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sh\PyCharmMiscProject\"/>
    </mc:Choice>
  </mc:AlternateContent>
  <xr:revisionPtr revIDLastSave="0" documentId="13_ncr:1_{1E18178E-A1F0-4D1B-A596-98A5A6D387BA}" xr6:coauthVersionLast="47" xr6:coauthVersionMax="47" xr10:uidLastSave="{00000000-0000-0000-0000-000000000000}"/>
  <bookViews>
    <workbookView xWindow="-108" yWindow="-108" windowWidth="23256" windowHeight="12456" tabRatio="718" firstSheet="41" activeTab="59" xr2:uid="{45A1DEE6-6F31-4F43-85BC-AA8FA43A6901}"/>
  </bookViews>
  <sheets>
    <sheet name="DATABASE" sheetId="1" r:id="rId1"/>
    <sheet name="16" sheetId="3" r:id="rId2"/>
    <sheet name="22" sheetId="4" r:id="rId3"/>
    <sheet name="31" sheetId="13" r:id="rId4"/>
    <sheet name="33" sheetId="6" r:id="rId5"/>
    <sheet name="39" sheetId="7" r:id="rId6"/>
    <sheet name="41" sheetId="9" r:id="rId7"/>
    <sheet name="42" sheetId="10" r:id="rId8"/>
    <sheet name="46" sheetId="14" r:id="rId9"/>
    <sheet name="47" sheetId="15" r:id="rId10"/>
    <sheet name="48" sheetId="16" r:id="rId11"/>
    <sheet name="50" sheetId="18" r:id="rId12"/>
    <sheet name="51" sheetId="23" r:id="rId13"/>
    <sheet name="56" sheetId="19" r:id="rId14"/>
    <sheet name="57" sheetId="24" r:id="rId15"/>
    <sheet name="73" sheetId="22" r:id="rId16"/>
    <sheet name="74" sheetId="25" r:id="rId17"/>
    <sheet name="75" sheetId="26" r:id="rId18"/>
    <sheet name="78" sheetId="27" r:id="rId19"/>
    <sheet name="80" sheetId="12" r:id="rId20"/>
    <sheet name="83" sheetId="29" r:id="rId21"/>
    <sheet name="84" sheetId="30" r:id="rId22"/>
    <sheet name="85" sheetId="31" r:id="rId23"/>
    <sheet name="87" sheetId="32" r:id="rId24"/>
    <sheet name="94" sheetId="33" r:id="rId25"/>
    <sheet name="99" sheetId="11" r:id="rId26"/>
    <sheet name="103" sheetId="28" r:id="rId27"/>
    <sheet name="109" sheetId="34" r:id="rId28"/>
    <sheet name="124" sheetId="36" r:id="rId29"/>
    <sheet name="125" sheetId="21" r:id="rId30"/>
    <sheet name="126" sheetId="37" r:id="rId31"/>
    <sheet name="127" sheetId="38" r:id="rId32"/>
    <sheet name="128" sheetId="39" r:id="rId33"/>
    <sheet name="129" sheetId="40" r:id="rId34"/>
    <sheet name="131" sheetId="41" r:id="rId35"/>
    <sheet name="132" sheetId="42" r:id="rId36"/>
    <sheet name="133" sheetId="44" r:id="rId37"/>
    <sheet name="141" sheetId="45" r:id="rId38"/>
    <sheet name="142" sheetId="46" r:id="rId39"/>
    <sheet name="143" sheetId="47" r:id="rId40"/>
    <sheet name="144" sheetId="48" r:id="rId41"/>
    <sheet name="146" sheetId="49" r:id="rId42"/>
    <sheet name="148" sheetId="50" r:id="rId43"/>
    <sheet name="149" sheetId="51" r:id="rId44"/>
    <sheet name="153" sheetId="52" r:id="rId45"/>
    <sheet name="154" sheetId="53" r:id="rId46"/>
    <sheet name="157" sheetId="54" r:id="rId47"/>
    <sheet name="159" sheetId="55" r:id="rId48"/>
    <sheet name="160" sheetId="56" r:id="rId49"/>
    <sheet name="161" sheetId="57" r:id="rId50"/>
    <sheet name="170" sheetId="58" r:id="rId51"/>
    <sheet name="179" sheetId="60" r:id="rId52"/>
    <sheet name="182" sheetId="62" r:id="rId53"/>
    <sheet name="187" sheetId="64" r:id="rId54"/>
    <sheet name="192" sheetId="66" r:id="rId55"/>
    <sheet name="196" sheetId="68" r:id="rId56"/>
    <sheet name="197" sheetId="69" r:id="rId57"/>
    <sheet name="198" sheetId="82" r:id="rId58"/>
    <sheet name="199" sheetId="70" r:id="rId59"/>
    <sheet name="205" sheetId="71" r:id="rId60"/>
    <sheet name="212" sheetId="72" r:id="rId61"/>
    <sheet name="217" sheetId="73" r:id="rId62"/>
    <sheet name="221" sheetId="74" r:id="rId63"/>
    <sheet name="223" sheetId="75" r:id="rId64"/>
    <sheet name="224" sheetId="76" r:id="rId65"/>
    <sheet name="225" sheetId="77" r:id="rId66"/>
    <sheet name="226" sheetId="78" r:id="rId67"/>
    <sheet name="28" sheetId="81" r:id="rId68"/>
    <sheet name="29" sheetId="83" r:id="rId69"/>
    <sheet name="37" sheetId="86" r:id="rId70"/>
    <sheet name="44" sheetId="87" r:id="rId71"/>
    <sheet name="60" sheetId="88" r:id="rId72"/>
    <sheet name="77" sheetId="90" r:id="rId73"/>
    <sheet name="95" sheetId="92" r:id="rId74"/>
    <sheet name="98" sheetId="94" r:id="rId75"/>
    <sheet name="100" sheetId="95" r:id="rId76"/>
    <sheet name="240" sheetId="96" r:id="rId7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77" l="1"/>
  <c r="AN3" i="77"/>
  <c r="AO3" i="77"/>
  <c r="AP3" i="77"/>
  <c r="AQ3" i="77"/>
  <c r="AR3" i="77"/>
  <c r="AS3" i="77"/>
  <c r="AT3" i="77"/>
  <c r="AM4" i="77"/>
  <c r="AN4" i="77"/>
  <c r="AO4" i="77"/>
  <c r="AP4" i="77"/>
  <c r="AQ4" i="77"/>
  <c r="AR4" i="77"/>
  <c r="AS4" i="77"/>
  <c r="AT4" i="77"/>
  <c r="AM5" i="77"/>
  <c r="AN5" i="77"/>
  <c r="AO5" i="77"/>
  <c r="AP5" i="77"/>
  <c r="AQ5" i="77"/>
  <c r="AR5" i="77"/>
  <c r="AS5" i="77"/>
  <c r="AT5" i="77"/>
  <c r="AM6" i="77"/>
  <c r="AN6" i="77"/>
  <c r="AO6" i="77"/>
  <c r="AP6" i="77"/>
  <c r="AQ6" i="77"/>
  <c r="AR6" i="77"/>
  <c r="AS6" i="77"/>
  <c r="AT6" i="77"/>
  <c r="AM7" i="77"/>
  <c r="AN7" i="77"/>
  <c r="AO7" i="77"/>
  <c r="AP7" i="77"/>
  <c r="AQ7" i="77"/>
  <c r="AR7" i="77"/>
  <c r="AS7" i="77"/>
  <c r="AT7" i="77"/>
  <c r="AM8" i="77"/>
  <c r="AN8" i="77"/>
  <c r="AO8" i="77"/>
  <c r="AP8" i="77"/>
  <c r="AQ8" i="77"/>
  <c r="AR8" i="77"/>
  <c r="AS8" i="77"/>
  <c r="AT8" i="77"/>
  <c r="AM9" i="77"/>
  <c r="AN9" i="77"/>
  <c r="AO9" i="77"/>
  <c r="AP9" i="77"/>
  <c r="AQ9" i="77"/>
  <c r="AR9" i="77"/>
  <c r="AS9" i="77"/>
  <c r="AT9" i="77"/>
  <c r="AM10" i="77"/>
  <c r="AN10" i="77"/>
  <c r="AO10" i="77"/>
  <c r="AP10" i="77"/>
  <c r="AQ10" i="77"/>
  <c r="AR10" i="77"/>
  <c r="AS10" i="77"/>
  <c r="AT10" i="77"/>
  <c r="AM11" i="77"/>
  <c r="AN11" i="77"/>
  <c r="AO11" i="77"/>
  <c r="AP11" i="77"/>
  <c r="AQ11" i="77"/>
  <c r="AR11" i="77"/>
  <c r="AS11" i="77"/>
  <c r="AT11" i="77"/>
  <c r="AM12" i="77"/>
  <c r="AN12" i="77"/>
  <c r="AO12" i="77"/>
  <c r="AP12" i="77"/>
  <c r="AQ12" i="77"/>
  <c r="AR12" i="77"/>
  <c r="AS12" i="77"/>
  <c r="AT12" i="77"/>
  <c r="AM13" i="77"/>
  <c r="AN13" i="77"/>
  <c r="AO13" i="77"/>
  <c r="AP13" i="77"/>
  <c r="AQ13" i="77"/>
  <c r="AR13" i="77"/>
  <c r="AS13" i="77"/>
  <c r="AT13" i="77"/>
  <c r="AM14" i="77"/>
  <c r="AN14" i="77"/>
  <c r="AO14" i="77"/>
  <c r="AP14" i="77"/>
  <c r="AQ14" i="77"/>
  <c r="AR14" i="77"/>
  <c r="AS14" i="77"/>
  <c r="AT14" i="77"/>
  <c r="AM15" i="77"/>
  <c r="AN15" i="77"/>
  <c r="AO15" i="77"/>
  <c r="AP15" i="77"/>
  <c r="AQ15" i="77"/>
  <c r="AR15" i="77"/>
  <c r="AS15" i="77"/>
  <c r="AT15" i="77"/>
  <c r="AM16" i="77"/>
  <c r="AN16" i="77"/>
  <c r="AO16" i="77"/>
  <c r="AP16" i="77"/>
  <c r="AQ16" i="77"/>
  <c r="AR16" i="77"/>
  <c r="AS16" i="77"/>
  <c r="AT16" i="77"/>
  <c r="AM17" i="77"/>
  <c r="AN17" i="77"/>
  <c r="AO17" i="77"/>
  <c r="AP17" i="77"/>
  <c r="AQ17" i="77"/>
  <c r="AR17" i="77"/>
  <c r="AS17" i="77"/>
  <c r="AT17" i="77"/>
  <c r="AM18" i="77"/>
  <c r="AN18" i="77"/>
  <c r="AO18" i="77"/>
  <c r="AP18" i="77"/>
  <c r="AQ18" i="77"/>
  <c r="AR18" i="77"/>
  <c r="AS18" i="77"/>
  <c r="AT18" i="77"/>
  <c r="AM19" i="77"/>
  <c r="AN19" i="77"/>
  <c r="AQ19" i="77"/>
  <c r="AR19" i="77"/>
  <c r="AS19" i="77"/>
  <c r="AT19" i="77"/>
  <c r="AM20" i="77"/>
  <c r="AN20" i="77"/>
  <c r="AQ20" i="77"/>
  <c r="AR20" i="77"/>
  <c r="AS20" i="77"/>
  <c r="AT20" i="77"/>
  <c r="AM21" i="77"/>
  <c r="AN21" i="77"/>
  <c r="AQ21" i="77"/>
  <c r="AR21" i="77"/>
  <c r="AS21" i="77"/>
  <c r="AT21" i="77"/>
  <c r="AM22" i="77"/>
  <c r="AN22" i="77"/>
  <c r="AQ22" i="77"/>
  <c r="AR22" i="77"/>
  <c r="AS22" i="77"/>
  <c r="AT22" i="77"/>
  <c r="AM23" i="77"/>
  <c r="AN23" i="77"/>
  <c r="AQ23" i="77"/>
  <c r="AR23" i="77"/>
  <c r="AS23" i="77"/>
  <c r="AT23" i="77"/>
  <c r="AM24" i="77"/>
  <c r="AN24" i="77"/>
  <c r="AQ24" i="77"/>
  <c r="AR24" i="77"/>
  <c r="AS24" i="77"/>
  <c r="AT24" i="77"/>
  <c r="AM25" i="77"/>
  <c r="AN25" i="77"/>
  <c r="AQ25" i="77"/>
  <c r="AR25" i="77"/>
  <c r="AS25" i="77"/>
  <c r="AT25" i="77"/>
  <c r="AM26" i="77"/>
  <c r="AN26" i="77"/>
  <c r="AQ26" i="77"/>
  <c r="AR26" i="77"/>
  <c r="AS26" i="77"/>
  <c r="AT26" i="77"/>
  <c r="AN27" i="77"/>
  <c r="AQ27" i="77"/>
  <c r="AR27" i="77"/>
  <c r="AS27" i="77"/>
  <c r="AT27" i="77"/>
  <c r="AQ28" i="77"/>
  <c r="AR28" i="77"/>
  <c r="AS28" i="77"/>
  <c r="AT28" i="77"/>
  <c r="AQ29" i="77"/>
  <c r="AR29" i="77"/>
  <c r="AS29" i="77"/>
  <c r="AT29" i="77"/>
  <c r="AQ30" i="77"/>
  <c r="AR30" i="77"/>
  <c r="AS30" i="77"/>
  <c r="AT30" i="77"/>
  <c r="AQ31" i="77"/>
  <c r="AR31" i="77"/>
  <c r="AS31" i="77"/>
  <c r="AT31" i="77"/>
  <c r="AQ32" i="77"/>
  <c r="AR32" i="77"/>
  <c r="AQ33" i="77"/>
  <c r="AR33" i="77"/>
  <c r="AQ34" i="77"/>
  <c r="AR34" i="77"/>
  <c r="AQ35" i="77"/>
  <c r="AR35" i="77"/>
  <c r="AQ36" i="77"/>
  <c r="AR36" i="77"/>
  <c r="AQ37" i="77"/>
  <c r="AR37" i="77"/>
  <c r="AQ38" i="77"/>
  <c r="AR38" i="77"/>
  <c r="AQ39" i="77"/>
  <c r="AR39" i="77"/>
  <c r="AQ40" i="77"/>
  <c r="AR40" i="77"/>
  <c r="AQ41" i="77"/>
  <c r="AR41" i="77"/>
  <c r="AQ42" i="77"/>
  <c r="AR42" i="77"/>
  <c r="AQ43" i="77"/>
  <c r="AR43" i="77"/>
  <c r="AQ44" i="77"/>
  <c r="AR44" i="77"/>
  <c r="AQ45" i="77"/>
  <c r="AR45" i="77"/>
  <c r="AQ46" i="77"/>
  <c r="AR46" i="77"/>
  <c r="AQ47" i="77"/>
  <c r="AR47" i="77"/>
  <c r="AQ48" i="77"/>
  <c r="AR48" i="77"/>
  <c r="AQ49" i="77"/>
  <c r="AR49" i="77"/>
  <c r="AQ50" i="77"/>
  <c r="AR50" i="77"/>
  <c r="AQ51" i="77"/>
  <c r="AR51" i="77"/>
  <c r="AQ52" i="77"/>
  <c r="AR52" i="77"/>
  <c r="AQ53" i="77"/>
  <c r="AR53" i="77"/>
  <c r="AT2" i="77"/>
  <c r="AS2" i="77"/>
  <c r="AR2" i="77"/>
  <c r="AQ2" i="77"/>
  <c r="AP2" i="77"/>
  <c r="AO2" i="77"/>
  <c r="AN2" i="77"/>
  <c r="AM2" i="77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2" i="10"/>
  <c r="K716" i="1"/>
  <c r="K440" i="1"/>
  <c r="K441" i="1"/>
  <c r="K66" i="1" l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5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17" i="1"/>
  <c r="K712" i="1"/>
  <c r="H340" i="1"/>
  <c r="L340" i="1" s="1"/>
  <c r="H341" i="1"/>
  <c r="L341" i="1" s="1"/>
  <c r="L28" i="34" l="1"/>
  <c r="M28" i="34"/>
  <c r="L29" i="34"/>
  <c r="M29" i="34"/>
  <c r="O659" i="1" l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58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62" i="1"/>
  <c r="O551" i="1"/>
  <c r="O552" i="1"/>
  <c r="O553" i="1"/>
  <c r="O554" i="1"/>
  <c r="O555" i="1"/>
  <c r="O556" i="1"/>
  <c r="O557" i="1"/>
  <c r="O558" i="1"/>
  <c r="O559" i="1"/>
  <c r="O560" i="1"/>
  <c r="O561" i="1"/>
  <c r="O550" i="1"/>
  <c r="O441" i="1"/>
  <c r="O440" i="1"/>
  <c r="O434" i="1"/>
  <c r="O435" i="1"/>
  <c r="O436" i="1"/>
  <c r="O437" i="1"/>
  <c r="O438" i="1"/>
  <c r="O439" i="1"/>
  <c r="O433" i="1"/>
  <c r="O418" i="1"/>
  <c r="O419" i="1"/>
  <c r="O420" i="1"/>
  <c r="O421" i="1"/>
  <c r="O417" i="1"/>
  <c r="O416" i="1"/>
  <c r="O414" i="1"/>
  <c r="O415" i="1"/>
  <c r="O413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376" i="1"/>
  <c r="O347" i="1"/>
  <c r="O346" i="1"/>
  <c r="O345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87" i="1"/>
  <c r="O177" i="1"/>
  <c r="O178" i="1"/>
  <c r="O179" i="1"/>
  <c r="O176" i="1"/>
  <c r="O163" i="1"/>
  <c r="O164" i="1"/>
  <c r="O162" i="1"/>
  <c r="O128" i="1"/>
  <c r="O129" i="1"/>
  <c r="O127" i="1"/>
  <c r="O112" i="1"/>
  <c r="O113" i="1"/>
  <c r="O114" i="1"/>
  <c r="O115" i="1"/>
  <c r="O116" i="1"/>
  <c r="O117" i="1"/>
  <c r="O118" i="1"/>
  <c r="O111" i="1"/>
  <c r="O65" i="1"/>
  <c r="O56" i="1"/>
  <c r="L2" i="1" l="1"/>
  <c r="I716" i="1" l="1"/>
  <c r="L716" i="1" s="1"/>
  <c r="R3" i="95"/>
  <c r="S3" i="95"/>
  <c r="R4" i="95"/>
  <c r="S4" i="95"/>
  <c r="R5" i="95"/>
  <c r="S5" i="95"/>
  <c r="R6" i="95"/>
  <c r="S6" i="95"/>
  <c r="R7" i="95"/>
  <c r="S7" i="95"/>
  <c r="R8" i="95"/>
  <c r="S8" i="95"/>
  <c r="R9" i="95"/>
  <c r="S9" i="95"/>
  <c r="R10" i="95"/>
  <c r="S10" i="95"/>
  <c r="R11" i="95"/>
  <c r="S11" i="95"/>
  <c r="R12" i="95"/>
  <c r="S12" i="95"/>
  <c r="R13" i="95"/>
  <c r="S13" i="95"/>
  <c r="R14" i="95"/>
  <c r="S14" i="95"/>
  <c r="R15" i="95"/>
  <c r="S15" i="95"/>
  <c r="R16" i="95"/>
  <c r="S16" i="95"/>
  <c r="R17" i="95"/>
  <c r="S17" i="95"/>
  <c r="R18" i="95"/>
  <c r="S18" i="95"/>
  <c r="R19" i="95"/>
  <c r="S19" i="95"/>
  <c r="R20" i="95"/>
  <c r="S20" i="95"/>
  <c r="R21" i="95"/>
  <c r="S21" i="95"/>
  <c r="R22" i="95"/>
  <c r="S22" i="95"/>
  <c r="R23" i="95"/>
  <c r="S23" i="95"/>
  <c r="R24" i="95"/>
  <c r="S24" i="95"/>
  <c r="R25" i="95"/>
  <c r="S25" i="95"/>
  <c r="R26" i="95"/>
  <c r="S26" i="95"/>
  <c r="R27" i="95"/>
  <c r="S27" i="95"/>
  <c r="R28" i="95"/>
  <c r="S28" i="95"/>
  <c r="R29" i="95"/>
  <c r="S29" i="95"/>
  <c r="R30" i="95"/>
  <c r="S30" i="95"/>
  <c r="R31" i="95"/>
  <c r="S31" i="95"/>
  <c r="R32" i="95"/>
  <c r="S32" i="95"/>
  <c r="R33" i="95"/>
  <c r="S33" i="95"/>
  <c r="R34" i="95"/>
  <c r="S34" i="95"/>
  <c r="R35" i="95"/>
  <c r="S35" i="95"/>
  <c r="R36" i="95"/>
  <c r="S36" i="95"/>
  <c r="R37" i="95"/>
  <c r="S37" i="95"/>
  <c r="R38" i="95"/>
  <c r="S38" i="95"/>
  <c r="R39" i="95"/>
  <c r="S39" i="95"/>
  <c r="R40" i="95"/>
  <c r="S40" i="95"/>
  <c r="R41" i="95"/>
  <c r="S41" i="95"/>
  <c r="R42" i="95"/>
  <c r="S42" i="95"/>
  <c r="R43" i="95"/>
  <c r="S43" i="95"/>
  <c r="R44" i="95"/>
  <c r="S44" i="95"/>
  <c r="R45" i="95"/>
  <c r="S45" i="95"/>
  <c r="R46" i="95"/>
  <c r="S46" i="95"/>
  <c r="R47" i="95"/>
  <c r="S47" i="95"/>
  <c r="R48" i="95"/>
  <c r="S48" i="95"/>
  <c r="R49" i="95"/>
  <c r="S49" i="95"/>
  <c r="R50" i="95"/>
  <c r="S50" i="95"/>
  <c r="R51" i="95"/>
  <c r="S51" i="95"/>
  <c r="R52" i="95"/>
  <c r="S52" i="95"/>
  <c r="R53" i="95"/>
  <c r="S53" i="95"/>
  <c r="R54" i="95"/>
  <c r="S54" i="95"/>
  <c r="R55" i="95"/>
  <c r="S55" i="95"/>
  <c r="R56" i="95"/>
  <c r="S56" i="95"/>
  <c r="R57" i="95"/>
  <c r="S57" i="95"/>
  <c r="R58" i="95"/>
  <c r="S58" i="95"/>
  <c r="R59" i="95"/>
  <c r="S59" i="95"/>
  <c r="R60" i="95"/>
  <c r="S60" i="95"/>
  <c r="R61" i="95"/>
  <c r="S61" i="95"/>
  <c r="R62" i="95"/>
  <c r="S62" i="95"/>
  <c r="R63" i="95"/>
  <c r="S63" i="95"/>
  <c r="R64" i="95"/>
  <c r="S64" i="95"/>
  <c r="R65" i="95"/>
  <c r="S65" i="95"/>
  <c r="R66" i="95"/>
  <c r="S66" i="95"/>
  <c r="R67" i="95"/>
  <c r="S67" i="95"/>
  <c r="R68" i="95"/>
  <c r="S68" i="95"/>
  <c r="R69" i="95"/>
  <c r="S69" i="95"/>
  <c r="R70" i="95"/>
  <c r="S70" i="95"/>
  <c r="R71" i="95"/>
  <c r="S71" i="95"/>
  <c r="R72" i="95"/>
  <c r="S72" i="95"/>
  <c r="R73" i="95"/>
  <c r="S73" i="95"/>
  <c r="R74" i="95"/>
  <c r="S74" i="95"/>
  <c r="R75" i="95"/>
  <c r="S75" i="95"/>
  <c r="R76" i="95"/>
  <c r="S76" i="95"/>
  <c r="R77" i="95"/>
  <c r="S77" i="95"/>
  <c r="R78" i="95"/>
  <c r="S78" i="95"/>
  <c r="R79" i="95"/>
  <c r="S79" i="95"/>
  <c r="R80" i="95"/>
  <c r="S80" i="95"/>
  <c r="R81" i="95"/>
  <c r="S81" i="95"/>
  <c r="R82" i="95"/>
  <c r="S82" i="95"/>
  <c r="R83" i="95"/>
  <c r="S83" i="95"/>
  <c r="R84" i="95"/>
  <c r="S84" i="95"/>
  <c r="R85" i="95"/>
  <c r="S85" i="95"/>
  <c r="R86" i="95"/>
  <c r="S86" i="95"/>
  <c r="R87" i="95"/>
  <c r="S87" i="95"/>
  <c r="R88" i="95"/>
  <c r="S88" i="95"/>
  <c r="R89" i="95"/>
  <c r="S89" i="95"/>
  <c r="R90" i="95"/>
  <c r="S90" i="95"/>
  <c r="R91" i="95"/>
  <c r="S91" i="95"/>
  <c r="R92" i="95"/>
  <c r="S92" i="95"/>
  <c r="R93" i="95"/>
  <c r="S93" i="95"/>
  <c r="R94" i="95"/>
  <c r="S94" i="95"/>
  <c r="S2" i="95"/>
  <c r="R2" i="95"/>
  <c r="L713" i="1"/>
  <c r="L714" i="1"/>
  <c r="L715" i="1"/>
  <c r="L712" i="1"/>
  <c r="K713" i="1"/>
  <c r="K714" i="1"/>
  <c r="K715" i="1"/>
  <c r="Q3" i="94" l="1"/>
  <c r="R3" i="94"/>
  <c r="Q4" i="94"/>
  <c r="R4" i="94"/>
  <c r="Q5" i="94"/>
  <c r="R5" i="94"/>
  <c r="Q6" i="94"/>
  <c r="R6" i="94"/>
  <c r="Q7" i="94"/>
  <c r="R7" i="94"/>
  <c r="Q8" i="94"/>
  <c r="R8" i="94"/>
  <c r="Q9" i="94"/>
  <c r="R9" i="94"/>
  <c r="Q10" i="94"/>
  <c r="R10" i="94"/>
  <c r="Q11" i="94"/>
  <c r="R11" i="94"/>
  <c r="Q12" i="94"/>
  <c r="R12" i="94"/>
  <c r="Q13" i="94"/>
  <c r="R13" i="94"/>
  <c r="Q14" i="94"/>
  <c r="R14" i="94"/>
  <c r="Q15" i="94"/>
  <c r="R15" i="94"/>
  <c r="Q16" i="94"/>
  <c r="R16" i="94"/>
  <c r="Q17" i="94"/>
  <c r="R17" i="94"/>
  <c r="Q18" i="94"/>
  <c r="R18" i="94"/>
  <c r="Q19" i="94"/>
  <c r="R19" i="94"/>
  <c r="Q20" i="94"/>
  <c r="R20" i="94"/>
  <c r="Q21" i="94"/>
  <c r="R21" i="94"/>
  <c r="Q22" i="94"/>
  <c r="R22" i="94"/>
  <c r="Q23" i="94"/>
  <c r="R23" i="94"/>
  <c r="Q24" i="94"/>
  <c r="R24" i="94"/>
  <c r="Q25" i="94"/>
  <c r="R25" i="94"/>
  <c r="Q26" i="94"/>
  <c r="R26" i="94"/>
  <c r="Q27" i="94"/>
  <c r="R27" i="94"/>
  <c r="Q28" i="94"/>
  <c r="R28" i="94"/>
  <c r="Q29" i="94"/>
  <c r="R29" i="94"/>
  <c r="Q30" i="94"/>
  <c r="R30" i="94"/>
  <c r="Q31" i="94"/>
  <c r="R31" i="94"/>
  <c r="Q32" i="94"/>
  <c r="R32" i="94"/>
  <c r="Q33" i="94"/>
  <c r="R33" i="94"/>
  <c r="Q34" i="94"/>
  <c r="R34" i="94"/>
  <c r="Q35" i="94"/>
  <c r="R35" i="94"/>
  <c r="Q36" i="94"/>
  <c r="R36" i="94"/>
  <c r="Q37" i="94"/>
  <c r="R37" i="94"/>
  <c r="Q38" i="94"/>
  <c r="R38" i="94"/>
  <c r="Q39" i="94"/>
  <c r="R39" i="94"/>
  <c r="Q40" i="94"/>
  <c r="R40" i="94"/>
  <c r="Q41" i="94"/>
  <c r="R41" i="94"/>
  <c r="Q42" i="94"/>
  <c r="R42" i="94"/>
  <c r="Q43" i="94"/>
  <c r="R43" i="94"/>
  <c r="Q44" i="94"/>
  <c r="R44" i="94"/>
  <c r="Q45" i="94"/>
  <c r="R45" i="94"/>
  <c r="Q46" i="94"/>
  <c r="R46" i="94"/>
  <c r="Q47" i="94"/>
  <c r="R47" i="94"/>
  <c r="Q48" i="94"/>
  <c r="R48" i="94"/>
  <c r="Q49" i="94"/>
  <c r="R49" i="94"/>
  <c r="Q50" i="94"/>
  <c r="R50" i="94"/>
  <c r="Q51" i="94"/>
  <c r="R51" i="94"/>
  <c r="Q52" i="94"/>
  <c r="R52" i="94"/>
  <c r="Q53" i="94"/>
  <c r="R53" i="94"/>
  <c r="Q54" i="94"/>
  <c r="R54" i="94"/>
  <c r="O3" i="94"/>
  <c r="P3" i="94"/>
  <c r="O4" i="94"/>
  <c r="P4" i="94"/>
  <c r="O5" i="94"/>
  <c r="P5" i="94"/>
  <c r="O6" i="94"/>
  <c r="P6" i="94"/>
  <c r="O7" i="94"/>
  <c r="P7" i="94"/>
  <c r="O8" i="94"/>
  <c r="P8" i="94"/>
  <c r="O9" i="94"/>
  <c r="P9" i="94"/>
  <c r="O10" i="94"/>
  <c r="P10" i="94"/>
  <c r="O11" i="94"/>
  <c r="P11" i="94"/>
  <c r="O12" i="94"/>
  <c r="P12" i="94"/>
  <c r="O13" i="94"/>
  <c r="P13" i="94"/>
  <c r="O14" i="94"/>
  <c r="P14" i="94"/>
  <c r="O15" i="94"/>
  <c r="P15" i="94"/>
  <c r="O16" i="94"/>
  <c r="P16" i="94"/>
  <c r="O17" i="94"/>
  <c r="P17" i="94"/>
  <c r="O18" i="94"/>
  <c r="P18" i="94"/>
  <c r="O19" i="94"/>
  <c r="P19" i="94"/>
  <c r="O20" i="94"/>
  <c r="P20" i="94"/>
  <c r="O21" i="94"/>
  <c r="P21" i="94"/>
  <c r="O22" i="94"/>
  <c r="P22" i="94"/>
  <c r="O23" i="94"/>
  <c r="P23" i="94"/>
  <c r="O24" i="94"/>
  <c r="P24" i="94"/>
  <c r="O25" i="94"/>
  <c r="P25" i="94"/>
  <c r="O26" i="94"/>
  <c r="P26" i="94"/>
  <c r="O27" i="94"/>
  <c r="P27" i="94"/>
  <c r="O28" i="94"/>
  <c r="P28" i="94"/>
  <c r="O29" i="94"/>
  <c r="P29" i="94"/>
  <c r="O30" i="94"/>
  <c r="P30" i="94"/>
  <c r="O31" i="94"/>
  <c r="P31" i="94"/>
  <c r="O32" i="94"/>
  <c r="P32" i="94"/>
  <c r="O33" i="94"/>
  <c r="P33" i="94"/>
  <c r="O34" i="94"/>
  <c r="P34" i="94"/>
  <c r="O35" i="94"/>
  <c r="P35" i="94"/>
  <c r="O36" i="94"/>
  <c r="P36" i="94"/>
  <c r="O37" i="94"/>
  <c r="P37" i="94"/>
  <c r="O38" i="94"/>
  <c r="P38" i="94"/>
  <c r="O39" i="94"/>
  <c r="P39" i="94"/>
  <c r="O40" i="94"/>
  <c r="P40" i="94"/>
  <c r="O41" i="94"/>
  <c r="P41" i="94"/>
  <c r="O42" i="94"/>
  <c r="P42" i="94"/>
  <c r="O43" i="94"/>
  <c r="P43" i="94"/>
  <c r="O44" i="94"/>
  <c r="P44" i="94"/>
  <c r="O45" i="94"/>
  <c r="P45" i="94"/>
  <c r="O46" i="94"/>
  <c r="P46" i="94"/>
  <c r="O47" i="94"/>
  <c r="P47" i="94"/>
  <c r="O48" i="94"/>
  <c r="P48" i="94"/>
  <c r="O49" i="94"/>
  <c r="P49" i="94"/>
  <c r="O50" i="94"/>
  <c r="P50" i="94"/>
  <c r="O51" i="94"/>
  <c r="P51" i="94"/>
  <c r="O52" i="94"/>
  <c r="P52" i="94"/>
  <c r="O53" i="94"/>
  <c r="P53" i="94"/>
  <c r="O54" i="94"/>
  <c r="P54" i="94"/>
  <c r="O55" i="94"/>
  <c r="P55" i="94"/>
  <c r="O56" i="94"/>
  <c r="P56" i="94"/>
  <c r="O57" i="94"/>
  <c r="P57" i="94"/>
  <c r="O58" i="94"/>
  <c r="P58" i="94"/>
  <c r="O59" i="94"/>
  <c r="P59" i="94"/>
  <c r="O60" i="94"/>
  <c r="P60" i="94"/>
  <c r="O61" i="94"/>
  <c r="P61" i="94"/>
  <c r="O62" i="94"/>
  <c r="P62" i="94"/>
  <c r="O63" i="94"/>
  <c r="P63" i="94"/>
  <c r="O64" i="94"/>
  <c r="P64" i="94"/>
  <c r="O65" i="94"/>
  <c r="P65" i="94"/>
  <c r="O66" i="94"/>
  <c r="P66" i="94"/>
  <c r="O67" i="94"/>
  <c r="P67" i="94"/>
  <c r="O68" i="94"/>
  <c r="P68" i="94"/>
  <c r="O69" i="94"/>
  <c r="P69" i="94"/>
  <c r="O70" i="94"/>
  <c r="P70" i="94"/>
  <c r="O71" i="94"/>
  <c r="P71" i="94"/>
  <c r="O72" i="94"/>
  <c r="P72" i="94"/>
  <c r="O73" i="94"/>
  <c r="P73" i="94"/>
  <c r="O74" i="94"/>
  <c r="P74" i="94"/>
  <c r="O75" i="94"/>
  <c r="P75" i="94"/>
  <c r="O76" i="94"/>
  <c r="P76" i="94"/>
  <c r="O77" i="94"/>
  <c r="P77" i="94"/>
  <c r="O78" i="94"/>
  <c r="P78" i="94"/>
  <c r="O79" i="94"/>
  <c r="P79" i="94"/>
  <c r="O80" i="94"/>
  <c r="P80" i="94"/>
  <c r="O81" i="94"/>
  <c r="P81" i="94"/>
  <c r="O82" i="94"/>
  <c r="P82" i="94"/>
  <c r="O83" i="94"/>
  <c r="P83" i="94"/>
  <c r="O84" i="94"/>
  <c r="P84" i="94"/>
  <c r="O85" i="94"/>
  <c r="P85" i="94"/>
  <c r="O86" i="94"/>
  <c r="P86" i="94"/>
  <c r="O87" i="94"/>
  <c r="P87" i="94"/>
  <c r="O88" i="94"/>
  <c r="P88" i="94"/>
  <c r="O89" i="94"/>
  <c r="P89" i="94"/>
  <c r="O90" i="94"/>
  <c r="P90" i="94"/>
  <c r="O91" i="94"/>
  <c r="P91" i="94"/>
  <c r="O92" i="94"/>
  <c r="P92" i="94"/>
  <c r="O93" i="94"/>
  <c r="P93" i="94"/>
  <c r="O94" i="94"/>
  <c r="P94" i="94"/>
  <c r="O95" i="94"/>
  <c r="P95" i="94"/>
  <c r="O96" i="94"/>
  <c r="P96" i="94"/>
  <c r="O97" i="94"/>
  <c r="P97" i="94"/>
  <c r="O98" i="94"/>
  <c r="P98" i="94"/>
  <c r="O99" i="94"/>
  <c r="P99" i="94"/>
  <c r="O100" i="94"/>
  <c r="P100" i="94"/>
  <c r="O101" i="94"/>
  <c r="P101" i="94"/>
  <c r="O102" i="94"/>
  <c r="P102" i="94"/>
  <c r="O103" i="94"/>
  <c r="P103" i="94"/>
  <c r="O104" i="94"/>
  <c r="P104" i="94"/>
  <c r="O105" i="94"/>
  <c r="P105" i="94"/>
  <c r="O106" i="94"/>
  <c r="P106" i="94"/>
  <c r="O107" i="94"/>
  <c r="P107" i="94"/>
  <c r="O108" i="94"/>
  <c r="P108" i="94"/>
  <c r="O109" i="94"/>
  <c r="P109" i="94"/>
  <c r="M3" i="94"/>
  <c r="N3" i="94"/>
  <c r="M4" i="94"/>
  <c r="N4" i="94"/>
  <c r="M5" i="94"/>
  <c r="N5" i="94"/>
  <c r="M6" i="94"/>
  <c r="N6" i="94"/>
  <c r="M7" i="94"/>
  <c r="N7" i="94"/>
  <c r="M8" i="94"/>
  <c r="N8" i="94"/>
  <c r="M9" i="94"/>
  <c r="N9" i="94"/>
  <c r="M10" i="94"/>
  <c r="N10" i="94"/>
  <c r="M11" i="94"/>
  <c r="N11" i="94"/>
  <c r="M12" i="94"/>
  <c r="N12" i="94"/>
  <c r="M13" i="94"/>
  <c r="N13" i="94"/>
  <c r="M14" i="94"/>
  <c r="N14" i="94"/>
  <c r="M15" i="94"/>
  <c r="N15" i="94"/>
  <c r="M16" i="94"/>
  <c r="N16" i="94"/>
  <c r="M17" i="94"/>
  <c r="N17" i="94"/>
  <c r="M18" i="94"/>
  <c r="N18" i="94"/>
  <c r="M19" i="94"/>
  <c r="N19" i="94"/>
  <c r="M20" i="94"/>
  <c r="N20" i="94"/>
  <c r="M21" i="94"/>
  <c r="N21" i="94"/>
  <c r="M22" i="94"/>
  <c r="N22" i="94"/>
  <c r="M23" i="94"/>
  <c r="N23" i="94"/>
  <c r="M24" i="94"/>
  <c r="N24" i="94"/>
  <c r="M25" i="94"/>
  <c r="N25" i="94"/>
  <c r="M26" i="94"/>
  <c r="N26" i="94"/>
  <c r="M27" i="94"/>
  <c r="N27" i="94"/>
  <c r="M28" i="94"/>
  <c r="N28" i="94"/>
  <c r="M29" i="94"/>
  <c r="N29" i="94"/>
  <c r="M30" i="94"/>
  <c r="N30" i="94"/>
  <c r="M31" i="94"/>
  <c r="N31" i="94"/>
  <c r="M32" i="94"/>
  <c r="N32" i="94"/>
  <c r="M33" i="94"/>
  <c r="N33" i="94"/>
  <c r="M34" i="94"/>
  <c r="N34" i="94"/>
  <c r="M35" i="94"/>
  <c r="N35" i="94"/>
  <c r="M36" i="94"/>
  <c r="N36" i="94"/>
  <c r="M37" i="94"/>
  <c r="N37" i="94"/>
  <c r="M38" i="94"/>
  <c r="N38" i="94"/>
  <c r="M39" i="94"/>
  <c r="N39" i="94"/>
  <c r="M40" i="94"/>
  <c r="N40" i="94"/>
  <c r="M41" i="94"/>
  <c r="N41" i="94"/>
  <c r="M42" i="94"/>
  <c r="N42" i="94"/>
  <c r="M43" i="94"/>
  <c r="N43" i="94"/>
  <c r="M44" i="94"/>
  <c r="N44" i="94"/>
  <c r="M45" i="94"/>
  <c r="N45" i="94"/>
  <c r="M46" i="94"/>
  <c r="N46" i="94"/>
  <c r="M47" i="94"/>
  <c r="N47" i="94"/>
  <c r="M48" i="94"/>
  <c r="N48" i="94"/>
  <c r="M49" i="94"/>
  <c r="N49" i="94"/>
  <c r="M50" i="94"/>
  <c r="N50" i="94"/>
  <c r="M51" i="94"/>
  <c r="N51" i="94"/>
  <c r="M52" i="94"/>
  <c r="N52" i="94"/>
  <c r="M53" i="94"/>
  <c r="N53" i="94"/>
  <c r="M54" i="94"/>
  <c r="N54" i="94"/>
  <c r="M55" i="94"/>
  <c r="N55" i="94"/>
  <c r="M56" i="94"/>
  <c r="N56" i="94"/>
  <c r="M57" i="94"/>
  <c r="N57" i="94"/>
  <c r="M58" i="94"/>
  <c r="N58" i="94"/>
  <c r="M59" i="94"/>
  <c r="N59" i="94"/>
  <c r="M60" i="94"/>
  <c r="N60" i="94"/>
  <c r="M61" i="94"/>
  <c r="N61" i="94"/>
  <c r="M62" i="94"/>
  <c r="N62" i="94"/>
  <c r="M63" i="94"/>
  <c r="N63" i="94"/>
  <c r="M64" i="94"/>
  <c r="N64" i="94"/>
  <c r="M65" i="94"/>
  <c r="N65" i="94"/>
  <c r="M66" i="94"/>
  <c r="N66" i="94"/>
  <c r="M67" i="94"/>
  <c r="N67" i="94"/>
  <c r="M68" i="94"/>
  <c r="N68" i="94"/>
  <c r="M69" i="94"/>
  <c r="N69" i="94"/>
  <c r="M70" i="94"/>
  <c r="N70" i="94"/>
  <c r="M71" i="94"/>
  <c r="N71" i="94"/>
  <c r="M72" i="94"/>
  <c r="N72" i="94"/>
  <c r="M73" i="94"/>
  <c r="N73" i="94"/>
  <c r="M74" i="94"/>
  <c r="N74" i="94"/>
  <c r="M75" i="94"/>
  <c r="N75" i="94"/>
  <c r="M76" i="94"/>
  <c r="N76" i="94"/>
  <c r="M77" i="94"/>
  <c r="N77" i="94"/>
  <c r="M78" i="94"/>
  <c r="N78" i="94"/>
  <c r="M79" i="94"/>
  <c r="N79" i="94"/>
  <c r="M80" i="94"/>
  <c r="N80" i="94"/>
  <c r="M81" i="94"/>
  <c r="N81" i="94"/>
  <c r="M82" i="94"/>
  <c r="N82" i="94"/>
  <c r="M83" i="94"/>
  <c r="N83" i="94"/>
  <c r="M84" i="94"/>
  <c r="N84" i="94"/>
  <c r="M85" i="94"/>
  <c r="N85" i="94"/>
  <c r="M86" i="94"/>
  <c r="N86" i="94"/>
  <c r="M87" i="94"/>
  <c r="N87" i="94"/>
  <c r="M88" i="94"/>
  <c r="N88" i="94"/>
  <c r="M89" i="94"/>
  <c r="N89" i="94"/>
  <c r="M90" i="94"/>
  <c r="N90" i="94"/>
  <c r="M91" i="94"/>
  <c r="N91" i="94"/>
  <c r="M92" i="94"/>
  <c r="N92" i="94"/>
  <c r="M93" i="94"/>
  <c r="N93" i="94"/>
  <c r="M94" i="94"/>
  <c r="N94" i="94"/>
  <c r="M95" i="94"/>
  <c r="N95" i="94"/>
  <c r="M96" i="94"/>
  <c r="N96" i="94"/>
  <c r="M97" i="94"/>
  <c r="N97" i="94"/>
  <c r="M98" i="94"/>
  <c r="N98" i="94"/>
  <c r="M99" i="94"/>
  <c r="N99" i="94"/>
  <c r="M100" i="94"/>
  <c r="N100" i="94"/>
  <c r="M101" i="94"/>
  <c r="N101" i="94"/>
  <c r="M102" i="94"/>
  <c r="N102" i="94"/>
  <c r="M103" i="94"/>
  <c r="N103" i="94"/>
  <c r="M104" i="94"/>
  <c r="N104" i="94"/>
  <c r="M105" i="94"/>
  <c r="N105" i="94"/>
  <c r="M106" i="94"/>
  <c r="N106" i="94"/>
  <c r="M107" i="94"/>
  <c r="N107" i="94"/>
  <c r="M108" i="94"/>
  <c r="N108" i="94"/>
  <c r="M109" i="94"/>
  <c r="N109" i="94"/>
  <c r="M110" i="94"/>
  <c r="N110" i="94"/>
  <c r="M111" i="94"/>
  <c r="N111" i="94"/>
  <c r="M112" i="94"/>
  <c r="N112" i="94"/>
  <c r="M113" i="94"/>
  <c r="N113" i="94"/>
  <c r="M114" i="94"/>
  <c r="N114" i="94"/>
  <c r="M115" i="94"/>
  <c r="N115" i="94"/>
  <c r="M116" i="94"/>
  <c r="N116" i="94"/>
  <c r="M117" i="94"/>
  <c r="N117" i="94"/>
  <c r="K3" i="94"/>
  <c r="L3" i="94"/>
  <c r="K4" i="94"/>
  <c r="L4" i="94"/>
  <c r="K5" i="94"/>
  <c r="L5" i="94"/>
  <c r="K6" i="94"/>
  <c r="L6" i="94"/>
  <c r="K7" i="94"/>
  <c r="L7" i="94"/>
  <c r="K8" i="94"/>
  <c r="L8" i="94"/>
  <c r="K9" i="94"/>
  <c r="L9" i="94"/>
  <c r="K10" i="94"/>
  <c r="L10" i="94"/>
  <c r="K11" i="94"/>
  <c r="L11" i="94"/>
  <c r="K12" i="94"/>
  <c r="L12" i="94"/>
  <c r="K13" i="94"/>
  <c r="L13" i="94"/>
  <c r="K14" i="94"/>
  <c r="L14" i="94"/>
  <c r="K15" i="94"/>
  <c r="L15" i="94"/>
  <c r="K16" i="94"/>
  <c r="L16" i="94"/>
  <c r="K17" i="94"/>
  <c r="L17" i="94"/>
  <c r="K18" i="94"/>
  <c r="L18" i="94"/>
  <c r="K19" i="94"/>
  <c r="L19" i="94"/>
  <c r="K20" i="94"/>
  <c r="L20" i="94"/>
  <c r="K21" i="94"/>
  <c r="L21" i="94"/>
  <c r="K22" i="94"/>
  <c r="L22" i="94"/>
  <c r="K23" i="94"/>
  <c r="L23" i="94"/>
  <c r="K24" i="94"/>
  <c r="L24" i="94"/>
  <c r="K25" i="94"/>
  <c r="L25" i="94"/>
  <c r="K26" i="94"/>
  <c r="L26" i="94"/>
  <c r="K27" i="94"/>
  <c r="L27" i="94"/>
  <c r="K28" i="94"/>
  <c r="L28" i="94"/>
  <c r="K29" i="94"/>
  <c r="L29" i="94"/>
  <c r="K30" i="94"/>
  <c r="L30" i="94"/>
  <c r="K31" i="94"/>
  <c r="L31" i="94"/>
  <c r="K32" i="94"/>
  <c r="L32" i="94"/>
  <c r="K33" i="94"/>
  <c r="L33" i="94"/>
  <c r="K34" i="94"/>
  <c r="L34" i="94"/>
  <c r="K35" i="94"/>
  <c r="L35" i="94"/>
  <c r="K36" i="94"/>
  <c r="L36" i="94"/>
  <c r="K37" i="94"/>
  <c r="L37" i="94"/>
  <c r="K38" i="94"/>
  <c r="L38" i="94"/>
  <c r="K39" i="94"/>
  <c r="L39" i="94"/>
  <c r="K40" i="94"/>
  <c r="L40" i="94"/>
  <c r="K41" i="94"/>
  <c r="L41" i="94"/>
  <c r="K42" i="94"/>
  <c r="L42" i="94"/>
  <c r="K43" i="94"/>
  <c r="L43" i="94"/>
  <c r="K44" i="94"/>
  <c r="L44" i="94"/>
  <c r="K45" i="94"/>
  <c r="L45" i="94"/>
  <c r="K46" i="94"/>
  <c r="L46" i="94"/>
  <c r="K47" i="94"/>
  <c r="L47" i="94"/>
  <c r="K48" i="94"/>
  <c r="L48" i="94"/>
  <c r="K49" i="94"/>
  <c r="L49" i="94"/>
  <c r="K50" i="94"/>
  <c r="L50" i="94"/>
  <c r="K51" i="94"/>
  <c r="L51" i="94"/>
  <c r="K52" i="94"/>
  <c r="L52" i="94"/>
  <c r="K53" i="94"/>
  <c r="L53" i="94"/>
  <c r="K54" i="94"/>
  <c r="L54" i="94"/>
  <c r="K55" i="94"/>
  <c r="L55" i="94"/>
  <c r="K56" i="94"/>
  <c r="L56" i="94"/>
  <c r="K57" i="94"/>
  <c r="L57" i="94"/>
  <c r="K58" i="94"/>
  <c r="L58" i="94"/>
  <c r="K59" i="94"/>
  <c r="L59" i="94"/>
  <c r="K60" i="94"/>
  <c r="L60" i="94"/>
  <c r="K61" i="94"/>
  <c r="L61" i="94"/>
  <c r="K62" i="94"/>
  <c r="L62" i="94"/>
  <c r="K63" i="94"/>
  <c r="L63" i="94"/>
  <c r="K64" i="94"/>
  <c r="L64" i="94"/>
  <c r="K65" i="94"/>
  <c r="L65" i="94"/>
  <c r="K66" i="94"/>
  <c r="L66" i="94"/>
  <c r="K67" i="94"/>
  <c r="L67" i="94"/>
  <c r="K68" i="94"/>
  <c r="L68" i="94"/>
  <c r="K69" i="94"/>
  <c r="L69" i="94"/>
  <c r="K70" i="94"/>
  <c r="L70" i="94"/>
  <c r="K71" i="94"/>
  <c r="L71" i="94"/>
  <c r="K72" i="94"/>
  <c r="L72" i="94"/>
  <c r="K73" i="94"/>
  <c r="L73" i="94"/>
  <c r="K74" i="94"/>
  <c r="L74" i="94"/>
  <c r="K75" i="94"/>
  <c r="L75" i="94"/>
  <c r="K76" i="94"/>
  <c r="L76" i="94"/>
  <c r="K77" i="94"/>
  <c r="L77" i="94"/>
  <c r="K78" i="94"/>
  <c r="L78" i="94"/>
  <c r="K79" i="94"/>
  <c r="L79" i="94"/>
  <c r="K80" i="94"/>
  <c r="L80" i="94"/>
  <c r="K81" i="94"/>
  <c r="L81" i="94"/>
  <c r="K82" i="94"/>
  <c r="L82" i="94"/>
  <c r="K83" i="94"/>
  <c r="L83" i="94"/>
  <c r="K84" i="94"/>
  <c r="L84" i="94"/>
  <c r="K85" i="94"/>
  <c r="L85" i="94"/>
  <c r="K86" i="94"/>
  <c r="L86" i="94"/>
  <c r="K87" i="94"/>
  <c r="L87" i="94"/>
  <c r="K88" i="94"/>
  <c r="L88" i="94"/>
  <c r="K89" i="94"/>
  <c r="L89" i="94"/>
  <c r="K90" i="94"/>
  <c r="L90" i="94"/>
  <c r="K91" i="94"/>
  <c r="L91" i="94"/>
  <c r="K92" i="94"/>
  <c r="L92" i="94"/>
  <c r="K93" i="94"/>
  <c r="L93" i="94"/>
  <c r="K94" i="94"/>
  <c r="L94" i="94"/>
  <c r="K95" i="94"/>
  <c r="L95" i="94"/>
  <c r="K96" i="94"/>
  <c r="L96" i="94"/>
  <c r="K97" i="94"/>
  <c r="L97" i="94"/>
  <c r="K98" i="94"/>
  <c r="L98" i="94"/>
  <c r="K99" i="94"/>
  <c r="L99" i="94"/>
  <c r="K100" i="94"/>
  <c r="L100" i="94"/>
  <c r="K101" i="94"/>
  <c r="L101" i="94"/>
  <c r="K102" i="94"/>
  <c r="L102" i="94"/>
  <c r="K103" i="94"/>
  <c r="L103" i="94"/>
  <c r="K104" i="94"/>
  <c r="L104" i="94"/>
  <c r="K105" i="94"/>
  <c r="L105" i="94"/>
  <c r="K106" i="94"/>
  <c r="L106" i="94"/>
  <c r="K107" i="94"/>
  <c r="L107" i="94"/>
  <c r="K108" i="94"/>
  <c r="L108" i="94"/>
  <c r="K109" i="94"/>
  <c r="L109" i="94"/>
  <c r="K110" i="94"/>
  <c r="L110" i="94"/>
  <c r="K111" i="94"/>
  <c r="L111" i="94"/>
  <c r="K112" i="94"/>
  <c r="L112" i="94"/>
  <c r="K113" i="94"/>
  <c r="L113" i="94"/>
  <c r="K114" i="94"/>
  <c r="L114" i="94"/>
  <c r="K115" i="94"/>
  <c r="L115" i="94"/>
  <c r="K116" i="94"/>
  <c r="L116" i="94"/>
  <c r="K117" i="94"/>
  <c r="L117" i="94"/>
  <c r="K118" i="94"/>
  <c r="L118" i="94"/>
  <c r="K119" i="94"/>
  <c r="L119" i="94"/>
  <c r="K120" i="94"/>
  <c r="L120" i="94"/>
  <c r="K121" i="94"/>
  <c r="L121" i="94"/>
  <c r="K122" i="94"/>
  <c r="L122" i="94"/>
  <c r="K123" i="94"/>
  <c r="L123" i="94"/>
  <c r="K124" i="94"/>
  <c r="L124" i="94"/>
  <c r="K125" i="94"/>
  <c r="L125" i="94"/>
  <c r="K126" i="94"/>
  <c r="L126" i="94"/>
  <c r="K127" i="94"/>
  <c r="L127" i="94"/>
  <c r="K128" i="94"/>
  <c r="L128" i="94"/>
  <c r="K129" i="94"/>
  <c r="L129" i="94"/>
  <c r="K130" i="94"/>
  <c r="L130" i="94"/>
  <c r="K131" i="94"/>
  <c r="L131" i="94"/>
  <c r="K132" i="94"/>
  <c r="L132" i="94"/>
  <c r="K133" i="94"/>
  <c r="L133" i="94"/>
  <c r="K134" i="94"/>
  <c r="L134" i="94"/>
  <c r="K135" i="94"/>
  <c r="L135" i="94"/>
  <c r="K136" i="94"/>
  <c r="L136" i="94"/>
  <c r="K137" i="94"/>
  <c r="L137" i="94"/>
  <c r="K138" i="94"/>
  <c r="L138" i="94"/>
  <c r="K139" i="94"/>
  <c r="L139" i="94"/>
  <c r="K140" i="94"/>
  <c r="L140" i="94"/>
  <c r="K141" i="94"/>
  <c r="L141" i="94"/>
  <c r="K142" i="94"/>
  <c r="L142" i="94"/>
  <c r="K143" i="94"/>
  <c r="L143" i="94"/>
  <c r="K144" i="94"/>
  <c r="L144" i="94"/>
  <c r="K145" i="94"/>
  <c r="L145" i="94"/>
  <c r="K146" i="94"/>
  <c r="L146" i="94"/>
  <c r="K147" i="94"/>
  <c r="L147" i="94"/>
  <c r="K148" i="94"/>
  <c r="L148" i="94"/>
  <c r="K149" i="94"/>
  <c r="L149" i="94"/>
  <c r="K150" i="94"/>
  <c r="L150" i="94"/>
  <c r="K151" i="94"/>
  <c r="L151" i="94"/>
  <c r="K152" i="94"/>
  <c r="L152" i="94"/>
  <c r="K153" i="94"/>
  <c r="L153" i="94"/>
  <c r="K154" i="94"/>
  <c r="L154" i="94"/>
  <c r="K155" i="94"/>
  <c r="L155" i="94"/>
  <c r="K156" i="94"/>
  <c r="L156" i="94"/>
  <c r="K157" i="94"/>
  <c r="L157" i="94"/>
  <c r="K158" i="94"/>
  <c r="L158" i="94"/>
  <c r="K159" i="94"/>
  <c r="L159" i="94"/>
  <c r="K160" i="94"/>
  <c r="L160" i="94"/>
  <c r="K161" i="94"/>
  <c r="L161" i="94"/>
  <c r="K162" i="94"/>
  <c r="L162" i="94"/>
  <c r="K163" i="94"/>
  <c r="L163" i="94"/>
  <c r="K164" i="94"/>
  <c r="L164" i="94"/>
  <c r="K165" i="94"/>
  <c r="L165" i="94"/>
  <c r="K166" i="94"/>
  <c r="L166" i="94"/>
  <c r="K167" i="94"/>
  <c r="L167" i="94"/>
  <c r="K168" i="94"/>
  <c r="L168" i="94"/>
  <c r="K169" i="94"/>
  <c r="L169" i="94"/>
  <c r="K170" i="94"/>
  <c r="L170" i="94"/>
  <c r="K171" i="94"/>
  <c r="L171" i="94"/>
  <c r="K172" i="94"/>
  <c r="L172" i="94"/>
  <c r="K173" i="94"/>
  <c r="L173" i="94"/>
  <c r="K174" i="94"/>
  <c r="L174" i="94"/>
  <c r="K175" i="94"/>
  <c r="L175" i="94"/>
  <c r="K176" i="94"/>
  <c r="L176" i="94"/>
  <c r="R2" i="94"/>
  <c r="Q2" i="94"/>
  <c r="P2" i="94"/>
  <c r="O2" i="94"/>
  <c r="N2" i="94"/>
  <c r="M2" i="94"/>
  <c r="L2" i="94"/>
  <c r="K2" i="94"/>
  <c r="P22" i="92"/>
  <c r="P2" i="92"/>
  <c r="K711" i="1"/>
  <c r="I711" i="1" s="1"/>
  <c r="L711" i="1" s="1"/>
  <c r="O9" i="92"/>
  <c r="O34" i="92"/>
  <c r="G3" i="92"/>
  <c r="O3" i="92" s="1"/>
  <c r="H3" i="92"/>
  <c r="P3" i="92" s="1"/>
  <c r="I3" i="92"/>
  <c r="J3" i="92"/>
  <c r="G4" i="92"/>
  <c r="O4" i="92" s="1"/>
  <c r="H4" i="92"/>
  <c r="P4" i="92" s="1"/>
  <c r="I4" i="92"/>
  <c r="J4" i="92"/>
  <c r="G5" i="92"/>
  <c r="O5" i="92" s="1"/>
  <c r="H5" i="92"/>
  <c r="P5" i="92" s="1"/>
  <c r="I5" i="92"/>
  <c r="J5" i="92"/>
  <c r="G6" i="92"/>
  <c r="O6" i="92" s="1"/>
  <c r="H6" i="92"/>
  <c r="P6" i="92" s="1"/>
  <c r="I6" i="92"/>
  <c r="J6" i="92"/>
  <c r="G7" i="92"/>
  <c r="O7" i="92" s="1"/>
  <c r="H7" i="92"/>
  <c r="P7" i="92" s="1"/>
  <c r="I7" i="92"/>
  <c r="J7" i="92"/>
  <c r="G8" i="92"/>
  <c r="O8" i="92" s="1"/>
  <c r="H8" i="92"/>
  <c r="P8" i="92" s="1"/>
  <c r="I8" i="92"/>
  <c r="J8" i="92"/>
  <c r="G9" i="92"/>
  <c r="H9" i="92"/>
  <c r="P9" i="92" s="1"/>
  <c r="I9" i="92"/>
  <c r="J9" i="92"/>
  <c r="G10" i="92"/>
  <c r="O10" i="92" s="1"/>
  <c r="H10" i="92"/>
  <c r="P10" i="92" s="1"/>
  <c r="I10" i="92"/>
  <c r="J10" i="92"/>
  <c r="G11" i="92"/>
  <c r="O11" i="92" s="1"/>
  <c r="H11" i="92"/>
  <c r="P11" i="92" s="1"/>
  <c r="I11" i="92"/>
  <c r="J11" i="92"/>
  <c r="G12" i="92"/>
  <c r="O12" i="92" s="1"/>
  <c r="H12" i="92"/>
  <c r="P12" i="92" s="1"/>
  <c r="I12" i="92"/>
  <c r="J12" i="92"/>
  <c r="G13" i="92"/>
  <c r="O13" i="92" s="1"/>
  <c r="H13" i="92"/>
  <c r="P13" i="92" s="1"/>
  <c r="I13" i="92"/>
  <c r="J13" i="92"/>
  <c r="G14" i="92"/>
  <c r="O14" i="92" s="1"/>
  <c r="H14" i="92"/>
  <c r="P14" i="92" s="1"/>
  <c r="I14" i="92"/>
  <c r="J14" i="92"/>
  <c r="G15" i="92"/>
  <c r="O15" i="92" s="1"/>
  <c r="H15" i="92"/>
  <c r="P15" i="92" s="1"/>
  <c r="I15" i="92"/>
  <c r="J15" i="92"/>
  <c r="G16" i="92"/>
  <c r="O16" i="92" s="1"/>
  <c r="H16" i="92"/>
  <c r="P16" i="92" s="1"/>
  <c r="I16" i="92"/>
  <c r="J16" i="92"/>
  <c r="G17" i="92"/>
  <c r="O17" i="92" s="1"/>
  <c r="H17" i="92"/>
  <c r="P17" i="92" s="1"/>
  <c r="I17" i="92"/>
  <c r="J17" i="92"/>
  <c r="G18" i="92"/>
  <c r="O18" i="92" s="1"/>
  <c r="H18" i="92"/>
  <c r="P18" i="92" s="1"/>
  <c r="I18" i="92"/>
  <c r="J18" i="92"/>
  <c r="G19" i="92"/>
  <c r="O19" i="92" s="1"/>
  <c r="H19" i="92"/>
  <c r="P19" i="92" s="1"/>
  <c r="I19" i="92"/>
  <c r="J19" i="92"/>
  <c r="G20" i="92"/>
  <c r="O20" i="92" s="1"/>
  <c r="H20" i="92"/>
  <c r="P20" i="92" s="1"/>
  <c r="I20" i="92"/>
  <c r="J20" i="92"/>
  <c r="G21" i="92"/>
  <c r="O21" i="92" s="1"/>
  <c r="H21" i="92"/>
  <c r="P21" i="92" s="1"/>
  <c r="I21" i="92"/>
  <c r="J21" i="92"/>
  <c r="G22" i="92"/>
  <c r="O22" i="92" s="1"/>
  <c r="H22" i="92"/>
  <c r="I22" i="92"/>
  <c r="J22" i="92"/>
  <c r="G23" i="92"/>
  <c r="O23" i="92" s="1"/>
  <c r="H23" i="92"/>
  <c r="P23" i="92" s="1"/>
  <c r="I23" i="92"/>
  <c r="J23" i="92"/>
  <c r="G24" i="92"/>
  <c r="O24" i="92" s="1"/>
  <c r="H24" i="92"/>
  <c r="P24" i="92" s="1"/>
  <c r="I24" i="92"/>
  <c r="J24" i="92"/>
  <c r="G25" i="92"/>
  <c r="O25" i="92" s="1"/>
  <c r="H25" i="92"/>
  <c r="P25" i="92" s="1"/>
  <c r="I25" i="92"/>
  <c r="J25" i="92"/>
  <c r="G26" i="92"/>
  <c r="O26" i="92" s="1"/>
  <c r="H26" i="92"/>
  <c r="P26" i="92" s="1"/>
  <c r="I26" i="92"/>
  <c r="J26" i="92"/>
  <c r="G27" i="92"/>
  <c r="O27" i="92" s="1"/>
  <c r="H27" i="92"/>
  <c r="P27" i="92" s="1"/>
  <c r="I27" i="92"/>
  <c r="J27" i="92"/>
  <c r="G28" i="92"/>
  <c r="O28" i="92" s="1"/>
  <c r="H28" i="92"/>
  <c r="P28" i="92" s="1"/>
  <c r="I28" i="92"/>
  <c r="J28" i="92"/>
  <c r="G29" i="92"/>
  <c r="O29" i="92" s="1"/>
  <c r="H29" i="92"/>
  <c r="P29" i="92" s="1"/>
  <c r="I29" i="92"/>
  <c r="J29" i="92"/>
  <c r="G30" i="92"/>
  <c r="O30" i="92" s="1"/>
  <c r="H30" i="92"/>
  <c r="P30" i="92" s="1"/>
  <c r="I30" i="92"/>
  <c r="J30" i="92"/>
  <c r="G31" i="92"/>
  <c r="O31" i="92" s="1"/>
  <c r="H31" i="92"/>
  <c r="P31" i="92" s="1"/>
  <c r="G32" i="92"/>
  <c r="O32" i="92" s="1"/>
  <c r="H32" i="92"/>
  <c r="P32" i="92" s="1"/>
  <c r="G33" i="92"/>
  <c r="O33" i="92" s="1"/>
  <c r="H33" i="92"/>
  <c r="P33" i="92" s="1"/>
  <c r="G34" i="92"/>
  <c r="H34" i="92"/>
  <c r="P34" i="92" s="1"/>
  <c r="G35" i="92"/>
  <c r="O35" i="92" s="1"/>
  <c r="H35" i="92"/>
  <c r="P35" i="92" s="1"/>
  <c r="G36" i="92"/>
  <c r="O36" i="92" s="1"/>
  <c r="H36" i="92"/>
  <c r="P36" i="92" s="1"/>
  <c r="J2" i="92"/>
  <c r="I2" i="92"/>
  <c r="H2" i="92"/>
  <c r="G2" i="92"/>
  <c r="O2" i="92" s="1"/>
  <c r="E3" i="90"/>
  <c r="E4" i="90"/>
  <c r="E5" i="90"/>
  <c r="E6" i="90"/>
  <c r="E7" i="90"/>
  <c r="E8" i="90"/>
  <c r="E9" i="90"/>
  <c r="E10" i="90"/>
  <c r="E11" i="90"/>
  <c r="E12" i="90"/>
  <c r="E13" i="90"/>
  <c r="E14" i="90"/>
  <c r="E15" i="90"/>
  <c r="E16" i="90"/>
  <c r="E17" i="90"/>
  <c r="E18" i="90"/>
  <c r="E19" i="90"/>
  <c r="E20" i="90"/>
  <c r="E21" i="90"/>
  <c r="E22" i="90"/>
  <c r="E23" i="90"/>
  <c r="E24" i="90"/>
  <c r="E25" i="90"/>
  <c r="E26" i="90"/>
  <c r="E27" i="90"/>
  <c r="E28" i="90"/>
  <c r="E29" i="90"/>
  <c r="E30" i="90"/>
  <c r="E31" i="90"/>
  <c r="E32" i="90"/>
  <c r="E33" i="90"/>
  <c r="E34" i="90"/>
  <c r="E35" i="90"/>
  <c r="E36" i="90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L710" i="1"/>
  <c r="K710" i="1"/>
  <c r="V77" i="87"/>
  <c r="W77" i="87"/>
  <c r="V78" i="87"/>
  <c r="W78" i="87"/>
  <c r="V79" i="87"/>
  <c r="W79" i="87"/>
  <c r="V80" i="87"/>
  <c r="W80" i="87"/>
  <c r="V81" i="87"/>
  <c r="W81" i="87"/>
  <c r="V82" i="87"/>
  <c r="W82" i="87"/>
  <c r="V83" i="87"/>
  <c r="W83" i="87"/>
  <c r="V84" i="87"/>
  <c r="W84" i="87"/>
  <c r="V85" i="87"/>
  <c r="W85" i="87"/>
  <c r="V86" i="87"/>
  <c r="W86" i="87"/>
  <c r="V87" i="87"/>
  <c r="W87" i="87"/>
  <c r="V88" i="87"/>
  <c r="W88" i="87"/>
  <c r="V89" i="87"/>
  <c r="W89" i="87"/>
  <c r="V90" i="87"/>
  <c r="W90" i="87"/>
  <c r="V91" i="87"/>
  <c r="W91" i="87"/>
  <c r="V92" i="87"/>
  <c r="W92" i="87"/>
  <c r="V93" i="87"/>
  <c r="W93" i="87"/>
  <c r="V94" i="87"/>
  <c r="W94" i="87"/>
  <c r="V95" i="87"/>
  <c r="W95" i="87"/>
  <c r="V96" i="87"/>
  <c r="W96" i="87"/>
  <c r="V97" i="87"/>
  <c r="W97" i="87"/>
  <c r="V98" i="87"/>
  <c r="W98" i="87"/>
  <c r="V99" i="87"/>
  <c r="W99" i="87"/>
  <c r="V100" i="87"/>
  <c r="W100" i="87"/>
  <c r="V101" i="87"/>
  <c r="W101" i="87"/>
  <c r="V102" i="87"/>
  <c r="W102" i="87"/>
  <c r="V103" i="87"/>
  <c r="W103" i="87"/>
  <c r="V104" i="87"/>
  <c r="W104" i="87"/>
  <c r="V105" i="87"/>
  <c r="W105" i="87"/>
  <c r="V106" i="87"/>
  <c r="W106" i="87"/>
  <c r="V107" i="87"/>
  <c r="W107" i="87"/>
  <c r="V108" i="87"/>
  <c r="W108" i="87"/>
  <c r="V109" i="87"/>
  <c r="W109" i="87"/>
  <c r="V110" i="87"/>
  <c r="W110" i="87"/>
  <c r="V111" i="87"/>
  <c r="W111" i="87"/>
  <c r="V112" i="87"/>
  <c r="W112" i="87"/>
  <c r="V113" i="87"/>
  <c r="W113" i="87"/>
  <c r="V114" i="87"/>
  <c r="W114" i="87"/>
  <c r="V115" i="87"/>
  <c r="W115" i="87"/>
  <c r="V116" i="87"/>
  <c r="W116" i="87"/>
  <c r="V117" i="87"/>
  <c r="W117" i="87"/>
  <c r="V118" i="87"/>
  <c r="W118" i="87"/>
  <c r="V119" i="87"/>
  <c r="W119" i="87"/>
  <c r="V120" i="87"/>
  <c r="W120" i="87"/>
  <c r="V121" i="87"/>
  <c r="W121" i="87"/>
  <c r="V122" i="87"/>
  <c r="W122" i="87"/>
  <c r="V123" i="87"/>
  <c r="W123" i="87"/>
  <c r="V124" i="87"/>
  <c r="W124" i="87"/>
  <c r="V125" i="87"/>
  <c r="W125" i="87"/>
  <c r="V126" i="87"/>
  <c r="W126" i="87"/>
  <c r="V127" i="87"/>
  <c r="W127" i="87"/>
  <c r="V128" i="87"/>
  <c r="W128" i="87"/>
  <c r="V129" i="87"/>
  <c r="W129" i="87"/>
  <c r="V130" i="87"/>
  <c r="W130" i="87"/>
  <c r="V131" i="87"/>
  <c r="W131" i="87"/>
  <c r="V132" i="87"/>
  <c r="W132" i="87"/>
  <c r="V133" i="87"/>
  <c r="W133" i="87"/>
  <c r="V134" i="87"/>
  <c r="W134" i="87"/>
  <c r="V135" i="87"/>
  <c r="W135" i="87"/>
  <c r="V136" i="87"/>
  <c r="W136" i="87"/>
  <c r="V137" i="87"/>
  <c r="W137" i="87"/>
  <c r="V138" i="87"/>
  <c r="W138" i="87"/>
  <c r="V139" i="87"/>
  <c r="W139" i="87"/>
  <c r="V140" i="87"/>
  <c r="W140" i="87"/>
  <c r="V141" i="87"/>
  <c r="W141" i="87"/>
  <c r="V142" i="87"/>
  <c r="W142" i="87"/>
  <c r="V143" i="87"/>
  <c r="W143" i="87"/>
  <c r="V144" i="87"/>
  <c r="W144" i="87"/>
  <c r="V145" i="87"/>
  <c r="W145" i="87"/>
  <c r="V146" i="87"/>
  <c r="W146" i="87"/>
  <c r="V147" i="87"/>
  <c r="W147" i="87"/>
  <c r="V148" i="87"/>
  <c r="W148" i="87"/>
  <c r="V149" i="87"/>
  <c r="W149" i="87"/>
  <c r="V150" i="87"/>
  <c r="W150" i="87"/>
  <c r="V151" i="87"/>
  <c r="W151" i="87"/>
  <c r="V152" i="87"/>
  <c r="W152" i="87"/>
  <c r="V153" i="87"/>
  <c r="W153" i="87"/>
  <c r="V154" i="87"/>
  <c r="W154" i="87"/>
  <c r="V155" i="87"/>
  <c r="W155" i="87"/>
  <c r="V156" i="87"/>
  <c r="W156" i="87"/>
  <c r="V157" i="87"/>
  <c r="W157" i="87"/>
  <c r="V158" i="87"/>
  <c r="W158" i="87"/>
  <c r="V159" i="87"/>
  <c r="W159" i="87"/>
  <c r="V160" i="87"/>
  <c r="W160" i="87"/>
  <c r="V161" i="87"/>
  <c r="W161" i="87"/>
  <c r="V162" i="87"/>
  <c r="W162" i="87"/>
  <c r="V163" i="87"/>
  <c r="W163" i="87"/>
  <c r="V164" i="87"/>
  <c r="W164" i="87"/>
  <c r="V165" i="87"/>
  <c r="W165" i="87"/>
  <c r="V166" i="87"/>
  <c r="W166" i="87"/>
  <c r="V167" i="87"/>
  <c r="W167" i="87"/>
  <c r="V168" i="87"/>
  <c r="W168" i="87"/>
  <c r="V169" i="87"/>
  <c r="W169" i="87"/>
  <c r="V170" i="87"/>
  <c r="W170" i="87"/>
  <c r="V171" i="87"/>
  <c r="W171" i="87"/>
  <c r="V172" i="87"/>
  <c r="W172" i="87"/>
  <c r="V173" i="87"/>
  <c r="W173" i="87"/>
  <c r="V174" i="87"/>
  <c r="W174" i="87"/>
  <c r="V175" i="87"/>
  <c r="W175" i="87"/>
  <c r="V176" i="87"/>
  <c r="W176" i="87"/>
  <c r="V177" i="87"/>
  <c r="W177" i="87"/>
  <c r="V178" i="87"/>
  <c r="W178" i="87"/>
  <c r="V179" i="87"/>
  <c r="W179" i="87"/>
  <c r="V180" i="87"/>
  <c r="W180" i="87"/>
  <c r="V181" i="87"/>
  <c r="W181" i="87"/>
  <c r="V182" i="87"/>
  <c r="W182" i="87"/>
  <c r="V183" i="87"/>
  <c r="W183" i="87"/>
  <c r="V184" i="87"/>
  <c r="W184" i="87"/>
  <c r="V185" i="87"/>
  <c r="W185" i="87"/>
  <c r="V186" i="87"/>
  <c r="W186" i="87"/>
  <c r="V187" i="87"/>
  <c r="W187" i="87"/>
  <c r="V188" i="87"/>
  <c r="W188" i="87"/>
  <c r="V189" i="87"/>
  <c r="W189" i="87"/>
  <c r="V190" i="87"/>
  <c r="W190" i="87"/>
  <c r="V191" i="87"/>
  <c r="W191" i="87"/>
  <c r="V192" i="87"/>
  <c r="W192" i="87"/>
  <c r="V193" i="87"/>
  <c r="W193" i="87"/>
  <c r="V194" i="87"/>
  <c r="W194" i="87"/>
  <c r="V195" i="87"/>
  <c r="W195" i="87"/>
  <c r="V196" i="87"/>
  <c r="W196" i="87"/>
  <c r="V197" i="87"/>
  <c r="W197" i="87"/>
  <c r="V198" i="87"/>
  <c r="W198" i="87"/>
  <c r="V199" i="87"/>
  <c r="W199" i="87"/>
  <c r="V200" i="87"/>
  <c r="W200" i="87"/>
  <c r="V201" i="87"/>
  <c r="W201" i="87"/>
  <c r="V202" i="87"/>
  <c r="W202" i="87"/>
  <c r="V203" i="87"/>
  <c r="W203" i="87"/>
  <c r="V204" i="87"/>
  <c r="W204" i="87"/>
  <c r="V205" i="87"/>
  <c r="W205" i="87"/>
  <c r="V206" i="87"/>
  <c r="W206" i="87"/>
  <c r="V207" i="87"/>
  <c r="W207" i="87"/>
  <c r="V208" i="87"/>
  <c r="W208" i="87"/>
  <c r="V209" i="87"/>
  <c r="W209" i="87"/>
  <c r="V210" i="87"/>
  <c r="W210" i="87"/>
  <c r="V211" i="87"/>
  <c r="W211" i="87"/>
  <c r="V212" i="87"/>
  <c r="W212" i="87"/>
  <c r="V213" i="87"/>
  <c r="W213" i="87"/>
  <c r="V214" i="87"/>
  <c r="W214" i="87"/>
  <c r="V215" i="87"/>
  <c r="W215" i="87"/>
  <c r="V216" i="87"/>
  <c r="W216" i="87"/>
  <c r="V217" i="87"/>
  <c r="W217" i="87"/>
  <c r="V218" i="87"/>
  <c r="W218" i="87"/>
  <c r="V219" i="87"/>
  <c r="W219" i="87"/>
  <c r="V220" i="87"/>
  <c r="W220" i="87"/>
  <c r="V221" i="87"/>
  <c r="W221" i="87"/>
  <c r="V222" i="87"/>
  <c r="W222" i="87"/>
  <c r="V223" i="87"/>
  <c r="W223" i="87"/>
  <c r="V224" i="87"/>
  <c r="W224" i="87"/>
  <c r="V225" i="87"/>
  <c r="W225" i="87"/>
  <c r="V226" i="87"/>
  <c r="W226" i="87"/>
  <c r="V227" i="87"/>
  <c r="W227" i="87"/>
  <c r="V228" i="87"/>
  <c r="W228" i="87"/>
  <c r="V229" i="87"/>
  <c r="W229" i="87"/>
  <c r="V230" i="87"/>
  <c r="W230" i="87"/>
  <c r="V231" i="87"/>
  <c r="W231" i="87"/>
  <c r="V232" i="87"/>
  <c r="W232" i="87"/>
  <c r="V233" i="87"/>
  <c r="W233" i="87"/>
  <c r="V234" i="87"/>
  <c r="W234" i="87"/>
  <c r="V235" i="87"/>
  <c r="W235" i="87"/>
  <c r="V236" i="87"/>
  <c r="W236" i="87"/>
  <c r="V237" i="87"/>
  <c r="W237" i="87"/>
  <c r="V238" i="87"/>
  <c r="W238" i="87"/>
  <c r="V239" i="87"/>
  <c r="W239" i="87"/>
  <c r="V240" i="87"/>
  <c r="W240" i="87"/>
  <c r="V241" i="87"/>
  <c r="W241" i="87"/>
  <c r="V242" i="87"/>
  <c r="W242" i="87"/>
  <c r="V243" i="87"/>
  <c r="W243" i="87"/>
  <c r="V244" i="87"/>
  <c r="W244" i="87"/>
  <c r="V245" i="87"/>
  <c r="W245" i="87"/>
  <c r="V246" i="87"/>
  <c r="W246" i="87"/>
  <c r="V247" i="87"/>
  <c r="W247" i="87"/>
  <c r="V248" i="87"/>
  <c r="W248" i="87"/>
  <c r="V249" i="87"/>
  <c r="W249" i="87"/>
  <c r="V250" i="87"/>
  <c r="W250" i="87"/>
  <c r="V251" i="87"/>
  <c r="W251" i="87"/>
  <c r="V252" i="87"/>
  <c r="W252" i="87"/>
  <c r="V253" i="87"/>
  <c r="W253" i="87"/>
  <c r="V254" i="87"/>
  <c r="W254" i="87"/>
  <c r="V255" i="87"/>
  <c r="W255" i="87"/>
  <c r="V256" i="87"/>
  <c r="W256" i="87"/>
  <c r="V257" i="87"/>
  <c r="W257" i="87"/>
  <c r="V258" i="87"/>
  <c r="W258" i="87"/>
  <c r="V259" i="87"/>
  <c r="W259" i="87"/>
  <c r="V260" i="87"/>
  <c r="W260" i="87"/>
  <c r="V261" i="87"/>
  <c r="W261" i="87"/>
  <c r="V262" i="87"/>
  <c r="W262" i="87"/>
  <c r="V263" i="87"/>
  <c r="W263" i="87"/>
  <c r="T4" i="87"/>
  <c r="U4" i="87"/>
  <c r="V4" i="87"/>
  <c r="W4" i="87"/>
  <c r="X4" i="87"/>
  <c r="Y4" i="87"/>
  <c r="T5" i="87"/>
  <c r="U5" i="87"/>
  <c r="V5" i="87"/>
  <c r="W5" i="87"/>
  <c r="X5" i="87"/>
  <c r="Y5" i="87"/>
  <c r="T6" i="87"/>
  <c r="U6" i="87"/>
  <c r="V6" i="87"/>
  <c r="W6" i="87"/>
  <c r="X6" i="87"/>
  <c r="Y6" i="87"/>
  <c r="T7" i="87"/>
  <c r="U7" i="87"/>
  <c r="V7" i="87"/>
  <c r="W7" i="87"/>
  <c r="X7" i="87"/>
  <c r="Y7" i="87"/>
  <c r="T8" i="87"/>
  <c r="U8" i="87"/>
  <c r="V8" i="87"/>
  <c r="W8" i="87"/>
  <c r="X8" i="87"/>
  <c r="Y8" i="87"/>
  <c r="T9" i="87"/>
  <c r="U9" i="87"/>
  <c r="V9" i="87"/>
  <c r="W9" i="87"/>
  <c r="X9" i="87"/>
  <c r="Y9" i="87"/>
  <c r="T10" i="87"/>
  <c r="U10" i="87"/>
  <c r="V10" i="87"/>
  <c r="W10" i="87"/>
  <c r="X10" i="87"/>
  <c r="Y10" i="87"/>
  <c r="T11" i="87"/>
  <c r="U11" i="87"/>
  <c r="V11" i="87"/>
  <c r="W11" i="87"/>
  <c r="X11" i="87"/>
  <c r="Y11" i="87"/>
  <c r="T12" i="87"/>
  <c r="U12" i="87"/>
  <c r="V12" i="87"/>
  <c r="W12" i="87"/>
  <c r="X12" i="87"/>
  <c r="Y12" i="87"/>
  <c r="T13" i="87"/>
  <c r="U13" i="87"/>
  <c r="V13" i="87"/>
  <c r="W13" i="87"/>
  <c r="X13" i="87"/>
  <c r="Y13" i="87"/>
  <c r="T14" i="87"/>
  <c r="U14" i="87"/>
  <c r="V14" i="87"/>
  <c r="W14" i="87"/>
  <c r="X14" i="87"/>
  <c r="Y14" i="87"/>
  <c r="T15" i="87"/>
  <c r="U15" i="87"/>
  <c r="V15" i="87"/>
  <c r="W15" i="87"/>
  <c r="X15" i="87"/>
  <c r="Y15" i="87"/>
  <c r="T16" i="87"/>
  <c r="U16" i="87"/>
  <c r="V16" i="87"/>
  <c r="W16" i="87"/>
  <c r="X16" i="87"/>
  <c r="Y16" i="87"/>
  <c r="T17" i="87"/>
  <c r="U17" i="87"/>
  <c r="V17" i="87"/>
  <c r="W17" i="87"/>
  <c r="X17" i="87"/>
  <c r="Y17" i="87"/>
  <c r="T18" i="87"/>
  <c r="U18" i="87"/>
  <c r="V18" i="87"/>
  <c r="W18" i="87"/>
  <c r="X18" i="87"/>
  <c r="Y18" i="87"/>
  <c r="T19" i="87"/>
  <c r="U19" i="87"/>
  <c r="V19" i="87"/>
  <c r="W19" i="87"/>
  <c r="X19" i="87"/>
  <c r="Y19" i="87"/>
  <c r="T20" i="87"/>
  <c r="U20" i="87"/>
  <c r="V20" i="87"/>
  <c r="W20" i="87"/>
  <c r="X20" i="87"/>
  <c r="Y20" i="87"/>
  <c r="T21" i="87"/>
  <c r="U21" i="87"/>
  <c r="V21" i="87"/>
  <c r="W21" i="87"/>
  <c r="X21" i="87"/>
  <c r="Y21" i="87"/>
  <c r="T22" i="87"/>
  <c r="U22" i="87"/>
  <c r="V22" i="87"/>
  <c r="W22" i="87"/>
  <c r="X22" i="87"/>
  <c r="Y22" i="87"/>
  <c r="T23" i="87"/>
  <c r="U23" i="87"/>
  <c r="V23" i="87"/>
  <c r="W23" i="87"/>
  <c r="X23" i="87"/>
  <c r="Y23" i="87"/>
  <c r="T24" i="87"/>
  <c r="U24" i="87"/>
  <c r="V24" i="87"/>
  <c r="W24" i="87"/>
  <c r="X24" i="87"/>
  <c r="Y24" i="87"/>
  <c r="T25" i="87"/>
  <c r="U25" i="87"/>
  <c r="V25" i="87"/>
  <c r="W25" i="87"/>
  <c r="X25" i="87"/>
  <c r="Y25" i="87"/>
  <c r="T26" i="87"/>
  <c r="U26" i="87"/>
  <c r="V26" i="87"/>
  <c r="W26" i="87"/>
  <c r="X26" i="87"/>
  <c r="Y26" i="87"/>
  <c r="T27" i="87"/>
  <c r="U27" i="87"/>
  <c r="V27" i="87"/>
  <c r="W27" i="87"/>
  <c r="X27" i="87"/>
  <c r="Y27" i="87"/>
  <c r="T28" i="87"/>
  <c r="U28" i="87"/>
  <c r="V28" i="87"/>
  <c r="W28" i="87"/>
  <c r="X28" i="87"/>
  <c r="Y28" i="87"/>
  <c r="T29" i="87"/>
  <c r="U29" i="87"/>
  <c r="V29" i="87"/>
  <c r="W29" i="87"/>
  <c r="X29" i="87"/>
  <c r="Y29" i="87"/>
  <c r="T30" i="87"/>
  <c r="U30" i="87"/>
  <c r="V30" i="87"/>
  <c r="W30" i="87"/>
  <c r="X30" i="87"/>
  <c r="Y30" i="87"/>
  <c r="T31" i="87"/>
  <c r="U31" i="87"/>
  <c r="V31" i="87"/>
  <c r="W31" i="87"/>
  <c r="X31" i="87"/>
  <c r="Y31" i="87"/>
  <c r="T32" i="87"/>
  <c r="U32" i="87"/>
  <c r="V32" i="87"/>
  <c r="W32" i="87"/>
  <c r="X32" i="87"/>
  <c r="Y32" i="87"/>
  <c r="T33" i="87"/>
  <c r="U33" i="87"/>
  <c r="V33" i="87"/>
  <c r="W33" i="87"/>
  <c r="X33" i="87"/>
  <c r="Y33" i="87"/>
  <c r="T34" i="87"/>
  <c r="U34" i="87"/>
  <c r="V34" i="87"/>
  <c r="W34" i="87"/>
  <c r="X34" i="87"/>
  <c r="Y34" i="87"/>
  <c r="T35" i="87"/>
  <c r="U35" i="87"/>
  <c r="V35" i="87"/>
  <c r="W35" i="87"/>
  <c r="X35" i="87"/>
  <c r="Y35" i="87"/>
  <c r="T36" i="87"/>
  <c r="U36" i="87"/>
  <c r="V36" i="87"/>
  <c r="W36" i="87"/>
  <c r="X36" i="87"/>
  <c r="Y36" i="87"/>
  <c r="T37" i="87"/>
  <c r="U37" i="87"/>
  <c r="V37" i="87"/>
  <c r="W37" i="87"/>
  <c r="X37" i="87"/>
  <c r="Y37" i="87"/>
  <c r="T38" i="87"/>
  <c r="U38" i="87"/>
  <c r="V38" i="87"/>
  <c r="W38" i="87"/>
  <c r="X38" i="87"/>
  <c r="Y38" i="87"/>
  <c r="T39" i="87"/>
  <c r="U39" i="87"/>
  <c r="V39" i="87"/>
  <c r="W39" i="87"/>
  <c r="X39" i="87"/>
  <c r="Y39" i="87"/>
  <c r="T40" i="87"/>
  <c r="U40" i="87"/>
  <c r="V40" i="87"/>
  <c r="W40" i="87"/>
  <c r="X40" i="87"/>
  <c r="Y40" i="87"/>
  <c r="T41" i="87"/>
  <c r="U41" i="87"/>
  <c r="V41" i="87"/>
  <c r="W41" i="87"/>
  <c r="X41" i="87"/>
  <c r="Y41" i="87"/>
  <c r="T42" i="87"/>
  <c r="U42" i="87"/>
  <c r="V42" i="87"/>
  <c r="W42" i="87"/>
  <c r="X42" i="87"/>
  <c r="Y42" i="87"/>
  <c r="T43" i="87"/>
  <c r="U43" i="87"/>
  <c r="V43" i="87"/>
  <c r="W43" i="87"/>
  <c r="X43" i="87"/>
  <c r="Y43" i="87"/>
  <c r="T44" i="87"/>
  <c r="U44" i="87"/>
  <c r="V44" i="87"/>
  <c r="W44" i="87"/>
  <c r="X44" i="87"/>
  <c r="Y44" i="87"/>
  <c r="T45" i="87"/>
  <c r="U45" i="87"/>
  <c r="V45" i="87"/>
  <c r="W45" i="87"/>
  <c r="X45" i="87"/>
  <c r="Y45" i="87"/>
  <c r="T46" i="87"/>
  <c r="U46" i="87"/>
  <c r="V46" i="87"/>
  <c r="W46" i="87"/>
  <c r="X46" i="87"/>
  <c r="Y46" i="87"/>
  <c r="T47" i="87"/>
  <c r="U47" i="87"/>
  <c r="V47" i="87"/>
  <c r="W47" i="87"/>
  <c r="X47" i="87"/>
  <c r="Y47" i="87"/>
  <c r="T48" i="87"/>
  <c r="U48" i="87"/>
  <c r="V48" i="87"/>
  <c r="W48" i="87"/>
  <c r="X48" i="87"/>
  <c r="Y48" i="87"/>
  <c r="T49" i="87"/>
  <c r="U49" i="87"/>
  <c r="V49" i="87"/>
  <c r="W49" i="87"/>
  <c r="X49" i="87"/>
  <c r="Y49" i="87"/>
  <c r="T50" i="87"/>
  <c r="U50" i="87"/>
  <c r="V50" i="87"/>
  <c r="W50" i="87"/>
  <c r="X50" i="87"/>
  <c r="Y50" i="87"/>
  <c r="T51" i="87"/>
  <c r="U51" i="87"/>
  <c r="V51" i="87"/>
  <c r="W51" i="87"/>
  <c r="X51" i="87"/>
  <c r="Y51" i="87"/>
  <c r="T52" i="87"/>
  <c r="U52" i="87"/>
  <c r="V52" i="87"/>
  <c r="W52" i="87"/>
  <c r="X52" i="87"/>
  <c r="Y52" i="87"/>
  <c r="T53" i="87"/>
  <c r="U53" i="87"/>
  <c r="V53" i="87"/>
  <c r="W53" i="87"/>
  <c r="X53" i="87"/>
  <c r="Y53" i="87"/>
  <c r="T54" i="87"/>
  <c r="U54" i="87"/>
  <c r="V54" i="87"/>
  <c r="W54" i="87"/>
  <c r="X54" i="87"/>
  <c r="Y54" i="87"/>
  <c r="T55" i="87"/>
  <c r="U55" i="87"/>
  <c r="V55" i="87"/>
  <c r="W55" i="87"/>
  <c r="X55" i="87"/>
  <c r="Y55" i="87"/>
  <c r="T56" i="87"/>
  <c r="U56" i="87"/>
  <c r="V56" i="87"/>
  <c r="W56" i="87"/>
  <c r="X56" i="87"/>
  <c r="Y56" i="87"/>
  <c r="T57" i="87"/>
  <c r="U57" i="87"/>
  <c r="V57" i="87"/>
  <c r="W57" i="87"/>
  <c r="X57" i="87"/>
  <c r="Y57" i="87"/>
  <c r="T58" i="87"/>
  <c r="U58" i="87"/>
  <c r="V58" i="87"/>
  <c r="W58" i="87"/>
  <c r="X58" i="87"/>
  <c r="Y58" i="87"/>
  <c r="T59" i="87"/>
  <c r="U59" i="87"/>
  <c r="V59" i="87"/>
  <c r="W59" i="87"/>
  <c r="X59" i="87"/>
  <c r="Y59" i="87"/>
  <c r="T60" i="87"/>
  <c r="U60" i="87"/>
  <c r="V60" i="87"/>
  <c r="W60" i="87"/>
  <c r="X60" i="87"/>
  <c r="Y60" i="87"/>
  <c r="T61" i="87"/>
  <c r="U61" i="87"/>
  <c r="V61" i="87"/>
  <c r="W61" i="87"/>
  <c r="X61" i="87"/>
  <c r="Y61" i="87"/>
  <c r="T62" i="87"/>
  <c r="U62" i="87"/>
  <c r="V62" i="87"/>
  <c r="W62" i="87"/>
  <c r="X62" i="87"/>
  <c r="Y62" i="87"/>
  <c r="T63" i="87"/>
  <c r="U63" i="87"/>
  <c r="V63" i="87"/>
  <c r="W63" i="87"/>
  <c r="X63" i="87"/>
  <c r="Y63" i="87"/>
  <c r="T64" i="87"/>
  <c r="U64" i="87"/>
  <c r="V64" i="87"/>
  <c r="W64" i="87"/>
  <c r="X64" i="87"/>
  <c r="Y64" i="87"/>
  <c r="T65" i="87"/>
  <c r="U65" i="87"/>
  <c r="V65" i="87"/>
  <c r="W65" i="87"/>
  <c r="X65" i="87"/>
  <c r="Y65" i="87"/>
  <c r="T66" i="87"/>
  <c r="U66" i="87"/>
  <c r="V66" i="87"/>
  <c r="W66" i="87"/>
  <c r="X66" i="87"/>
  <c r="Y66" i="87"/>
  <c r="T67" i="87"/>
  <c r="U67" i="87"/>
  <c r="V67" i="87"/>
  <c r="W67" i="87"/>
  <c r="X67" i="87"/>
  <c r="Y67" i="87"/>
  <c r="T68" i="87"/>
  <c r="U68" i="87"/>
  <c r="V68" i="87"/>
  <c r="W68" i="87"/>
  <c r="X68" i="87"/>
  <c r="Y68" i="87"/>
  <c r="V69" i="87"/>
  <c r="W69" i="87"/>
  <c r="X69" i="87"/>
  <c r="Y69" i="87"/>
  <c r="V70" i="87"/>
  <c r="W70" i="87"/>
  <c r="X70" i="87"/>
  <c r="Y70" i="87"/>
  <c r="V71" i="87"/>
  <c r="W71" i="87"/>
  <c r="X71" i="87"/>
  <c r="Y71" i="87"/>
  <c r="V72" i="87"/>
  <c r="W72" i="87"/>
  <c r="X72" i="87"/>
  <c r="Y72" i="87"/>
  <c r="V73" i="87"/>
  <c r="W73" i="87"/>
  <c r="X73" i="87"/>
  <c r="Y73" i="87"/>
  <c r="V74" i="87"/>
  <c r="W74" i="87"/>
  <c r="X74" i="87"/>
  <c r="Y74" i="87"/>
  <c r="V75" i="87"/>
  <c r="W75" i="87"/>
  <c r="X75" i="87"/>
  <c r="Y75" i="87"/>
  <c r="V76" i="87"/>
  <c r="W76" i="87"/>
  <c r="X76" i="87"/>
  <c r="Y76" i="87"/>
  <c r="Y3" i="87"/>
  <c r="X3" i="87"/>
  <c r="W3" i="87"/>
  <c r="V3" i="87"/>
  <c r="U3" i="87"/>
  <c r="T3" i="87"/>
  <c r="R4" i="87"/>
  <c r="S4" i="87"/>
  <c r="R5" i="87"/>
  <c r="S5" i="87"/>
  <c r="R6" i="87"/>
  <c r="S6" i="87"/>
  <c r="R7" i="87"/>
  <c r="S7" i="87"/>
  <c r="R8" i="87"/>
  <c r="S8" i="87"/>
  <c r="R9" i="87"/>
  <c r="S9" i="87"/>
  <c r="R10" i="87"/>
  <c r="S10" i="87"/>
  <c r="R11" i="87"/>
  <c r="S11" i="87"/>
  <c r="R12" i="87"/>
  <c r="S12" i="87"/>
  <c r="R13" i="87"/>
  <c r="S13" i="87"/>
  <c r="R14" i="87"/>
  <c r="S14" i="87"/>
  <c r="R15" i="87"/>
  <c r="S15" i="87"/>
  <c r="R16" i="87"/>
  <c r="S16" i="87"/>
  <c r="R17" i="87"/>
  <c r="S17" i="87"/>
  <c r="R18" i="87"/>
  <c r="S18" i="87"/>
  <c r="R19" i="87"/>
  <c r="S19" i="87"/>
  <c r="R20" i="87"/>
  <c r="S20" i="87"/>
  <c r="R21" i="87"/>
  <c r="S21" i="87"/>
  <c r="R22" i="87"/>
  <c r="S22" i="87"/>
  <c r="R23" i="87"/>
  <c r="S23" i="87"/>
  <c r="R24" i="87"/>
  <c r="S24" i="87"/>
  <c r="R25" i="87"/>
  <c r="S25" i="87"/>
  <c r="R26" i="87"/>
  <c r="S26" i="87"/>
  <c r="R27" i="87"/>
  <c r="S27" i="87"/>
  <c r="R28" i="87"/>
  <c r="S28" i="87"/>
  <c r="R29" i="87"/>
  <c r="S29" i="87"/>
  <c r="R30" i="87"/>
  <c r="S30" i="87"/>
  <c r="R31" i="87"/>
  <c r="S31" i="87"/>
  <c r="R32" i="87"/>
  <c r="S32" i="87"/>
  <c r="R33" i="87"/>
  <c r="S33" i="87"/>
  <c r="R34" i="87"/>
  <c r="S34" i="87"/>
  <c r="R35" i="87"/>
  <c r="S35" i="87"/>
  <c r="R36" i="87"/>
  <c r="S36" i="87"/>
  <c r="R37" i="87"/>
  <c r="S37" i="87"/>
  <c r="R38" i="87"/>
  <c r="S38" i="87"/>
  <c r="R39" i="87"/>
  <c r="S39" i="87"/>
  <c r="R40" i="87"/>
  <c r="S40" i="87"/>
  <c r="R41" i="87"/>
  <c r="S41" i="87"/>
  <c r="R42" i="87"/>
  <c r="S42" i="87"/>
  <c r="R43" i="87"/>
  <c r="S43" i="87"/>
  <c r="R44" i="87"/>
  <c r="S44" i="87"/>
  <c r="R45" i="87"/>
  <c r="S45" i="87"/>
  <c r="R46" i="87"/>
  <c r="S46" i="87"/>
  <c r="R47" i="87"/>
  <c r="S47" i="87"/>
  <c r="R48" i="87"/>
  <c r="S48" i="87"/>
  <c r="R49" i="87"/>
  <c r="S49" i="87"/>
  <c r="R50" i="87"/>
  <c r="S50" i="87"/>
  <c r="R51" i="87"/>
  <c r="S51" i="87"/>
  <c r="R52" i="87"/>
  <c r="S52" i="87"/>
  <c r="R53" i="87"/>
  <c r="S53" i="87"/>
  <c r="R54" i="87"/>
  <c r="S54" i="87"/>
  <c r="R55" i="87"/>
  <c r="S55" i="87"/>
  <c r="R56" i="87"/>
  <c r="S56" i="87"/>
  <c r="R57" i="87"/>
  <c r="S57" i="87"/>
  <c r="R58" i="87"/>
  <c r="S58" i="87"/>
  <c r="R59" i="87"/>
  <c r="S59" i="87"/>
  <c r="R60" i="87"/>
  <c r="S60" i="87"/>
  <c r="R61" i="87"/>
  <c r="S61" i="87"/>
  <c r="R62" i="87"/>
  <c r="S62" i="87"/>
  <c r="R63" i="87"/>
  <c r="S63" i="87"/>
  <c r="R64" i="87"/>
  <c r="S64" i="87"/>
  <c r="R65" i="87"/>
  <c r="S65" i="87"/>
  <c r="R66" i="87"/>
  <c r="S66" i="87"/>
  <c r="R67" i="87"/>
  <c r="S67" i="87"/>
  <c r="R68" i="87"/>
  <c r="S68" i="87"/>
  <c r="R69" i="87"/>
  <c r="S69" i="87"/>
  <c r="R70" i="87"/>
  <c r="S70" i="87"/>
  <c r="R71" i="87"/>
  <c r="S71" i="87"/>
  <c r="R72" i="87"/>
  <c r="S72" i="87"/>
  <c r="R73" i="87"/>
  <c r="S73" i="87"/>
  <c r="R74" i="87"/>
  <c r="S74" i="87"/>
  <c r="R75" i="87"/>
  <c r="S75" i="87"/>
  <c r="R76" i="87"/>
  <c r="S76" i="87"/>
  <c r="R77" i="87"/>
  <c r="S77" i="87"/>
  <c r="R78" i="87"/>
  <c r="S78" i="87"/>
  <c r="R79" i="87"/>
  <c r="S79" i="87"/>
  <c r="R80" i="87"/>
  <c r="S80" i="87"/>
  <c r="R81" i="87"/>
  <c r="S81" i="87"/>
  <c r="R82" i="87"/>
  <c r="S82" i="87"/>
  <c r="R83" i="87"/>
  <c r="S83" i="87"/>
  <c r="R84" i="87"/>
  <c r="S84" i="87"/>
  <c r="R85" i="87"/>
  <c r="S85" i="87"/>
  <c r="R86" i="87"/>
  <c r="S86" i="87"/>
  <c r="R87" i="87"/>
  <c r="S87" i="87"/>
  <c r="R88" i="87"/>
  <c r="S88" i="87"/>
  <c r="R89" i="87"/>
  <c r="S89" i="87"/>
  <c r="R90" i="87"/>
  <c r="S90" i="87"/>
  <c r="R91" i="87"/>
  <c r="S91" i="87"/>
  <c r="R92" i="87"/>
  <c r="S92" i="87"/>
  <c r="R93" i="87"/>
  <c r="S93" i="87"/>
  <c r="R94" i="87"/>
  <c r="S94" i="87"/>
  <c r="R95" i="87"/>
  <c r="S95" i="87"/>
  <c r="R96" i="87"/>
  <c r="S96" i="87"/>
  <c r="R97" i="87"/>
  <c r="S97" i="87"/>
  <c r="R98" i="87"/>
  <c r="S98" i="87"/>
  <c r="R99" i="87"/>
  <c r="S99" i="87"/>
  <c r="R100" i="87"/>
  <c r="S100" i="87"/>
  <c r="R101" i="87"/>
  <c r="S101" i="87"/>
  <c r="R102" i="87"/>
  <c r="S102" i="87"/>
  <c r="R103" i="87"/>
  <c r="S103" i="87"/>
  <c r="R104" i="87"/>
  <c r="S104" i="87"/>
  <c r="R105" i="87"/>
  <c r="S105" i="87"/>
  <c r="R106" i="87"/>
  <c r="S106" i="87"/>
  <c r="R107" i="87"/>
  <c r="S107" i="87"/>
  <c r="R108" i="87"/>
  <c r="S108" i="87"/>
  <c r="R109" i="87"/>
  <c r="S109" i="87"/>
  <c r="R110" i="87"/>
  <c r="S110" i="87"/>
  <c r="R111" i="87"/>
  <c r="S111" i="87"/>
  <c r="R112" i="87"/>
  <c r="S112" i="87"/>
  <c r="R113" i="87"/>
  <c r="S113" i="87"/>
  <c r="R114" i="87"/>
  <c r="S114" i="87"/>
  <c r="R115" i="87"/>
  <c r="S115" i="87"/>
  <c r="R116" i="87"/>
  <c r="S116" i="87"/>
  <c r="R117" i="87"/>
  <c r="S117" i="87"/>
  <c r="R118" i="87"/>
  <c r="S118" i="87"/>
  <c r="R119" i="87"/>
  <c r="S119" i="87"/>
  <c r="R120" i="87"/>
  <c r="S120" i="87"/>
  <c r="R121" i="87"/>
  <c r="S121" i="87"/>
  <c r="R122" i="87"/>
  <c r="S122" i="87"/>
  <c r="R123" i="87"/>
  <c r="S123" i="87"/>
  <c r="R124" i="87"/>
  <c r="S124" i="87"/>
  <c r="R125" i="87"/>
  <c r="S125" i="87"/>
  <c r="R126" i="87"/>
  <c r="S126" i="87"/>
  <c r="R127" i="87"/>
  <c r="S127" i="87"/>
  <c r="R128" i="87"/>
  <c r="S128" i="87"/>
  <c r="R129" i="87"/>
  <c r="S129" i="87"/>
  <c r="R130" i="87"/>
  <c r="S130" i="87"/>
  <c r="R131" i="87"/>
  <c r="S131" i="87"/>
  <c r="R132" i="87"/>
  <c r="S132" i="87"/>
  <c r="R133" i="87"/>
  <c r="S133" i="87"/>
  <c r="R134" i="87"/>
  <c r="S134" i="87"/>
  <c r="R135" i="87"/>
  <c r="S135" i="87"/>
  <c r="R136" i="87"/>
  <c r="S136" i="87"/>
  <c r="R137" i="87"/>
  <c r="S137" i="87"/>
  <c r="R138" i="87"/>
  <c r="S138" i="87"/>
  <c r="R139" i="87"/>
  <c r="S139" i="87"/>
  <c r="R140" i="87"/>
  <c r="S140" i="87"/>
  <c r="R141" i="87"/>
  <c r="S141" i="87"/>
  <c r="R142" i="87"/>
  <c r="S142" i="87"/>
  <c r="R143" i="87"/>
  <c r="S143" i="87"/>
  <c r="R144" i="87"/>
  <c r="S144" i="87"/>
  <c r="R145" i="87"/>
  <c r="S145" i="87"/>
  <c r="R146" i="87"/>
  <c r="S146" i="87"/>
  <c r="R147" i="87"/>
  <c r="S147" i="87"/>
  <c r="R148" i="87"/>
  <c r="S148" i="87"/>
  <c r="R149" i="87"/>
  <c r="S149" i="87"/>
  <c r="R150" i="87"/>
  <c r="S150" i="87"/>
  <c r="R151" i="87"/>
  <c r="S151" i="87"/>
  <c r="R152" i="87"/>
  <c r="S152" i="87"/>
  <c r="R153" i="87"/>
  <c r="S153" i="87"/>
  <c r="R154" i="87"/>
  <c r="S154" i="87"/>
  <c r="R155" i="87"/>
  <c r="S155" i="87"/>
  <c r="R156" i="87"/>
  <c r="S156" i="87"/>
  <c r="R157" i="87"/>
  <c r="S157" i="87"/>
  <c r="R158" i="87"/>
  <c r="S158" i="87"/>
  <c r="R159" i="87"/>
  <c r="S159" i="87"/>
  <c r="R160" i="87"/>
  <c r="S160" i="87"/>
  <c r="R161" i="87"/>
  <c r="S161" i="87"/>
  <c r="R162" i="87"/>
  <c r="S162" i="87"/>
  <c r="R163" i="87"/>
  <c r="S163" i="87"/>
  <c r="R164" i="87"/>
  <c r="S164" i="87"/>
  <c r="R165" i="87"/>
  <c r="S165" i="87"/>
  <c r="R166" i="87"/>
  <c r="S166" i="87"/>
  <c r="R167" i="87"/>
  <c r="S167" i="87"/>
  <c r="R168" i="87"/>
  <c r="S168" i="87"/>
  <c r="R169" i="87"/>
  <c r="S169" i="87"/>
  <c r="R170" i="87"/>
  <c r="S170" i="87"/>
  <c r="R171" i="87"/>
  <c r="S171" i="87"/>
  <c r="R172" i="87"/>
  <c r="S172" i="87"/>
  <c r="R173" i="87"/>
  <c r="S173" i="87"/>
  <c r="R174" i="87"/>
  <c r="S174" i="87"/>
  <c r="R175" i="87"/>
  <c r="S175" i="87"/>
  <c r="R176" i="87"/>
  <c r="S176" i="87"/>
  <c r="R177" i="87"/>
  <c r="S177" i="87"/>
  <c r="R178" i="87"/>
  <c r="S178" i="87"/>
  <c r="R179" i="87"/>
  <c r="S179" i="87"/>
  <c r="R180" i="87"/>
  <c r="S180" i="87"/>
  <c r="R181" i="87"/>
  <c r="S181" i="87"/>
  <c r="R182" i="87"/>
  <c r="S182" i="87"/>
  <c r="R183" i="87"/>
  <c r="S183" i="87"/>
  <c r="R184" i="87"/>
  <c r="S184" i="87"/>
  <c r="R185" i="87"/>
  <c r="S185" i="87"/>
  <c r="R186" i="87"/>
  <c r="S186" i="87"/>
  <c r="R187" i="87"/>
  <c r="S187" i="87"/>
  <c r="R188" i="87"/>
  <c r="S188" i="87"/>
  <c r="R189" i="87"/>
  <c r="S189" i="87"/>
  <c r="R190" i="87"/>
  <c r="S190" i="87"/>
  <c r="R191" i="87"/>
  <c r="S191" i="87"/>
  <c r="R192" i="87"/>
  <c r="S192" i="87"/>
  <c r="R193" i="87"/>
  <c r="S193" i="87"/>
  <c r="R194" i="87"/>
  <c r="S194" i="87"/>
  <c r="R195" i="87"/>
  <c r="S195" i="87"/>
  <c r="R196" i="87"/>
  <c r="S196" i="87"/>
  <c r="R197" i="87"/>
  <c r="S197" i="87"/>
  <c r="R198" i="87"/>
  <c r="S198" i="87"/>
  <c r="R199" i="87"/>
  <c r="S199" i="87"/>
  <c r="R200" i="87"/>
  <c r="S200" i="87"/>
  <c r="R201" i="87"/>
  <c r="S201" i="87"/>
  <c r="R202" i="87"/>
  <c r="S202" i="87"/>
  <c r="R203" i="87"/>
  <c r="S203" i="87"/>
  <c r="R204" i="87"/>
  <c r="S204" i="87"/>
  <c r="R205" i="87"/>
  <c r="S205" i="87"/>
  <c r="R206" i="87"/>
  <c r="S206" i="87"/>
  <c r="R207" i="87"/>
  <c r="S207" i="87"/>
  <c r="R208" i="87"/>
  <c r="S208" i="87"/>
  <c r="R209" i="87"/>
  <c r="S209" i="87"/>
  <c r="R210" i="87"/>
  <c r="S210" i="87"/>
  <c r="R211" i="87"/>
  <c r="S211" i="87"/>
  <c r="R212" i="87"/>
  <c r="S212" i="87"/>
  <c r="R213" i="87"/>
  <c r="S213" i="87"/>
  <c r="R214" i="87"/>
  <c r="S214" i="87"/>
  <c r="R215" i="87"/>
  <c r="S215" i="87"/>
  <c r="R216" i="87"/>
  <c r="S216" i="87"/>
  <c r="R217" i="87"/>
  <c r="S217" i="87"/>
  <c r="R218" i="87"/>
  <c r="S218" i="87"/>
  <c r="R219" i="87"/>
  <c r="S219" i="87"/>
  <c r="R220" i="87"/>
  <c r="S220" i="87"/>
  <c r="R221" i="87"/>
  <c r="S221" i="87"/>
  <c r="R222" i="87"/>
  <c r="S222" i="87"/>
  <c r="R223" i="87"/>
  <c r="S223" i="87"/>
  <c r="R224" i="87"/>
  <c r="S224" i="87"/>
  <c r="R225" i="87"/>
  <c r="S225" i="87"/>
  <c r="R226" i="87"/>
  <c r="S226" i="87"/>
  <c r="R227" i="87"/>
  <c r="S227" i="87"/>
  <c r="R228" i="87"/>
  <c r="S228" i="87"/>
  <c r="R229" i="87"/>
  <c r="S229" i="87"/>
  <c r="R230" i="87"/>
  <c r="S230" i="87"/>
  <c r="R231" i="87"/>
  <c r="S231" i="87"/>
  <c r="R232" i="87"/>
  <c r="S232" i="87"/>
  <c r="R233" i="87"/>
  <c r="S233" i="87"/>
  <c r="R234" i="87"/>
  <c r="S234" i="87"/>
  <c r="R235" i="87"/>
  <c r="S235" i="87"/>
  <c r="R236" i="87"/>
  <c r="S236" i="87"/>
  <c r="R237" i="87"/>
  <c r="S237" i="87"/>
  <c r="R238" i="87"/>
  <c r="S238" i="87"/>
  <c r="R239" i="87"/>
  <c r="S239" i="87"/>
  <c r="R240" i="87"/>
  <c r="S240" i="87"/>
  <c r="R241" i="87"/>
  <c r="S241" i="87"/>
  <c r="R242" i="87"/>
  <c r="S242" i="87"/>
  <c r="R243" i="87"/>
  <c r="S243" i="87"/>
  <c r="R244" i="87"/>
  <c r="S244" i="87"/>
  <c r="R245" i="87"/>
  <c r="S245" i="87"/>
  <c r="R246" i="87"/>
  <c r="S246" i="87"/>
  <c r="R247" i="87"/>
  <c r="S247" i="87"/>
  <c r="R248" i="87"/>
  <c r="S248" i="87"/>
  <c r="R249" i="87"/>
  <c r="S249" i="87"/>
  <c r="R250" i="87"/>
  <c r="S250" i="87"/>
  <c r="R251" i="87"/>
  <c r="S251" i="87"/>
  <c r="R252" i="87"/>
  <c r="S252" i="87"/>
  <c r="R253" i="87"/>
  <c r="S253" i="87"/>
  <c r="R254" i="87"/>
  <c r="S254" i="87"/>
  <c r="R255" i="87"/>
  <c r="S255" i="87"/>
  <c r="R256" i="87"/>
  <c r="S256" i="87"/>
  <c r="R257" i="87"/>
  <c r="S257" i="87"/>
  <c r="R258" i="87"/>
  <c r="S258" i="87"/>
  <c r="R259" i="87"/>
  <c r="S259" i="87"/>
  <c r="R260" i="87"/>
  <c r="S260" i="87"/>
  <c r="R261" i="87"/>
  <c r="S261" i="87"/>
  <c r="R262" i="87"/>
  <c r="S262" i="87"/>
  <c r="R263" i="87"/>
  <c r="S263" i="87"/>
  <c r="R264" i="87"/>
  <c r="S264" i="87"/>
  <c r="R265" i="87"/>
  <c r="S265" i="87"/>
  <c r="R266" i="87"/>
  <c r="S266" i="87"/>
  <c r="R267" i="87"/>
  <c r="S267" i="87"/>
  <c r="R268" i="87"/>
  <c r="S268" i="87"/>
  <c r="R269" i="87"/>
  <c r="S269" i="87"/>
  <c r="R270" i="87"/>
  <c r="S270" i="87"/>
  <c r="R271" i="87"/>
  <c r="S271" i="87"/>
  <c r="R272" i="87"/>
  <c r="S272" i="87"/>
  <c r="R273" i="87"/>
  <c r="S273" i="87"/>
  <c r="R274" i="87"/>
  <c r="S274" i="87"/>
  <c r="R275" i="87"/>
  <c r="S275" i="87"/>
  <c r="R276" i="87"/>
  <c r="S276" i="87"/>
  <c r="R277" i="87"/>
  <c r="S277" i="87"/>
  <c r="R278" i="87"/>
  <c r="S278" i="87"/>
  <c r="S3" i="87"/>
  <c r="R3" i="87"/>
  <c r="L706" i="1"/>
  <c r="L707" i="1"/>
  <c r="L708" i="1"/>
  <c r="L709" i="1"/>
  <c r="K709" i="1"/>
  <c r="I704" i="1" l="1"/>
  <c r="I703" i="1"/>
  <c r="I644" i="1" l="1"/>
  <c r="L644" i="1" s="1"/>
  <c r="I645" i="1"/>
  <c r="L645" i="1" s="1"/>
  <c r="I646" i="1"/>
  <c r="L646" i="1" s="1"/>
  <c r="I647" i="1"/>
  <c r="L647" i="1" s="1"/>
  <c r="I648" i="1"/>
  <c r="L648" i="1" s="1"/>
  <c r="I649" i="1"/>
  <c r="L649" i="1" s="1"/>
  <c r="I650" i="1"/>
  <c r="L650" i="1" s="1"/>
  <c r="I651" i="1"/>
  <c r="L651" i="1" s="1"/>
  <c r="I652" i="1"/>
  <c r="L652" i="1" s="1"/>
  <c r="I653" i="1"/>
  <c r="L653" i="1" s="1"/>
  <c r="I654" i="1"/>
  <c r="L654" i="1" s="1"/>
  <c r="I655" i="1"/>
  <c r="L655" i="1" s="1"/>
  <c r="I656" i="1"/>
  <c r="L656" i="1" s="1"/>
  <c r="I657" i="1"/>
  <c r="L657" i="1" s="1"/>
  <c r="I643" i="1"/>
  <c r="L643" i="1" s="1"/>
  <c r="I641" i="1"/>
  <c r="L641" i="1" s="1"/>
  <c r="I642" i="1"/>
  <c r="L642" i="1" s="1"/>
  <c r="I640" i="1"/>
  <c r="L640" i="1" s="1"/>
  <c r="I591" i="1"/>
  <c r="L591" i="1" s="1"/>
  <c r="I592" i="1"/>
  <c r="L592" i="1" s="1"/>
  <c r="I594" i="1"/>
  <c r="L594" i="1" s="1"/>
  <c r="I595" i="1"/>
  <c r="L595" i="1" s="1"/>
  <c r="I596" i="1"/>
  <c r="L596" i="1" s="1"/>
  <c r="I597" i="1"/>
  <c r="L597" i="1" s="1"/>
  <c r="I598" i="1"/>
  <c r="L598" i="1" s="1"/>
  <c r="I599" i="1"/>
  <c r="L599" i="1" s="1"/>
  <c r="I600" i="1"/>
  <c r="L600" i="1" s="1"/>
  <c r="I601" i="1"/>
  <c r="L601" i="1" s="1"/>
  <c r="I602" i="1"/>
  <c r="L602" i="1" s="1"/>
  <c r="I603" i="1"/>
  <c r="L603" i="1" s="1"/>
  <c r="I604" i="1"/>
  <c r="L604" i="1" s="1"/>
  <c r="I605" i="1"/>
  <c r="L605" i="1" s="1"/>
  <c r="I606" i="1"/>
  <c r="L606" i="1" s="1"/>
  <c r="I608" i="1"/>
  <c r="L608" i="1" s="1"/>
  <c r="I609" i="1"/>
  <c r="L609" i="1" s="1"/>
  <c r="I610" i="1"/>
  <c r="L610" i="1" s="1"/>
  <c r="I611" i="1"/>
  <c r="L611" i="1" s="1"/>
  <c r="I612" i="1"/>
  <c r="L612" i="1" s="1"/>
  <c r="I613" i="1"/>
  <c r="L613" i="1" s="1"/>
  <c r="I614" i="1"/>
  <c r="L614" i="1" s="1"/>
  <c r="I615" i="1"/>
  <c r="L615" i="1" s="1"/>
  <c r="I616" i="1"/>
  <c r="L616" i="1" s="1"/>
  <c r="I617" i="1"/>
  <c r="L617" i="1" s="1"/>
  <c r="I618" i="1"/>
  <c r="L618" i="1" s="1"/>
  <c r="I619" i="1"/>
  <c r="L619" i="1" s="1"/>
  <c r="I620" i="1"/>
  <c r="L620" i="1" s="1"/>
  <c r="I621" i="1"/>
  <c r="L621" i="1" s="1"/>
  <c r="I622" i="1"/>
  <c r="L622" i="1" s="1"/>
  <c r="I623" i="1"/>
  <c r="L623" i="1" s="1"/>
  <c r="I624" i="1"/>
  <c r="L624" i="1" s="1"/>
  <c r="I625" i="1"/>
  <c r="L625" i="1" s="1"/>
  <c r="I626" i="1"/>
  <c r="L626" i="1" s="1"/>
  <c r="I627" i="1"/>
  <c r="L627" i="1" s="1"/>
  <c r="I628" i="1"/>
  <c r="L628" i="1" s="1"/>
  <c r="I629" i="1"/>
  <c r="L629" i="1" s="1"/>
  <c r="I630" i="1"/>
  <c r="L630" i="1" s="1"/>
  <c r="I631" i="1"/>
  <c r="L631" i="1" s="1"/>
  <c r="I632" i="1"/>
  <c r="L632" i="1" s="1"/>
  <c r="I633" i="1"/>
  <c r="L633" i="1" s="1"/>
  <c r="I634" i="1"/>
  <c r="L634" i="1" s="1"/>
  <c r="I635" i="1"/>
  <c r="L635" i="1" s="1"/>
  <c r="I636" i="1"/>
  <c r="L636" i="1" s="1"/>
  <c r="I637" i="1"/>
  <c r="L637" i="1" s="1"/>
  <c r="I638" i="1"/>
  <c r="L638" i="1" s="1"/>
  <c r="I639" i="1"/>
  <c r="L639" i="1" s="1"/>
  <c r="I590" i="1"/>
  <c r="L590" i="1" s="1"/>
  <c r="I593" i="1"/>
  <c r="L593" i="1" s="1"/>
  <c r="I607" i="1"/>
  <c r="L607" i="1" s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27" i="1"/>
  <c r="L527" i="1" s="1"/>
  <c r="I521" i="1"/>
  <c r="L521" i="1" s="1"/>
  <c r="I522" i="1"/>
  <c r="L522" i="1" s="1"/>
  <c r="I523" i="1"/>
  <c r="L523" i="1" s="1"/>
  <c r="I520" i="1"/>
  <c r="L520" i="1" s="1"/>
  <c r="I519" i="1"/>
  <c r="L519" i="1" s="1"/>
  <c r="I518" i="1"/>
  <c r="L518" i="1" s="1"/>
  <c r="I517" i="1"/>
  <c r="L517" i="1" s="1"/>
  <c r="I495" i="1"/>
  <c r="L495" i="1" s="1"/>
  <c r="I496" i="1"/>
  <c r="L496" i="1" s="1"/>
  <c r="I498" i="1"/>
  <c r="L498" i="1" s="1"/>
  <c r="I501" i="1"/>
  <c r="L501" i="1" s="1"/>
  <c r="I502" i="1"/>
  <c r="L502" i="1" s="1"/>
  <c r="I504" i="1"/>
  <c r="L504" i="1" s="1"/>
  <c r="I505" i="1"/>
  <c r="L505" i="1" s="1"/>
  <c r="I507" i="1"/>
  <c r="L507" i="1" s="1"/>
  <c r="I497" i="1"/>
  <c r="L497" i="1" s="1"/>
  <c r="I499" i="1"/>
  <c r="L499" i="1" s="1"/>
  <c r="I500" i="1"/>
  <c r="L500" i="1" s="1"/>
  <c r="I503" i="1"/>
  <c r="L503" i="1" s="1"/>
  <c r="I506" i="1"/>
  <c r="L506" i="1" s="1"/>
  <c r="I494" i="1"/>
  <c r="L494" i="1" s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509" i="1"/>
  <c r="L510" i="1"/>
  <c r="L511" i="1"/>
  <c r="L512" i="1"/>
  <c r="L513" i="1"/>
  <c r="L514" i="1"/>
  <c r="L515" i="1"/>
  <c r="L516" i="1"/>
  <c r="L524" i="1"/>
  <c r="L525" i="1"/>
  <c r="L526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I443" i="1"/>
  <c r="I441" i="1"/>
  <c r="I440" i="1"/>
  <c r="I434" i="1"/>
  <c r="I435" i="1"/>
  <c r="I436" i="1"/>
  <c r="I437" i="1"/>
  <c r="I438" i="1"/>
  <c r="I439" i="1"/>
  <c r="I433" i="1"/>
  <c r="L14" i="53" l="1"/>
  <c r="L18" i="53"/>
  <c r="L19" i="53"/>
  <c r="L21" i="53"/>
  <c r="L22" i="53"/>
  <c r="K3" i="53"/>
  <c r="L3" i="53" s="1"/>
  <c r="K4" i="53"/>
  <c r="L4" i="53" s="1"/>
  <c r="K5" i="53"/>
  <c r="L5" i="53" s="1"/>
  <c r="K6" i="53"/>
  <c r="L6" i="53" s="1"/>
  <c r="K7" i="53"/>
  <c r="L7" i="53" s="1"/>
  <c r="K8" i="53"/>
  <c r="L8" i="53" s="1"/>
  <c r="K9" i="53"/>
  <c r="L9" i="53" s="1"/>
  <c r="K10" i="53"/>
  <c r="L10" i="53" s="1"/>
  <c r="K11" i="53"/>
  <c r="L11" i="53" s="1"/>
  <c r="K12" i="53"/>
  <c r="L12" i="53" s="1"/>
  <c r="K13" i="53"/>
  <c r="L13" i="53" s="1"/>
  <c r="K14" i="53"/>
  <c r="K15" i="53"/>
  <c r="L15" i="53" s="1"/>
  <c r="K16" i="53"/>
  <c r="L16" i="53" s="1"/>
  <c r="K17" i="53"/>
  <c r="L17" i="53" s="1"/>
  <c r="K18" i="53"/>
  <c r="K19" i="53"/>
  <c r="K20" i="53"/>
  <c r="L20" i="53" s="1"/>
  <c r="K21" i="53"/>
  <c r="K22" i="53"/>
  <c r="K23" i="53"/>
  <c r="L23" i="53" s="1"/>
  <c r="I422" i="1"/>
  <c r="I416" i="1"/>
  <c r="L416" i="1" s="1"/>
  <c r="I346" i="1"/>
  <c r="I345" i="1"/>
  <c r="L345" i="1" s="1"/>
  <c r="I347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299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81" i="1"/>
  <c r="I236" i="1"/>
  <c r="I237" i="1"/>
  <c r="I238" i="1"/>
  <c r="L231" i="1"/>
  <c r="L232" i="1"/>
  <c r="L233" i="1"/>
  <c r="I203" i="1" l="1"/>
  <c r="L203" i="1" s="1"/>
  <c r="I204" i="1"/>
  <c r="L204" i="1" s="1"/>
  <c r="I205" i="1"/>
  <c r="L205" i="1" s="1"/>
  <c r="I206" i="1"/>
  <c r="L206" i="1" s="1"/>
  <c r="I207" i="1"/>
  <c r="L207" i="1" s="1"/>
  <c r="I202" i="1"/>
  <c r="L202" i="1" s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338" i="1"/>
  <c r="L339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3" i="1"/>
  <c r="L444" i="1"/>
  <c r="L445" i="1"/>
  <c r="L176" i="1"/>
  <c r="L177" i="1"/>
  <c r="L178" i="1"/>
  <c r="L179" i="1"/>
  <c r="L180" i="1"/>
  <c r="L181" i="1"/>
  <c r="L182" i="1"/>
  <c r="L183" i="1"/>
  <c r="L184" i="1"/>
  <c r="L185" i="1"/>
  <c r="L186" i="1"/>
  <c r="L228" i="1"/>
  <c r="L229" i="1"/>
  <c r="L230" i="1"/>
  <c r="L234" i="1"/>
  <c r="L235" i="1"/>
  <c r="L236" i="1"/>
  <c r="L237" i="1"/>
  <c r="L238" i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187" i="1"/>
  <c r="L187" i="1" s="1"/>
  <c r="L166" i="1"/>
  <c r="L167" i="1"/>
  <c r="L168" i="1"/>
  <c r="L169" i="1"/>
  <c r="L170" i="1"/>
  <c r="L171" i="1"/>
  <c r="L172" i="1"/>
  <c r="L173" i="1"/>
  <c r="L174" i="1"/>
  <c r="L175" i="1"/>
  <c r="L165" i="1"/>
  <c r="L163" i="1"/>
  <c r="L164" i="1"/>
  <c r="L162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30" i="1"/>
  <c r="H128" i="1"/>
  <c r="H129" i="1"/>
  <c r="H127" i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19" i="1"/>
  <c r="L119" i="1" s="1"/>
  <c r="V120" i="1"/>
  <c r="V121" i="1"/>
  <c r="V122" i="1"/>
  <c r="V123" i="1"/>
  <c r="V124" i="1"/>
  <c r="V125" i="1"/>
  <c r="V126" i="1"/>
  <c r="V119" i="1"/>
  <c r="V93" i="1"/>
  <c r="V94" i="1"/>
  <c r="V95" i="1"/>
  <c r="V96" i="1"/>
  <c r="V92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73" i="1"/>
  <c r="V66" i="1"/>
  <c r="V67" i="1"/>
  <c r="V68" i="1"/>
  <c r="V65" i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1" i="1"/>
  <c r="L111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97" i="1"/>
  <c r="L97" i="1" s="1"/>
  <c r="I93" i="1"/>
  <c r="L93" i="1" s="1"/>
  <c r="I94" i="1"/>
  <c r="L94" i="1" s="1"/>
  <c r="I95" i="1"/>
  <c r="L95" i="1" s="1"/>
  <c r="I96" i="1"/>
  <c r="L96" i="1" s="1"/>
  <c r="I92" i="1"/>
  <c r="L92" i="1" s="1"/>
  <c r="L89" i="1"/>
  <c r="L90" i="1"/>
  <c r="L91" i="1"/>
  <c r="L88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73" i="1"/>
  <c r="L70" i="1"/>
  <c r="L71" i="1"/>
  <c r="L72" i="1"/>
  <c r="L69" i="1"/>
  <c r="L65" i="1"/>
  <c r="L66" i="1"/>
  <c r="L67" i="1"/>
  <c r="L68" i="1"/>
  <c r="L57" i="1"/>
  <c r="L58" i="1"/>
  <c r="L59" i="1"/>
  <c r="L60" i="1"/>
  <c r="L61" i="1"/>
  <c r="L62" i="1"/>
  <c r="L63" i="1"/>
  <c r="L64" i="1"/>
  <c r="L56" i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46" i="1"/>
  <c r="L46" i="1" s="1"/>
  <c r="V6" i="7"/>
  <c r="V5" i="7"/>
  <c r="V4" i="7"/>
  <c r="V3" i="7"/>
  <c r="I45" i="1"/>
  <c r="I38" i="1" l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37" i="1"/>
  <c r="L3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L11" i="1"/>
  <c r="L12" i="1"/>
  <c r="L13" i="1"/>
  <c r="L14" i="1"/>
  <c r="L15" i="1"/>
  <c r="L16" i="1"/>
  <c r="L3" i="1"/>
  <c r="L4" i="1"/>
  <c r="L5" i="1"/>
  <c r="L6" i="1"/>
  <c r="L7" i="1"/>
  <c r="L8" i="1"/>
  <c r="L9" i="1"/>
  <c r="L10" i="1"/>
  <c r="L45" i="1"/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O3" i="7"/>
  <c r="R3" i="7" s="1"/>
  <c r="O4" i="7"/>
  <c r="R4" i="7" s="1"/>
  <c r="O5" i="7"/>
  <c r="R5" i="7" s="1"/>
  <c r="O6" i="7"/>
  <c r="R6" i="7" s="1"/>
  <c r="O7" i="7"/>
  <c r="R7" i="7" s="1"/>
  <c r="O8" i="7"/>
  <c r="R8" i="7" s="1"/>
  <c r="O9" i="7"/>
  <c r="R9" i="7" s="1"/>
  <c r="O10" i="7"/>
  <c r="R10" i="7" s="1"/>
  <c r="O11" i="7"/>
  <c r="R11" i="7" s="1"/>
  <c r="O12" i="7"/>
  <c r="R12" i="7" s="1"/>
  <c r="O13" i="7"/>
  <c r="R13" i="7" s="1"/>
  <c r="O14" i="7"/>
  <c r="R14" i="7" s="1"/>
  <c r="O15" i="7"/>
  <c r="R15" i="7" s="1"/>
  <c r="O16" i="7"/>
  <c r="R16" i="7" s="1"/>
  <c r="O17" i="7"/>
  <c r="R17" i="7" s="1"/>
  <c r="O18" i="7"/>
  <c r="R18" i="7" s="1"/>
  <c r="O19" i="7"/>
  <c r="R19" i="7" s="1"/>
  <c r="O20" i="7"/>
  <c r="R20" i="7" s="1"/>
  <c r="O21" i="7"/>
  <c r="R21" i="7" s="1"/>
  <c r="O22" i="7"/>
  <c r="R22" i="7" s="1"/>
  <c r="O23" i="7"/>
  <c r="R23" i="7" s="1"/>
  <c r="O24" i="7"/>
  <c r="R24" i="7" s="1"/>
  <c r="O25" i="7"/>
  <c r="R25" i="7" s="1"/>
  <c r="O26" i="7"/>
  <c r="R26" i="7" s="1"/>
  <c r="O27" i="7"/>
  <c r="R27" i="7" s="1"/>
  <c r="O28" i="7"/>
  <c r="R28" i="7" s="1"/>
  <c r="O29" i="7"/>
  <c r="R29" i="7" s="1"/>
  <c r="O30" i="7"/>
  <c r="R30" i="7" s="1"/>
  <c r="O31" i="7"/>
  <c r="R31" i="7" s="1"/>
  <c r="O32" i="7"/>
  <c r="R32" i="7" s="1"/>
  <c r="O33" i="7"/>
  <c r="R33" i="7" s="1"/>
  <c r="O34" i="7"/>
  <c r="R34" i="7" s="1"/>
  <c r="O35" i="7"/>
  <c r="R35" i="7" s="1"/>
  <c r="O36" i="7"/>
  <c r="R36" i="7" s="1"/>
  <c r="O37" i="7"/>
  <c r="R37" i="7" s="1"/>
  <c r="O38" i="7"/>
  <c r="R38" i="7" s="1"/>
  <c r="O39" i="7"/>
  <c r="R39" i="7" s="1"/>
  <c r="O40" i="7"/>
  <c r="R40" i="7" s="1"/>
  <c r="O41" i="7"/>
  <c r="R41" i="7" s="1"/>
  <c r="O42" i="7"/>
  <c r="R42" i="7" s="1"/>
  <c r="O43" i="7"/>
  <c r="R43" i="7" s="1"/>
  <c r="O44" i="7"/>
  <c r="R44" i="7" s="1"/>
  <c r="O45" i="7"/>
  <c r="R45" i="7" s="1"/>
  <c r="O46" i="7"/>
  <c r="R46" i="7" s="1"/>
  <c r="O47" i="7"/>
  <c r="R47" i="7" s="1"/>
  <c r="O48" i="7"/>
  <c r="R48" i="7" s="1"/>
  <c r="O49" i="7"/>
  <c r="R49" i="7" s="1"/>
  <c r="O50" i="7"/>
  <c r="R50" i="7" s="1"/>
  <c r="O51" i="7"/>
  <c r="R51" i="7" s="1"/>
  <c r="O52" i="7"/>
  <c r="R52" i="7" s="1"/>
  <c r="O53" i="7"/>
  <c r="R53" i="7" s="1"/>
  <c r="O54" i="7"/>
  <c r="R54" i="7" s="1"/>
  <c r="O55" i="7"/>
  <c r="R55" i="7" s="1"/>
  <c r="O56" i="7"/>
  <c r="R56" i="7" s="1"/>
  <c r="O57" i="7"/>
  <c r="R57" i="7" s="1"/>
  <c r="O58" i="7"/>
  <c r="R58" i="7" s="1"/>
  <c r="O59" i="7"/>
  <c r="R59" i="7" s="1"/>
  <c r="O60" i="7"/>
  <c r="R60" i="7" s="1"/>
  <c r="O61" i="7"/>
  <c r="R61" i="7" s="1"/>
  <c r="O62" i="7"/>
  <c r="R62" i="7" s="1"/>
  <c r="O63" i="7"/>
  <c r="R63" i="7" s="1"/>
  <c r="O64" i="7"/>
  <c r="R64" i="7" s="1"/>
  <c r="O65" i="7"/>
  <c r="R65" i="7" s="1"/>
  <c r="O66" i="7"/>
  <c r="R66" i="7" s="1"/>
  <c r="O67" i="7"/>
  <c r="R67" i="7" s="1"/>
  <c r="O68" i="7"/>
  <c r="R68" i="7" s="1"/>
  <c r="O69" i="7"/>
  <c r="R69" i="7" s="1"/>
  <c r="O70" i="7"/>
  <c r="R70" i="7" s="1"/>
  <c r="O71" i="7"/>
  <c r="R71" i="7" s="1"/>
  <c r="O72" i="7"/>
  <c r="R72" i="7" s="1"/>
  <c r="O73" i="7"/>
  <c r="R73" i="7" s="1"/>
  <c r="O74" i="7"/>
  <c r="R74" i="7" s="1"/>
  <c r="O75" i="7"/>
  <c r="R75" i="7" s="1"/>
  <c r="O76" i="7"/>
  <c r="R76" i="7" s="1"/>
  <c r="O77" i="7"/>
  <c r="R77" i="7" s="1"/>
  <c r="O78" i="7"/>
  <c r="R78" i="7" s="1"/>
  <c r="O79" i="7"/>
  <c r="R79" i="7" s="1"/>
  <c r="O80" i="7"/>
  <c r="R80" i="7" s="1"/>
  <c r="O81" i="7"/>
  <c r="R81" i="7" s="1"/>
  <c r="O82" i="7"/>
  <c r="R82" i="7" s="1"/>
  <c r="O83" i="7"/>
  <c r="R83" i="7" s="1"/>
  <c r="O84" i="7"/>
  <c r="R84" i="7" s="1"/>
  <c r="O85" i="7"/>
  <c r="R85" i="7" s="1"/>
  <c r="O86" i="7"/>
  <c r="R86" i="7" s="1"/>
  <c r="O87" i="7"/>
  <c r="R87" i="7" s="1"/>
  <c r="O88" i="7"/>
  <c r="R88" i="7" s="1"/>
  <c r="O89" i="7"/>
  <c r="R89" i="7" s="1"/>
  <c r="O90" i="7"/>
  <c r="R90" i="7" s="1"/>
  <c r="O91" i="7"/>
  <c r="R91" i="7" s="1"/>
  <c r="O92" i="7"/>
  <c r="R92" i="7" s="1"/>
  <c r="O93" i="7"/>
  <c r="R93" i="7" s="1"/>
  <c r="O94" i="7"/>
  <c r="R94" i="7" s="1"/>
  <c r="O95" i="7"/>
  <c r="R95" i="7" s="1"/>
  <c r="O96" i="7"/>
  <c r="R96" i="7" s="1"/>
  <c r="O97" i="7"/>
  <c r="R97" i="7" s="1"/>
  <c r="O98" i="7"/>
  <c r="R98" i="7" s="1"/>
  <c r="O99" i="7"/>
  <c r="R99" i="7" s="1"/>
  <c r="O100" i="7"/>
  <c r="R100" i="7" s="1"/>
  <c r="O101" i="7"/>
  <c r="R101" i="7" s="1"/>
  <c r="O102" i="7"/>
  <c r="R102" i="7" s="1"/>
  <c r="O103" i="7"/>
  <c r="R103" i="7" s="1"/>
  <c r="O104" i="7"/>
  <c r="R104" i="7" s="1"/>
  <c r="O105" i="7"/>
  <c r="R105" i="7" s="1"/>
  <c r="O106" i="7"/>
  <c r="R106" i="7" s="1"/>
  <c r="O107" i="7"/>
  <c r="R107" i="7" s="1"/>
  <c r="O108" i="7"/>
  <c r="R108" i="7" s="1"/>
  <c r="O109" i="7"/>
  <c r="R109" i="7" s="1"/>
  <c r="O110" i="7"/>
  <c r="R110" i="7" s="1"/>
  <c r="O111" i="7"/>
  <c r="R111" i="7" s="1"/>
  <c r="O112" i="7"/>
  <c r="R112" i="7" s="1"/>
  <c r="O113" i="7"/>
  <c r="R113" i="7" s="1"/>
  <c r="O114" i="7"/>
  <c r="R114" i="7" s="1"/>
  <c r="O115" i="7"/>
  <c r="R115" i="7" s="1"/>
  <c r="O116" i="7"/>
  <c r="R116" i="7" s="1"/>
  <c r="O117" i="7"/>
  <c r="R117" i="7" s="1"/>
  <c r="O118" i="7"/>
  <c r="R118" i="7" s="1"/>
  <c r="O119" i="7"/>
  <c r="R119" i="7" s="1"/>
  <c r="O120" i="7"/>
  <c r="R120" i="7" s="1"/>
  <c r="O121" i="7"/>
  <c r="R121" i="7" s="1"/>
  <c r="O122" i="7"/>
  <c r="R122" i="7" s="1"/>
  <c r="O123" i="7"/>
  <c r="R123" i="7" s="1"/>
  <c r="O124" i="7"/>
  <c r="R124" i="7" s="1"/>
  <c r="O125" i="7"/>
  <c r="R125" i="7" s="1"/>
  <c r="O126" i="7"/>
  <c r="R126" i="7" s="1"/>
  <c r="O127" i="7"/>
  <c r="R127" i="7" s="1"/>
  <c r="O128" i="7"/>
  <c r="R128" i="7" s="1"/>
  <c r="O129" i="7"/>
  <c r="R129" i="7" s="1"/>
  <c r="O130" i="7"/>
  <c r="R130" i="7" s="1"/>
  <c r="O131" i="7"/>
  <c r="R131" i="7" s="1"/>
  <c r="O132" i="7"/>
  <c r="R132" i="7" s="1"/>
  <c r="O133" i="7"/>
  <c r="R133" i="7" s="1"/>
  <c r="O134" i="7"/>
  <c r="R134" i="7" s="1"/>
  <c r="O135" i="7"/>
  <c r="R135" i="7" s="1"/>
  <c r="O136" i="7"/>
  <c r="R136" i="7" s="1"/>
  <c r="O137" i="7"/>
  <c r="R137" i="7" s="1"/>
  <c r="F2" i="58"/>
  <c r="E3" i="87"/>
  <c r="F3" i="87"/>
  <c r="E4" i="87"/>
  <c r="F4" i="87"/>
  <c r="E5" i="87"/>
  <c r="F5" i="87"/>
  <c r="E6" i="87"/>
  <c r="F6" i="87"/>
  <c r="E7" i="87"/>
  <c r="F7" i="87"/>
  <c r="E8" i="87"/>
  <c r="F8" i="87"/>
  <c r="E9" i="87"/>
  <c r="F9" i="87"/>
  <c r="E10" i="87"/>
  <c r="F10" i="87"/>
  <c r="E11" i="87"/>
  <c r="F11" i="87"/>
  <c r="E12" i="87"/>
  <c r="F12" i="87"/>
  <c r="E13" i="87"/>
  <c r="F13" i="87"/>
  <c r="E14" i="87"/>
  <c r="F14" i="87"/>
  <c r="E15" i="87"/>
  <c r="F15" i="87"/>
  <c r="E16" i="87"/>
  <c r="F16" i="87"/>
  <c r="E17" i="87"/>
  <c r="F17" i="87"/>
  <c r="E18" i="87"/>
  <c r="F18" i="87"/>
  <c r="E19" i="87"/>
  <c r="F19" i="87"/>
  <c r="E20" i="87"/>
  <c r="F20" i="87"/>
  <c r="E21" i="87"/>
  <c r="F21" i="87"/>
  <c r="E22" i="87"/>
  <c r="F22" i="87"/>
  <c r="E23" i="87"/>
  <c r="F23" i="87"/>
  <c r="E24" i="87"/>
  <c r="F24" i="87"/>
  <c r="E25" i="87"/>
  <c r="F25" i="87"/>
  <c r="E26" i="87"/>
  <c r="F26" i="87"/>
  <c r="E27" i="87"/>
  <c r="F27" i="87"/>
  <c r="E28" i="87"/>
  <c r="F28" i="87"/>
  <c r="E29" i="87"/>
  <c r="F29" i="87"/>
  <c r="E30" i="87"/>
  <c r="F30" i="87"/>
  <c r="E31" i="87"/>
  <c r="F31" i="87"/>
  <c r="E32" i="87"/>
  <c r="F32" i="87"/>
  <c r="E33" i="87"/>
  <c r="F33" i="87"/>
  <c r="E34" i="87"/>
  <c r="F34" i="87"/>
  <c r="E35" i="87"/>
  <c r="F35" i="87"/>
  <c r="E36" i="87"/>
  <c r="F36" i="87"/>
  <c r="E37" i="87"/>
  <c r="F37" i="87"/>
  <c r="E38" i="87"/>
  <c r="F38" i="87"/>
  <c r="E39" i="87"/>
  <c r="F39" i="87"/>
  <c r="E40" i="87"/>
  <c r="F40" i="87"/>
  <c r="E41" i="87"/>
  <c r="F41" i="87"/>
  <c r="E42" i="87"/>
  <c r="F42" i="87"/>
  <c r="E43" i="87"/>
  <c r="F43" i="87"/>
  <c r="E44" i="87"/>
  <c r="F44" i="87"/>
  <c r="E45" i="87"/>
  <c r="F45" i="87"/>
  <c r="E46" i="87"/>
  <c r="F46" i="87"/>
  <c r="E47" i="87"/>
  <c r="F47" i="87"/>
  <c r="E48" i="87"/>
  <c r="F48" i="87"/>
  <c r="E49" i="87"/>
  <c r="F49" i="87"/>
  <c r="E50" i="87"/>
  <c r="F50" i="87"/>
  <c r="E51" i="87"/>
  <c r="F51" i="87"/>
  <c r="E52" i="87"/>
  <c r="F52" i="87"/>
  <c r="E53" i="87"/>
  <c r="F53" i="87"/>
  <c r="E54" i="87"/>
  <c r="F54" i="87"/>
  <c r="E55" i="87"/>
  <c r="F55" i="87"/>
  <c r="E56" i="87"/>
  <c r="F56" i="87"/>
  <c r="E57" i="87"/>
  <c r="F57" i="87"/>
  <c r="E58" i="87"/>
  <c r="F58" i="87"/>
  <c r="E59" i="87"/>
  <c r="F59" i="87"/>
  <c r="E60" i="87"/>
  <c r="F60" i="87"/>
  <c r="E61" i="87"/>
  <c r="F61" i="87"/>
  <c r="E62" i="87"/>
  <c r="F62" i="87"/>
  <c r="E63" i="87"/>
  <c r="F63" i="87"/>
  <c r="E64" i="87"/>
  <c r="F64" i="87"/>
  <c r="E65" i="87"/>
  <c r="F65" i="87"/>
  <c r="E66" i="87"/>
  <c r="F66" i="87"/>
  <c r="E67" i="87"/>
  <c r="F67" i="87"/>
  <c r="E68" i="87"/>
  <c r="F68" i="87"/>
  <c r="E69" i="87"/>
  <c r="F69" i="87"/>
  <c r="E70" i="87"/>
  <c r="F70" i="87"/>
  <c r="E71" i="87"/>
  <c r="F71" i="87"/>
  <c r="E72" i="87"/>
  <c r="F72" i="87"/>
  <c r="E73" i="87"/>
  <c r="F73" i="87"/>
  <c r="E74" i="87"/>
  <c r="F74" i="87"/>
  <c r="E75" i="87"/>
  <c r="F75" i="87"/>
  <c r="E76" i="87"/>
  <c r="F76" i="87"/>
  <c r="E77" i="87"/>
  <c r="F77" i="87"/>
  <c r="E78" i="87"/>
  <c r="F78" i="87"/>
  <c r="E79" i="87"/>
  <c r="F79" i="87"/>
  <c r="E80" i="87"/>
  <c r="F80" i="87"/>
  <c r="E81" i="87"/>
  <c r="F81" i="87"/>
  <c r="E82" i="87"/>
  <c r="F82" i="87"/>
  <c r="E83" i="87"/>
  <c r="F83" i="87"/>
  <c r="E84" i="87"/>
  <c r="F84" i="87"/>
  <c r="E85" i="87"/>
  <c r="F85" i="87"/>
  <c r="E86" i="87"/>
  <c r="F86" i="87"/>
  <c r="E87" i="87"/>
  <c r="F87" i="87"/>
  <c r="E88" i="87"/>
  <c r="F88" i="87"/>
  <c r="E89" i="87"/>
  <c r="F89" i="87"/>
  <c r="E90" i="87"/>
  <c r="F90" i="87"/>
  <c r="E91" i="87"/>
  <c r="F91" i="87"/>
  <c r="E92" i="87"/>
  <c r="F92" i="87"/>
  <c r="E93" i="87"/>
  <c r="F93" i="87"/>
  <c r="E94" i="87"/>
  <c r="F94" i="87"/>
  <c r="E95" i="87"/>
  <c r="F95" i="87"/>
  <c r="E96" i="87"/>
  <c r="F96" i="87"/>
  <c r="E97" i="87"/>
  <c r="F97" i="87"/>
  <c r="E98" i="87"/>
  <c r="F98" i="87"/>
  <c r="E99" i="87"/>
  <c r="F99" i="87"/>
  <c r="E100" i="87"/>
  <c r="F100" i="87"/>
  <c r="E101" i="87"/>
  <c r="F101" i="87"/>
  <c r="E102" i="87"/>
  <c r="F102" i="87"/>
  <c r="E103" i="87"/>
  <c r="F103" i="87"/>
  <c r="E104" i="87"/>
  <c r="F104" i="87"/>
  <c r="E105" i="87"/>
  <c r="F105" i="87"/>
  <c r="E106" i="87"/>
  <c r="F106" i="87"/>
  <c r="E107" i="87"/>
  <c r="F107" i="87"/>
  <c r="E108" i="87"/>
  <c r="F108" i="87"/>
  <c r="F2" i="87"/>
  <c r="E2" i="87"/>
  <c r="X6" i="86"/>
  <c r="Y6" i="86"/>
  <c r="X7" i="86"/>
  <c r="Y7" i="86"/>
  <c r="X8" i="86"/>
  <c r="Y8" i="86"/>
  <c r="X9" i="86"/>
  <c r="Y9" i="86"/>
  <c r="X10" i="86"/>
  <c r="Y10" i="86"/>
  <c r="X11" i="86"/>
  <c r="Y11" i="86"/>
  <c r="X12" i="86"/>
  <c r="Y12" i="86"/>
  <c r="X13" i="86"/>
  <c r="Y13" i="86"/>
  <c r="X14" i="86"/>
  <c r="Y14" i="86"/>
  <c r="X15" i="86"/>
  <c r="Y15" i="86"/>
  <c r="X16" i="86"/>
  <c r="Y16" i="86"/>
  <c r="X17" i="86"/>
  <c r="Y17" i="86"/>
  <c r="X18" i="86"/>
  <c r="Y18" i="86"/>
  <c r="X19" i="86"/>
  <c r="Y19" i="86"/>
  <c r="X20" i="86"/>
  <c r="Y20" i="86"/>
  <c r="X21" i="86"/>
  <c r="Y21" i="86"/>
  <c r="X22" i="86"/>
  <c r="Y22" i="86"/>
  <c r="X23" i="86"/>
  <c r="Y23" i="86"/>
  <c r="X24" i="86"/>
  <c r="Y24" i="86"/>
  <c r="X25" i="86"/>
  <c r="Y25" i="86"/>
  <c r="X26" i="86"/>
  <c r="Y26" i="86"/>
  <c r="X27" i="86"/>
  <c r="Y27" i="86"/>
  <c r="X28" i="86"/>
  <c r="Y28" i="86"/>
  <c r="X29" i="86"/>
  <c r="Y29" i="86"/>
  <c r="X30" i="86"/>
  <c r="Y30" i="86"/>
  <c r="X31" i="86"/>
  <c r="Y31" i="86"/>
  <c r="X32" i="86"/>
  <c r="Y32" i="86"/>
  <c r="X33" i="86"/>
  <c r="Y33" i="86"/>
  <c r="X34" i="86"/>
  <c r="Y34" i="86"/>
  <c r="X35" i="86"/>
  <c r="Y35" i="86"/>
  <c r="X36" i="86"/>
  <c r="Y36" i="86"/>
  <c r="X37" i="86"/>
  <c r="Y37" i="86"/>
  <c r="X38" i="86"/>
  <c r="Y38" i="86"/>
  <c r="X39" i="86"/>
  <c r="Y39" i="86"/>
  <c r="X40" i="86"/>
  <c r="Y40" i="86"/>
  <c r="X41" i="86"/>
  <c r="Y41" i="86"/>
  <c r="X42" i="86"/>
  <c r="Y42" i="86"/>
  <c r="X43" i="86"/>
  <c r="Y43" i="86"/>
  <c r="X44" i="86"/>
  <c r="Y44" i="86"/>
  <c r="X45" i="86"/>
  <c r="Y45" i="86"/>
  <c r="X46" i="86"/>
  <c r="Y46" i="86"/>
  <c r="X47" i="86"/>
  <c r="Y47" i="86"/>
  <c r="X48" i="86"/>
  <c r="Y48" i="86"/>
  <c r="X49" i="86"/>
  <c r="Y49" i="86"/>
  <c r="X50" i="86"/>
  <c r="Y50" i="86"/>
  <c r="X51" i="86"/>
  <c r="Y51" i="86"/>
  <c r="X52" i="86"/>
  <c r="Y52" i="86"/>
  <c r="X53" i="86"/>
  <c r="Y53" i="86"/>
  <c r="X54" i="86"/>
  <c r="Y54" i="86"/>
  <c r="X55" i="86"/>
  <c r="Y55" i="86"/>
  <c r="X56" i="86"/>
  <c r="Y56" i="86"/>
  <c r="X57" i="86"/>
  <c r="Y57" i="86"/>
  <c r="X58" i="86"/>
  <c r="Y58" i="86"/>
  <c r="X59" i="86"/>
  <c r="Y59" i="86"/>
  <c r="X60" i="86"/>
  <c r="Y60" i="86"/>
  <c r="X61" i="86"/>
  <c r="Y61" i="86"/>
  <c r="X62" i="86"/>
  <c r="Y62" i="86"/>
  <c r="X63" i="86"/>
  <c r="Y63" i="86"/>
  <c r="X64" i="86"/>
  <c r="Y64" i="86"/>
  <c r="X65" i="86"/>
  <c r="Y65" i="86"/>
  <c r="X66" i="86"/>
  <c r="Y66" i="86"/>
  <c r="X67" i="86"/>
  <c r="Y67" i="86"/>
  <c r="X68" i="86"/>
  <c r="Y68" i="86"/>
  <c r="X69" i="86"/>
  <c r="Y69" i="86"/>
  <c r="X70" i="86"/>
  <c r="Y70" i="86"/>
  <c r="X71" i="86"/>
  <c r="Y71" i="86"/>
  <c r="X72" i="86"/>
  <c r="Y72" i="86"/>
  <c r="X73" i="86"/>
  <c r="Y73" i="86"/>
  <c r="X74" i="86"/>
  <c r="Y74" i="86"/>
  <c r="X75" i="86"/>
  <c r="Y75" i="86"/>
  <c r="X76" i="86"/>
  <c r="Y76" i="86"/>
  <c r="X77" i="86"/>
  <c r="Y77" i="86"/>
  <c r="X78" i="86"/>
  <c r="Y78" i="86"/>
  <c r="X79" i="86"/>
  <c r="Y79" i="86"/>
  <c r="X80" i="86"/>
  <c r="Y80" i="86"/>
  <c r="X81" i="86"/>
  <c r="Y81" i="86"/>
  <c r="X82" i="86"/>
  <c r="Y82" i="86"/>
  <c r="X83" i="86"/>
  <c r="Y83" i="86"/>
  <c r="X84" i="86"/>
  <c r="Y84" i="86"/>
  <c r="X85" i="86"/>
  <c r="Y85" i="86"/>
  <c r="X86" i="86"/>
  <c r="Y86" i="86"/>
  <c r="X87" i="86"/>
  <c r="Y87" i="86"/>
  <c r="X88" i="86"/>
  <c r="Y88" i="86"/>
  <c r="X89" i="86"/>
  <c r="Y89" i="86"/>
  <c r="X90" i="86"/>
  <c r="Y90" i="86"/>
  <c r="X91" i="86"/>
  <c r="Y91" i="86"/>
  <c r="X92" i="86"/>
  <c r="Y92" i="86"/>
  <c r="X93" i="86"/>
  <c r="Y93" i="86"/>
  <c r="X94" i="86"/>
  <c r="Y94" i="86"/>
  <c r="X95" i="86"/>
  <c r="Y95" i="86"/>
  <c r="X96" i="86"/>
  <c r="Y96" i="86"/>
  <c r="X97" i="86"/>
  <c r="Y97" i="86"/>
  <c r="X98" i="86"/>
  <c r="Y98" i="86"/>
  <c r="X99" i="86"/>
  <c r="Y99" i="86"/>
  <c r="X100" i="86"/>
  <c r="Y100" i="86"/>
  <c r="X101" i="86"/>
  <c r="Y101" i="86"/>
  <c r="X102" i="86"/>
  <c r="Y102" i="86"/>
  <c r="X103" i="86"/>
  <c r="Y103" i="86"/>
  <c r="X104" i="86"/>
  <c r="Y104" i="86"/>
  <c r="X105" i="86"/>
  <c r="Y105" i="86"/>
  <c r="X106" i="86"/>
  <c r="Y106" i="86"/>
  <c r="X107" i="86"/>
  <c r="Y107" i="86"/>
  <c r="X108" i="86"/>
  <c r="Y108" i="86"/>
  <c r="X109" i="86"/>
  <c r="Y109" i="86"/>
  <c r="X110" i="86"/>
  <c r="Y110" i="86"/>
  <c r="X111" i="86"/>
  <c r="Y111" i="86"/>
  <c r="X112" i="86"/>
  <c r="Y112" i="86"/>
  <c r="X113" i="86"/>
  <c r="Y113" i="86"/>
  <c r="X114" i="86"/>
  <c r="Y114" i="86"/>
  <c r="X115" i="86"/>
  <c r="Y115" i="86"/>
  <c r="X116" i="86"/>
  <c r="Y116" i="86"/>
  <c r="X117" i="86"/>
  <c r="Y117" i="86"/>
  <c r="X118" i="86"/>
  <c r="Y118" i="86"/>
  <c r="X119" i="86"/>
  <c r="Y119" i="86"/>
  <c r="X120" i="86"/>
  <c r="Y120" i="86"/>
  <c r="X121" i="86"/>
  <c r="Y121" i="86"/>
  <c r="X122" i="86"/>
  <c r="Y122" i="86"/>
  <c r="X123" i="86"/>
  <c r="Y123" i="86"/>
  <c r="X124" i="86"/>
  <c r="Y124" i="86"/>
  <c r="X125" i="86"/>
  <c r="Y125" i="86"/>
  <c r="X126" i="86"/>
  <c r="Y126" i="86"/>
  <c r="X127" i="86"/>
  <c r="Y127" i="86"/>
  <c r="X128" i="86"/>
  <c r="Y128" i="86"/>
  <c r="X129" i="86"/>
  <c r="Y129" i="86"/>
  <c r="X130" i="86"/>
  <c r="Y130" i="86"/>
  <c r="X131" i="86"/>
  <c r="Y131" i="86"/>
  <c r="X132" i="86"/>
  <c r="Y132" i="86"/>
  <c r="X133" i="86"/>
  <c r="Y133" i="86"/>
  <c r="X134" i="86"/>
  <c r="Y134" i="86"/>
  <c r="X135" i="86"/>
  <c r="Y135" i="86"/>
  <c r="X136" i="86"/>
  <c r="Y136" i="86"/>
  <c r="X137" i="86"/>
  <c r="Y137" i="86"/>
  <c r="X138" i="86"/>
  <c r="Y138" i="86"/>
  <c r="X139" i="86"/>
  <c r="Y139" i="86"/>
  <c r="X140" i="86"/>
  <c r="Y140" i="86"/>
  <c r="X141" i="86"/>
  <c r="Y141" i="86"/>
  <c r="X142" i="86"/>
  <c r="Y142" i="86"/>
  <c r="X143" i="86"/>
  <c r="Y143" i="86"/>
  <c r="X144" i="86"/>
  <c r="Y144" i="86"/>
  <c r="X145" i="86"/>
  <c r="Y145" i="86"/>
  <c r="X146" i="86"/>
  <c r="Y146" i="86"/>
  <c r="X147" i="86"/>
  <c r="Y147" i="86"/>
  <c r="X148" i="86"/>
  <c r="Y148" i="86"/>
  <c r="X149" i="86"/>
  <c r="Y149" i="86"/>
  <c r="X150" i="86"/>
  <c r="Y150" i="86"/>
  <c r="X151" i="86"/>
  <c r="Y151" i="86"/>
  <c r="X152" i="86"/>
  <c r="Y152" i="86"/>
  <c r="X153" i="86"/>
  <c r="Y153" i="86"/>
  <c r="X154" i="86"/>
  <c r="Y154" i="86"/>
  <c r="X155" i="86"/>
  <c r="Y155" i="86"/>
  <c r="X156" i="86"/>
  <c r="Y156" i="86"/>
  <c r="X157" i="86"/>
  <c r="Y157" i="86"/>
  <c r="X158" i="86"/>
  <c r="Y158" i="86"/>
  <c r="X159" i="86"/>
  <c r="Y159" i="86"/>
  <c r="X160" i="86"/>
  <c r="Y160" i="86"/>
  <c r="X161" i="86"/>
  <c r="Y161" i="86"/>
  <c r="X162" i="86"/>
  <c r="Y162" i="86"/>
  <c r="X163" i="86"/>
  <c r="Y163" i="86"/>
  <c r="X164" i="86"/>
  <c r="Y164" i="86"/>
  <c r="X165" i="86"/>
  <c r="Y165" i="86"/>
  <c r="X166" i="86"/>
  <c r="Y166" i="86"/>
  <c r="X167" i="86"/>
  <c r="Y167" i="86"/>
  <c r="X168" i="86"/>
  <c r="Y168" i="86"/>
  <c r="X169" i="86"/>
  <c r="Y169" i="86"/>
  <c r="X170" i="86"/>
  <c r="Y170" i="86"/>
  <c r="X171" i="86"/>
  <c r="Y171" i="86"/>
  <c r="X172" i="86"/>
  <c r="Y172" i="86"/>
  <c r="X173" i="86"/>
  <c r="Y173" i="86"/>
  <c r="X174" i="86"/>
  <c r="Y174" i="86"/>
  <c r="X175" i="86"/>
  <c r="Y175" i="86"/>
  <c r="X176" i="86"/>
  <c r="Y176" i="86"/>
  <c r="X177" i="86"/>
  <c r="Y177" i="86"/>
  <c r="X178" i="86"/>
  <c r="Y178" i="86"/>
  <c r="X179" i="86"/>
  <c r="Y179" i="86"/>
  <c r="X180" i="86"/>
  <c r="Y180" i="86"/>
  <c r="X181" i="86"/>
  <c r="Y181" i="86"/>
  <c r="X182" i="86"/>
  <c r="Y182" i="86"/>
  <c r="X183" i="86"/>
  <c r="Y183" i="86"/>
  <c r="X184" i="86"/>
  <c r="Y184" i="86"/>
  <c r="X185" i="86"/>
  <c r="Y185" i="86"/>
  <c r="X186" i="86"/>
  <c r="Y186" i="86"/>
  <c r="X187" i="86"/>
  <c r="Y187" i="86"/>
  <c r="X188" i="86"/>
  <c r="Y188" i="86"/>
  <c r="X189" i="86"/>
  <c r="Y189" i="86"/>
  <c r="X190" i="86"/>
  <c r="Y190" i="86"/>
  <c r="X191" i="86"/>
  <c r="Y191" i="86"/>
  <c r="X192" i="86"/>
  <c r="Y192" i="86"/>
  <c r="X193" i="86"/>
  <c r="Y193" i="86"/>
  <c r="X194" i="86"/>
  <c r="Y194" i="86"/>
  <c r="X195" i="86"/>
  <c r="Y195" i="86"/>
  <c r="X196" i="86"/>
  <c r="Y196" i="86"/>
  <c r="X197" i="86"/>
  <c r="Y197" i="86"/>
  <c r="X198" i="86"/>
  <c r="Y198" i="86"/>
  <c r="X199" i="86"/>
  <c r="Y199" i="86"/>
  <c r="X200" i="86"/>
  <c r="Y200" i="86"/>
  <c r="X201" i="86"/>
  <c r="Y201" i="86"/>
  <c r="X202" i="86"/>
  <c r="Y202" i="86"/>
  <c r="X203" i="86"/>
  <c r="Y203" i="86"/>
  <c r="X204" i="86"/>
  <c r="Y204" i="86"/>
  <c r="X205" i="86"/>
  <c r="Y205" i="86"/>
  <c r="X206" i="86"/>
  <c r="Y206" i="86"/>
  <c r="X207" i="86"/>
  <c r="Y207" i="86"/>
  <c r="X208" i="86"/>
  <c r="Y208" i="86"/>
  <c r="X209" i="86"/>
  <c r="Y209" i="86"/>
  <c r="X210" i="86"/>
  <c r="Y210" i="86"/>
  <c r="X211" i="86"/>
  <c r="Y211" i="86"/>
  <c r="X212" i="86"/>
  <c r="Y212" i="86"/>
  <c r="X213" i="86"/>
  <c r="Y213" i="86"/>
  <c r="X214" i="86"/>
  <c r="Y214" i="86"/>
  <c r="X215" i="86"/>
  <c r="Y215" i="86"/>
  <c r="X216" i="86"/>
  <c r="Y216" i="86"/>
  <c r="X217" i="86"/>
  <c r="Y217" i="86"/>
  <c r="X218" i="86"/>
  <c r="Y218" i="86"/>
  <c r="X219" i="86"/>
  <c r="Y219" i="86"/>
  <c r="X220" i="86"/>
  <c r="Y220" i="86"/>
  <c r="X221" i="86"/>
  <c r="Y221" i="86"/>
  <c r="X222" i="86"/>
  <c r="Y222" i="86"/>
  <c r="X223" i="86"/>
  <c r="Y223" i="86"/>
  <c r="X224" i="86"/>
  <c r="Y224" i="86"/>
  <c r="X225" i="86"/>
  <c r="Y225" i="86"/>
  <c r="X226" i="86"/>
  <c r="Y226" i="86"/>
  <c r="X227" i="86"/>
  <c r="Y227" i="86"/>
  <c r="X228" i="86"/>
  <c r="Y228" i="86"/>
  <c r="X229" i="86"/>
  <c r="Y229" i="86"/>
  <c r="X230" i="86"/>
  <c r="Y230" i="86"/>
  <c r="X231" i="86"/>
  <c r="Y231" i="86"/>
  <c r="X232" i="86"/>
  <c r="Y232" i="86"/>
  <c r="X233" i="86"/>
  <c r="Y233" i="86"/>
  <c r="X234" i="86"/>
  <c r="Y234" i="86"/>
  <c r="X235" i="86"/>
  <c r="Y235" i="86"/>
  <c r="X236" i="86"/>
  <c r="Y236" i="86"/>
  <c r="X237" i="86"/>
  <c r="Y237" i="86"/>
  <c r="X238" i="86"/>
  <c r="Y238" i="86"/>
  <c r="X239" i="86"/>
  <c r="Y239" i="86"/>
  <c r="X240" i="86"/>
  <c r="Y240" i="86"/>
  <c r="X241" i="86"/>
  <c r="Y241" i="86"/>
  <c r="X242" i="86"/>
  <c r="Y242" i="86"/>
  <c r="X243" i="86"/>
  <c r="Y243" i="86"/>
  <c r="X244" i="86"/>
  <c r="Y244" i="86"/>
  <c r="X245" i="86"/>
  <c r="Y245" i="86"/>
  <c r="X246" i="86"/>
  <c r="Y246" i="86"/>
  <c r="X247" i="86"/>
  <c r="Y247" i="86"/>
  <c r="X248" i="86"/>
  <c r="Y248" i="86"/>
  <c r="X249" i="86"/>
  <c r="Y249" i="86"/>
  <c r="X250" i="86"/>
  <c r="Y250" i="86"/>
  <c r="X251" i="86"/>
  <c r="Y251" i="86"/>
  <c r="X252" i="86"/>
  <c r="Y252" i="86"/>
  <c r="X253" i="86"/>
  <c r="Y253" i="86"/>
  <c r="X254" i="86"/>
  <c r="Y254" i="86"/>
  <c r="X255" i="86"/>
  <c r="Y255" i="86"/>
  <c r="X256" i="86"/>
  <c r="Y256" i="86"/>
  <c r="X257" i="86"/>
  <c r="Y257" i="86"/>
  <c r="X258" i="86"/>
  <c r="Y258" i="86"/>
  <c r="X259" i="86"/>
  <c r="Y259" i="86"/>
  <c r="X260" i="86"/>
  <c r="Y260" i="86"/>
  <c r="X261" i="86"/>
  <c r="Y261" i="86"/>
  <c r="X262" i="86"/>
  <c r="Y262" i="86"/>
  <c r="X263" i="86"/>
  <c r="Y263" i="86"/>
  <c r="X264" i="86"/>
  <c r="Y264" i="86"/>
  <c r="X265" i="86"/>
  <c r="Y265" i="86"/>
  <c r="X266" i="86"/>
  <c r="Y266" i="86"/>
  <c r="X267" i="86"/>
  <c r="Y267" i="86"/>
  <c r="X268" i="86"/>
  <c r="Y268" i="86"/>
  <c r="X269" i="86"/>
  <c r="Y269" i="86"/>
  <c r="X270" i="86"/>
  <c r="Y270" i="86"/>
  <c r="X271" i="86"/>
  <c r="Y271" i="86"/>
  <c r="X272" i="86"/>
  <c r="Y272" i="86"/>
  <c r="X273" i="86"/>
  <c r="Y273" i="86"/>
  <c r="X274" i="86"/>
  <c r="Y274" i="86"/>
  <c r="X275" i="86"/>
  <c r="Y275" i="86"/>
  <c r="X276" i="86"/>
  <c r="Y276" i="86"/>
  <c r="X277" i="86"/>
  <c r="Y277" i="86"/>
  <c r="X278" i="86"/>
  <c r="Y278" i="86"/>
  <c r="X279" i="86"/>
  <c r="Y279" i="86"/>
  <c r="X280" i="86"/>
  <c r="Y280" i="86"/>
  <c r="X281" i="86"/>
  <c r="Y281" i="86"/>
  <c r="X282" i="86"/>
  <c r="Y282" i="86"/>
  <c r="X283" i="86"/>
  <c r="Y283" i="86"/>
  <c r="X284" i="86"/>
  <c r="Y284" i="86"/>
  <c r="X285" i="86"/>
  <c r="Y285" i="86"/>
  <c r="X286" i="86"/>
  <c r="Y286" i="86"/>
  <c r="X287" i="86"/>
  <c r="Y287" i="86"/>
  <c r="X288" i="86"/>
  <c r="Y288" i="86"/>
  <c r="X289" i="86"/>
  <c r="Y289" i="86"/>
  <c r="X290" i="86"/>
  <c r="Y290" i="86"/>
  <c r="X291" i="86"/>
  <c r="Y291" i="86"/>
  <c r="X292" i="86"/>
  <c r="Y292" i="86"/>
  <c r="X293" i="86"/>
  <c r="Y293" i="86"/>
  <c r="X294" i="86"/>
  <c r="Y294" i="86"/>
  <c r="X295" i="86"/>
  <c r="Y295" i="86"/>
  <c r="X296" i="86"/>
  <c r="Y296" i="86"/>
  <c r="X297" i="86"/>
  <c r="Y297" i="86"/>
  <c r="X298" i="86"/>
  <c r="Y298" i="86"/>
  <c r="X299" i="86"/>
  <c r="Y299" i="86"/>
  <c r="X300" i="86"/>
  <c r="Y300" i="86"/>
  <c r="X301" i="86"/>
  <c r="Y301" i="86"/>
  <c r="X302" i="86"/>
  <c r="Y302" i="86"/>
  <c r="X303" i="86"/>
  <c r="Y303" i="86"/>
  <c r="X4" i="86"/>
  <c r="Y4" i="86"/>
  <c r="X5" i="86"/>
  <c r="Y5" i="86"/>
  <c r="Y3" i="86"/>
  <c r="X3" i="86"/>
  <c r="L3" i="86"/>
  <c r="L4" i="86"/>
  <c r="L5" i="86"/>
  <c r="L6" i="86"/>
  <c r="L7" i="86"/>
  <c r="L8" i="86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7" i="86"/>
  <c r="L28" i="86"/>
  <c r="L29" i="86"/>
  <c r="L30" i="86"/>
  <c r="L31" i="86"/>
  <c r="L32" i="86"/>
  <c r="L33" i="86"/>
  <c r="L34" i="86"/>
  <c r="L35" i="86"/>
  <c r="L36" i="86"/>
  <c r="L37" i="86"/>
  <c r="L38" i="86"/>
  <c r="L39" i="86"/>
  <c r="L40" i="86"/>
  <c r="L41" i="86"/>
  <c r="L42" i="86"/>
  <c r="L43" i="86"/>
  <c r="L44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59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72" i="86"/>
  <c r="L73" i="86"/>
  <c r="L74" i="86"/>
  <c r="L75" i="86"/>
  <c r="L76" i="86"/>
  <c r="L77" i="86"/>
  <c r="L78" i="86"/>
  <c r="L79" i="86"/>
  <c r="L80" i="86"/>
  <c r="L81" i="86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106" i="86"/>
  <c r="L107" i="86"/>
  <c r="L108" i="86"/>
  <c r="L109" i="86"/>
  <c r="L110" i="86"/>
  <c r="L111" i="86"/>
  <c r="L112" i="86"/>
  <c r="L113" i="86"/>
  <c r="L114" i="86"/>
  <c r="L115" i="86"/>
  <c r="L116" i="86"/>
  <c r="L117" i="86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54" i="86"/>
  <c r="L155" i="86"/>
  <c r="L156" i="86"/>
  <c r="L157" i="86"/>
  <c r="L158" i="86"/>
  <c r="L159" i="86"/>
  <c r="L160" i="86"/>
  <c r="L161" i="86"/>
  <c r="L162" i="86"/>
  <c r="L163" i="86"/>
  <c r="L164" i="86"/>
  <c r="L165" i="86"/>
  <c r="L166" i="86"/>
  <c r="L167" i="86"/>
  <c r="L168" i="86"/>
  <c r="L169" i="86"/>
  <c r="L170" i="86"/>
  <c r="L171" i="86"/>
  <c r="L172" i="86"/>
  <c r="L173" i="86"/>
  <c r="L174" i="86"/>
  <c r="L175" i="86"/>
  <c r="L176" i="86"/>
  <c r="L177" i="86"/>
  <c r="L178" i="86"/>
  <c r="L179" i="86"/>
  <c r="L180" i="86"/>
  <c r="L181" i="86"/>
  <c r="L182" i="86"/>
  <c r="L183" i="86"/>
  <c r="L184" i="86"/>
  <c r="L185" i="86"/>
  <c r="L186" i="86"/>
  <c r="L187" i="86"/>
  <c r="L188" i="86"/>
  <c r="L189" i="86"/>
  <c r="L190" i="86"/>
  <c r="L191" i="86"/>
  <c r="L192" i="86"/>
  <c r="L193" i="86"/>
  <c r="L194" i="86"/>
  <c r="L195" i="86"/>
  <c r="L196" i="86"/>
  <c r="L197" i="86"/>
  <c r="L198" i="86"/>
  <c r="L199" i="86"/>
  <c r="L200" i="86"/>
  <c r="L201" i="86"/>
  <c r="L202" i="86"/>
  <c r="L203" i="86"/>
  <c r="L204" i="86"/>
  <c r="L205" i="86"/>
  <c r="L206" i="86"/>
  <c r="L207" i="86"/>
  <c r="L208" i="86"/>
  <c r="L209" i="86"/>
  <c r="L210" i="86"/>
  <c r="L211" i="86"/>
  <c r="L212" i="86"/>
  <c r="L213" i="86"/>
  <c r="L214" i="86"/>
  <c r="L215" i="86"/>
  <c r="L216" i="86"/>
  <c r="L217" i="86"/>
  <c r="L218" i="86"/>
  <c r="L219" i="86"/>
  <c r="L220" i="86"/>
  <c r="L221" i="86"/>
  <c r="L222" i="86"/>
  <c r="L223" i="86"/>
  <c r="L224" i="86"/>
  <c r="L225" i="86"/>
  <c r="L226" i="86"/>
  <c r="L227" i="86"/>
  <c r="L228" i="86"/>
  <c r="L229" i="86"/>
  <c r="L230" i="86"/>
  <c r="L231" i="86"/>
  <c r="L232" i="86"/>
  <c r="L233" i="86"/>
  <c r="L234" i="86"/>
  <c r="L235" i="86"/>
  <c r="L236" i="86"/>
  <c r="L237" i="86"/>
  <c r="L238" i="86"/>
  <c r="L239" i="86"/>
  <c r="L240" i="86"/>
  <c r="L241" i="86"/>
  <c r="L242" i="86"/>
  <c r="L243" i="86"/>
  <c r="L244" i="86"/>
  <c r="L245" i="86"/>
  <c r="L246" i="86"/>
  <c r="L247" i="86"/>
  <c r="L248" i="86"/>
  <c r="L249" i="86"/>
  <c r="L250" i="86"/>
  <c r="L251" i="86"/>
  <c r="L252" i="86"/>
  <c r="L253" i="86"/>
  <c r="L2" i="86"/>
  <c r="K17" i="86"/>
  <c r="K18" i="86"/>
  <c r="K19" i="86"/>
  <c r="K20" i="86"/>
  <c r="K21" i="86"/>
  <c r="K22" i="86"/>
  <c r="K23" i="86"/>
  <c r="K24" i="86"/>
  <c r="K25" i="86"/>
  <c r="K26" i="86"/>
  <c r="K27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K56" i="86"/>
  <c r="K57" i="86"/>
  <c r="K58" i="86"/>
  <c r="K59" i="86"/>
  <c r="K60" i="86"/>
  <c r="K61" i="86"/>
  <c r="K62" i="86"/>
  <c r="K63" i="86"/>
  <c r="K64" i="86"/>
  <c r="K65" i="86"/>
  <c r="K66" i="86"/>
  <c r="K67" i="86"/>
  <c r="K68" i="86"/>
  <c r="K69" i="86"/>
  <c r="K70" i="86"/>
  <c r="K71" i="86"/>
  <c r="K72" i="86"/>
  <c r="K73" i="86"/>
  <c r="K74" i="86"/>
  <c r="K75" i="86"/>
  <c r="K76" i="86"/>
  <c r="K77" i="86"/>
  <c r="K78" i="86"/>
  <c r="K79" i="86"/>
  <c r="K80" i="86"/>
  <c r="K81" i="86"/>
  <c r="K82" i="86"/>
  <c r="K83" i="86"/>
  <c r="K84" i="86"/>
  <c r="K85" i="86"/>
  <c r="K86" i="86"/>
  <c r="K87" i="86"/>
  <c r="K88" i="86"/>
  <c r="K89" i="86"/>
  <c r="K90" i="86"/>
  <c r="K91" i="86"/>
  <c r="K92" i="86"/>
  <c r="K93" i="86"/>
  <c r="K94" i="86"/>
  <c r="K95" i="86"/>
  <c r="K96" i="86"/>
  <c r="K97" i="86"/>
  <c r="K98" i="86"/>
  <c r="K99" i="86"/>
  <c r="K100" i="86"/>
  <c r="K101" i="86"/>
  <c r="K102" i="86"/>
  <c r="K103" i="86"/>
  <c r="K104" i="86"/>
  <c r="K105" i="86"/>
  <c r="K106" i="86"/>
  <c r="K107" i="86"/>
  <c r="K108" i="86"/>
  <c r="K109" i="86"/>
  <c r="K110" i="86"/>
  <c r="K111" i="86"/>
  <c r="K112" i="86"/>
  <c r="K113" i="86"/>
  <c r="K114" i="86"/>
  <c r="K115" i="86"/>
  <c r="K116" i="86"/>
  <c r="K117" i="86"/>
  <c r="K118" i="86"/>
  <c r="K119" i="86"/>
  <c r="K120" i="86"/>
  <c r="K121" i="86"/>
  <c r="K122" i="86"/>
  <c r="K123" i="86"/>
  <c r="K124" i="86"/>
  <c r="K125" i="86"/>
  <c r="K126" i="86"/>
  <c r="K127" i="86"/>
  <c r="K128" i="86"/>
  <c r="K129" i="86"/>
  <c r="K130" i="86"/>
  <c r="K131" i="86"/>
  <c r="K132" i="86"/>
  <c r="K133" i="86"/>
  <c r="K134" i="86"/>
  <c r="K135" i="86"/>
  <c r="K136" i="86"/>
  <c r="K137" i="86"/>
  <c r="K138" i="86"/>
  <c r="K139" i="86"/>
  <c r="K140" i="86"/>
  <c r="K141" i="86"/>
  <c r="K142" i="86"/>
  <c r="K143" i="86"/>
  <c r="K144" i="86"/>
  <c r="K145" i="86"/>
  <c r="K146" i="86"/>
  <c r="K147" i="86"/>
  <c r="K148" i="86"/>
  <c r="K149" i="86"/>
  <c r="K150" i="86"/>
  <c r="K151" i="86"/>
  <c r="K152" i="86"/>
  <c r="K153" i="86"/>
  <c r="K154" i="86"/>
  <c r="K155" i="86"/>
  <c r="K156" i="86"/>
  <c r="K157" i="86"/>
  <c r="K158" i="86"/>
  <c r="K159" i="86"/>
  <c r="K160" i="86"/>
  <c r="K161" i="86"/>
  <c r="K162" i="86"/>
  <c r="K163" i="86"/>
  <c r="K164" i="86"/>
  <c r="K165" i="86"/>
  <c r="K166" i="86"/>
  <c r="K167" i="86"/>
  <c r="K168" i="86"/>
  <c r="K169" i="86"/>
  <c r="K170" i="86"/>
  <c r="K171" i="86"/>
  <c r="K172" i="86"/>
  <c r="K173" i="86"/>
  <c r="K174" i="86"/>
  <c r="K175" i="86"/>
  <c r="K176" i="86"/>
  <c r="K177" i="86"/>
  <c r="K178" i="86"/>
  <c r="K179" i="86"/>
  <c r="K180" i="86"/>
  <c r="K181" i="86"/>
  <c r="K182" i="86"/>
  <c r="K183" i="86"/>
  <c r="K184" i="86"/>
  <c r="K185" i="86"/>
  <c r="K186" i="86"/>
  <c r="K187" i="86"/>
  <c r="K188" i="86"/>
  <c r="K189" i="86"/>
  <c r="K190" i="86"/>
  <c r="K191" i="86"/>
  <c r="K192" i="86"/>
  <c r="K193" i="86"/>
  <c r="K194" i="86"/>
  <c r="K195" i="86"/>
  <c r="K196" i="86"/>
  <c r="K197" i="86"/>
  <c r="K198" i="86"/>
  <c r="K199" i="86"/>
  <c r="K200" i="86"/>
  <c r="K201" i="86"/>
  <c r="K202" i="86"/>
  <c r="K203" i="86"/>
  <c r="K204" i="86"/>
  <c r="K205" i="86"/>
  <c r="K206" i="86"/>
  <c r="K207" i="86"/>
  <c r="K208" i="86"/>
  <c r="K209" i="86"/>
  <c r="K210" i="86"/>
  <c r="K211" i="86"/>
  <c r="K212" i="86"/>
  <c r="K213" i="86"/>
  <c r="K214" i="86"/>
  <c r="K215" i="86"/>
  <c r="K216" i="86"/>
  <c r="K217" i="86"/>
  <c r="K218" i="86"/>
  <c r="K219" i="86"/>
  <c r="K220" i="86"/>
  <c r="K221" i="86"/>
  <c r="K222" i="86"/>
  <c r="K223" i="86"/>
  <c r="K224" i="86"/>
  <c r="K225" i="86"/>
  <c r="K226" i="86"/>
  <c r="K227" i="86"/>
  <c r="K228" i="86"/>
  <c r="K229" i="86"/>
  <c r="K230" i="86"/>
  <c r="K231" i="86"/>
  <c r="K232" i="86"/>
  <c r="K233" i="86"/>
  <c r="K234" i="86"/>
  <c r="K235" i="86"/>
  <c r="K236" i="86"/>
  <c r="K237" i="86"/>
  <c r="K238" i="86"/>
  <c r="K239" i="86"/>
  <c r="K240" i="86"/>
  <c r="K241" i="86"/>
  <c r="K242" i="86"/>
  <c r="K243" i="86"/>
  <c r="K244" i="86"/>
  <c r="K245" i="86"/>
  <c r="K246" i="86"/>
  <c r="K247" i="86"/>
  <c r="K248" i="86"/>
  <c r="K249" i="86"/>
  <c r="K250" i="86"/>
  <c r="K251" i="86"/>
  <c r="K252" i="86"/>
  <c r="K253" i="86"/>
  <c r="K3" i="86"/>
  <c r="K4" i="86"/>
  <c r="K5" i="86"/>
  <c r="K6" i="86"/>
  <c r="K7" i="86"/>
  <c r="K8" i="86"/>
  <c r="K9" i="86"/>
  <c r="K10" i="86"/>
  <c r="K11" i="86"/>
  <c r="K12" i="86"/>
  <c r="K13" i="86"/>
  <c r="K14" i="86"/>
  <c r="K15" i="86"/>
  <c r="K16" i="86"/>
  <c r="K2" i="86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7" i="58"/>
  <c r="F18" i="58"/>
  <c r="F19" i="58"/>
  <c r="F20" i="58"/>
  <c r="F21" i="58"/>
  <c r="F22" i="58"/>
  <c r="F23" i="58"/>
  <c r="F24" i="58"/>
  <c r="F25" i="58"/>
  <c r="E2" i="58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AU1" i="49"/>
  <c r="AN1" i="49"/>
  <c r="AG2" i="49"/>
  <c r="AE2" i="49"/>
  <c r="AC2" i="49"/>
  <c r="AA2" i="49"/>
  <c r="Y2" i="49"/>
  <c r="W2" i="49"/>
  <c r="AG2" i="83" l="1"/>
  <c r="AB3" i="83"/>
  <c r="AC3" i="83"/>
  <c r="AD3" i="83"/>
  <c r="AE3" i="83"/>
  <c r="AF3" i="83"/>
  <c r="AG3" i="83"/>
  <c r="AB4" i="83"/>
  <c r="AC4" i="83"/>
  <c r="AD4" i="83"/>
  <c r="AE4" i="83"/>
  <c r="AF4" i="83"/>
  <c r="AG4" i="83"/>
  <c r="AB5" i="83"/>
  <c r="AC5" i="83"/>
  <c r="AD5" i="83"/>
  <c r="AE5" i="83"/>
  <c r="AF5" i="83"/>
  <c r="AG5" i="83"/>
  <c r="AB6" i="83"/>
  <c r="AC6" i="83"/>
  <c r="AD6" i="83"/>
  <c r="AE6" i="83"/>
  <c r="AF6" i="83"/>
  <c r="AG6" i="83"/>
  <c r="AB7" i="83"/>
  <c r="AC7" i="83"/>
  <c r="AD7" i="83"/>
  <c r="AE7" i="83"/>
  <c r="AF7" i="83"/>
  <c r="AG7" i="83"/>
  <c r="AB8" i="83"/>
  <c r="AC8" i="83"/>
  <c r="AD8" i="83"/>
  <c r="AE8" i="83"/>
  <c r="AF8" i="83"/>
  <c r="AG8" i="83"/>
  <c r="AB9" i="83"/>
  <c r="AC9" i="83"/>
  <c r="AD9" i="83"/>
  <c r="AE9" i="83"/>
  <c r="AF9" i="83"/>
  <c r="AG9" i="83"/>
  <c r="AB10" i="83"/>
  <c r="AC10" i="83"/>
  <c r="AD10" i="83"/>
  <c r="AE10" i="83"/>
  <c r="AF10" i="83"/>
  <c r="AG10" i="83"/>
  <c r="AB11" i="83"/>
  <c r="AC11" i="83"/>
  <c r="AD11" i="83"/>
  <c r="AE11" i="83"/>
  <c r="AF11" i="83"/>
  <c r="AG11" i="83"/>
  <c r="AB12" i="83"/>
  <c r="AC12" i="83"/>
  <c r="AD12" i="83"/>
  <c r="AE12" i="83"/>
  <c r="AF12" i="83"/>
  <c r="AG12" i="83"/>
  <c r="AB13" i="83"/>
  <c r="AC13" i="83"/>
  <c r="AD13" i="83"/>
  <c r="AE13" i="83"/>
  <c r="AF13" i="83"/>
  <c r="AG13" i="83"/>
  <c r="AB14" i="83"/>
  <c r="AC14" i="83"/>
  <c r="AD14" i="83"/>
  <c r="AE14" i="83"/>
  <c r="AF14" i="83"/>
  <c r="AG14" i="83"/>
  <c r="AB15" i="83"/>
  <c r="AC15" i="83"/>
  <c r="AD15" i="83"/>
  <c r="AE15" i="83"/>
  <c r="AF15" i="83"/>
  <c r="AG15" i="83"/>
  <c r="AB16" i="83"/>
  <c r="AC16" i="83"/>
  <c r="AD16" i="83"/>
  <c r="AE16" i="83"/>
  <c r="AF16" i="83"/>
  <c r="AG16" i="83"/>
  <c r="AB17" i="83"/>
  <c r="AC17" i="83"/>
  <c r="AD17" i="83"/>
  <c r="AE17" i="83"/>
  <c r="AF17" i="83"/>
  <c r="AG17" i="83"/>
  <c r="AB18" i="83"/>
  <c r="AC18" i="83"/>
  <c r="AD18" i="83"/>
  <c r="AE18" i="83"/>
  <c r="AF18" i="83"/>
  <c r="AG18" i="83"/>
  <c r="AB19" i="83"/>
  <c r="AC19" i="83"/>
  <c r="AD19" i="83"/>
  <c r="AE19" i="83"/>
  <c r="AF19" i="83"/>
  <c r="AG19" i="83"/>
  <c r="AB20" i="83"/>
  <c r="AC20" i="83"/>
  <c r="AD20" i="83"/>
  <c r="AE20" i="83"/>
  <c r="AF20" i="83"/>
  <c r="AG20" i="83"/>
  <c r="AB21" i="83"/>
  <c r="AC21" i="83"/>
  <c r="AD21" i="83"/>
  <c r="AE21" i="83"/>
  <c r="AF21" i="83"/>
  <c r="AG21" i="83"/>
  <c r="AB22" i="83"/>
  <c r="AC22" i="83"/>
  <c r="AD22" i="83"/>
  <c r="AE22" i="83"/>
  <c r="AF22" i="83"/>
  <c r="AG22" i="83"/>
  <c r="AB23" i="83"/>
  <c r="AC23" i="83"/>
  <c r="AD23" i="83"/>
  <c r="AE23" i="83"/>
  <c r="AF23" i="83"/>
  <c r="AG23" i="83"/>
  <c r="AB24" i="83"/>
  <c r="AC24" i="83"/>
  <c r="AD24" i="83"/>
  <c r="AE24" i="83"/>
  <c r="AF24" i="83"/>
  <c r="AG24" i="83"/>
  <c r="AB25" i="83"/>
  <c r="AC25" i="83"/>
  <c r="AD25" i="83"/>
  <c r="AE25" i="83"/>
  <c r="AB26" i="83"/>
  <c r="AC26" i="83"/>
  <c r="AD26" i="83"/>
  <c r="AE26" i="83"/>
  <c r="AB27" i="83"/>
  <c r="AC27" i="83"/>
  <c r="AD27" i="83"/>
  <c r="AE27" i="83"/>
  <c r="AD28" i="83"/>
  <c r="AE28" i="83"/>
  <c r="AD29" i="83"/>
  <c r="AE29" i="83"/>
  <c r="AD30" i="83"/>
  <c r="AE30" i="83"/>
  <c r="AD31" i="83"/>
  <c r="AE31" i="83"/>
  <c r="AD32" i="83"/>
  <c r="AE32" i="83"/>
  <c r="AD33" i="83"/>
  <c r="AE33" i="83"/>
  <c r="AD34" i="83"/>
  <c r="AE34" i="83"/>
  <c r="AD35" i="83"/>
  <c r="AE35" i="83"/>
  <c r="AF2" i="83"/>
  <c r="AE2" i="83"/>
  <c r="AD2" i="83"/>
  <c r="AC2" i="83"/>
  <c r="AB2" i="83"/>
  <c r="K3" i="83"/>
  <c r="L3" i="83"/>
  <c r="M3" i="83"/>
  <c r="N3" i="83"/>
  <c r="O3" i="83"/>
  <c r="P3" i="83"/>
  <c r="Q3" i="83"/>
  <c r="R3" i="83"/>
  <c r="K4" i="83"/>
  <c r="L4" i="83"/>
  <c r="M4" i="83"/>
  <c r="N4" i="83"/>
  <c r="O4" i="83"/>
  <c r="P4" i="83"/>
  <c r="Q4" i="83"/>
  <c r="R4" i="83"/>
  <c r="K5" i="83"/>
  <c r="L5" i="83"/>
  <c r="M5" i="83"/>
  <c r="N5" i="83"/>
  <c r="O5" i="83"/>
  <c r="P5" i="83"/>
  <c r="Q5" i="83"/>
  <c r="R5" i="83"/>
  <c r="K6" i="83"/>
  <c r="L6" i="83"/>
  <c r="M6" i="83"/>
  <c r="N6" i="83"/>
  <c r="O6" i="83"/>
  <c r="P6" i="83"/>
  <c r="Q6" i="83"/>
  <c r="R6" i="83"/>
  <c r="K7" i="83"/>
  <c r="L7" i="83"/>
  <c r="M7" i="83"/>
  <c r="N7" i="83"/>
  <c r="O7" i="83"/>
  <c r="P7" i="83"/>
  <c r="Q7" i="83"/>
  <c r="R7" i="83"/>
  <c r="K8" i="83"/>
  <c r="L8" i="83"/>
  <c r="M8" i="83"/>
  <c r="N8" i="83"/>
  <c r="O8" i="83"/>
  <c r="P8" i="83"/>
  <c r="Q8" i="83"/>
  <c r="R8" i="83"/>
  <c r="K9" i="83"/>
  <c r="L9" i="83"/>
  <c r="M9" i="83"/>
  <c r="N9" i="83"/>
  <c r="O9" i="83"/>
  <c r="P9" i="83"/>
  <c r="Q9" i="83"/>
  <c r="R9" i="83"/>
  <c r="K10" i="83"/>
  <c r="L10" i="83"/>
  <c r="M10" i="83"/>
  <c r="N10" i="83"/>
  <c r="O10" i="83"/>
  <c r="P10" i="83"/>
  <c r="Q10" i="83"/>
  <c r="R10" i="83"/>
  <c r="K11" i="83"/>
  <c r="L11" i="83"/>
  <c r="M11" i="83"/>
  <c r="N11" i="83"/>
  <c r="O11" i="83"/>
  <c r="P11" i="83"/>
  <c r="Q11" i="83"/>
  <c r="R11" i="83"/>
  <c r="K12" i="83"/>
  <c r="L12" i="83"/>
  <c r="M12" i="83"/>
  <c r="N12" i="83"/>
  <c r="O12" i="83"/>
  <c r="P12" i="83"/>
  <c r="Q12" i="83"/>
  <c r="R12" i="83"/>
  <c r="K13" i="83"/>
  <c r="L13" i="83"/>
  <c r="M13" i="83"/>
  <c r="N13" i="83"/>
  <c r="O13" i="83"/>
  <c r="P13" i="83"/>
  <c r="Q13" i="83"/>
  <c r="R13" i="83"/>
  <c r="K14" i="83"/>
  <c r="L14" i="83"/>
  <c r="M14" i="83"/>
  <c r="N14" i="83"/>
  <c r="O14" i="83"/>
  <c r="P14" i="83"/>
  <c r="Q14" i="83"/>
  <c r="R14" i="83"/>
  <c r="K15" i="83"/>
  <c r="L15" i="83"/>
  <c r="M15" i="83"/>
  <c r="N15" i="83"/>
  <c r="O15" i="83"/>
  <c r="P15" i="83"/>
  <c r="Q15" i="83"/>
  <c r="R15" i="83"/>
  <c r="K16" i="83"/>
  <c r="L16" i="83"/>
  <c r="M16" i="83"/>
  <c r="N16" i="83"/>
  <c r="O16" i="83"/>
  <c r="P16" i="83"/>
  <c r="Q16" i="83"/>
  <c r="R16" i="83"/>
  <c r="K17" i="83"/>
  <c r="L17" i="83"/>
  <c r="M17" i="83"/>
  <c r="N17" i="83"/>
  <c r="O17" i="83"/>
  <c r="P17" i="83"/>
  <c r="Q17" i="83"/>
  <c r="R17" i="83"/>
  <c r="K18" i="83"/>
  <c r="L18" i="83"/>
  <c r="M18" i="83"/>
  <c r="N18" i="83"/>
  <c r="O18" i="83"/>
  <c r="P18" i="83"/>
  <c r="Q18" i="83"/>
  <c r="R18" i="83"/>
  <c r="K19" i="83"/>
  <c r="L19" i="83"/>
  <c r="M19" i="83"/>
  <c r="N19" i="83"/>
  <c r="O19" i="83"/>
  <c r="P19" i="83"/>
  <c r="Q19" i="83"/>
  <c r="R19" i="83"/>
  <c r="K20" i="83"/>
  <c r="L20" i="83"/>
  <c r="M20" i="83"/>
  <c r="N20" i="83"/>
  <c r="O20" i="83"/>
  <c r="P20" i="83"/>
  <c r="Q20" i="83"/>
  <c r="R20" i="83"/>
  <c r="K21" i="83"/>
  <c r="L21" i="83"/>
  <c r="M21" i="83"/>
  <c r="N21" i="83"/>
  <c r="O21" i="83"/>
  <c r="P21" i="83"/>
  <c r="Q21" i="83"/>
  <c r="R21" i="83"/>
  <c r="K22" i="83"/>
  <c r="L22" i="83"/>
  <c r="M22" i="83"/>
  <c r="N22" i="83"/>
  <c r="O22" i="83"/>
  <c r="P22" i="83"/>
  <c r="Q22" i="83"/>
  <c r="R22" i="83"/>
  <c r="K23" i="83"/>
  <c r="L23" i="83"/>
  <c r="M23" i="83"/>
  <c r="N23" i="83"/>
  <c r="O23" i="83"/>
  <c r="P23" i="83"/>
  <c r="Q23" i="83"/>
  <c r="R23" i="83"/>
  <c r="K24" i="83"/>
  <c r="L24" i="83"/>
  <c r="M24" i="83"/>
  <c r="N24" i="83"/>
  <c r="O24" i="83"/>
  <c r="P24" i="83"/>
  <c r="Q24" i="83"/>
  <c r="R24" i="83"/>
  <c r="K25" i="83"/>
  <c r="L25" i="83"/>
  <c r="M25" i="83"/>
  <c r="N25" i="83"/>
  <c r="O25" i="83"/>
  <c r="P25" i="83"/>
  <c r="Q25" i="83"/>
  <c r="R25" i="83"/>
  <c r="K26" i="83"/>
  <c r="L26" i="83"/>
  <c r="M26" i="83"/>
  <c r="N26" i="83"/>
  <c r="O26" i="83"/>
  <c r="P26" i="83"/>
  <c r="Q26" i="83"/>
  <c r="R26" i="83"/>
  <c r="K27" i="83"/>
  <c r="L27" i="83"/>
  <c r="M27" i="83"/>
  <c r="N27" i="83"/>
  <c r="O27" i="83"/>
  <c r="P27" i="83"/>
  <c r="Q27" i="83"/>
  <c r="R27" i="83"/>
  <c r="K28" i="83"/>
  <c r="L28" i="83"/>
  <c r="M28" i="83"/>
  <c r="N28" i="83"/>
  <c r="O28" i="83"/>
  <c r="P28" i="83"/>
  <c r="Q28" i="83"/>
  <c r="R28" i="83"/>
  <c r="K29" i="83"/>
  <c r="L29" i="83"/>
  <c r="M29" i="83"/>
  <c r="N29" i="83"/>
  <c r="O29" i="83"/>
  <c r="P29" i="83"/>
  <c r="Q29" i="83"/>
  <c r="R29" i="83"/>
  <c r="K30" i="83"/>
  <c r="L30" i="83"/>
  <c r="M30" i="83"/>
  <c r="N30" i="83"/>
  <c r="O30" i="83"/>
  <c r="P30" i="83"/>
  <c r="Q30" i="83"/>
  <c r="R30" i="83"/>
  <c r="K31" i="83"/>
  <c r="L31" i="83"/>
  <c r="M31" i="83"/>
  <c r="N31" i="83"/>
  <c r="O31" i="83"/>
  <c r="P31" i="83"/>
  <c r="Q31" i="83"/>
  <c r="R31" i="83"/>
  <c r="K32" i="83"/>
  <c r="L32" i="83"/>
  <c r="M32" i="83"/>
  <c r="N32" i="83"/>
  <c r="O32" i="83"/>
  <c r="P32" i="83"/>
  <c r="Q32" i="83"/>
  <c r="R32" i="83"/>
  <c r="K33" i="83"/>
  <c r="L33" i="83"/>
  <c r="M33" i="83"/>
  <c r="N33" i="83"/>
  <c r="O33" i="83"/>
  <c r="P33" i="83"/>
  <c r="Q33" i="83"/>
  <c r="R33" i="83"/>
  <c r="K34" i="83"/>
  <c r="L34" i="83"/>
  <c r="M34" i="83"/>
  <c r="N34" i="83"/>
  <c r="O34" i="83"/>
  <c r="P34" i="83"/>
  <c r="Q34" i="83"/>
  <c r="R34" i="83"/>
  <c r="K35" i="83"/>
  <c r="L35" i="83"/>
  <c r="M35" i="83"/>
  <c r="N35" i="83"/>
  <c r="O35" i="83"/>
  <c r="P35" i="83"/>
  <c r="Q35" i="83"/>
  <c r="R35" i="83"/>
  <c r="K36" i="83"/>
  <c r="L36" i="83"/>
  <c r="M36" i="83"/>
  <c r="N36" i="83"/>
  <c r="O36" i="83"/>
  <c r="P36" i="83"/>
  <c r="Q36" i="83"/>
  <c r="R36" i="83"/>
  <c r="K37" i="83"/>
  <c r="L37" i="83"/>
  <c r="M37" i="83"/>
  <c r="N37" i="83"/>
  <c r="O37" i="83"/>
  <c r="P37" i="83"/>
  <c r="Q37" i="83"/>
  <c r="R37" i="83"/>
  <c r="K38" i="83"/>
  <c r="L38" i="83"/>
  <c r="M38" i="83"/>
  <c r="N38" i="83"/>
  <c r="O38" i="83"/>
  <c r="P38" i="83"/>
  <c r="Q38" i="83"/>
  <c r="R38" i="83"/>
  <c r="K39" i="83"/>
  <c r="L39" i="83"/>
  <c r="M39" i="83"/>
  <c r="N39" i="83"/>
  <c r="Q39" i="83"/>
  <c r="R39" i="83"/>
  <c r="K40" i="83"/>
  <c r="L40" i="83"/>
  <c r="M40" i="83"/>
  <c r="N40" i="83"/>
  <c r="Q40" i="83"/>
  <c r="R40" i="83"/>
  <c r="K41" i="83"/>
  <c r="L41" i="83"/>
  <c r="M41" i="83"/>
  <c r="N41" i="83"/>
  <c r="Q41" i="83"/>
  <c r="R41" i="83"/>
  <c r="K42" i="83"/>
  <c r="L42" i="83"/>
  <c r="M42" i="83"/>
  <c r="N42" i="83"/>
  <c r="Q42" i="83"/>
  <c r="R42" i="83"/>
  <c r="K43" i="83"/>
  <c r="L43" i="83"/>
  <c r="M43" i="83"/>
  <c r="N43" i="83"/>
  <c r="K44" i="83"/>
  <c r="L44" i="83"/>
  <c r="K45" i="83"/>
  <c r="L45" i="83"/>
  <c r="K46" i="83"/>
  <c r="L46" i="83"/>
  <c r="K47" i="83"/>
  <c r="L47" i="83"/>
  <c r="K48" i="83"/>
  <c r="L48" i="83"/>
  <c r="K49" i="83"/>
  <c r="L49" i="83"/>
  <c r="K50" i="83"/>
  <c r="L50" i="83"/>
  <c r="K51" i="83"/>
  <c r="L51" i="83"/>
  <c r="K52" i="83"/>
  <c r="L52" i="83"/>
  <c r="K53" i="83"/>
  <c r="L53" i="83"/>
  <c r="K54" i="83"/>
  <c r="L54" i="83"/>
  <c r="K55" i="83"/>
  <c r="L55" i="83"/>
  <c r="K56" i="83"/>
  <c r="L56" i="83"/>
  <c r="K57" i="83"/>
  <c r="L57" i="83"/>
  <c r="R2" i="83"/>
  <c r="Q2" i="83"/>
  <c r="P2" i="83"/>
  <c r="O2" i="83"/>
  <c r="N2" i="83"/>
  <c r="M2" i="83"/>
  <c r="L2" i="83"/>
  <c r="K2" i="83"/>
  <c r="O3" i="81"/>
  <c r="P3" i="81"/>
  <c r="Q3" i="81"/>
  <c r="R3" i="81"/>
  <c r="S3" i="81"/>
  <c r="T3" i="81"/>
  <c r="U3" i="81"/>
  <c r="V3" i="81"/>
  <c r="W3" i="81"/>
  <c r="X3" i="81"/>
  <c r="Y3" i="81"/>
  <c r="Z3" i="81"/>
  <c r="O4" i="81"/>
  <c r="P4" i="81"/>
  <c r="Q4" i="81"/>
  <c r="R4" i="81"/>
  <c r="S4" i="81"/>
  <c r="T4" i="81"/>
  <c r="U4" i="81"/>
  <c r="V4" i="81"/>
  <c r="W4" i="81"/>
  <c r="X4" i="81"/>
  <c r="Y4" i="81"/>
  <c r="Z4" i="81"/>
  <c r="O5" i="81"/>
  <c r="P5" i="81"/>
  <c r="Q5" i="81"/>
  <c r="R5" i="81"/>
  <c r="S5" i="81"/>
  <c r="T5" i="81"/>
  <c r="U5" i="81"/>
  <c r="V5" i="81"/>
  <c r="W5" i="81"/>
  <c r="X5" i="81"/>
  <c r="Y5" i="81"/>
  <c r="Z5" i="81"/>
  <c r="O6" i="81"/>
  <c r="P6" i="81"/>
  <c r="Q6" i="81"/>
  <c r="R6" i="81"/>
  <c r="S6" i="81"/>
  <c r="T6" i="81"/>
  <c r="U6" i="81"/>
  <c r="V6" i="81"/>
  <c r="W6" i="81"/>
  <c r="X6" i="81"/>
  <c r="Y6" i="81"/>
  <c r="Z6" i="81"/>
  <c r="O7" i="81"/>
  <c r="P7" i="81"/>
  <c r="Q7" i="81"/>
  <c r="R7" i="81"/>
  <c r="S7" i="81"/>
  <c r="T7" i="81"/>
  <c r="U7" i="81"/>
  <c r="V7" i="81"/>
  <c r="W7" i="81"/>
  <c r="X7" i="81"/>
  <c r="Y7" i="81"/>
  <c r="Z7" i="81"/>
  <c r="O8" i="81"/>
  <c r="P8" i="81"/>
  <c r="Q8" i="81"/>
  <c r="R8" i="81"/>
  <c r="S8" i="81"/>
  <c r="T8" i="81"/>
  <c r="U8" i="81"/>
  <c r="V8" i="81"/>
  <c r="W8" i="81"/>
  <c r="X8" i="81"/>
  <c r="Y8" i="81"/>
  <c r="Z8" i="81"/>
  <c r="O9" i="81"/>
  <c r="P9" i="81"/>
  <c r="Q9" i="81"/>
  <c r="R9" i="81"/>
  <c r="S9" i="81"/>
  <c r="T9" i="81"/>
  <c r="U9" i="81"/>
  <c r="V9" i="81"/>
  <c r="W9" i="81"/>
  <c r="X9" i="81"/>
  <c r="Y9" i="81"/>
  <c r="Z9" i="81"/>
  <c r="O10" i="81"/>
  <c r="P10" i="81"/>
  <c r="Q10" i="81"/>
  <c r="R10" i="81"/>
  <c r="S10" i="81"/>
  <c r="T10" i="81"/>
  <c r="U10" i="81"/>
  <c r="V10" i="81"/>
  <c r="W10" i="81"/>
  <c r="X10" i="81"/>
  <c r="Y10" i="81"/>
  <c r="Z10" i="81"/>
  <c r="O11" i="81"/>
  <c r="P11" i="81"/>
  <c r="Q11" i="81"/>
  <c r="R11" i="81"/>
  <c r="S11" i="81"/>
  <c r="T11" i="81"/>
  <c r="U11" i="81"/>
  <c r="V11" i="81"/>
  <c r="W11" i="81"/>
  <c r="X11" i="81"/>
  <c r="Y11" i="81"/>
  <c r="Z11" i="81"/>
  <c r="O12" i="81"/>
  <c r="P12" i="81"/>
  <c r="Q12" i="81"/>
  <c r="R12" i="81"/>
  <c r="S12" i="81"/>
  <c r="T12" i="81"/>
  <c r="U12" i="81"/>
  <c r="V12" i="81"/>
  <c r="W12" i="81"/>
  <c r="X12" i="81"/>
  <c r="Y12" i="81"/>
  <c r="Z12" i="81"/>
  <c r="O13" i="81"/>
  <c r="P13" i="81"/>
  <c r="Q13" i="81"/>
  <c r="R13" i="81"/>
  <c r="S13" i="81"/>
  <c r="T13" i="81"/>
  <c r="U13" i="81"/>
  <c r="V13" i="81"/>
  <c r="W13" i="81"/>
  <c r="X13" i="81"/>
  <c r="Y13" i="81"/>
  <c r="Z13" i="81"/>
  <c r="O14" i="81"/>
  <c r="P14" i="81"/>
  <c r="Q14" i="81"/>
  <c r="R14" i="81"/>
  <c r="S14" i="81"/>
  <c r="T14" i="81"/>
  <c r="U14" i="81"/>
  <c r="V14" i="81"/>
  <c r="W14" i="81"/>
  <c r="X14" i="81"/>
  <c r="Y14" i="81"/>
  <c r="Z14" i="81"/>
  <c r="O15" i="81"/>
  <c r="P15" i="81"/>
  <c r="Q15" i="81"/>
  <c r="R15" i="81"/>
  <c r="S15" i="81"/>
  <c r="T15" i="81"/>
  <c r="U15" i="81"/>
  <c r="V15" i="81"/>
  <c r="W15" i="81"/>
  <c r="X15" i="81"/>
  <c r="Y15" i="81"/>
  <c r="Z15" i="81"/>
  <c r="O16" i="81"/>
  <c r="P16" i="81"/>
  <c r="Q16" i="81"/>
  <c r="R16" i="81"/>
  <c r="S16" i="81"/>
  <c r="T16" i="81"/>
  <c r="U16" i="81"/>
  <c r="V16" i="81"/>
  <c r="W16" i="81"/>
  <c r="X16" i="81"/>
  <c r="Y16" i="81"/>
  <c r="Z16" i="81"/>
  <c r="O17" i="81"/>
  <c r="P17" i="81"/>
  <c r="Q17" i="81"/>
  <c r="R17" i="81"/>
  <c r="S17" i="81"/>
  <c r="T17" i="81"/>
  <c r="U17" i="81"/>
  <c r="V17" i="81"/>
  <c r="W17" i="81"/>
  <c r="X17" i="81"/>
  <c r="O18" i="81"/>
  <c r="P18" i="81"/>
  <c r="Q18" i="81"/>
  <c r="R18" i="81"/>
  <c r="S18" i="81"/>
  <c r="T18" i="81"/>
  <c r="U18" i="81"/>
  <c r="V18" i="81"/>
  <c r="W18" i="81"/>
  <c r="X18" i="81"/>
  <c r="O19" i="81"/>
  <c r="P19" i="81"/>
  <c r="Q19" i="81"/>
  <c r="R19" i="81"/>
  <c r="S19" i="81"/>
  <c r="T19" i="81"/>
  <c r="U19" i="81"/>
  <c r="V19" i="81"/>
  <c r="W19" i="81"/>
  <c r="X19" i="81"/>
  <c r="O20" i="81"/>
  <c r="P20" i="81"/>
  <c r="Q20" i="81"/>
  <c r="R20" i="81"/>
  <c r="S20" i="81"/>
  <c r="T20" i="81"/>
  <c r="U20" i="81"/>
  <c r="V20" i="81"/>
  <c r="W20" i="81"/>
  <c r="X20" i="81"/>
  <c r="O21" i="81"/>
  <c r="P21" i="81"/>
  <c r="Q21" i="81"/>
  <c r="R21" i="81"/>
  <c r="S21" i="81"/>
  <c r="T21" i="81"/>
  <c r="U21" i="81"/>
  <c r="V21" i="81"/>
  <c r="W21" i="81"/>
  <c r="X21" i="81"/>
  <c r="O22" i="81"/>
  <c r="P22" i="81"/>
  <c r="Q22" i="81"/>
  <c r="R22" i="81"/>
  <c r="S22" i="81"/>
  <c r="T22" i="81"/>
  <c r="U22" i="81"/>
  <c r="V22" i="81"/>
  <c r="W22" i="81"/>
  <c r="X22" i="81"/>
  <c r="O23" i="81"/>
  <c r="P23" i="81"/>
  <c r="Q23" i="81"/>
  <c r="R23" i="81"/>
  <c r="S23" i="81"/>
  <c r="T23" i="81"/>
  <c r="U23" i="81"/>
  <c r="V23" i="81"/>
  <c r="W23" i="81"/>
  <c r="X23" i="81"/>
  <c r="O24" i="81"/>
  <c r="P24" i="81"/>
  <c r="Q24" i="81"/>
  <c r="R24" i="81"/>
  <c r="U24" i="81"/>
  <c r="V24" i="81"/>
  <c r="W24" i="81"/>
  <c r="X24" i="81"/>
  <c r="O25" i="81"/>
  <c r="P25" i="81"/>
  <c r="Q25" i="81"/>
  <c r="R25" i="81"/>
  <c r="U25" i="81"/>
  <c r="V25" i="81"/>
  <c r="W25" i="81"/>
  <c r="X25" i="81"/>
  <c r="O26" i="81"/>
  <c r="P26" i="81"/>
  <c r="Q26" i="81"/>
  <c r="R26" i="81"/>
  <c r="U26" i="81"/>
  <c r="V26" i="81"/>
  <c r="W26" i="81"/>
  <c r="X26" i="81"/>
  <c r="O27" i="81"/>
  <c r="P27" i="81"/>
  <c r="Q27" i="81"/>
  <c r="R27" i="81"/>
  <c r="U27" i="81"/>
  <c r="V27" i="81"/>
  <c r="W27" i="81"/>
  <c r="X27" i="81"/>
  <c r="O28" i="81"/>
  <c r="P28" i="81"/>
  <c r="Q28" i="81"/>
  <c r="R28" i="81"/>
  <c r="U28" i="81"/>
  <c r="V28" i="81"/>
  <c r="W28" i="81"/>
  <c r="X28" i="81"/>
  <c r="O29" i="81"/>
  <c r="P29" i="81"/>
  <c r="Q29" i="81"/>
  <c r="R29" i="81"/>
  <c r="U29" i="81"/>
  <c r="V29" i="81"/>
  <c r="W29" i="81"/>
  <c r="X29" i="81"/>
  <c r="O30" i="81"/>
  <c r="P30" i="81"/>
  <c r="Q30" i="81"/>
  <c r="R30" i="81"/>
  <c r="U30" i="81"/>
  <c r="V30" i="81"/>
  <c r="W30" i="81"/>
  <c r="X30" i="81"/>
  <c r="O31" i="81"/>
  <c r="P31" i="81"/>
  <c r="Q31" i="81"/>
  <c r="R31" i="81"/>
  <c r="U31" i="81"/>
  <c r="V31" i="81"/>
  <c r="W31" i="81"/>
  <c r="X31" i="81"/>
  <c r="O32" i="81"/>
  <c r="P32" i="81"/>
  <c r="Q32" i="81"/>
  <c r="R32" i="81"/>
  <c r="U32" i="81"/>
  <c r="V32" i="81"/>
  <c r="W32" i="81"/>
  <c r="X32" i="81"/>
  <c r="O33" i="81"/>
  <c r="P33" i="81"/>
  <c r="Q33" i="81"/>
  <c r="R33" i="81"/>
  <c r="U33" i="81"/>
  <c r="V33" i="81"/>
  <c r="W33" i="81"/>
  <c r="X33" i="81"/>
  <c r="O34" i="81"/>
  <c r="P34" i="81"/>
  <c r="Q34" i="81"/>
  <c r="R34" i="81"/>
  <c r="U34" i="81"/>
  <c r="V34" i="81"/>
  <c r="W34" i="81"/>
  <c r="X34" i="81"/>
  <c r="O35" i="81"/>
  <c r="P35" i="81"/>
  <c r="Q35" i="81"/>
  <c r="R35" i="81"/>
  <c r="U35" i="81"/>
  <c r="V35" i="81"/>
  <c r="W35" i="81"/>
  <c r="X35" i="81"/>
  <c r="O36" i="81"/>
  <c r="P36" i="81"/>
  <c r="Q36" i="81"/>
  <c r="R36" i="81"/>
  <c r="W36" i="81"/>
  <c r="X36" i="81"/>
  <c r="O37" i="81"/>
  <c r="P37" i="81"/>
  <c r="Q37" i="81"/>
  <c r="R37" i="81"/>
  <c r="W37" i="81"/>
  <c r="X37" i="81"/>
  <c r="O38" i="81"/>
  <c r="P38" i="81"/>
  <c r="Q38" i="81"/>
  <c r="R38" i="81"/>
  <c r="W38" i="81"/>
  <c r="X38" i="81"/>
  <c r="O39" i="81"/>
  <c r="P39" i="81"/>
  <c r="Q39" i="81"/>
  <c r="R39" i="81"/>
  <c r="W39" i="81"/>
  <c r="X39" i="81"/>
  <c r="O40" i="81"/>
  <c r="P40" i="81"/>
  <c r="Q40" i="81"/>
  <c r="R40" i="81"/>
  <c r="W40" i="81"/>
  <c r="X40" i="81"/>
  <c r="O41" i="81"/>
  <c r="P41" i="81"/>
  <c r="Q41" i="81"/>
  <c r="R41" i="81"/>
  <c r="W41" i="81"/>
  <c r="X41" i="81"/>
  <c r="O42" i="81"/>
  <c r="P42" i="81"/>
  <c r="Q42" i="81"/>
  <c r="R42" i="81"/>
  <c r="W42" i="81"/>
  <c r="X42" i="81"/>
  <c r="O43" i="81"/>
  <c r="P43" i="81"/>
  <c r="Q43" i="81"/>
  <c r="R43" i="81"/>
  <c r="W43" i="81"/>
  <c r="X43" i="81"/>
  <c r="O44" i="81"/>
  <c r="P44" i="81"/>
  <c r="Q44" i="81"/>
  <c r="R44" i="81"/>
  <c r="W44" i="81"/>
  <c r="X44" i="81"/>
  <c r="O45" i="81"/>
  <c r="P45" i="81"/>
  <c r="Q45" i="81"/>
  <c r="R45" i="81"/>
  <c r="W45" i="81"/>
  <c r="X45" i="81"/>
  <c r="O46" i="81"/>
  <c r="P46" i="81"/>
  <c r="Q46" i="81"/>
  <c r="R46" i="81"/>
  <c r="W46" i="81"/>
  <c r="X46" i="81"/>
  <c r="Q47" i="81"/>
  <c r="R47" i="81"/>
  <c r="W47" i="81"/>
  <c r="X47" i="81"/>
  <c r="Q48" i="81"/>
  <c r="R48" i="81"/>
  <c r="W48" i="81"/>
  <c r="X48" i="81"/>
  <c r="Q49" i="81"/>
  <c r="R49" i="81"/>
  <c r="W49" i="81"/>
  <c r="X49" i="81"/>
  <c r="Q50" i="81"/>
  <c r="R50" i="81"/>
  <c r="W50" i="81"/>
  <c r="X50" i="81"/>
  <c r="Q51" i="81"/>
  <c r="R51" i="81"/>
  <c r="W51" i="81"/>
  <c r="X51" i="81"/>
  <c r="Q52" i="81"/>
  <c r="R52" i="81"/>
  <c r="W52" i="81"/>
  <c r="X52" i="81"/>
  <c r="Q53" i="81"/>
  <c r="R53" i="81"/>
  <c r="W53" i="81"/>
  <c r="X53" i="81"/>
  <c r="W54" i="81"/>
  <c r="X54" i="81"/>
  <c r="W55" i="81"/>
  <c r="X55" i="81"/>
  <c r="Q2" i="81"/>
  <c r="R2" i="81"/>
  <c r="S2" i="81"/>
  <c r="T2" i="81"/>
  <c r="U2" i="81"/>
  <c r="V2" i="81"/>
  <c r="W2" i="81"/>
  <c r="X2" i="81"/>
  <c r="Y2" i="81"/>
  <c r="Z2" i="81"/>
  <c r="P2" i="81"/>
  <c r="O2" i="81"/>
  <c r="AU2" i="49"/>
  <c r="AV2" i="49"/>
  <c r="AU3" i="49"/>
  <c r="AV3" i="49"/>
  <c r="AU4" i="49"/>
  <c r="AV4" i="49"/>
  <c r="AU5" i="49"/>
  <c r="AV5" i="49"/>
  <c r="AU6" i="49"/>
  <c r="AV6" i="49"/>
  <c r="AU7" i="49"/>
  <c r="AV7" i="49"/>
  <c r="AU8" i="49"/>
  <c r="AV8" i="49"/>
  <c r="AU9" i="49"/>
  <c r="AV9" i="49"/>
  <c r="AU10" i="49"/>
  <c r="AV10" i="49"/>
  <c r="AU11" i="49"/>
  <c r="AV11" i="49"/>
  <c r="AU12" i="49"/>
  <c r="AV12" i="49"/>
  <c r="AU13" i="49"/>
  <c r="AV13" i="49"/>
  <c r="AU14" i="49"/>
  <c r="AV14" i="49"/>
  <c r="AU15" i="49"/>
  <c r="AV15" i="49"/>
  <c r="AU16" i="49"/>
  <c r="AV16" i="49"/>
  <c r="AU17" i="49"/>
  <c r="AV17" i="49"/>
  <c r="AU18" i="49"/>
  <c r="AV18" i="49"/>
  <c r="AU19" i="49"/>
  <c r="AV19" i="49"/>
  <c r="AU20" i="49"/>
  <c r="AV20" i="49"/>
  <c r="AU21" i="49"/>
  <c r="AV21" i="49"/>
  <c r="AU22" i="49"/>
  <c r="AV22" i="49"/>
  <c r="AU23" i="49"/>
  <c r="AV23" i="49"/>
  <c r="AV1" i="49"/>
  <c r="AN2" i="49"/>
  <c r="AO2" i="49"/>
  <c r="AN3" i="49"/>
  <c r="AO3" i="49"/>
  <c r="AN4" i="49"/>
  <c r="AO4" i="49"/>
  <c r="AN5" i="49"/>
  <c r="AO5" i="49"/>
  <c r="AN6" i="49"/>
  <c r="AO6" i="49"/>
  <c r="AN7" i="49"/>
  <c r="AO7" i="49"/>
  <c r="AN8" i="49"/>
  <c r="AO8" i="49"/>
  <c r="AN9" i="49"/>
  <c r="AO9" i="49"/>
  <c r="AN10" i="49"/>
  <c r="AO10" i="49"/>
  <c r="AN11" i="49"/>
  <c r="AO11" i="49"/>
  <c r="AN12" i="49"/>
  <c r="AO12" i="49"/>
  <c r="AN13" i="49"/>
  <c r="AO13" i="49"/>
  <c r="AN14" i="49"/>
  <c r="AO14" i="49"/>
  <c r="AN15" i="49"/>
  <c r="AO15" i="49"/>
  <c r="AN16" i="49"/>
  <c r="AO16" i="49"/>
  <c r="AN17" i="49"/>
  <c r="AO17" i="49"/>
  <c r="AN18" i="49"/>
  <c r="AO18" i="49"/>
  <c r="AN19" i="49"/>
  <c r="AO19" i="49"/>
  <c r="AN20" i="49"/>
  <c r="AO20" i="49"/>
  <c r="AN21" i="49"/>
  <c r="AO21" i="49"/>
  <c r="AN22" i="49"/>
  <c r="AO22" i="49"/>
  <c r="AN23" i="49"/>
  <c r="AO23" i="49"/>
  <c r="AN24" i="49"/>
  <c r="AO24" i="49"/>
  <c r="AN25" i="49"/>
  <c r="AO25" i="49"/>
  <c r="AN26" i="49"/>
  <c r="AO26" i="49"/>
  <c r="AN27" i="49"/>
  <c r="AO27" i="49"/>
  <c r="AN28" i="49"/>
  <c r="AO28" i="49"/>
  <c r="X2" i="49"/>
  <c r="Z2" i="49"/>
  <c r="AB2" i="49"/>
  <c r="AD2" i="49"/>
  <c r="AF2" i="49"/>
  <c r="AH2" i="49"/>
  <c r="AO1" i="49"/>
  <c r="AG3" i="49"/>
  <c r="AG4" i="49"/>
  <c r="AG5" i="49"/>
  <c r="AG6" i="49"/>
  <c r="AG7" i="49"/>
  <c r="AG8" i="49"/>
  <c r="AG9" i="49"/>
  <c r="AG10" i="49"/>
  <c r="AG11" i="49"/>
  <c r="AG12" i="49"/>
  <c r="AG13" i="49"/>
  <c r="AG14" i="49"/>
  <c r="AG15" i="49"/>
  <c r="AG16" i="49"/>
  <c r="AG17" i="49"/>
  <c r="AG18" i="49"/>
  <c r="AG19" i="49"/>
  <c r="AG20" i="49"/>
  <c r="AG21" i="49"/>
  <c r="AG22" i="49"/>
  <c r="AE3" i="49"/>
  <c r="AE4" i="49"/>
  <c r="AE5" i="49"/>
  <c r="AE6" i="49"/>
  <c r="AE7" i="49"/>
  <c r="AE8" i="49"/>
  <c r="AE9" i="49"/>
  <c r="AE10" i="49"/>
  <c r="AE11" i="49"/>
  <c r="AE12" i="49"/>
  <c r="AE13" i="49"/>
  <c r="AE14" i="49"/>
  <c r="AE15" i="49"/>
  <c r="AE16" i="49"/>
  <c r="AE17" i="49"/>
  <c r="AE18" i="49"/>
  <c r="AE19" i="49"/>
  <c r="AE20" i="49"/>
  <c r="AE21" i="49"/>
  <c r="AC3" i="49"/>
  <c r="AC4" i="49"/>
  <c r="AC5" i="49"/>
  <c r="AC6" i="49"/>
  <c r="AC7" i="49"/>
  <c r="AC8" i="49"/>
  <c r="AC9" i="49"/>
  <c r="AC10" i="49"/>
  <c r="AC11" i="49"/>
  <c r="AC12" i="49"/>
  <c r="AC13" i="49"/>
  <c r="AC14" i="49"/>
  <c r="AC15" i="49"/>
  <c r="AC16" i="49"/>
  <c r="AC17" i="49"/>
  <c r="AC18" i="49"/>
  <c r="AC19" i="49"/>
  <c r="AC20" i="49"/>
  <c r="AA3" i="49"/>
  <c r="AA4" i="49"/>
  <c r="AA5" i="49"/>
  <c r="AA6" i="49"/>
  <c r="AA7" i="49"/>
  <c r="AA8" i="49"/>
  <c r="AA9" i="49"/>
  <c r="AA10" i="49"/>
  <c r="AA11" i="49"/>
  <c r="Y5" i="49"/>
  <c r="Y3" i="49"/>
  <c r="Y4" i="49"/>
  <c r="Y6" i="49"/>
  <c r="Y7" i="49"/>
  <c r="Y8" i="49"/>
  <c r="W3" i="49"/>
  <c r="W4" i="49"/>
  <c r="W5" i="49"/>
  <c r="AH3" i="49"/>
  <c r="AH4" i="49"/>
  <c r="AH5" i="49"/>
  <c r="AH6" i="49"/>
  <c r="AH7" i="49"/>
  <c r="AH8" i="49"/>
  <c r="AH9" i="49"/>
  <c r="AH10" i="49"/>
  <c r="AH11" i="49"/>
  <c r="AH12" i="49"/>
  <c r="AH13" i="49"/>
  <c r="AH14" i="49"/>
  <c r="AH15" i="49"/>
  <c r="AH16" i="49"/>
  <c r="AH17" i="49"/>
  <c r="AH18" i="49"/>
  <c r="AH19" i="49"/>
  <c r="AH20" i="49"/>
  <c r="AH21" i="49"/>
  <c r="AH22" i="49"/>
  <c r="AF3" i="49"/>
  <c r="AF4" i="49"/>
  <c r="AF5" i="49"/>
  <c r="AF6" i="49"/>
  <c r="AF7" i="49"/>
  <c r="AF8" i="49"/>
  <c r="AF9" i="49"/>
  <c r="AF10" i="49"/>
  <c r="AF11" i="49"/>
  <c r="AF12" i="49"/>
  <c r="AF13" i="49"/>
  <c r="AF14" i="49"/>
  <c r="AF15" i="49"/>
  <c r="AF16" i="49"/>
  <c r="AF17" i="49"/>
  <c r="AF18" i="49"/>
  <c r="AF19" i="49"/>
  <c r="AF20" i="49"/>
  <c r="AF21" i="49"/>
  <c r="AD3" i="49"/>
  <c r="AD4" i="49"/>
  <c r="AD5" i="49"/>
  <c r="AD6" i="49"/>
  <c r="AD7" i="49"/>
  <c r="AD8" i="49"/>
  <c r="AD9" i="49"/>
  <c r="AD10" i="49"/>
  <c r="AD11" i="49"/>
  <c r="AD12" i="49"/>
  <c r="AD13" i="49"/>
  <c r="AD14" i="49"/>
  <c r="AD15" i="49"/>
  <c r="AD16" i="49"/>
  <c r="AD17" i="49"/>
  <c r="AD18" i="49"/>
  <c r="AD19" i="49"/>
  <c r="AD20" i="49"/>
  <c r="AB3" i="49"/>
  <c r="AB4" i="49"/>
  <c r="AB5" i="49"/>
  <c r="AB6" i="49"/>
  <c r="AB7" i="49"/>
  <c r="AB8" i="49"/>
  <c r="AB9" i="49"/>
  <c r="AB10" i="49"/>
  <c r="AB11" i="49"/>
  <c r="Z3" i="49"/>
  <c r="Z4" i="49"/>
  <c r="Z5" i="49"/>
  <c r="Z6" i="49"/>
  <c r="Z7" i="49"/>
  <c r="Z8" i="49"/>
  <c r="X3" i="49"/>
  <c r="X4" i="49"/>
  <c r="X5" i="49"/>
  <c r="L6" i="34"/>
  <c r="M6" i="34"/>
  <c r="N6" i="34"/>
  <c r="O6" i="34"/>
  <c r="L7" i="34"/>
  <c r="M7" i="34"/>
  <c r="N7" i="34"/>
  <c r="O7" i="34"/>
  <c r="L8" i="34"/>
  <c r="M8" i="34"/>
  <c r="N8" i="34"/>
  <c r="O8" i="34"/>
  <c r="L9" i="34"/>
  <c r="M9" i="34"/>
  <c r="N9" i="34"/>
  <c r="O9" i="34"/>
  <c r="L10" i="34"/>
  <c r="M10" i="34"/>
  <c r="N10" i="34"/>
  <c r="O10" i="34"/>
  <c r="L11" i="34"/>
  <c r="M11" i="34"/>
  <c r="N11" i="34"/>
  <c r="O11" i="34"/>
  <c r="L12" i="34"/>
  <c r="M12" i="34"/>
  <c r="N12" i="34"/>
  <c r="O12" i="34"/>
  <c r="L13" i="34"/>
  <c r="M13" i="34"/>
  <c r="N13" i="34"/>
  <c r="O13" i="34"/>
  <c r="L14" i="34"/>
  <c r="M14" i="34"/>
  <c r="N14" i="34"/>
  <c r="O14" i="34"/>
  <c r="L15" i="34"/>
  <c r="M15" i="34"/>
  <c r="N15" i="34"/>
  <c r="O15" i="34"/>
  <c r="L16" i="34"/>
  <c r="M16" i="34"/>
  <c r="N16" i="34"/>
  <c r="O16" i="34"/>
  <c r="L17" i="34"/>
  <c r="M17" i="34"/>
  <c r="N17" i="34"/>
  <c r="O17" i="34"/>
  <c r="L18" i="34"/>
  <c r="M18" i="34"/>
  <c r="N18" i="34"/>
  <c r="O18" i="34"/>
  <c r="L19" i="34"/>
  <c r="M19" i="34"/>
  <c r="N19" i="34"/>
  <c r="O19" i="34"/>
  <c r="L20" i="34"/>
  <c r="M20" i="34"/>
  <c r="N20" i="34"/>
  <c r="O20" i="34"/>
  <c r="L21" i="34"/>
  <c r="M21" i="34"/>
  <c r="N21" i="34"/>
  <c r="O21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6" i="34"/>
  <c r="M26" i="34"/>
  <c r="N26" i="34"/>
  <c r="O26" i="34"/>
  <c r="L27" i="34"/>
  <c r="M27" i="34"/>
  <c r="N27" i="34"/>
  <c r="O27" i="34"/>
  <c r="N28" i="34"/>
  <c r="O28" i="34"/>
  <c r="N29" i="34"/>
  <c r="O29" i="34"/>
  <c r="N30" i="34"/>
  <c r="O30" i="34"/>
  <c r="N31" i="34"/>
  <c r="O31" i="34"/>
  <c r="N32" i="34"/>
  <c r="O32" i="34"/>
  <c r="N33" i="34"/>
  <c r="O33" i="34"/>
  <c r="N34" i="34"/>
  <c r="O34" i="34"/>
  <c r="N35" i="34"/>
  <c r="O35" i="34"/>
  <c r="O5" i="34"/>
  <c r="N5" i="34"/>
  <c r="M5" i="34"/>
  <c r="L5" i="34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G3" i="9" l="1"/>
  <c r="AH3" i="9"/>
  <c r="AI3" i="9"/>
  <c r="AJ3" i="9"/>
  <c r="AK3" i="9"/>
  <c r="AL3" i="9"/>
  <c r="AM3" i="9"/>
  <c r="AN3" i="9"/>
  <c r="AO3" i="9"/>
  <c r="AP3" i="9"/>
  <c r="AQ3" i="9"/>
  <c r="AR3" i="9"/>
  <c r="AG4" i="9"/>
  <c r="AH4" i="9"/>
  <c r="AI4" i="9"/>
  <c r="AJ4" i="9"/>
  <c r="AK4" i="9"/>
  <c r="AL4" i="9"/>
  <c r="AM4" i="9"/>
  <c r="AN4" i="9"/>
  <c r="AO4" i="9"/>
  <c r="AP4" i="9"/>
  <c r="AQ4" i="9"/>
  <c r="AR4" i="9"/>
  <c r="AG5" i="9"/>
  <c r="AH5" i="9"/>
  <c r="AI5" i="9"/>
  <c r="AJ5" i="9"/>
  <c r="AK5" i="9"/>
  <c r="AL5" i="9"/>
  <c r="AM5" i="9"/>
  <c r="AN5" i="9"/>
  <c r="AO5" i="9"/>
  <c r="AP5" i="9"/>
  <c r="AQ5" i="9"/>
  <c r="AR5" i="9"/>
  <c r="AG6" i="9"/>
  <c r="AH6" i="9"/>
  <c r="AI6" i="9"/>
  <c r="AJ6" i="9"/>
  <c r="AK6" i="9"/>
  <c r="AL6" i="9"/>
  <c r="AM6" i="9"/>
  <c r="AN6" i="9"/>
  <c r="AO6" i="9"/>
  <c r="AP6" i="9"/>
  <c r="AQ6" i="9"/>
  <c r="AR6" i="9"/>
  <c r="AG7" i="9"/>
  <c r="AH7" i="9"/>
  <c r="AI7" i="9"/>
  <c r="AJ7" i="9"/>
  <c r="AK7" i="9"/>
  <c r="AL7" i="9"/>
  <c r="AM7" i="9"/>
  <c r="AN7" i="9"/>
  <c r="AO7" i="9"/>
  <c r="AP7" i="9"/>
  <c r="AQ7" i="9"/>
  <c r="AR7" i="9"/>
  <c r="AG8" i="9"/>
  <c r="AH8" i="9"/>
  <c r="AI8" i="9"/>
  <c r="AJ8" i="9"/>
  <c r="AK8" i="9"/>
  <c r="AL8" i="9"/>
  <c r="AM8" i="9"/>
  <c r="AN8" i="9"/>
  <c r="AO8" i="9"/>
  <c r="AP8" i="9"/>
  <c r="AQ8" i="9"/>
  <c r="AR8" i="9"/>
  <c r="AG9" i="9"/>
  <c r="AH9" i="9"/>
  <c r="AI9" i="9"/>
  <c r="AJ9" i="9"/>
  <c r="AK9" i="9"/>
  <c r="AL9" i="9"/>
  <c r="AM9" i="9"/>
  <c r="AN9" i="9"/>
  <c r="AO9" i="9"/>
  <c r="AP9" i="9"/>
  <c r="AQ9" i="9"/>
  <c r="AR9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G31" i="9"/>
  <c r="AH31" i="9"/>
  <c r="AI31" i="9"/>
  <c r="AJ31" i="9"/>
  <c r="AK31" i="9"/>
  <c r="AL31" i="9"/>
  <c r="AO31" i="9"/>
  <c r="AP31" i="9"/>
  <c r="AQ31" i="9"/>
  <c r="AR31" i="9"/>
  <c r="AG32" i="9"/>
  <c r="AH32" i="9"/>
  <c r="AI32" i="9"/>
  <c r="AJ32" i="9"/>
  <c r="AK32" i="9"/>
  <c r="AL32" i="9"/>
  <c r="AO32" i="9"/>
  <c r="AP32" i="9"/>
  <c r="AQ32" i="9"/>
  <c r="AR32" i="9"/>
  <c r="AG33" i="9"/>
  <c r="AH33" i="9"/>
  <c r="AI33" i="9"/>
  <c r="AJ33" i="9"/>
  <c r="AK33" i="9"/>
  <c r="AL33" i="9"/>
  <c r="AO33" i="9"/>
  <c r="AP33" i="9"/>
  <c r="AQ33" i="9"/>
  <c r="AR33" i="9"/>
  <c r="AG34" i="9"/>
  <c r="AH34" i="9"/>
  <c r="AI34" i="9"/>
  <c r="AJ34" i="9"/>
  <c r="AK34" i="9"/>
  <c r="AL34" i="9"/>
  <c r="AQ34" i="9"/>
  <c r="AR34" i="9"/>
  <c r="AI35" i="9"/>
  <c r="AJ35" i="9"/>
  <c r="AK35" i="9"/>
  <c r="AL35" i="9"/>
  <c r="AK36" i="9"/>
  <c r="AL36" i="9"/>
  <c r="AK37" i="9"/>
  <c r="AL37" i="9"/>
  <c r="AK38" i="9"/>
  <c r="AL38" i="9"/>
  <c r="AK39" i="9"/>
  <c r="AL39" i="9"/>
  <c r="AK40" i="9"/>
  <c r="AL40" i="9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AV41" i="48" l="1"/>
  <c r="AW41" i="48"/>
  <c r="AV3" i="48"/>
  <c r="AW3" i="48"/>
  <c r="AX3" i="48"/>
  <c r="AY3" i="48"/>
  <c r="AZ3" i="48"/>
  <c r="BA3" i="48"/>
  <c r="BB3" i="48"/>
  <c r="BC3" i="48"/>
  <c r="BD3" i="48"/>
  <c r="BE3" i="48"/>
  <c r="BF3" i="48"/>
  <c r="BG3" i="48"/>
  <c r="BH3" i="48"/>
  <c r="BI3" i="48"/>
  <c r="BJ3" i="48"/>
  <c r="BK3" i="48"/>
  <c r="AV4" i="48"/>
  <c r="AW4" i="48"/>
  <c r="AX4" i="48"/>
  <c r="AY4" i="48"/>
  <c r="AZ4" i="48"/>
  <c r="BA4" i="48"/>
  <c r="BB4" i="48"/>
  <c r="BC4" i="48"/>
  <c r="BD4" i="48"/>
  <c r="BE4" i="48"/>
  <c r="BF4" i="48"/>
  <c r="BG4" i="48"/>
  <c r="BH4" i="48"/>
  <c r="BI4" i="48"/>
  <c r="BJ4" i="48"/>
  <c r="BK4" i="48"/>
  <c r="AV5" i="48"/>
  <c r="AW5" i="48"/>
  <c r="AX5" i="48"/>
  <c r="AY5" i="48"/>
  <c r="AZ5" i="48"/>
  <c r="BA5" i="48"/>
  <c r="BB5" i="48"/>
  <c r="BC5" i="48"/>
  <c r="BD5" i="48"/>
  <c r="BE5" i="48"/>
  <c r="BF5" i="48"/>
  <c r="BG5" i="48"/>
  <c r="BH5" i="48"/>
  <c r="BI5" i="48"/>
  <c r="BJ5" i="48"/>
  <c r="BK5" i="48"/>
  <c r="AV6" i="48"/>
  <c r="AW6" i="48"/>
  <c r="AX6" i="48"/>
  <c r="AY6" i="48"/>
  <c r="AZ6" i="48"/>
  <c r="BA6" i="48"/>
  <c r="BB6" i="48"/>
  <c r="BC6" i="48"/>
  <c r="BD6" i="48"/>
  <c r="BE6" i="48"/>
  <c r="BF6" i="48"/>
  <c r="BG6" i="48"/>
  <c r="BH6" i="48"/>
  <c r="BI6" i="48"/>
  <c r="BJ6" i="48"/>
  <c r="BK6" i="48"/>
  <c r="AV7" i="48"/>
  <c r="AW7" i="48"/>
  <c r="AX7" i="48"/>
  <c r="AY7" i="48"/>
  <c r="AZ7" i="48"/>
  <c r="BA7" i="48"/>
  <c r="BB7" i="48"/>
  <c r="BC7" i="48"/>
  <c r="BD7" i="48"/>
  <c r="BE7" i="48"/>
  <c r="BF7" i="48"/>
  <c r="BG7" i="48"/>
  <c r="BH7" i="48"/>
  <c r="BI7" i="48"/>
  <c r="BJ7" i="48"/>
  <c r="BK7" i="48"/>
  <c r="AV8" i="48"/>
  <c r="AW8" i="48"/>
  <c r="AX8" i="48"/>
  <c r="AY8" i="48"/>
  <c r="AZ8" i="48"/>
  <c r="BA8" i="48"/>
  <c r="BB8" i="48"/>
  <c r="BC8" i="48"/>
  <c r="BD8" i="48"/>
  <c r="BE8" i="48"/>
  <c r="BF8" i="48"/>
  <c r="BG8" i="48"/>
  <c r="BH8" i="48"/>
  <c r="BI8" i="48"/>
  <c r="BJ8" i="48"/>
  <c r="BK8" i="48"/>
  <c r="AV9" i="48"/>
  <c r="AW9" i="48"/>
  <c r="AX9" i="48"/>
  <c r="AY9" i="48"/>
  <c r="AZ9" i="48"/>
  <c r="BA9" i="48"/>
  <c r="BB9" i="48"/>
  <c r="BC9" i="48"/>
  <c r="BD9" i="48"/>
  <c r="BE9" i="48"/>
  <c r="BF9" i="48"/>
  <c r="BG9" i="48"/>
  <c r="BH9" i="48"/>
  <c r="BI9" i="48"/>
  <c r="BJ9" i="48"/>
  <c r="BK9" i="48"/>
  <c r="AV10" i="48"/>
  <c r="AW10" i="48"/>
  <c r="AX10" i="48"/>
  <c r="AY10" i="48"/>
  <c r="AZ10" i="48"/>
  <c r="BA10" i="48"/>
  <c r="BB10" i="48"/>
  <c r="BC10" i="48"/>
  <c r="BD10" i="48"/>
  <c r="BE10" i="48"/>
  <c r="BF10" i="48"/>
  <c r="BG10" i="48"/>
  <c r="BH10" i="48"/>
  <c r="BI10" i="48"/>
  <c r="BJ10" i="48"/>
  <c r="BK10" i="48"/>
  <c r="AV11" i="48"/>
  <c r="AW11" i="48"/>
  <c r="AX11" i="48"/>
  <c r="AY11" i="48"/>
  <c r="AZ11" i="48"/>
  <c r="BA11" i="48"/>
  <c r="BB11" i="48"/>
  <c r="BC11" i="48"/>
  <c r="BD11" i="48"/>
  <c r="BE11" i="48"/>
  <c r="BF11" i="48"/>
  <c r="BG11" i="48"/>
  <c r="BH11" i="48"/>
  <c r="BI11" i="48"/>
  <c r="BJ11" i="48"/>
  <c r="BK11" i="48"/>
  <c r="AV12" i="48"/>
  <c r="AW12" i="48"/>
  <c r="AX12" i="48"/>
  <c r="AY12" i="48"/>
  <c r="AZ12" i="48"/>
  <c r="BA12" i="48"/>
  <c r="BB12" i="48"/>
  <c r="BC12" i="48"/>
  <c r="BD12" i="48"/>
  <c r="BE12" i="48"/>
  <c r="BF12" i="48"/>
  <c r="BG12" i="48"/>
  <c r="BH12" i="48"/>
  <c r="BI12" i="48"/>
  <c r="BJ12" i="48"/>
  <c r="BK12" i="48"/>
  <c r="AV13" i="48"/>
  <c r="AW13" i="48"/>
  <c r="AX13" i="48"/>
  <c r="AY13" i="48"/>
  <c r="AZ13" i="48"/>
  <c r="BA13" i="48"/>
  <c r="BB13" i="48"/>
  <c r="BC13" i="48"/>
  <c r="BD13" i="48"/>
  <c r="BE13" i="48"/>
  <c r="BF13" i="48"/>
  <c r="BG13" i="48"/>
  <c r="BH13" i="48"/>
  <c r="BI13" i="48"/>
  <c r="BJ13" i="48"/>
  <c r="BK13" i="48"/>
  <c r="AV14" i="48"/>
  <c r="AW14" i="48"/>
  <c r="AX14" i="48"/>
  <c r="AY14" i="48"/>
  <c r="AZ14" i="48"/>
  <c r="BA14" i="48"/>
  <c r="BB14" i="48"/>
  <c r="BC14" i="48"/>
  <c r="BD14" i="48"/>
  <c r="BE14" i="48"/>
  <c r="BF14" i="48"/>
  <c r="BG14" i="48"/>
  <c r="BH14" i="48"/>
  <c r="BI14" i="48"/>
  <c r="BJ14" i="48"/>
  <c r="BK14" i="48"/>
  <c r="AV15" i="48"/>
  <c r="AW15" i="48"/>
  <c r="AX15" i="48"/>
  <c r="AY15" i="48"/>
  <c r="AZ15" i="48"/>
  <c r="BA15" i="48"/>
  <c r="BB15" i="48"/>
  <c r="BC15" i="48"/>
  <c r="BD15" i="48"/>
  <c r="BE15" i="48"/>
  <c r="BF15" i="48"/>
  <c r="BG15" i="48"/>
  <c r="BH15" i="48"/>
  <c r="BI15" i="48"/>
  <c r="BJ15" i="48"/>
  <c r="BK15" i="48"/>
  <c r="AV16" i="48"/>
  <c r="AW16" i="48"/>
  <c r="AX16" i="48"/>
  <c r="AY16" i="48"/>
  <c r="AZ16" i="48"/>
  <c r="BA16" i="48"/>
  <c r="BB16" i="48"/>
  <c r="BC16" i="48"/>
  <c r="BD16" i="48"/>
  <c r="BE16" i="48"/>
  <c r="BF16" i="48"/>
  <c r="BG16" i="48"/>
  <c r="BH16" i="48"/>
  <c r="BI16" i="48"/>
  <c r="BJ16" i="48"/>
  <c r="BK16" i="48"/>
  <c r="AV17" i="48"/>
  <c r="AW17" i="48"/>
  <c r="AX17" i="48"/>
  <c r="AY17" i="48"/>
  <c r="AZ17" i="48"/>
  <c r="BA17" i="48"/>
  <c r="BB17" i="48"/>
  <c r="BC17" i="48"/>
  <c r="BD17" i="48"/>
  <c r="BE17" i="48"/>
  <c r="BF17" i="48"/>
  <c r="BG17" i="48"/>
  <c r="BH17" i="48"/>
  <c r="BI17" i="48"/>
  <c r="BJ17" i="48"/>
  <c r="BK17" i="48"/>
  <c r="AV18" i="48"/>
  <c r="AW18" i="48"/>
  <c r="AX18" i="48"/>
  <c r="AY18" i="48"/>
  <c r="AZ18" i="48"/>
  <c r="BA18" i="48"/>
  <c r="BB18" i="48"/>
  <c r="BC18" i="48"/>
  <c r="BD18" i="48"/>
  <c r="BE18" i="48"/>
  <c r="BF18" i="48"/>
  <c r="BG18" i="48"/>
  <c r="BH18" i="48"/>
  <c r="BI18" i="48"/>
  <c r="BJ18" i="48"/>
  <c r="BK18" i="48"/>
  <c r="AV19" i="48"/>
  <c r="AW19" i="48"/>
  <c r="AX19" i="48"/>
  <c r="AY19" i="48"/>
  <c r="AZ19" i="48"/>
  <c r="BA19" i="48"/>
  <c r="BB19" i="48"/>
  <c r="BC19" i="48"/>
  <c r="BD19" i="48"/>
  <c r="BE19" i="48"/>
  <c r="BF19" i="48"/>
  <c r="BG19" i="48"/>
  <c r="BH19" i="48"/>
  <c r="BI19" i="48"/>
  <c r="BJ19" i="48"/>
  <c r="BK19" i="48"/>
  <c r="AV20" i="48"/>
  <c r="AW20" i="48"/>
  <c r="AX20" i="48"/>
  <c r="AY20" i="48"/>
  <c r="AZ20" i="48"/>
  <c r="BA20" i="48"/>
  <c r="BB20" i="48"/>
  <c r="BC20" i="48"/>
  <c r="BD20" i="48"/>
  <c r="BE20" i="48"/>
  <c r="BF20" i="48"/>
  <c r="BG20" i="48"/>
  <c r="BH20" i="48"/>
  <c r="BI20" i="48"/>
  <c r="BJ20" i="48"/>
  <c r="BK20" i="48"/>
  <c r="AV21" i="48"/>
  <c r="AW21" i="48"/>
  <c r="AX21" i="48"/>
  <c r="AY21" i="48"/>
  <c r="AZ21" i="48"/>
  <c r="BA21" i="48"/>
  <c r="BB21" i="48"/>
  <c r="BC21" i="48"/>
  <c r="BD21" i="48"/>
  <c r="BE21" i="48"/>
  <c r="BF21" i="48"/>
  <c r="BG21" i="48"/>
  <c r="BH21" i="48"/>
  <c r="BI21" i="48"/>
  <c r="BJ21" i="48"/>
  <c r="BK21" i="48"/>
  <c r="AV22" i="48"/>
  <c r="AW22" i="48"/>
  <c r="AX22" i="48"/>
  <c r="AY22" i="48"/>
  <c r="AZ22" i="48"/>
  <c r="BA22" i="48"/>
  <c r="BB22" i="48"/>
  <c r="BC22" i="48"/>
  <c r="BD22" i="48"/>
  <c r="BE22" i="48"/>
  <c r="BF22" i="48"/>
  <c r="BG22" i="48"/>
  <c r="BH22" i="48"/>
  <c r="BI22" i="48"/>
  <c r="BJ22" i="48"/>
  <c r="BK22" i="48"/>
  <c r="AV23" i="48"/>
  <c r="AW23" i="48"/>
  <c r="AX23" i="48"/>
  <c r="AY23" i="48"/>
  <c r="AZ23" i="48"/>
  <c r="BA23" i="48"/>
  <c r="BB23" i="48"/>
  <c r="BC23" i="48"/>
  <c r="BD23" i="48"/>
  <c r="BE23" i="48"/>
  <c r="BF23" i="48"/>
  <c r="BG23" i="48"/>
  <c r="BH23" i="48"/>
  <c r="BI23" i="48"/>
  <c r="BJ23" i="48"/>
  <c r="BK23" i="48"/>
  <c r="AV24" i="48"/>
  <c r="AW24" i="48"/>
  <c r="AX24" i="48"/>
  <c r="AY24" i="48"/>
  <c r="AZ24" i="48"/>
  <c r="BA24" i="48"/>
  <c r="BB24" i="48"/>
  <c r="BC24" i="48"/>
  <c r="BD24" i="48"/>
  <c r="BE24" i="48"/>
  <c r="BF24" i="48"/>
  <c r="BG24" i="48"/>
  <c r="BH24" i="48"/>
  <c r="BI24" i="48"/>
  <c r="BJ24" i="48"/>
  <c r="BK24" i="48"/>
  <c r="AV25" i="48"/>
  <c r="AW25" i="48"/>
  <c r="AX25" i="48"/>
  <c r="AY25" i="48"/>
  <c r="AZ25" i="48"/>
  <c r="BA25" i="48"/>
  <c r="BB25" i="48"/>
  <c r="BC25" i="48"/>
  <c r="BD25" i="48"/>
  <c r="BE25" i="48"/>
  <c r="BF25" i="48"/>
  <c r="BG25" i="48"/>
  <c r="BH25" i="48"/>
  <c r="BI25" i="48"/>
  <c r="BJ25" i="48"/>
  <c r="BK25" i="48"/>
  <c r="AV26" i="48"/>
  <c r="AW26" i="48"/>
  <c r="AX26" i="48"/>
  <c r="AY26" i="48"/>
  <c r="AZ26" i="48"/>
  <c r="BA26" i="48"/>
  <c r="BB26" i="48"/>
  <c r="BC26" i="48"/>
  <c r="BD26" i="48"/>
  <c r="BE26" i="48"/>
  <c r="BF26" i="48"/>
  <c r="BG26" i="48"/>
  <c r="BH26" i="48"/>
  <c r="BI26" i="48"/>
  <c r="BJ26" i="48"/>
  <c r="BK26" i="48"/>
  <c r="AV27" i="48"/>
  <c r="AW27" i="48"/>
  <c r="AX27" i="48"/>
  <c r="AY27" i="48"/>
  <c r="AZ27" i="48"/>
  <c r="BA27" i="48"/>
  <c r="BB27" i="48"/>
  <c r="BC27" i="48"/>
  <c r="BD27" i="48"/>
  <c r="BE27" i="48"/>
  <c r="BF27" i="48"/>
  <c r="BG27" i="48"/>
  <c r="BH27" i="48"/>
  <c r="BI27" i="48"/>
  <c r="BJ27" i="48"/>
  <c r="BK27" i="48"/>
  <c r="AV28" i="48"/>
  <c r="AW28" i="48"/>
  <c r="AX28" i="48"/>
  <c r="AY28" i="48"/>
  <c r="AZ28" i="48"/>
  <c r="BA28" i="48"/>
  <c r="BB28" i="48"/>
  <c r="BC28" i="48"/>
  <c r="BD28" i="48"/>
  <c r="BE28" i="48"/>
  <c r="BF28" i="48"/>
  <c r="BG28" i="48"/>
  <c r="BH28" i="48"/>
  <c r="BI28" i="48"/>
  <c r="BJ28" i="48"/>
  <c r="BK28" i="48"/>
  <c r="AV29" i="48"/>
  <c r="AW29" i="48"/>
  <c r="AX29" i="48"/>
  <c r="AY29" i="48"/>
  <c r="AZ29" i="48"/>
  <c r="BA29" i="48"/>
  <c r="BB29" i="48"/>
  <c r="BC29" i="48"/>
  <c r="BD29" i="48"/>
  <c r="BE29" i="48"/>
  <c r="BF29" i="48"/>
  <c r="BG29" i="48"/>
  <c r="BH29" i="48"/>
  <c r="BI29" i="48"/>
  <c r="BJ29" i="48"/>
  <c r="BK29" i="48"/>
  <c r="AV30" i="48"/>
  <c r="AW30" i="48"/>
  <c r="AX30" i="48"/>
  <c r="AY30" i="48"/>
  <c r="AZ30" i="48"/>
  <c r="BA30" i="48"/>
  <c r="BB30" i="48"/>
  <c r="BC30" i="48"/>
  <c r="BD30" i="48"/>
  <c r="BE30" i="48"/>
  <c r="BF30" i="48"/>
  <c r="BG30" i="48"/>
  <c r="BH30" i="48"/>
  <c r="BI30" i="48"/>
  <c r="BJ30" i="48"/>
  <c r="BK30" i="48"/>
  <c r="AV31" i="48"/>
  <c r="AW31" i="48"/>
  <c r="AX31" i="48"/>
  <c r="AY31" i="48"/>
  <c r="AZ31" i="48"/>
  <c r="BA31" i="48"/>
  <c r="BB31" i="48"/>
  <c r="BC31" i="48"/>
  <c r="BD31" i="48"/>
  <c r="BE31" i="48"/>
  <c r="BF31" i="48"/>
  <c r="BG31" i="48"/>
  <c r="BH31" i="48"/>
  <c r="BI31" i="48"/>
  <c r="BJ31" i="48"/>
  <c r="BK31" i="48"/>
  <c r="AV32" i="48"/>
  <c r="AW32" i="48"/>
  <c r="AX32" i="48"/>
  <c r="AY32" i="48"/>
  <c r="AZ32" i="48"/>
  <c r="BA32" i="48"/>
  <c r="BB32" i="48"/>
  <c r="BC32" i="48"/>
  <c r="BD32" i="48"/>
  <c r="BE32" i="48"/>
  <c r="BF32" i="48"/>
  <c r="BG32" i="48"/>
  <c r="BH32" i="48"/>
  <c r="BI32" i="48"/>
  <c r="BJ32" i="48"/>
  <c r="BK32" i="48"/>
  <c r="AV33" i="48"/>
  <c r="AW33" i="48"/>
  <c r="AX33" i="48"/>
  <c r="AY33" i="48"/>
  <c r="AZ33" i="48"/>
  <c r="BA33" i="48"/>
  <c r="BB33" i="48"/>
  <c r="BC33" i="48"/>
  <c r="BD33" i="48"/>
  <c r="BE33" i="48"/>
  <c r="BF33" i="48"/>
  <c r="BG33" i="48"/>
  <c r="BH33" i="48"/>
  <c r="BI33" i="48"/>
  <c r="BJ33" i="48"/>
  <c r="BK33" i="48"/>
  <c r="AV34" i="48"/>
  <c r="AW34" i="48"/>
  <c r="AX34" i="48"/>
  <c r="AY34" i="48"/>
  <c r="AZ34" i="48"/>
  <c r="BA34" i="48"/>
  <c r="BB34" i="48"/>
  <c r="BC34" i="48"/>
  <c r="BD34" i="48"/>
  <c r="BE34" i="48"/>
  <c r="BF34" i="48"/>
  <c r="BG34" i="48"/>
  <c r="BH34" i="48"/>
  <c r="BI34" i="48"/>
  <c r="BJ34" i="48"/>
  <c r="BK34" i="48"/>
  <c r="AV35" i="48"/>
  <c r="AW35" i="48"/>
  <c r="AX35" i="48"/>
  <c r="AY35" i="48"/>
  <c r="AZ35" i="48"/>
  <c r="BA35" i="48"/>
  <c r="BB35" i="48"/>
  <c r="BC35" i="48"/>
  <c r="BD35" i="48"/>
  <c r="BE35" i="48"/>
  <c r="BF35" i="48"/>
  <c r="BG35" i="48"/>
  <c r="BH35" i="48"/>
  <c r="BI35" i="48"/>
  <c r="BJ35" i="48"/>
  <c r="BK35" i="48"/>
  <c r="AV36" i="48"/>
  <c r="AW36" i="48"/>
  <c r="AX36" i="48"/>
  <c r="AY36" i="48"/>
  <c r="AZ36" i="48"/>
  <c r="BA36" i="48"/>
  <c r="BB36" i="48"/>
  <c r="BC36" i="48"/>
  <c r="BD36" i="48"/>
  <c r="BE36" i="48"/>
  <c r="BF36" i="48"/>
  <c r="BG36" i="48"/>
  <c r="BH36" i="48"/>
  <c r="BI36" i="48"/>
  <c r="BJ36" i="48"/>
  <c r="BK36" i="48"/>
  <c r="AV37" i="48"/>
  <c r="AW37" i="48"/>
  <c r="AX37" i="48"/>
  <c r="AY37" i="48"/>
  <c r="AZ37" i="48"/>
  <c r="BA37" i="48"/>
  <c r="BB37" i="48"/>
  <c r="BC37" i="48"/>
  <c r="BD37" i="48"/>
  <c r="BE37" i="48"/>
  <c r="BF37" i="48"/>
  <c r="BG37" i="48"/>
  <c r="BH37" i="48"/>
  <c r="BI37" i="48"/>
  <c r="BJ37" i="48"/>
  <c r="BK37" i="48"/>
  <c r="AV38" i="48"/>
  <c r="AW38" i="48"/>
  <c r="AX38" i="48"/>
  <c r="AY38" i="48"/>
  <c r="AZ38" i="48"/>
  <c r="BA38" i="48"/>
  <c r="BB38" i="48"/>
  <c r="BC38" i="48"/>
  <c r="BD38" i="48"/>
  <c r="BE38" i="48"/>
  <c r="BF38" i="48"/>
  <c r="BG38" i="48"/>
  <c r="BH38" i="48"/>
  <c r="BI38" i="48"/>
  <c r="BJ38" i="48"/>
  <c r="BK38" i="48"/>
  <c r="AV39" i="48"/>
  <c r="AW39" i="48"/>
  <c r="AX39" i="48"/>
  <c r="AY39" i="48"/>
  <c r="AZ39" i="48"/>
  <c r="BA39" i="48"/>
  <c r="BB39" i="48"/>
  <c r="BC39" i="48"/>
  <c r="BD39" i="48"/>
  <c r="BE39" i="48"/>
  <c r="BF39" i="48"/>
  <c r="BG39" i="48"/>
  <c r="BH39" i="48"/>
  <c r="BI39" i="48"/>
  <c r="BJ39" i="48"/>
  <c r="BK39" i="48"/>
  <c r="AV40" i="48"/>
  <c r="AW40" i="48"/>
  <c r="AX40" i="48"/>
  <c r="AY40" i="48"/>
  <c r="AZ40" i="48"/>
  <c r="BA40" i="48"/>
  <c r="BB40" i="48"/>
  <c r="BC40" i="48"/>
  <c r="BD40" i="48"/>
  <c r="BE40" i="48"/>
  <c r="BF40" i="48"/>
  <c r="BG40" i="48"/>
  <c r="BH40" i="48"/>
  <c r="BI40" i="48"/>
  <c r="BJ40" i="48"/>
  <c r="BK40" i="48"/>
  <c r="AX41" i="48"/>
  <c r="AY41" i="48"/>
  <c r="AZ41" i="48"/>
  <c r="BA41" i="48"/>
  <c r="BB41" i="48"/>
  <c r="BC41" i="48"/>
  <c r="BD41" i="48"/>
  <c r="BE41" i="48"/>
  <c r="BF41" i="48"/>
  <c r="BG41" i="48"/>
  <c r="BH41" i="48"/>
  <c r="BI41" i="48"/>
  <c r="BJ41" i="48"/>
  <c r="BK41" i="48"/>
  <c r="AX42" i="48"/>
  <c r="AY42" i="48"/>
  <c r="AZ42" i="48"/>
  <c r="BA42" i="48"/>
  <c r="BB42" i="48"/>
  <c r="BC42" i="48"/>
  <c r="BD42" i="48"/>
  <c r="BE42" i="48"/>
  <c r="BF42" i="48"/>
  <c r="BG42" i="48"/>
  <c r="BH42" i="48"/>
  <c r="BI42" i="48"/>
  <c r="BJ42" i="48"/>
  <c r="BK42" i="48"/>
  <c r="AX43" i="48"/>
  <c r="AY43" i="48"/>
  <c r="AZ43" i="48"/>
  <c r="BA43" i="48"/>
  <c r="BB43" i="48"/>
  <c r="BC43" i="48"/>
  <c r="BD43" i="48"/>
  <c r="BE43" i="48"/>
  <c r="BF43" i="48"/>
  <c r="BG43" i="48"/>
  <c r="BH43" i="48"/>
  <c r="BI43" i="48"/>
  <c r="BJ43" i="48"/>
  <c r="BK43" i="48"/>
  <c r="AX44" i="48"/>
  <c r="AY44" i="48"/>
  <c r="AZ44" i="48"/>
  <c r="BA44" i="48"/>
  <c r="BB44" i="48"/>
  <c r="BC44" i="48"/>
  <c r="BD44" i="48"/>
  <c r="BE44" i="48"/>
  <c r="BF44" i="48"/>
  <c r="BG44" i="48"/>
  <c r="BJ44" i="48"/>
  <c r="BK44" i="48"/>
  <c r="AX45" i="48"/>
  <c r="AY45" i="48"/>
  <c r="AZ45" i="48"/>
  <c r="BA45" i="48"/>
  <c r="BB45" i="48"/>
  <c r="BC45" i="48"/>
  <c r="BD45" i="48"/>
  <c r="BE45" i="48"/>
  <c r="BF45" i="48"/>
  <c r="BG45" i="48"/>
  <c r="BJ45" i="48"/>
  <c r="BK45" i="48"/>
  <c r="AX46" i="48"/>
  <c r="AY46" i="48"/>
  <c r="AZ46" i="48"/>
  <c r="BA46" i="48"/>
  <c r="BB46" i="48"/>
  <c r="BC46" i="48"/>
  <c r="BD46" i="48"/>
  <c r="BE46" i="48"/>
  <c r="BF46" i="48"/>
  <c r="BG46" i="48"/>
  <c r="AX47" i="48"/>
  <c r="AY47" i="48"/>
  <c r="AZ47" i="48"/>
  <c r="BA47" i="48"/>
  <c r="BB47" i="48"/>
  <c r="BC47" i="48"/>
  <c r="BD47" i="48"/>
  <c r="BE47" i="48"/>
  <c r="BF47" i="48"/>
  <c r="BG47" i="48"/>
  <c r="AX48" i="48"/>
  <c r="AY48" i="48"/>
  <c r="AZ48" i="48"/>
  <c r="BA48" i="48"/>
  <c r="BB48" i="48"/>
  <c r="BC48" i="48"/>
  <c r="BD48" i="48"/>
  <c r="BE48" i="48"/>
  <c r="AX49" i="48"/>
  <c r="AY49" i="48"/>
  <c r="BB49" i="48"/>
  <c r="BC49" i="48"/>
  <c r="BD49" i="48"/>
  <c r="BE49" i="48"/>
  <c r="AX50" i="48"/>
  <c r="AY50" i="48"/>
  <c r="BB50" i="48"/>
  <c r="BC50" i="48"/>
  <c r="BD50" i="48"/>
  <c r="BE50" i="48"/>
  <c r="AX51" i="48"/>
  <c r="AY51" i="48"/>
  <c r="BB51" i="48"/>
  <c r="BC51" i="48"/>
  <c r="BD51" i="48"/>
  <c r="BE51" i="48"/>
  <c r="AX52" i="48"/>
  <c r="AY52" i="48"/>
  <c r="BB52" i="48"/>
  <c r="BC52" i="48"/>
  <c r="BD52" i="48"/>
  <c r="BE52" i="48"/>
  <c r="AX53" i="48"/>
  <c r="AY53" i="48"/>
  <c r="BB53" i="48"/>
  <c r="BC53" i="48"/>
  <c r="BD53" i="48"/>
  <c r="BE53" i="48"/>
  <c r="AX54" i="48"/>
  <c r="AY54" i="48"/>
  <c r="BB54" i="48"/>
  <c r="BC54" i="48"/>
  <c r="BD54" i="48"/>
  <c r="BE54" i="48"/>
  <c r="AX55" i="48"/>
  <c r="AY55" i="48"/>
  <c r="BB55" i="48"/>
  <c r="BC55" i="48"/>
  <c r="BD55" i="48"/>
  <c r="BE55" i="48"/>
  <c r="AX56" i="48"/>
  <c r="AY56" i="48"/>
  <c r="BB56" i="48"/>
  <c r="BC56" i="48"/>
  <c r="BD56" i="48"/>
  <c r="BE56" i="48"/>
  <c r="BB57" i="48"/>
  <c r="BC57" i="48"/>
  <c r="BD57" i="48"/>
  <c r="BE57" i="48"/>
  <c r="BD58" i="48"/>
  <c r="BE58" i="48"/>
  <c r="BD59" i="48"/>
  <c r="BE59" i="48"/>
  <c r="BD60" i="48"/>
  <c r="BE60" i="48"/>
  <c r="BD61" i="48"/>
  <c r="BE61" i="48"/>
  <c r="BD62" i="48"/>
  <c r="BE62" i="48"/>
  <c r="BD63" i="48"/>
  <c r="BE63" i="48"/>
  <c r="BD64" i="48"/>
  <c r="BE64" i="48"/>
  <c r="BK2" i="48"/>
  <c r="BJ2" i="48"/>
  <c r="BI2" i="48"/>
  <c r="BH2" i="48"/>
  <c r="BG2" i="48"/>
  <c r="BF2" i="48"/>
  <c r="BE2" i="48"/>
  <c r="BD2" i="48"/>
  <c r="BC2" i="48"/>
  <c r="BB2" i="48"/>
  <c r="BA2" i="48"/>
  <c r="AZ2" i="48"/>
  <c r="AY2" i="48"/>
  <c r="AX2" i="48"/>
  <c r="AW2" i="48"/>
  <c r="AV2" i="48"/>
  <c r="Q562" i="1"/>
  <c r="I508" i="1"/>
  <c r="L508" i="1" s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I442" i="1" l="1"/>
  <c r="L442" i="1" s="1"/>
  <c r="I3" i="51"/>
  <c r="I4" i="51"/>
  <c r="I5" i="51"/>
  <c r="I6" i="51"/>
  <c r="I7" i="51"/>
  <c r="I8" i="51"/>
  <c r="I9" i="51"/>
  <c r="I10" i="51"/>
  <c r="I11" i="51"/>
  <c r="I12" i="51"/>
  <c r="I2" i="51"/>
  <c r="H3" i="51"/>
  <c r="H4" i="51"/>
  <c r="H5" i="51"/>
  <c r="H6" i="51"/>
  <c r="H7" i="51"/>
  <c r="H8" i="51"/>
  <c r="H9" i="51"/>
  <c r="H10" i="51"/>
  <c r="H11" i="51"/>
  <c r="H12" i="51"/>
  <c r="H2" i="51"/>
  <c r="T422" i="1"/>
  <c r="S3" i="52" l="1"/>
  <c r="T3" i="52"/>
  <c r="S4" i="52"/>
  <c r="T4" i="52"/>
  <c r="S5" i="52"/>
  <c r="T5" i="52"/>
  <c r="S6" i="52"/>
  <c r="T6" i="52"/>
  <c r="S7" i="52"/>
  <c r="T7" i="52"/>
  <c r="S8" i="52"/>
  <c r="T8" i="52"/>
  <c r="S9" i="52"/>
  <c r="T9" i="52"/>
  <c r="S10" i="52"/>
  <c r="T10" i="52"/>
  <c r="S11" i="52"/>
  <c r="T11" i="52"/>
  <c r="S12" i="52"/>
  <c r="T12" i="52"/>
  <c r="S13" i="52"/>
  <c r="T13" i="52"/>
  <c r="S14" i="52"/>
  <c r="T14" i="52"/>
  <c r="S15" i="52"/>
  <c r="T15" i="52"/>
  <c r="S16" i="52"/>
  <c r="T16" i="52"/>
  <c r="S17" i="52"/>
  <c r="T17" i="52"/>
  <c r="S18" i="52"/>
  <c r="T18" i="52"/>
  <c r="S19" i="52"/>
  <c r="T19" i="52"/>
  <c r="S20" i="52"/>
  <c r="T20" i="52"/>
  <c r="S21" i="52"/>
  <c r="T21" i="52"/>
  <c r="S22" i="52"/>
  <c r="T22" i="52"/>
  <c r="S23" i="52"/>
  <c r="T23" i="52"/>
  <c r="S24" i="52"/>
  <c r="T24" i="52"/>
  <c r="S25" i="52"/>
  <c r="T25" i="52"/>
  <c r="S26" i="52"/>
  <c r="T26" i="52"/>
  <c r="S27" i="52"/>
  <c r="T27" i="52"/>
  <c r="S28" i="52"/>
  <c r="T28" i="52"/>
  <c r="S29" i="52"/>
  <c r="T29" i="52"/>
  <c r="S30" i="52"/>
  <c r="T30" i="52"/>
  <c r="T2" i="52"/>
  <c r="S2" i="52"/>
  <c r="U3" i="52"/>
  <c r="V3" i="52"/>
  <c r="U4" i="52"/>
  <c r="V4" i="52"/>
  <c r="U5" i="52"/>
  <c r="V5" i="52"/>
  <c r="U6" i="52"/>
  <c r="V6" i="52"/>
  <c r="U7" i="52"/>
  <c r="V7" i="52"/>
  <c r="U8" i="52"/>
  <c r="V8" i="52"/>
  <c r="U9" i="52"/>
  <c r="V9" i="52"/>
  <c r="U10" i="52"/>
  <c r="V10" i="52"/>
  <c r="U11" i="52"/>
  <c r="V11" i="52"/>
  <c r="U12" i="52"/>
  <c r="V12" i="52"/>
  <c r="U13" i="52"/>
  <c r="V13" i="52"/>
  <c r="U14" i="52"/>
  <c r="V14" i="52"/>
  <c r="U15" i="52"/>
  <c r="V15" i="52"/>
  <c r="U16" i="52"/>
  <c r="V16" i="52"/>
  <c r="U17" i="52"/>
  <c r="V17" i="52"/>
  <c r="U18" i="52"/>
  <c r="V18" i="52"/>
  <c r="U19" i="52"/>
  <c r="V19" i="52"/>
  <c r="U20" i="52"/>
  <c r="V20" i="52"/>
  <c r="U21" i="52"/>
  <c r="V21" i="52"/>
  <c r="U22" i="52"/>
  <c r="V22" i="52"/>
  <c r="U23" i="52"/>
  <c r="V23" i="52"/>
  <c r="U24" i="52"/>
  <c r="V24" i="52"/>
  <c r="U25" i="52"/>
  <c r="V25" i="52"/>
  <c r="U26" i="52"/>
  <c r="V26" i="52"/>
  <c r="U27" i="52"/>
  <c r="V27" i="52"/>
  <c r="U28" i="52"/>
  <c r="V28" i="52"/>
  <c r="U29" i="52"/>
  <c r="V29" i="52"/>
  <c r="U30" i="52"/>
  <c r="V30" i="52"/>
  <c r="U31" i="52"/>
  <c r="V31" i="52"/>
  <c r="U32" i="52"/>
  <c r="V32" i="52"/>
  <c r="U33" i="52"/>
  <c r="V33" i="52"/>
  <c r="U34" i="52"/>
  <c r="V34" i="52"/>
  <c r="U35" i="52"/>
  <c r="V35" i="52"/>
  <c r="U36" i="52"/>
  <c r="V36" i="52"/>
  <c r="U37" i="52"/>
  <c r="V37" i="52"/>
  <c r="U38" i="52"/>
  <c r="V38" i="52"/>
  <c r="U39" i="52"/>
  <c r="V39" i="52"/>
  <c r="U40" i="52"/>
  <c r="V40" i="52"/>
  <c r="U41" i="52"/>
  <c r="V41" i="52"/>
  <c r="U42" i="52"/>
  <c r="V42" i="52"/>
  <c r="U43" i="52"/>
  <c r="V43" i="52"/>
  <c r="U2" i="52"/>
  <c r="V2" i="52"/>
  <c r="Q61" i="52"/>
  <c r="R61" i="52"/>
  <c r="Q62" i="52"/>
  <c r="R62" i="52"/>
  <c r="Q63" i="52"/>
  <c r="R63" i="52"/>
  <c r="Q64" i="52"/>
  <c r="R64" i="52"/>
  <c r="Q65" i="52"/>
  <c r="R65" i="52"/>
  <c r="Q66" i="52"/>
  <c r="R66" i="52"/>
  <c r="Q67" i="52"/>
  <c r="R67" i="52"/>
  <c r="Q68" i="52"/>
  <c r="R68" i="52"/>
  <c r="Q69" i="52"/>
  <c r="R69" i="52"/>
  <c r="Q70" i="52"/>
  <c r="R70" i="52"/>
  <c r="Q71" i="52"/>
  <c r="R71" i="52"/>
  <c r="Q72" i="52"/>
  <c r="R72" i="52"/>
  <c r="Q73" i="52"/>
  <c r="R73" i="52"/>
  <c r="Q74" i="52"/>
  <c r="R74" i="52"/>
  <c r="Q3" i="52"/>
  <c r="R3" i="52"/>
  <c r="Q4" i="52"/>
  <c r="R4" i="52"/>
  <c r="Q5" i="52"/>
  <c r="R5" i="52"/>
  <c r="Q6" i="52"/>
  <c r="R6" i="52"/>
  <c r="Q7" i="52"/>
  <c r="R7" i="52"/>
  <c r="Q8" i="52"/>
  <c r="R8" i="52"/>
  <c r="Q9" i="52"/>
  <c r="R9" i="52"/>
  <c r="Q10" i="52"/>
  <c r="R10" i="52"/>
  <c r="Q11" i="52"/>
  <c r="R11" i="52"/>
  <c r="Q12" i="52"/>
  <c r="R12" i="52"/>
  <c r="Q13" i="52"/>
  <c r="R13" i="52"/>
  <c r="Q14" i="52"/>
  <c r="R14" i="52"/>
  <c r="Q15" i="52"/>
  <c r="R15" i="52"/>
  <c r="Q16" i="52"/>
  <c r="R16" i="52"/>
  <c r="Q17" i="52"/>
  <c r="R17" i="52"/>
  <c r="Q18" i="52"/>
  <c r="R18" i="52"/>
  <c r="Q19" i="52"/>
  <c r="R19" i="52"/>
  <c r="Q20" i="52"/>
  <c r="R20" i="52"/>
  <c r="Q21" i="52"/>
  <c r="R21" i="52"/>
  <c r="Q22" i="52"/>
  <c r="R22" i="52"/>
  <c r="Q23" i="52"/>
  <c r="R23" i="52"/>
  <c r="Q24" i="52"/>
  <c r="R24" i="52"/>
  <c r="Q25" i="52"/>
  <c r="R25" i="52"/>
  <c r="Q26" i="52"/>
  <c r="R26" i="52"/>
  <c r="Q27" i="52"/>
  <c r="R27" i="52"/>
  <c r="Q28" i="52"/>
  <c r="R28" i="52"/>
  <c r="Q29" i="52"/>
  <c r="R29" i="52"/>
  <c r="Q30" i="52"/>
  <c r="R30" i="52"/>
  <c r="Q31" i="52"/>
  <c r="R31" i="52"/>
  <c r="Q32" i="52"/>
  <c r="R32" i="52"/>
  <c r="Q33" i="52"/>
  <c r="R33" i="52"/>
  <c r="Q34" i="52"/>
  <c r="R34" i="52"/>
  <c r="Q35" i="52"/>
  <c r="R35" i="52"/>
  <c r="Q36" i="52"/>
  <c r="R36" i="52"/>
  <c r="Q37" i="52"/>
  <c r="R37" i="52"/>
  <c r="Q38" i="52"/>
  <c r="R38" i="52"/>
  <c r="Q39" i="52"/>
  <c r="R39" i="52"/>
  <c r="Q40" i="52"/>
  <c r="R40" i="52"/>
  <c r="Q41" i="52"/>
  <c r="R41" i="52"/>
  <c r="Q42" i="52"/>
  <c r="R42" i="52"/>
  <c r="Q43" i="52"/>
  <c r="R43" i="52"/>
  <c r="Q44" i="52"/>
  <c r="R44" i="52"/>
  <c r="Q45" i="52"/>
  <c r="R45" i="52"/>
  <c r="Q46" i="52"/>
  <c r="R46" i="52"/>
  <c r="Q47" i="52"/>
  <c r="R47" i="52"/>
  <c r="Q48" i="52"/>
  <c r="R48" i="52"/>
  <c r="Q49" i="52"/>
  <c r="R49" i="52"/>
  <c r="Q50" i="52"/>
  <c r="R50" i="52"/>
  <c r="Q51" i="52"/>
  <c r="R51" i="52"/>
  <c r="Q52" i="52"/>
  <c r="R52" i="52"/>
  <c r="Q53" i="52"/>
  <c r="R53" i="52"/>
  <c r="Q54" i="52"/>
  <c r="R54" i="52"/>
  <c r="Q55" i="52"/>
  <c r="R55" i="52"/>
  <c r="Q56" i="52"/>
  <c r="R56" i="52"/>
  <c r="Q57" i="52"/>
  <c r="R57" i="52"/>
  <c r="Q58" i="52"/>
  <c r="R58" i="52"/>
  <c r="Q59" i="52"/>
  <c r="R59" i="52"/>
  <c r="Q60" i="52"/>
  <c r="R60" i="52"/>
  <c r="R2" i="52"/>
  <c r="Q2" i="52"/>
  <c r="O3" i="52"/>
  <c r="P3" i="52"/>
  <c r="O4" i="52"/>
  <c r="P4" i="52"/>
  <c r="O5" i="52"/>
  <c r="P5" i="52"/>
  <c r="O6" i="52"/>
  <c r="P6" i="52"/>
  <c r="O7" i="52"/>
  <c r="P7" i="52"/>
  <c r="O8" i="52"/>
  <c r="P8" i="52"/>
  <c r="O9" i="52"/>
  <c r="P9" i="52"/>
  <c r="O10" i="52"/>
  <c r="P10" i="52"/>
  <c r="O11" i="52"/>
  <c r="P11" i="52"/>
  <c r="O12" i="52"/>
  <c r="P12" i="52"/>
  <c r="O13" i="52"/>
  <c r="P13" i="52"/>
  <c r="O14" i="52"/>
  <c r="P14" i="52"/>
  <c r="O15" i="52"/>
  <c r="P15" i="52"/>
  <c r="O16" i="52"/>
  <c r="P16" i="52"/>
  <c r="O17" i="52"/>
  <c r="P17" i="52"/>
  <c r="O18" i="52"/>
  <c r="P18" i="52"/>
  <c r="O19" i="52"/>
  <c r="P19" i="52"/>
  <c r="O20" i="52"/>
  <c r="P20" i="52"/>
  <c r="O21" i="52"/>
  <c r="P21" i="52"/>
  <c r="O22" i="52"/>
  <c r="P22" i="52"/>
  <c r="O23" i="52"/>
  <c r="P23" i="52"/>
  <c r="O24" i="52"/>
  <c r="P24" i="52"/>
  <c r="O25" i="52"/>
  <c r="P25" i="52"/>
  <c r="O26" i="52"/>
  <c r="P26" i="52"/>
  <c r="O27" i="52"/>
  <c r="P27" i="52"/>
  <c r="O28" i="52"/>
  <c r="P28" i="52"/>
  <c r="O29" i="52"/>
  <c r="P29" i="52"/>
  <c r="O30" i="52"/>
  <c r="P30" i="52"/>
  <c r="O31" i="52"/>
  <c r="P31" i="52"/>
  <c r="O32" i="52"/>
  <c r="P32" i="52"/>
  <c r="O33" i="52"/>
  <c r="P33" i="52"/>
  <c r="O34" i="52"/>
  <c r="P34" i="52"/>
  <c r="O35" i="52"/>
  <c r="P35" i="52"/>
  <c r="O36" i="52"/>
  <c r="P36" i="52"/>
  <c r="O37" i="52"/>
  <c r="P37" i="52"/>
  <c r="O38" i="52"/>
  <c r="P38" i="52"/>
  <c r="O39" i="52"/>
  <c r="P39" i="52"/>
  <c r="O40" i="52"/>
  <c r="P40" i="52"/>
  <c r="O41" i="52"/>
  <c r="P41" i="52"/>
  <c r="O42" i="52"/>
  <c r="P42" i="52"/>
  <c r="O43" i="52"/>
  <c r="P43" i="52"/>
  <c r="O44" i="52"/>
  <c r="P44" i="52"/>
  <c r="O45" i="52"/>
  <c r="P45" i="52"/>
  <c r="O46" i="52"/>
  <c r="P46" i="52"/>
  <c r="O47" i="52"/>
  <c r="P47" i="52"/>
  <c r="O48" i="52"/>
  <c r="P48" i="52"/>
  <c r="O49" i="52"/>
  <c r="P49" i="52"/>
  <c r="O50" i="52"/>
  <c r="P50" i="52"/>
  <c r="O51" i="52"/>
  <c r="P51" i="52"/>
  <c r="O52" i="52"/>
  <c r="P52" i="52"/>
  <c r="O53" i="52"/>
  <c r="P53" i="52"/>
  <c r="O54" i="52"/>
  <c r="P54" i="52"/>
  <c r="O55" i="52"/>
  <c r="P55" i="52"/>
  <c r="O56" i="52"/>
  <c r="P56" i="52"/>
  <c r="O57" i="52"/>
  <c r="P57" i="52"/>
  <c r="O58" i="52"/>
  <c r="P58" i="52"/>
  <c r="O59" i="52"/>
  <c r="P59" i="52"/>
  <c r="O60" i="52"/>
  <c r="P60" i="52"/>
  <c r="P2" i="52"/>
  <c r="O2" i="52"/>
  <c r="M3" i="52"/>
  <c r="N3" i="52"/>
  <c r="M4" i="52"/>
  <c r="N4" i="52"/>
  <c r="M5" i="52"/>
  <c r="N5" i="52"/>
  <c r="M6" i="52"/>
  <c r="N6" i="52"/>
  <c r="M7" i="52"/>
  <c r="N7" i="52"/>
  <c r="M8" i="52"/>
  <c r="N8" i="52"/>
  <c r="M9" i="52"/>
  <c r="N9" i="52"/>
  <c r="M10" i="52"/>
  <c r="N10" i="52"/>
  <c r="M11" i="52"/>
  <c r="N11" i="52"/>
  <c r="M12" i="52"/>
  <c r="N12" i="52"/>
  <c r="M13" i="52"/>
  <c r="N13" i="52"/>
  <c r="M14" i="52"/>
  <c r="N14" i="52"/>
  <c r="M15" i="52"/>
  <c r="N15" i="52"/>
  <c r="M16" i="52"/>
  <c r="N16" i="52"/>
  <c r="M17" i="52"/>
  <c r="N17" i="52"/>
  <c r="M18" i="52"/>
  <c r="N18" i="52"/>
  <c r="M19" i="52"/>
  <c r="N19" i="52"/>
  <c r="M20" i="52"/>
  <c r="N20" i="52"/>
  <c r="M21" i="52"/>
  <c r="N21" i="52"/>
  <c r="M22" i="52"/>
  <c r="N22" i="52"/>
  <c r="M23" i="52"/>
  <c r="N23" i="52"/>
  <c r="M24" i="52"/>
  <c r="N24" i="52"/>
  <c r="M25" i="52"/>
  <c r="N25" i="52"/>
  <c r="M26" i="52"/>
  <c r="N26" i="52"/>
  <c r="M27" i="52"/>
  <c r="N27" i="52"/>
  <c r="M28" i="52"/>
  <c r="N28" i="52"/>
  <c r="M29" i="52"/>
  <c r="N29" i="52"/>
  <c r="M30" i="52"/>
  <c r="N30" i="52"/>
  <c r="M31" i="52"/>
  <c r="N31" i="52"/>
  <c r="M32" i="52"/>
  <c r="N32" i="52"/>
  <c r="M33" i="52"/>
  <c r="N33" i="52"/>
  <c r="M34" i="52"/>
  <c r="N34" i="52"/>
  <c r="M35" i="52"/>
  <c r="N35" i="52"/>
  <c r="M36" i="52"/>
  <c r="N36" i="52"/>
  <c r="M37" i="52"/>
  <c r="N37" i="52"/>
  <c r="M38" i="52"/>
  <c r="N38" i="52"/>
  <c r="M39" i="52"/>
  <c r="N39" i="52"/>
  <c r="M40" i="52"/>
  <c r="N40" i="52"/>
  <c r="M41" i="52"/>
  <c r="N41" i="52"/>
  <c r="M42" i="52"/>
  <c r="N42" i="52"/>
  <c r="M43" i="52"/>
  <c r="N43" i="52"/>
  <c r="M44" i="52"/>
  <c r="N44" i="52"/>
  <c r="M45" i="52"/>
  <c r="N45" i="52"/>
  <c r="M46" i="52"/>
  <c r="N46" i="52"/>
  <c r="M47" i="52"/>
  <c r="N47" i="52"/>
  <c r="M48" i="52"/>
  <c r="N48" i="52"/>
  <c r="M49" i="52"/>
  <c r="N49" i="52"/>
  <c r="M50" i="52"/>
  <c r="N50" i="52"/>
  <c r="M51" i="52"/>
  <c r="N51" i="52"/>
  <c r="M52" i="52"/>
  <c r="N52" i="52"/>
  <c r="M53" i="52"/>
  <c r="N53" i="52"/>
  <c r="N2" i="52"/>
  <c r="M2" i="52"/>
  <c r="H344" i="1"/>
  <c r="H343" i="1"/>
  <c r="H342" i="1"/>
  <c r="L343" i="1" l="1"/>
  <c r="L342" i="1"/>
  <c r="L344" i="1"/>
  <c r="E3" i="39"/>
  <c r="F3" i="39"/>
  <c r="E4" i="39"/>
  <c r="F4" i="39"/>
  <c r="E5" i="39"/>
  <c r="F5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E20" i="39"/>
  <c r="F20" i="39"/>
  <c r="E21" i="39"/>
  <c r="F21" i="39"/>
  <c r="E22" i="39"/>
  <c r="F22" i="39"/>
  <c r="E23" i="39"/>
  <c r="F23" i="39"/>
  <c r="E24" i="39"/>
  <c r="F24" i="39"/>
  <c r="E25" i="39"/>
  <c r="F25" i="39"/>
  <c r="E26" i="39"/>
  <c r="F26" i="39"/>
  <c r="E27" i="39"/>
  <c r="F27" i="39"/>
  <c r="E28" i="39"/>
  <c r="F28" i="39"/>
  <c r="E29" i="39"/>
  <c r="F29" i="39"/>
  <c r="E30" i="39"/>
  <c r="F30" i="39"/>
  <c r="E31" i="39"/>
  <c r="F31" i="39"/>
  <c r="E32" i="39"/>
  <c r="F32" i="39"/>
  <c r="E33" i="39"/>
  <c r="F33" i="39"/>
  <c r="E34" i="39"/>
  <c r="F34" i="39"/>
  <c r="F2" i="39"/>
  <c r="E2" i="39"/>
  <c r="O3" i="40" l="1"/>
  <c r="P3" i="40"/>
  <c r="Q3" i="40"/>
  <c r="R3" i="40"/>
  <c r="S3" i="40"/>
  <c r="T3" i="40"/>
  <c r="U3" i="40"/>
  <c r="V3" i="40"/>
  <c r="W3" i="40"/>
  <c r="X3" i="40"/>
  <c r="Y3" i="40"/>
  <c r="Z3" i="40"/>
  <c r="O4" i="40"/>
  <c r="P4" i="40"/>
  <c r="Q4" i="40"/>
  <c r="R4" i="40"/>
  <c r="S4" i="40"/>
  <c r="T4" i="40"/>
  <c r="U4" i="40"/>
  <c r="V4" i="40"/>
  <c r="W4" i="40"/>
  <c r="X4" i="40"/>
  <c r="Y4" i="40"/>
  <c r="Z4" i="40"/>
  <c r="O5" i="40"/>
  <c r="P5" i="40"/>
  <c r="Q5" i="40"/>
  <c r="R5" i="40"/>
  <c r="S5" i="40"/>
  <c r="T5" i="40"/>
  <c r="U5" i="40"/>
  <c r="V5" i="40"/>
  <c r="W5" i="40"/>
  <c r="X5" i="40"/>
  <c r="Y5" i="40"/>
  <c r="Z5" i="40"/>
  <c r="O6" i="40"/>
  <c r="P6" i="40"/>
  <c r="Q6" i="40"/>
  <c r="R6" i="40"/>
  <c r="S6" i="40"/>
  <c r="T6" i="40"/>
  <c r="U6" i="40"/>
  <c r="V6" i="40"/>
  <c r="W6" i="40"/>
  <c r="X6" i="40"/>
  <c r="Y6" i="40"/>
  <c r="Z6" i="40"/>
  <c r="O7" i="40"/>
  <c r="P7" i="40"/>
  <c r="Q7" i="40"/>
  <c r="R7" i="40"/>
  <c r="S7" i="40"/>
  <c r="T7" i="40"/>
  <c r="U7" i="40"/>
  <c r="V7" i="40"/>
  <c r="W7" i="40"/>
  <c r="X7" i="40"/>
  <c r="Y7" i="40"/>
  <c r="Z7" i="40"/>
  <c r="O8" i="40"/>
  <c r="P8" i="40"/>
  <c r="Q8" i="40"/>
  <c r="R8" i="40"/>
  <c r="S8" i="40"/>
  <c r="T8" i="40"/>
  <c r="U8" i="40"/>
  <c r="V8" i="40"/>
  <c r="W8" i="40"/>
  <c r="X8" i="40"/>
  <c r="Y8" i="40"/>
  <c r="Z8" i="40"/>
  <c r="O9" i="40"/>
  <c r="P9" i="40"/>
  <c r="Q9" i="40"/>
  <c r="R9" i="40"/>
  <c r="S9" i="40"/>
  <c r="T9" i="40"/>
  <c r="U9" i="40"/>
  <c r="V9" i="40"/>
  <c r="W9" i="40"/>
  <c r="X9" i="40"/>
  <c r="Y9" i="40"/>
  <c r="Z9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O23" i="40"/>
  <c r="P23" i="40"/>
  <c r="S23" i="40"/>
  <c r="T23" i="40"/>
  <c r="U23" i="40"/>
  <c r="V23" i="40"/>
  <c r="W23" i="40"/>
  <c r="X23" i="40"/>
  <c r="Y23" i="40"/>
  <c r="Z23" i="40"/>
  <c r="O24" i="40"/>
  <c r="P24" i="40"/>
  <c r="S24" i="40"/>
  <c r="T24" i="40"/>
  <c r="U24" i="40"/>
  <c r="V24" i="40"/>
  <c r="W24" i="40"/>
  <c r="X24" i="40"/>
  <c r="Y24" i="40"/>
  <c r="Z24" i="40"/>
  <c r="O25" i="40"/>
  <c r="P25" i="40"/>
  <c r="S25" i="40"/>
  <c r="T25" i="40"/>
  <c r="U25" i="40"/>
  <c r="V25" i="40"/>
  <c r="W25" i="40"/>
  <c r="X25" i="40"/>
  <c r="O26" i="40"/>
  <c r="P26" i="40"/>
  <c r="S26" i="40"/>
  <c r="T26" i="40"/>
  <c r="U26" i="40"/>
  <c r="V26" i="40"/>
  <c r="W26" i="40"/>
  <c r="X26" i="40"/>
  <c r="O27" i="40"/>
  <c r="P27" i="40"/>
  <c r="S27" i="40"/>
  <c r="T27" i="40"/>
  <c r="U27" i="40"/>
  <c r="V27" i="40"/>
  <c r="W27" i="40"/>
  <c r="X27" i="40"/>
  <c r="O28" i="40"/>
  <c r="P28" i="40"/>
  <c r="W28" i="40"/>
  <c r="X28" i="40"/>
  <c r="O29" i="40"/>
  <c r="P29" i="40"/>
  <c r="W29" i="40"/>
  <c r="X29" i="40"/>
  <c r="O30" i="40"/>
  <c r="P30" i="40"/>
  <c r="W30" i="40"/>
  <c r="X30" i="40"/>
  <c r="W31" i="40"/>
  <c r="X31" i="40"/>
  <c r="AZ5" i="40"/>
  <c r="BA5" i="40"/>
  <c r="BB5" i="40"/>
  <c r="BC5" i="40"/>
  <c r="BD5" i="40"/>
  <c r="BE5" i="40"/>
  <c r="BF5" i="40"/>
  <c r="BG5" i="40"/>
  <c r="AZ6" i="40"/>
  <c r="BA6" i="40"/>
  <c r="BB6" i="40"/>
  <c r="BC6" i="40"/>
  <c r="BD6" i="40"/>
  <c r="BE6" i="40"/>
  <c r="BF6" i="40"/>
  <c r="BG6" i="40"/>
  <c r="AZ7" i="40"/>
  <c r="BA7" i="40"/>
  <c r="BB7" i="40"/>
  <c r="BC7" i="40"/>
  <c r="BD7" i="40"/>
  <c r="BE7" i="40"/>
  <c r="BF7" i="40"/>
  <c r="BG7" i="40"/>
  <c r="AZ8" i="40"/>
  <c r="BA8" i="40"/>
  <c r="BB8" i="40"/>
  <c r="BC8" i="40"/>
  <c r="BD8" i="40"/>
  <c r="BE8" i="40"/>
  <c r="BF8" i="40"/>
  <c r="BG8" i="40"/>
  <c r="AZ9" i="40"/>
  <c r="BA9" i="40"/>
  <c r="BB9" i="40"/>
  <c r="BC9" i="40"/>
  <c r="BD9" i="40"/>
  <c r="BE9" i="40"/>
  <c r="BF9" i="40"/>
  <c r="BG9" i="40"/>
  <c r="AZ10" i="40"/>
  <c r="BA10" i="40"/>
  <c r="BB10" i="40"/>
  <c r="BC10" i="40"/>
  <c r="BD10" i="40"/>
  <c r="BE10" i="40"/>
  <c r="BF10" i="40"/>
  <c r="BG10" i="40"/>
  <c r="AZ11" i="40"/>
  <c r="BA11" i="40"/>
  <c r="BB11" i="40"/>
  <c r="BC11" i="40"/>
  <c r="BD11" i="40"/>
  <c r="BE11" i="40"/>
  <c r="BF11" i="40"/>
  <c r="BG11" i="40"/>
  <c r="AZ12" i="40"/>
  <c r="BA12" i="40"/>
  <c r="BB12" i="40"/>
  <c r="BC12" i="40"/>
  <c r="BD12" i="40"/>
  <c r="BE12" i="40"/>
  <c r="BF12" i="40"/>
  <c r="BG12" i="40"/>
  <c r="AZ13" i="40"/>
  <c r="BA13" i="40"/>
  <c r="BB13" i="40"/>
  <c r="BC13" i="40"/>
  <c r="BD13" i="40"/>
  <c r="BE13" i="40"/>
  <c r="BF13" i="40"/>
  <c r="BG13" i="40"/>
  <c r="AZ14" i="40"/>
  <c r="BA14" i="40"/>
  <c r="BB14" i="40"/>
  <c r="BC14" i="40"/>
  <c r="BD14" i="40"/>
  <c r="BE14" i="40"/>
  <c r="BF14" i="40"/>
  <c r="BG14" i="40"/>
  <c r="AZ15" i="40"/>
  <c r="BA15" i="40"/>
  <c r="BB15" i="40"/>
  <c r="BC15" i="40"/>
  <c r="BD15" i="40"/>
  <c r="BE15" i="40"/>
  <c r="BF15" i="40"/>
  <c r="BG15" i="40"/>
  <c r="AZ16" i="40"/>
  <c r="BA16" i="40"/>
  <c r="BB16" i="40"/>
  <c r="BC16" i="40"/>
  <c r="BD16" i="40"/>
  <c r="BE16" i="40"/>
  <c r="BF16" i="40"/>
  <c r="BG16" i="40"/>
  <c r="AZ17" i="40"/>
  <c r="BA17" i="40"/>
  <c r="BB17" i="40"/>
  <c r="BC17" i="40"/>
  <c r="BD17" i="40"/>
  <c r="BE17" i="40"/>
  <c r="BF17" i="40"/>
  <c r="BG17" i="40"/>
  <c r="AZ18" i="40"/>
  <c r="BA18" i="40"/>
  <c r="BB18" i="40"/>
  <c r="BC18" i="40"/>
  <c r="BD18" i="40"/>
  <c r="BE18" i="40"/>
  <c r="BF18" i="40"/>
  <c r="BG18" i="40"/>
  <c r="AZ19" i="40"/>
  <c r="BA19" i="40"/>
  <c r="BB19" i="40"/>
  <c r="BC19" i="40"/>
  <c r="BD19" i="40"/>
  <c r="BE19" i="40"/>
  <c r="BF19" i="40"/>
  <c r="BG19" i="40"/>
  <c r="AZ20" i="40"/>
  <c r="BA20" i="40"/>
  <c r="BB20" i="40"/>
  <c r="BC20" i="40"/>
  <c r="BD20" i="40"/>
  <c r="BE20" i="40"/>
  <c r="BF20" i="40"/>
  <c r="BG20" i="40"/>
  <c r="AZ21" i="40"/>
  <c r="BA21" i="40"/>
  <c r="BB21" i="40"/>
  <c r="BC21" i="40"/>
  <c r="BD21" i="40"/>
  <c r="BE21" i="40"/>
  <c r="BF21" i="40"/>
  <c r="BG21" i="40"/>
  <c r="AZ22" i="40"/>
  <c r="BA22" i="40"/>
  <c r="BB22" i="40"/>
  <c r="BC22" i="40"/>
  <c r="BD22" i="40"/>
  <c r="BE22" i="40"/>
  <c r="BF22" i="40"/>
  <c r="BG22" i="40"/>
  <c r="AZ23" i="40"/>
  <c r="BA23" i="40"/>
  <c r="BB23" i="40"/>
  <c r="BC23" i="40"/>
  <c r="BD23" i="40"/>
  <c r="BE23" i="40"/>
  <c r="BF23" i="40"/>
  <c r="BG23" i="40"/>
  <c r="AZ24" i="40"/>
  <c r="BA24" i="40"/>
  <c r="BD24" i="40"/>
  <c r="BE24" i="40"/>
  <c r="BF24" i="40"/>
  <c r="BG24" i="40"/>
  <c r="AZ25" i="40"/>
  <c r="BA25" i="40"/>
  <c r="BD25" i="40"/>
  <c r="BE25" i="40"/>
  <c r="BF25" i="40"/>
  <c r="BG25" i="40"/>
  <c r="BD26" i="40"/>
  <c r="BE26" i="40"/>
  <c r="BF26" i="40"/>
  <c r="BG26" i="40"/>
  <c r="BG4" i="40"/>
  <c r="BF4" i="40"/>
  <c r="BE4" i="40"/>
  <c r="BD4" i="40"/>
  <c r="BC4" i="40"/>
  <c r="BB4" i="40"/>
  <c r="BA4" i="40"/>
  <c r="AZ4" i="40"/>
  <c r="AM3" i="40"/>
  <c r="AN3" i="40"/>
  <c r="AM4" i="40"/>
  <c r="AN4" i="40"/>
  <c r="AM5" i="40"/>
  <c r="AN5" i="40"/>
  <c r="AM6" i="40"/>
  <c r="AN6" i="40"/>
  <c r="AM7" i="40"/>
  <c r="AN7" i="40"/>
  <c r="AM8" i="40"/>
  <c r="AN8" i="40"/>
  <c r="AM9" i="40"/>
  <c r="AN9" i="40"/>
  <c r="AM10" i="40"/>
  <c r="AN10" i="40"/>
  <c r="AM11" i="40"/>
  <c r="AN11" i="40"/>
  <c r="AM12" i="40"/>
  <c r="AN12" i="40"/>
  <c r="AM13" i="40"/>
  <c r="AN13" i="40"/>
  <c r="AM14" i="40"/>
  <c r="AN14" i="40"/>
  <c r="AM15" i="40"/>
  <c r="AN15" i="40"/>
  <c r="AM16" i="40"/>
  <c r="AN16" i="40"/>
  <c r="AM17" i="40"/>
  <c r="AN17" i="40"/>
  <c r="AM18" i="40"/>
  <c r="AN18" i="40"/>
  <c r="AM19" i="40"/>
  <c r="AN19" i="40"/>
  <c r="AM20" i="40"/>
  <c r="AN20" i="40"/>
  <c r="AN2" i="40"/>
  <c r="AM2" i="40"/>
  <c r="AF3" i="40"/>
  <c r="AG3" i="40"/>
  <c r="AF4" i="40"/>
  <c r="AG4" i="40"/>
  <c r="AF5" i="40"/>
  <c r="AG5" i="40"/>
  <c r="AF6" i="40"/>
  <c r="AG6" i="40"/>
  <c r="AF7" i="40"/>
  <c r="AG7" i="40"/>
  <c r="AF8" i="40"/>
  <c r="AG8" i="40"/>
  <c r="AF9" i="40"/>
  <c r="AG9" i="40"/>
  <c r="AF10" i="40"/>
  <c r="AG10" i="40"/>
  <c r="AF11" i="40"/>
  <c r="AG11" i="40"/>
  <c r="AF12" i="40"/>
  <c r="AG12" i="40"/>
  <c r="AF13" i="40"/>
  <c r="AG13" i="40"/>
  <c r="AF14" i="40"/>
  <c r="AG14" i="40"/>
  <c r="AF15" i="40"/>
  <c r="AG15" i="40"/>
  <c r="AF16" i="40"/>
  <c r="AG16" i="40"/>
  <c r="AF17" i="40"/>
  <c r="AG17" i="40"/>
  <c r="AF18" i="40"/>
  <c r="AG18" i="40"/>
  <c r="AF19" i="40"/>
  <c r="AG19" i="40"/>
  <c r="AF20" i="40"/>
  <c r="AG20" i="40"/>
  <c r="AF21" i="40"/>
  <c r="AG21" i="40"/>
  <c r="AF22" i="40"/>
  <c r="AG22" i="40"/>
  <c r="AF23" i="40"/>
  <c r="AG23" i="40"/>
  <c r="AF24" i="40"/>
  <c r="AG24" i="40"/>
  <c r="AF25" i="40"/>
  <c r="AG25" i="40"/>
  <c r="AF26" i="40"/>
  <c r="AG26" i="40"/>
  <c r="AF27" i="40"/>
  <c r="AG27" i="40"/>
  <c r="AF28" i="40"/>
  <c r="AG28" i="40"/>
  <c r="AF29" i="40"/>
  <c r="AG29" i="40"/>
  <c r="AF30" i="40"/>
  <c r="AG30" i="40"/>
  <c r="AF31" i="40"/>
  <c r="AG31" i="40"/>
  <c r="AG2" i="40"/>
  <c r="AF2" i="40"/>
  <c r="T2" i="40"/>
  <c r="Z2" i="40"/>
  <c r="Y2" i="40"/>
  <c r="X2" i="40"/>
  <c r="W2" i="40"/>
  <c r="V2" i="40"/>
  <c r="U2" i="40"/>
  <c r="S2" i="40"/>
  <c r="R2" i="40"/>
  <c r="Q2" i="40"/>
  <c r="P2" i="40"/>
  <c r="O2" i="40"/>
  <c r="H227" i="1" l="1"/>
  <c r="L227" i="1" s="1"/>
  <c r="H226" i="1"/>
  <c r="L226" i="1" s="1"/>
  <c r="H225" i="1"/>
  <c r="L225" i="1" s="1"/>
  <c r="H224" i="1"/>
  <c r="L224" i="1" s="1"/>
  <c r="H223" i="1"/>
  <c r="L223" i="1" s="1"/>
  <c r="H222" i="1"/>
  <c r="L222" i="1" s="1"/>
  <c r="H221" i="1"/>
  <c r="L221" i="1" s="1"/>
  <c r="H220" i="1"/>
  <c r="L220" i="1" s="1"/>
  <c r="H219" i="1"/>
  <c r="L219" i="1" s="1"/>
  <c r="H218" i="1"/>
  <c r="L218" i="1" s="1"/>
  <c r="H217" i="1"/>
  <c r="L217" i="1" s="1"/>
  <c r="H216" i="1"/>
  <c r="L216" i="1" s="1"/>
  <c r="BZ5" i="33"/>
  <c r="BZ94" i="33"/>
  <c r="CA94" i="33"/>
  <c r="BZ95" i="33"/>
  <c r="CA95" i="33"/>
  <c r="BZ96" i="33"/>
  <c r="CA96" i="33"/>
  <c r="BZ97" i="33"/>
  <c r="CA97" i="33"/>
  <c r="BZ98" i="33"/>
  <c r="CA98" i="33"/>
  <c r="BZ99" i="33"/>
  <c r="CA99" i="33"/>
  <c r="BZ100" i="33"/>
  <c r="CA100" i="33"/>
  <c r="BZ101" i="33"/>
  <c r="CA101" i="33"/>
  <c r="BZ102" i="33"/>
  <c r="CA102" i="33"/>
  <c r="BZ103" i="33"/>
  <c r="CA103" i="33"/>
  <c r="BZ104" i="33"/>
  <c r="CA104" i="33"/>
  <c r="BZ105" i="33"/>
  <c r="CA105" i="33"/>
  <c r="BZ106" i="33"/>
  <c r="CA106" i="33"/>
  <c r="BZ107" i="33"/>
  <c r="CA107" i="33"/>
  <c r="BZ108" i="33"/>
  <c r="CA108" i="33"/>
  <c r="BZ109" i="33"/>
  <c r="CA109" i="33"/>
  <c r="BZ110" i="33"/>
  <c r="CA110" i="33"/>
  <c r="BZ111" i="33"/>
  <c r="CA111" i="33"/>
  <c r="BZ112" i="33"/>
  <c r="CA112" i="33"/>
  <c r="BZ113" i="33"/>
  <c r="CA113" i="33"/>
  <c r="BZ114" i="33"/>
  <c r="CA114" i="33"/>
  <c r="BZ115" i="33"/>
  <c r="CA115" i="33"/>
  <c r="BZ116" i="33"/>
  <c r="CA116" i="33"/>
  <c r="BZ117" i="33"/>
  <c r="CA117" i="33"/>
  <c r="BZ118" i="33"/>
  <c r="CA118" i="33"/>
  <c r="BZ119" i="33"/>
  <c r="CA119" i="33"/>
  <c r="BZ120" i="33"/>
  <c r="CA120" i="33"/>
  <c r="BZ121" i="33"/>
  <c r="CA121" i="33"/>
  <c r="BZ122" i="33"/>
  <c r="CA122" i="33"/>
  <c r="BZ123" i="33"/>
  <c r="CA123" i="33"/>
  <c r="BZ124" i="33"/>
  <c r="CA124" i="33"/>
  <c r="BZ125" i="33"/>
  <c r="CA125" i="33"/>
  <c r="BZ126" i="33"/>
  <c r="CA126" i="33"/>
  <c r="BZ127" i="33"/>
  <c r="CA127" i="33"/>
  <c r="BZ128" i="33"/>
  <c r="CA128" i="33"/>
  <c r="BZ129" i="33"/>
  <c r="CA129" i="33"/>
  <c r="BZ130" i="33"/>
  <c r="CA130" i="33"/>
  <c r="BZ131" i="33"/>
  <c r="CA131" i="33"/>
  <c r="BZ132" i="33"/>
  <c r="CA132" i="33"/>
  <c r="BZ133" i="33"/>
  <c r="CA133" i="33"/>
  <c r="BZ134" i="33"/>
  <c r="CA134" i="33"/>
  <c r="BZ135" i="33"/>
  <c r="CA135" i="33"/>
  <c r="BZ136" i="33"/>
  <c r="CA136" i="33"/>
  <c r="BZ137" i="33"/>
  <c r="CA137" i="33"/>
  <c r="BZ138" i="33"/>
  <c r="CA138" i="33"/>
  <c r="BZ139" i="33"/>
  <c r="CA139" i="33"/>
  <c r="BZ140" i="33"/>
  <c r="CA140" i="33"/>
  <c r="BZ141" i="33"/>
  <c r="CA141" i="33"/>
  <c r="BZ142" i="33"/>
  <c r="CA142" i="33"/>
  <c r="BZ143" i="33"/>
  <c r="CA143" i="33"/>
  <c r="BZ144" i="33"/>
  <c r="CA144" i="33"/>
  <c r="BZ145" i="33"/>
  <c r="CA145" i="33"/>
  <c r="BZ146" i="33"/>
  <c r="CA146" i="33"/>
  <c r="BZ147" i="33"/>
  <c r="CA147" i="33"/>
  <c r="BZ148" i="33"/>
  <c r="CA148" i="33"/>
  <c r="BZ149" i="33"/>
  <c r="CA149" i="33"/>
  <c r="BZ150" i="33"/>
  <c r="CA150" i="33"/>
  <c r="BZ151" i="33"/>
  <c r="CA151" i="33"/>
  <c r="BZ152" i="33"/>
  <c r="CA152" i="33"/>
  <c r="BZ153" i="33"/>
  <c r="CA153" i="33"/>
  <c r="BZ154" i="33"/>
  <c r="CA154" i="33"/>
  <c r="BZ155" i="33"/>
  <c r="CA155" i="33"/>
  <c r="BZ156" i="33"/>
  <c r="CA156" i="33"/>
  <c r="BZ157" i="33"/>
  <c r="CA157" i="33"/>
  <c r="BZ158" i="33"/>
  <c r="CA158" i="33"/>
  <c r="BZ159" i="33"/>
  <c r="CA159" i="33"/>
  <c r="BZ160" i="33"/>
  <c r="CA160" i="33"/>
  <c r="BZ161" i="33"/>
  <c r="CA161" i="33"/>
  <c r="BZ162" i="33"/>
  <c r="CA162" i="33"/>
  <c r="BZ163" i="33"/>
  <c r="CA163" i="33"/>
  <c r="BZ164" i="33"/>
  <c r="CA164" i="33"/>
  <c r="BZ165" i="33"/>
  <c r="CA165" i="33"/>
  <c r="BZ166" i="33"/>
  <c r="CA166" i="33"/>
  <c r="BZ167" i="33"/>
  <c r="CA167" i="33"/>
  <c r="BZ168" i="33"/>
  <c r="CA168" i="33"/>
  <c r="BZ169" i="33"/>
  <c r="CA169" i="33"/>
  <c r="BZ170" i="33"/>
  <c r="CA170" i="33"/>
  <c r="BZ171" i="33"/>
  <c r="CA171" i="33"/>
  <c r="BZ172" i="33"/>
  <c r="CA172" i="33"/>
  <c r="BZ173" i="33"/>
  <c r="CA173" i="33"/>
  <c r="BZ174" i="33"/>
  <c r="CA174" i="33"/>
  <c r="BZ175" i="33"/>
  <c r="CA175" i="33"/>
  <c r="BZ176" i="33"/>
  <c r="CA176" i="33"/>
  <c r="BZ177" i="33"/>
  <c r="CA177" i="33"/>
  <c r="BZ178" i="33"/>
  <c r="CA178" i="33"/>
  <c r="BZ179" i="33"/>
  <c r="CA179" i="33"/>
  <c r="BZ180" i="33"/>
  <c r="CA180" i="33"/>
  <c r="BZ181" i="33"/>
  <c r="CA181" i="33"/>
  <c r="BZ182" i="33"/>
  <c r="CA182" i="33"/>
  <c r="BZ183" i="33"/>
  <c r="CA183" i="33"/>
  <c r="BZ184" i="33"/>
  <c r="CA184" i="33"/>
  <c r="BZ185" i="33"/>
  <c r="CA185" i="33"/>
  <c r="BZ186" i="33"/>
  <c r="CA186" i="33"/>
  <c r="BZ187" i="33"/>
  <c r="CA187" i="33"/>
  <c r="BZ188" i="33"/>
  <c r="CA188" i="33"/>
  <c r="BZ189" i="33"/>
  <c r="CA189" i="33"/>
  <c r="BZ190" i="33"/>
  <c r="CA190" i="33"/>
  <c r="BZ191" i="33"/>
  <c r="CA191" i="33"/>
  <c r="BZ192" i="33"/>
  <c r="CA192" i="33"/>
  <c r="BZ193" i="33"/>
  <c r="CA193" i="33"/>
  <c r="BZ194" i="33"/>
  <c r="CA194" i="33"/>
  <c r="BZ195" i="33"/>
  <c r="CA195" i="33"/>
  <c r="BZ196" i="33"/>
  <c r="CA196" i="33"/>
  <c r="BZ197" i="33"/>
  <c r="CA197" i="33"/>
  <c r="BZ198" i="33"/>
  <c r="CA198" i="33"/>
  <c r="BZ199" i="33"/>
  <c r="CA199" i="33"/>
  <c r="BZ200" i="33"/>
  <c r="CA200" i="33"/>
  <c r="BZ201" i="33"/>
  <c r="CA201" i="33"/>
  <c r="BZ202" i="33"/>
  <c r="CA202" i="33"/>
  <c r="BZ203" i="33"/>
  <c r="CA203" i="33"/>
  <c r="BZ204" i="33"/>
  <c r="CA204" i="33"/>
  <c r="BZ205" i="33"/>
  <c r="CA205" i="33"/>
  <c r="BZ206" i="33"/>
  <c r="CA206" i="33"/>
  <c r="BZ207" i="33"/>
  <c r="CA207" i="33"/>
  <c r="BZ208" i="33"/>
  <c r="CA208" i="33"/>
  <c r="BZ209" i="33"/>
  <c r="CA209" i="33"/>
  <c r="BZ210" i="33"/>
  <c r="CA210" i="33"/>
  <c r="BZ211" i="33"/>
  <c r="CA211" i="33"/>
  <c r="BZ212" i="33"/>
  <c r="CA212" i="33"/>
  <c r="BZ213" i="33"/>
  <c r="CA213" i="33"/>
  <c r="BZ214" i="33"/>
  <c r="CA214" i="33"/>
  <c r="BZ215" i="33"/>
  <c r="CA215" i="33"/>
  <c r="BZ216" i="33"/>
  <c r="CA216" i="33"/>
  <c r="BZ217" i="33"/>
  <c r="CA217" i="33"/>
  <c r="BZ218" i="33"/>
  <c r="CA218" i="33"/>
  <c r="BZ219" i="33"/>
  <c r="CA219" i="33"/>
  <c r="BZ220" i="33"/>
  <c r="CA220" i="33"/>
  <c r="BZ221" i="33"/>
  <c r="CA221" i="33"/>
  <c r="BZ222" i="33"/>
  <c r="CA222" i="33"/>
  <c r="BZ223" i="33"/>
  <c r="CA223" i="33"/>
  <c r="BZ224" i="33"/>
  <c r="CA224" i="33"/>
  <c r="BZ225" i="33"/>
  <c r="CA225" i="33"/>
  <c r="BZ226" i="33"/>
  <c r="CA226" i="33"/>
  <c r="BZ227" i="33"/>
  <c r="CA227" i="33"/>
  <c r="BZ228" i="33"/>
  <c r="CA228" i="33"/>
  <c r="BZ229" i="33"/>
  <c r="CA229" i="33"/>
  <c r="BZ230" i="33"/>
  <c r="CA230" i="33"/>
  <c r="BZ231" i="33"/>
  <c r="CA231" i="33"/>
  <c r="BZ232" i="33"/>
  <c r="CA232" i="33"/>
  <c r="BZ233" i="33"/>
  <c r="CA233" i="33"/>
  <c r="BZ234" i="33"/>
  <c r="CA234" i="33"/>
  <c r="BZ235" i="33"/>
  <c r="CA235" i="33"/>
  <c r="BZ236" i="33"/>
  <c r="CA236" i="33"/>
  <c r="BZ237" i="33"/>
  <c r="CA237" i="33"/>
  <c r="BZ238" i="33"/>
  <c r="CA238" i="33"/>
  <c r="BZ239" i="33"/>
  <c r="CA239" i="33"/>
  <c r="BZ240" i="33"/>
  <c r="CA240" i="33"/>
  <c r="BZ241" i="33"/>
  <c r="CA241" i="33"/>
  <c r="BZ242" i="33"/>
  <c r="CA242" i="33"/>
  <c r="BZ243" i="33"/>
  <c r="CA243" i="33"/>
  <c r="BZ244" i="33"/>
  <c r="CA244" i="33"/>
  <c r="BZ245" i="33"/>
  <c r="CA245" i="33"/>
  <c r="BZ246" i="33"/>
  <c r="CA246" i="33"/>
  <c r="BZ247" i="33"/>
  <c r="CA247" i="33"/>
  <c r="BZ248" i="33"/>
  <c r="CA248" i="33"/>
  <c r="BZ249" i="33"/>
  <c r="CA249" i="33"/>
  <c r="BZ250" i="33"/>
  <c r="CA250" i="33"/>
  <c r="BZ251" i="33"/>
  <c r="CA251" i="33"/>
  <c r="BZ252" i="33"/>
  <c r="CA252" i="33"/>
  <c r="BZ253" i="33"/>
  <c r="CA253" i="33"/>
  <c r="BZ6" i="33"/>
  <c r="CA6" i="33"/>
  <c r="CB6" i="33"/>
  <c r="CC6" i="33"/>
  <c r="CD6" i="33"/>
  <c r="CE6" i="33"/>
  <c r="BZ7" i="33"/>
  <c r="CA7" i="33"/>
  <c r="CB7" i="33"/>
  <c r="CC7" i="33"/>
  <c r="CD7" i="33"/>
  <c r="CE7" i="33"/>
  <c r="BZ8" i="33"/>
  <c r="CA8" i="33"/>
  <c r="CB8" i="33"/>
  <c r="CC8" i="33"/>
  <c r="CD8" i="33"/>
  <c r="CE8" i="33"/>
  <c r="BZ9" i="33"/>
  <c r="CA9" i="33"/>
  <c r="CB9" i="33"/>
  <c r="CC9" i="33"/>
  <c r="CD9" i="33"/>
  <c r="CE9" i="33"/>
  <c r="BZ10" i="33"/>
  <c r="CA10" i="33"/>
  <c r="CB10" i="33"/>
  <c r="CC10" i="33"/>
  <c r="CD10" i="33"/>
  <c r="CE10" i="33"/>
  <c r="BZ11" i="33"/>
  <c r="CA11" i="33"/>
  <c r="CB11" i="33"/>
  <c r="CC11" i="33"/>
  <c r="CD11" i="33"/>
  <c r="CE11" i="33"/>
  <c r="BZ12" i="33"/>
  <c r="CA12" i="33"/>
  <c r="CB12" i="33"/>
  <c r="CC12" i="33"/>
  <c r="CD12" i="33"/>
  <c r="CE12" i="33"/>
  <c r="BZ13" i="33"/>
  <c r="CA13" i="33"/>
  <c r="CB13" i="33"/>
  <c r="CC13" i="33"/>
  <c r="CD13" i="33"/>
  <c r="CE13" i="33"/>
  <c r="BZ14" i="33"/>
  <c r="CA14" i="33"/>
  <c r="CB14" i="33"/>
  <c r="CC14" i="33"/>
  <c r="CD14" i="33"/>
  <c r="CE14" i="33"/>
  <c r="BZ15" i="33"/>
  <c r="CA15" i="33"/>
  <c r="CB15" i="33"/>
  <c r="CC15" i="33"/>
  <c r="CD15" i="33"/>
  <c r="CE15" i="33"/>
  <c r="BZ16" i="33"/>
  <c r="CA16" i="33"/>
  <c r="CB16" i="33"/>
  <c r="CC16" i="33"/>
  <c r="CD16" i="33"/>
  <c r="CE16" i="33"/>
  <c r="BZ17" i="33"/>
  <c r="CA17" i="33"/>
  <c r="CB17" i="33"/>
  <c r="CC17" i="33"/>
  <c r="CD17" i="33"/>
  <c r="CE17" i="33"/>
  <c r="BZ18" i="33"/>
  <c r="CA18" i="33"/>
  <c r="CB18" i="33"/>
  <c r="CC18" i="33"/>
  <c r="CD18" i="33"/>
  <c r="CE18" i="33"/>
  <c r="BZ19" i="33"/>
  <c r="CA19" i="33"/>
  <c r="CB19" i="33"/>
  <c r="CC19" i="33"/>
  <c r="CD19" i="33"/>
  <c r="CE19" i="33"/>
  <c r="BZ20" i="33"/>
  <c r="CA20" i="33"/>
  <c r="CB20" i="33"/>
  <c r="CC20" i="33"/>
  <c r="CD20" i="33"/>
  <c r="CE20" i="33"/>
  <c r="BZ21" i="33"/>
  <c r="CA21" i="33"/>
  <c r="CB21" i="33"/>
  <c r="CC21" i="33"/>
  <c r="CD21" i="33"/>
  <c r="CE21" i="33"/>
  <c r="BZ22" i="33"/>
  <c r="CA22" i="33"/>
  <c r="CB22" i="33"/>
  <c r="CC22" i="33"/>
  <c r="CD22" i="33"/>
  <c r="CE22" i="33"/>
  <c r="BZ23" i="33"/>
  <c r="CA23" i="33"/>
  <c r="CB23" i="33"/>
  <c r="CC23" i="33"/>
  <c r="CD23" i="33"/>
  <c r="CE23" i="33"/>
  <c r="BZ24" i="33"/>
  <c r="CA24" i="33"/>
  <c r="CB24" i="33"/>
  <c r="CC24" i="33"/>
  <c r="CD24" i="33"/>
  <c r="CE24" i="33"/>
  <c r="BZ25" i="33"/>
  <c r="CA25" i="33"/>
  <c r="CB25" i="33"/>
  <c r="CC25" i="33"/>
  <c r="CD25" i="33"/>
  <c r="CE25" i="33"/>
  <c r="BZ26" i="33"/>
  <c r="CA26" i="33"/>
  <c r="CB26" i="33"/>
  <c r="CC26" i="33"/>
  <c r="CD26" i="33"/>
  <c r="CE26" i="33"/>
  <c r="BZ27" i="33"/>
  <c r="CA27" i="33"/>
  <c r="CB27" i="33"/>
  <c r="CC27" i="33"/>
  <c r="CD27" i="33"/>
  <c r="CE27" i="33"/>
  <c r="BZ28" i="33"/>
  <c r="CA28" i="33"/>
  <c r="CB28" i="33"/>
  <c r="CC28" i="33"/>
  <c r="CD28" i="33"/>
  <c r="CE28" i="33"/>
  <c r="BZ29" i="33"/>
  <c r="CA29" i="33"/>
  <c r="CB29" i="33"/>
  <c r="CC29" i="33"/>
  <c r="CD29" i="33"/>
  <c r="CE29" i="33"/>
  <c r="BZ30" i="33"/>
  <c r="CA30" i="33"/>
  <c r="CB30" i="33"/>
  <c r="CC30" i="33"/>
  <c r="CD30" i="33"/>
  <c r="CE30" i="33"/>
  <c r="BZ31" i="33"/>
  <c r="CA31" i="33"/>
  <c r="CB31" i="33"/>
  <c r="CC31" i="33"/>
  <c r="CD31" i="33"/>
  <c r="CE31" i="33"/>
  <c r="BZ32" i="33"/>
  <c r="CA32" i="33"/>
  <c r="CB32" i="33"/>
  <c r="CC32" i="33"/>
  <c r="CD32" i="33"/>
  <c r="CE32" i="33"/>
  <c r="BZ33" i="33"/>
  <c r="CA33" i="33"/>
  <c r="CB33" i="33"/>
  <c r="CC33" i="33"/>
  <c r="CD33" i="33"/>
  <c r="CE33" i="33"/>
  <c r="BZ34" i="33"/>
  <c r="CA34" i="33"/>
  <c r="CB34" i="33"/>
  <c r="CC34" i="33"/>
  <c r="CD34" i="33"/>
  <c r="CE34" i="33"/>
  <c r="BZ35" i="33"/>
  <c r="CA35" i="33"/>
  <c r="CB35" i="33"/>
  <c r="CC35" i="33"/>
  <c r="CD35" i="33"/>
  <c r="CE35" i="33"/>
  <c r="BZ36" i="33"/>
  <c r="CA36" i="33"/>
  <c r="CB36" i="33"/>
  <c r="CC36" i="33"/>
  <c r="CD36" i="33"/>
  <c r="CE36" i="33"/>
  <c r="BZ37" i="33"/>
  <c r="CA37" i="33"/>
  <c r="CB37" i="33"/>
  <c r="CC37" i="33"/>
  <c r="CD37" i="33"/>
  <c r="CE37" i="33"/>
  <c r="BZ38" i="33"/>
  <c r="CA38" i="33"/>
  <c r="CB38" i="33"/>
  <c r="CC38" i="33"/>
  <c r="CD38" i="33"/>
  <c r="CE38" i="33"/>
  <c r="BZ39" i="33"/>
  <c r="CA39" i="33"/>
  <c r="CB39" i="33"/>
  <c r="CC39" i="33"/>
  <c r="CD39" i="33"/>
  <c r="CE39" i="33"/>
  <c r="BZ40" i="33"/>
  <c r="CA40" i="33"/>
  <c r="CB40" i="33"/>
  <c r="CC40" i="33"/>
  <c r="CD40" i="33"/>
  <c r="CE40" i="33"/>
  <c r="BZ41" i="33"/>
  <c r="CA41" i="33"/>
  <c r="CB41" i="33"/>
  <c r="CC41" i="33"/>
  <c r="CD41" i="33"/>
  <c r="CE41" i="33"/>
  <c r="BZ42" i="33"/>
  <c r="CA42" i="33"/>
  <c r="CB42" i="33"/>
  <c r="CC42" i="33"/>
  <c r="CD42" i="33"/>
  <c r="CE42" i="33"/>
  <c r="BZ43" i="33"/>
  <c r="CA43" i="33"/>
  <c r="CB43" i="33"/>
  <c r="CC43" i="33"/>
  <c r="CD43" i="33"/>
  <c r="CE43" i="33"/>
  <c r="BZ44" i="33"/>
  <c r="CA44" i="33"/>
  <c r="CB44" i="33"/>
  <c r="CC44" i="33"/>
  <c r="CD44" i="33"/>
  <c r="CE44" i="33"/>
  <c r="BZ45" i="33"/>
  <c r="CA45" i="33"/>
  <c r="CB45" i="33"/>
  <c r="CC45" i="33"/>
  <c r="CD45" i="33"/>
  <c r="CE45" i="33"/>
  <c r="BZ46" i="33"/>
  <c r="CA46" i="33"/>
  <c r="CB46" i="33"/>
  <c r="CC46" i="33"/>
  <c r="CD46" i="33"/>
  <c r="CE46" i="33"/>
  <c r="BZ47" i="33"/>
  <c r="CA47" i="33"/>
  <c r="CB47" i="33"/>
  <c r="CC47" i="33"/>
  <c r="CD47" i="33"/>
  <c r="CE47" i="33"/>
  <c r="BZ48" i="33"/>
  <c r="CA48" i="33"/>
  <c r="CB48" i="33"/>
  <c r="CC48" i="33"/>
  <c r="CD48" i="33"/>
  <c r="CE48" i="33"/>
  <c r="BZ49" i="33"/>
  <c r="CA49" i="33"/>
  <c r="CB49" i="33"/>
  <c r="CC49" i="33"/>
  <c r="CD49" i="33"/>
  <c r="CE49" i="33"/>
  <c r="BZ50" i="33"/>
  <c r="CA50" i="33"/>
  <c r="CB50" i="33"/>
  <c r="CC50" i="33"/>
  <c r="CD50" i="33"/>
  <c r="CE50" i="33"/>
  <c r="BZ51" i="33"/>
  <c r="CA51" i="33"/>
  <c r="CB51" i="33"/>
  <c r="CC51" i="33"/>
  <c r="CD51" i="33"/>
  <c r="CE51" i="33"/>
  <c r="BZ52" i="33"/>
  <c r="CA52" i="33"/>
  <c r="CB52" i="33"/>
  <c r="CC52" i="33"/>
  <c r="CD52" i="33"/>
  <c r="CE52" i="33"/>
  <c r="BZ53" i="33"/>
  <c r="CA53" i="33"/>
  <c r="CB53" i="33"/>
  <c r="CC53" i="33"/>
  <c r="CD53" i="33"/>
  <c r="CE53" i="33"/>
  <c r="BZ54" i="33"/>
  <c r="CA54" i="33"/>
  <c r="CB54" i="33"/>
  <c r="CC54" i="33"/>
  <c r="CD54" i="33"/>
  <c r="CE54" i="33"/>
  <c r="BZ55" i="33"/>
  <c r="CA55" i="33"/>
  <c r="CB55" i="33"/>
  <c r="CC55" i="33"/>
  <c r="CD55" i="33"/>
  <c r="CE55" i="33"/>
  <c r="BZ56" i="33"/>
  <c r="CA56" i="33"/>
  <c r="CB56" i="33"/>
  <c r="CC56" i="33"/>
  <c r="CD56" i="33"/>
  <c r="CE56" i="33"/>
  <c r="BZ57" i="33"/>
  <c r="CA57" i="33"/>
  <c r="CB57" i="33"/>
  <c r="CC57" i="33"/>
  <c r="CD57" i="33"/>
  <c r="CE57" i="33"/>
  <c r="BZ58" i="33"/>
  <c r="CA58" i="33"/>
  <c r="CB58" i="33"/>
  <c r="CC58" i="33"/>
  <c r="CD58" i="33"/>
  <c r="CE58" i="33"/>
  <c r="BZ59" i="33"/>
  <c r="CA59" i="33"/>
  <c r="CB59" i="33"/>
  <c r="CC59" i="33"/>
  <c r="CD59" i="33"/>
  <c r="CE59" i="33"/>
  <c r="BZ60" i="33"/>
  <c r="CA60" i="33"/>
  <c r="CB60" i="33"/>
  <c r="CC60" i="33"/>
  <c r="CD60" i="33"/>
  <c r="CE60" i="33"/>
  <c r="BZ61" i="33"/>
  <c r="CA61" i="33"/>
  <c r="CB61" i="33"/>
  <c r="CC61" i="33"/>
  <c r="CD61" i="33"/>
  <c r="CE61" i="33"/>
  <c r="BZ62" i="33"/>
  <c r="CA62" i="33"/>
  <c r="CB62" i="33"/>
  <c r="CC62" i="33"/>
  <c r="CD62" i="33"/>
  <c r="CE62" i="33"/>
  <c r="BZ63" i="33"/>
  <c r="CA63" i="33"/>
  <c r="CB63" i="33"/>
  <c r="CC63" i="33"/>
  <c r="CD63" i="33"/>
  <c r="CE63" i="33"/>
  <c r="BZ64" i="33"/>
  <c r="CA64" i="33"/>
  <c r="CB64" i="33"/>
  <c r="CC64" i="33"/>
  <c r="CD64" i="33"/>
  <c r="CE64" i="33"/>
  <c r="BZ65" i="33"/>
  <c r="CA65" i="33"/>
  <c r="CB65" i="33"/>
  <c r="CC65" i="33"/>
  <c r="CD65" i="33"/>
  <c r="CE65" i="33"/>
  <c r="BZ66" i="33"/>
  <c r="CA66" i="33"/>
  <c r="CB66" i="33"/>
  <c r="CC66" i="33"/>
  <c r="CD66" i="33"/>
  <c r="CE66" i="33"/>
  <c r="BZ67" i="33"/>
  <c r="CA67" i="33"/>
  <c r="CB67" i="33"/>
  <c r="CC67" i="33"/>
  <c r="CD67" i="33"/>
  <c r="CE67" i="33"/>
  <c r="BZ68" i="33"/>
  <c r="CA68" i="33"/>
  <c r="CB68" i="33"/>
  <c r="CC68" i="33"/>
  <c r="CD68" i="33"/>
  <c r="CE68" i="33"/>
  <c r="BZ69" i="33"/>
  <c r="CA69" i="33"/>
  <c r="CB69" i="33"/>
  <c r="CC69" i="33"/>
  <c r="CD69" i="33"/>
  <c r="CE69" i="33"/>
  <c r="BZ70" i="33"/>
  <c r="CA70" i="33"/>
  <c r="CB70" i="33"/>
  <c r="CC70" i="33"/>
  <c r="CD70" i="33"/>
  <c r="CE70" i="33"/>
  <c r="BZ71" i="33"/>
  <c r="CA71" i="33"/>
  <c r="CB71" i="33"/>
  <c r="CC71" i="33"/>
  <c r="CD71" i="33"/>
  <c r="CE71" i="33"/>
  <c r="BZ72" i="33"/>
  <c r="CA72" i="33"/>
  <c r="CB72" i="33"/>
  <c r="CC72" i="33"/>
  <c r="CD72" i="33"/>
  <c r="CE72" i="33"/>
  <c r="BZ73" i="33"/>
  <c r="CA73" i="33"/>
  <c r="CB73" i="33"/>
  <c r="CC73" i="33"/>
  <c r="CD73" i="33"/>
  <c r="CE73" i="33"/>
  <c r="BZ74" i="33"/>
  <c r="CA74" i="33"/>
  <c r="CB74" i="33"/>
  <c r="CC74" i="33"/>
  <c r="CD74" i="33"/>
  <c r="CE74" i="33"/>
  <c r="BZ75" i="33"/>
  <c r="CA75" i="33"/>
  <c r="CB75" i="33"/>
  <c r="CC75" i="33"/>
  <c r="CD75" i="33"/>
  <c r="CE75" i="33"/>
  <c r="BZ76" i="33"/>
  <c r="CA76" i="33"/>
  <c r="CB76" i="33"/>
  <c r="CC76" i="33"/>
  <c r="CD76" i="33"/>
  <c r="CE76" i="33"/>
  <c r="BZ77" i="33"/>
  <c r="CA77" i="33"/>
  <c r="CB77" i="33"/>
  <c r="CC77" i="33"/>
  <c r="CD77" i="33"/>
  <c r="CE77" i="33"/>
  <c r="BZ78" i="33"/>
  <c r="CA78" i="33"/>
  <c r="CB78" i="33"/>
  <c r="CC78" i="33"/>
  <c r="CD78" i="33"/>
  <c r="CE78" i="33"/>
  <c r="BZ79" i="33"/>
  <c r="CA79" i="33"/>
  <c r="CB79" i="33"/>
  <c r="CC79" i="33"/>
  <c r="CD79" i="33"/>
  <c r="CE79" i="33"/>
  <c r="BZ80" i="33"/>
  <c r="CA80" i="33"/>
  <c r="CB80" i="33"/>
  <c r="CC80" i="33"/>
  <c r="CD80" i="33"/>
  <c r="CE80" i="33"/>
  <c r="BZ81" i="33"/>
  <c r="CA81" i="33"/>
  <c r="CB81" i="33"/>
  <c r="CC81" i="33"/>
  <c r="CD81" i="33"/>
  <c r="CE81" i="33"/>
  <c r="BZ82" i="33"/>
  <c r="CA82" i="33"/>
  <c r="CB82" i="33"/>
  <c r="CC82" i="33"/>
  <c r="CD82" i="33"/>
  <c r="CE82" i="33"/>
  <c r="BZ83" i="33"/>
  <c r="CA83" i="33"/>
  <c r="CB83" i="33"/>
  <c r="CC83" i="33"/>
  <c r="CD83" i="33"/>
  <c r="CE83" i="33"/>
  <c r="BZ84" i="33"/>
  <c r="CA84" i="33"/>
  <c r="CB84" i="33"/>
  <c r="CC84" i="33"/>
  <c r="CD84" i="33"/>
  <c r="CE84" i="33"/>
  <c r="BZ85" i="33"/>
  <c r="CA85" i="33"/>
  <c r="CB85" i="33"/>
  <c r="CC85" i="33"/>
  <c r="CD85" i="33"/>
  <c r="CE85" i="33"/>
  <c r="BZ86" i="33"/>
  <c r="CA86" i="33"/>
  <c r="CD86" i="33"/>
  <c r="CE86" i="33"/>
  <c r="BZ87" i="33"/>
  <c r="CA87" i="33"/>
  <c r="CD87" i="33"/>
  <c r="CE87" i="33"/>
  <c r="BZ88" i="33"/>
  <c r="CA88" i="33"/>
  <c r="CD88" i="33"/>
  <c r="CE88" i="33"/>
  <c r="BZ89" i="33"/>
  <c r="CA89" i="33"/>
  <c r="CD89" i="33"/>
  <c r="CE89" i="33"/>
  <c r="BZ90" i="33"/>
  <c r="CA90" i="33"/>
  <c r="CD90" i="33"/>
  <c r="CE90" i="33"/>
  <c r="BZ91" i="33"/>
  <c r="CA91" i="33"/>
  <c r="CD91" i="33"/>
  <c r="CE91" i="33"/>
  <c r="BZ92" i="33"/>
  <c r="CA92" i="33"/>
  <c r="CD92" i="33"/>
  <c r="CE92" i="33"/>
  <c r="BZ93" i="33"/>
  <c r="CA93" i="33"/>
  <c r="CD93" i="33"/>
  <c r="CE93" i="33"/>
  <c r="CE5" i="33"/>
  <c r="CD5" i="33"/>
  <c r="CC5" i="33"/>
  <c r="CB5" i="33"/>
  <c r="CA5" i="33"/>
  <c r="BK5" i="33"/>
  <c r="BL5" i="33"/>
  <c r="BM5" i="33"/>
  <c r="BN5" i="33"/>
  <c r="BO5" i="33"/>
  <c r="BP5" i="33"/>
  <c r="BK6" i="33"/>
  <c r="BL6" i="33"/>
  <c r="BM6" i="33"/>
  <c r="BN6" i="33"/>
  <c r="BO6" i="33"/>
  <c r="BP6" i="33"/>
  <c r="BK7" i="33"/>
  <c r="BL7" i="33"/>
  <c r="BM7" i="33"/>
  <c r="BN7" i="33"/>
  <c r="BO7" i="33"/>
  <c r="BP7" i="33"/>
  <c r="BK8" i="33"/>
  <c r="BL8" i="33"/>
  <c r="BM8" i="33"/>
  <c r="BN8" i="33"/>
  <c r="BO8" i="33"/>
  <c r="BP8" i="33"/>
  <c r="BK9" i="33"/>
  <c r="BL9" i="33"/>
  <c r="BM9" i="33"/>
  <c r="BN9" i="33"/>
  <c r="BO9" i="33"/>
  <c r="BP9" i="33"/>
  <c r="BK10" i="33"/>
  <c r="BL10" i="33"/>
  <c r="BM10" i="33"/>
  <c r="BN10" i="33"/>
  <c r="BO10" i="33"/>
  <c r="BP10" i="33"/>
  <c r="BK11" i="33"/>
  <c r="BL11" i="33"/>
  <c r="BM11" i="33"/>
  <c r="BN11" i="33"/>
  <c r="BO11" i="33"/>
  <c r="BP11" i="33"/>
  <c r="BK12" i="33"/>
  <c r="BL12" i="33"/>
  <c r="BM12" i="33"/>
  <c r="BN12" i="33"/>
  <c r="BO12" i="33"/>
  <c r="BP12" i="33"/>
  <c r="BK13" i="33"/>
  <c r="BL13" i="33"/>
  <c r="BM13" i="33"/>
  <c r="BN13" i="33"/>
  <c r="BO13" i="33"/>
  <c r="BP13" i="33"/>
  <c r="BK14" i="33"/>
  <c r="BL14" i="33"/>
  <c r="BM14" i="33"/>
  <c r="BN14" i="33"/>
  <c r="BO14" i="33"/>
  <c r="BP14" i="33"/>
  <c r="BK15" i="33"/>
  <c r="BL15" i="33"/>
  <c r="BM15" i="33"/>
  <c r="BN15" i="33"/>
  <c r="BO15" i="33"/>
  <c r="BP15" i="33"/>
  <c r="BK16" i="33"/>
  <c r="BL16" i="33"/>
  <c r="BM16" i="33"/>
  <c r="BN16" i="33"/>
  <c r="BO16" i="33"/>
  <c r="BP16" i="33"/>
  <c r="BK17" i="33"/>
  <c r="BL17" i="33"/>
  <c r="BM17" i="33"/>
  <c r="BN17" i="33"/>
  <c r="BO17" i="33"/>
  <c r="BP17" i="33"/>
  <c r="BK18" i="33"/>
  <c r="BL18" i="33"/>
  <c r="BM18" i="33"/>
  <c r="BN18" i="33"/>
  <c r="BO18" i="33"/>
  <c r="BP18" i="33"/>
  <c r="BK19" i="33"/>
  <c r="BL19" i="33"/>
  <c r="BM19" i="33"/>
  <c r="BN19" i="33"/>
  <c r="BO19" i="33"/>
  <c r="BP19" i="33"/>
  <c r="BK20" i="33"/>
  <c r="BL20" i="33"/>
  <c r="BM20" i="33"/>
  <c r="BN20" i="33"/>
  <c r="BO20" i="33"/>
  <c r="BP20" i="33"/>
  <c r="BK21" i="33"/>
  <c r="BL21" i="33"/>
  <c r="BM21" i="33"/>
  <c r="BN21" i="33"/>
  <c r="BO21" i="33"/>
  <c r="BP21" i="33"/>
  <c r="BK22" i="33"/>
  <c r="BL22" i="33"/>
  <c r="BM22" i="33"/>
  <c r="BN22" i="33"/>
  <c r="BO22" i="33"/>
  <c r="BP22" i="33"/>
  <c r="BK23" i="33"/>
  <c r="BL23" i="33"/>
  <c r="BM23" i="33"/>
  <c r="BN23" i="33"/>
  <c r="BO23" i="33"/>
  <c r="BP23" i="33"/>
  <c r="BK24" i="33"/>
  <c r="BL24" i="33"/>
  <c r="BM24" i="33"/>
  <c r="BN24" i="33"/>
  <c r="BO24" i="33"/>
  <c r="BP24" i="33"/>
  <c r="BK25" i="33"/>
  <c r="BL25" i="33"/>
  <c r="BM25" i="33"/>
  <c r="BN25" i="33"/>
  <c r="BO25" i="33"/>
  <c r="BP25" i="33"/>
  <c r="BK26" i="33"/>
  <c r="BL26" i="33"/>
  <c r="BM26" i="33"/>
  <c r="BN26" i="33"/>
  <c r="BO26" i="33"/>
  <c r="BP26" i="33"/>
  <c r="BK27" i="33"/>
  <c r="BL27" i="33"/>
  <c r="BM27" i="33"/>
  <c r="BN27" i="33"/>
  <c r="BO27" i="33"/>
  <c r="BP27" i="33"/>
  <c r="BK28" i="33"/>
  <c r="BL28" i="33"/>
  <c r="BM28" i="33"/>
  <c r="BN28" i="33"/>
  <c r="BO28" i="33"/>
  <c r="BP28" i="33"/>
  <c r="BK29" i="33"/>
  <c r="BL29" i="33"/>
  <c r="BM29" i="33"/>
  <c r="BN29" i="33"/>
  <c r="BO29" i="33"/>
  <c r="BP29" i="33"/>
  <c r="BK30" i="33"/>
  <c r="BL30" i="33"/>
  <c r="BM30" i="33"/>
  <c r="BN30" i="33"/>
  <c r="BO30" i="33"/>
  <c r="BP30" i="33"/>
  <c r="BK31" i="33"/>
  <c r="BL31" i="33"/>
  <c r="BM31" i="33"/>
  <c r="BN31" i="33"/>
  <c r="BO31" i="33"/>
  <c r="BP31" i="33"/>
  <c r="BK32" i="33"/>
  <c r="BL32" i="33"/>
  <c r="BM32" i="33"/>
  <c r="BN32" i="33"/>
  <c r="BO32" i="33"/>
  <c r="BP32" i="33"/>
  <c r="BK33" i="33"/>
  <c r="BL33" i="33"/>
  <c r="BM33" i="33"/>
  <c r="BN33" i="33"/>
  <c r="BO33" i="33"/>
  <c r="BP33" i="33"/>
  <c r="BK34" i="33"/>
  <c r="BL34" i="33"/>
  <c r="BM34" i="33"/>
  <c r="BN34" i="33"/>
  <c r="BO34" i="33"/>
  <c r="BP34" i="33"/>
  <c r="BK35" i="33"/>
  <c r="BL35" i="33"/>
  <c r="BM35" i="33"/>
  <c r="BN35" i="33"/>
  <c r="BO35" i="33"/>
  <c r="BP35" i="33"/>
  <c r="BK36" i="33"/>
  <c r="BL36" i="33"/>
  <c r="BM36" i="33"/>
  <c r="BN36" i="33"/>
  <c r="BO36" i="33"/>
  <c r="BP36" i="33"/>
  <c r="BK37" i="33"/>
  <c r="BL37" i="33"/>
  <c r="BM37" i="33"/>
  <c r="BN37" i="33"/>
  <c r="BO37" i="33"/>
  <c r="BP37" i="33"/>
  <c r="BK38" i="33"/>
  <c r="BL38" i="33"/>
  <c r="BM38" i="33"/>
  <c r="BN38" i="33"/>
  <c r="BO38" i="33"/>
  <c r="BP38" i="33"/>
  <c r="BK39" i="33"/>
  <c r="BL39" i="33"/>
  <c r="BM39" i="33"/>
  <c r="BN39" i="33"/>
  <c r="BO39" i="33"/>
  <c r="BP39" i="33"/>
  <c r="BK40" i="33"/>
  <c r="BL40" i="33"/>
  <c r="BM40" i="33"/>
  <c r="BN40" i="33"/>
  <c r="BO40" i="33"/>
  <c r="BP40" i="33"/>
  <c r="BK41" i="33"/>
  <c r="BL41" i="33"/>
  <c r="BM41" i="33"/>
  <c r="BN41" i="33"/>
  <c r="BO41" i="33"/>
  <c r="BP41" i="33"/>
  <c r="BK42" i="33"/>
  <c r="BL42" i="33"/>
  <c r="BM42" i="33"/>
  <c r="BN42" i="33"/>
  <c r="BO42" i="33"/>
  <c r="BP42" i="33"/>
  <c r="BK43" i="33"/>
  <c r="BL43" i="33"/>
  <c r="BM43" i="33"/>
  <c r="BN43" i="33"/>
  <c r="BO43" i="33"/>
  <c r="BP43" i="33"/>
  <c r="BK44" i="33"/>
  <c r="BL44" i="33"/>
  <c r="BM44" i="33"/>
  <c r="BN44" i="33"/>
  <c r="BO44" i="33"/>
  <c r="BP44" i="33"/>
  <c r="BK45" i="33"/>
  <c r="BL45" i="33"/>
  <c r="BM45" i="33"/>
  <c r="BN45" i="33"/>
  <c r="BO45" i="33"/>
  <c r="BP45" i="33"/>
  <c r="BK46" i="33"/>
  <c r="BL46" i="33"/>
  <c r="BM46" i="33"/>
  <c r="BN46" i="33"/>
  <c r="BO46" i="33"/>
  <c r="BP46" i="33"/>
  <c r="BK47" i="33"/>
  <c r="BL47" i="33"/>
  <c r="BM47" i="33"/>
  <c r="BN47" i="33"/>
  <c r="BO47" i="33"/>
  <c r="BP47" i="33"/>
  <c r="BK48" i="33"/>
  <c r="BL48" i="33"/>
  <c r="BM48" i="33"/>
  <c r="BN48" i="33"/>
  <c r="BO48" i="33"/>
  <c r="BP48" i="33"/>
  <c r="BK49" i="33"/>
  <c r="BL49" i="33"/>
  <c r="BM49" i="33"/>
  <c r="BN49" i="33"/>
  <c r="BO49" i="33"/>
  <c r="BP49" i="33"/>
  <c r="BK50" i="33"/>
  <c r="BL50" i="33"/>
  <c r="BM50" i="33"/>
  <c r="BN50" i="33"/>
  <c r="BO50" i="33"/>
  <c r="BP50" i="33"/>
  <c r="BK51" i="33"/>
  <c r="BL51" i="33"/>
  <c r="BM51" i="33"/>
  <c r="BN51" i="33"/>
  <c r="BO51" i="33"/>
  <c r="BP51" i="33"/>
  <c r="BK52" i="33"/>
  <c r="BL52" i="33"/>
  <c r="BM52" i="33"/>
  <c r="BN52" i="33"/>
  <c r="BO52" i="33"/>
  <c r="BP52" i="33"/>
  <c r="BK53" i="33"/>
  <c r="BL53" i="33"/>
  <c r="BM53" i="33"/>
  <c r="BN53" i="33"/>
  <c r="BO53" i="33"/>
  <c r="BP53" i="33"/>
  <c r="BK54" i="33"/>
  <c r="BL54" i="33"/>
  <c r="BO54" i="33"/>
  <c r="BP54" i="33"/>
  <c r="BK55" i="33"/>
  <c r="BL55" i="33"/>
  <c r="BO55" i="33"/>
  <c r="BP55" i="33"/>
  <c r="BK56" i="33"/>
  <c r="BL56" i="33"/>
  <c r="BO56" i="33"/>
  <c r="BP56" i="33"/>
  <c r="BK57" i="33"/>
  <c r="BL57" i="33"/>
  <c r="BO57" i="33"/>
  <c r="BP57" i="33"/>
  <c r="BK58" i="33"/>
  <c r="BL58" i="33"/>
  <c r="BO58" i="33"/>
  <c r="BP58" i="33"/>
  <c r="BK59" i="33"/>
  <c r="BL59" i="33"/>
  <c r="BO59" i="33"/>
  <c r="BP59" i="33"/>
  <c r="BK60" i="33"/>
  <c r="BL60" i="33"/>
  <c r="BO60" i="33"/>
  <c r="BP60" i="33"/>
  <c r="BK61" i="33"/>
  <c r="BL61" i="33"/>
  <c r="BO61" i="33"/>
  <c r="BP61" i="33"/>
  <c r="BK62" i="33"/>
  <c r="BL62" i="33"/>
  <c r="BO62" i="33"/>
  <c r="BP62" i="33"/>
  <c r="BK63" i="33"/>
  <c r="BL63" i="33"/>
  <c r="BO63" i="33"/>
  <c r="BP63" i="33"/>
  <c r="BK64" i="33"/>
  <c r="BL64" i="33"/>
  <c r="BO64" i="33"/>
  <c r="BP64" i="33"/>
  <c r="BO65" i="33"/>
  <c r="BP65" i="33"/>
  <c r="BO66" i="33"/>
  <c r="BP66" i="33"/>
  <c r="BO67" i="33"/>
  <c r="BP67" i="33"/>
  <c r="BO68" i="33"/>
  <c r="BP68" i="33"/>
  <c r="BO69" i="33"/>
  <c r="BP69" i="33"/>
  <c r="BO70" i="33"/>
  <c r="BP70" i="33"/>
  <c r="BO71" i="33"/>
  <c r="BP71" i="33"/>
  <c r="BO72" i="33"/>
  <c r="BP72" i="33"/>
  <c r="BO73" i="33"/>
  <c r="BP73" i="33"/>
  <c r="BO74" i="33"/>
  <c r="BP74" i="33"/>
  <c r="BO75" i="33"/>
  <c r="BP75" i="33"/>
  <c r="BO76" i="33"/>
  <c r="BP76" i="33"/>
  <c r="BO77" i="33"/>
  <c r="BP77" i="33"/>
  <c r="BO78" i="33"/>
  <c r="BP78" i="33"/>
  <c r="BO79" i="33"/>
  <c r="BP79" i="33"/>
  <c r="BO80" i="33"/>
  <c r="BP80" i="33"/>
  <c r="BO81" i="33"/>
  <c r="BP81" i="33"/>
  <c r="BO82" i="33"/>
  <c r="BP82" i="33"/>
  <c r="BO83" i="33"/>
  <c r="BP83" i="33"/>
  <c r="BO84" i="33"/>
  <c r="BP84" i="33"/>
  <c r="BO85" i="33"/>
  <c r="BP85" i="33"/>
  <c r="BO86" i="33"/>
  <c r="BP86" i="33"/>
  <c r="BO87" i="33"/>
  <c r="BP87" i="33"/>
  <c r="BO88" i="33"/>
  <c r="BP88" i="33"/>
  <c r="BO89" i="33"/>
  <c r="BP89" i="33"/>
  <c r="BO90" i="33"/>
  <c r="BP90" i="33"/>
  <c r="BO91" i="33"/>
  <c r="BP91" i="33"/>
  <c r="BO92" i="33"/>
  <c r="BP92" i="33"/>
  <c r="BO93" i="33"/>
  <c r="BP93" i="33"/>
  <c r="BO94" i="33"/>
  <c r="BP94" i="33"/>
  <c r="BO95" i="33"/>
  <c r="BP95" i="33"/>
  <c r="BO96" i="33"/>
  <c r="BP96" i="33"/>
  <c r="BO97" i="33"/>
  <c r="BP97" i="33"/>
  <c r="BO98" i="33"/>
  <c r="BP98" i="33"/>
  <c r="BO99" i="33"/>
  <c r="BP99" i="33"/>
  <c r="BO100" i="33"/>
  <c r="BP100" i="33"/>
  <c r="BO101" i="33"/>
  <c r="BP101" i="33"/>
  <c r="BO102" i="33"/>
  <c r="BP102" i="33"/>
  <c r="BO103" i="33"/>
  <c r="BP103" i="33"/>
  <c r="BO104" i="33"/>
  <c r="BP104" i="33"/>
  <c r="BO105" i="33"/>
  <c r="BP105" i="33"/>
  <c r="BO106" i="33"/>
  <c r="BP106" i="33"/>
  <c r="BO107" i="33"/>
  <c r="BP107" i="33"/>
  <c r="BO108" i="33"/>
  <c r="BP108" i="33"/>
  <c r="BO109" i="33"/>
  <c r="BP109" i="33"/>
  <c r="BO110" i="33"/>
  <c r="BP110" i="33"/>
  <c r="BO111" i="33"/>
  <c r="BP111" i="33"/>
  <c r="BO112" i="33"/>
  <c r="BP112" i="33"/>
  <c r="BO113" i="33"/>
  <c r="BP113" i="33"/>
  <c r="BO114" i="33"/>
  <c r="BP114" i="33"/>
  <c r="BO115" i="33"/>
  <c r="BP115" i="33"/>
  <c r="BO116" i="33"/>
  <c r="BP116" i="33"/>
  <c r="BP4" i="33"/>
  <c r="BO4" i="33"/>
  <c r="BN4" i="33"/>
  <c r="BM4" i="33"/>
  <c r="BL4" i="33"/>
  <c r="BK4" i="33"/>
  <c r="AV5" i="33"/>
  <c r="AW5" i="33"/>
  <c r="AX5" i="33"/>
  <c r="AY5" i="33"/>
  <c r="AZ5" i="33"/>
  <c r="BA5" i="33"/>
  <c r="AV6" i="33"/>
  <c r="AW6" i="33"/>
  <c r="AX6" i="33"/>
  <c r="AY6" i="33"/>
  <c r="AZ6" i="33"/>
  <c r="BA6" i="33"/>
  <c r="AV7" i="33"/>
  <c r="AW7" i="33"/>
  <c r="AX7" i="33"/>
  <c r="AY7" i="33"/>
  <c r="AZ7" i="33"/>
  <c r="BA7" i="33"/>
  <c r="AV8" i="33"/>
  <c r="AW8" i="33"/>
  <c r="AX8" i="33"/>
  <c r="AY8" i="33"/>
  <c r="AZ8" i="33"/>
  <c r="BA8" i="33"/>
  <c r="AV9" i="33"/>
  <c r="AW9" i="33"/>
  <c r="AX9" i="33"/>
  <c r="AY9" i="33"/>
  <c r="AZ9" i="33"/>
  <c r="BA9" i="33"/>
  <c r="AV10" i="33"/>
  <c r="AW10" i="33"/>
  <c r="AX10" i="33"/>
  <c r="AY10" i="33"/>
  <c r="AZ10" i="33"/>
  <c r="BA10" i="33"/>
  <c r="AV11" i="33"/>
  <c r="AW11" i="33"/>
  <c r="AX11" i="33"/>
  <c r="AY11" i="33"/>
  <c r="AZ11" i="33"/>
  <c r="BA11" i="33"/>
  <c r="AV12" i="33"/>
  <c r="AW12" i="33"/>
  <c r="AX12" i="33"/>
  <c r="AY12" i="33"/>
  <c r="AZ12" i="33"/>
  <c r="BA12" i="33"/>
  <c r="AV13" i="33"/>
  <c r="AW13" i="33"/>
  <c r="AX13" i="33"/>
  <c r="AY13" i="33"/>
  <c r="AZ13" i="33"/>
  <c r="BA13" i="33"/>
  <c r="AV14" i="33"/>
  <c r="AW14" i="33"/>
  <c r="AX14" i="33"/>
  <c r="AY14" i="33"/>
  <c r="AZ14" i="33"/>
  <c r="BA14" i="33"/>
  <c r="AV15" i="33"/>
  <c r="AW15" i="33"/>
  <c r="AX15" i="33"/>
  <c r="AY15" i="33"/>
  <c r="AZ15" i="33"/>
  <c r="BA15" i="33"/>
  <c r="AV16" i="33"/>
  <c r="AW16" i="33"/>
  <c r="AX16" i="33"/>
  <c r="AY16" i="33"/>
  <c r="AZ16" i="33"/>
  <c r="BA16" i="33"/>
  <c r="AV17" i="33"/>
  <c r="AW17" i="33"/>
  <c r="AX17" i="33"/>
  <c r="AY17" i="33"/>
  <c r="AZ17" i="33"/>
  <c r="BA17" i="33"/>
  <c r="AV18" i="33"/>
  <c r="AW18" i="33"/>
  <c r="AX18" i="33"/>
  <c r="AY18" i="33"/>
  <c r="AZ18" i="33"/>
  <c r="BA18" i="33"/>
  <c r="AV19" i="33"/>
  <c r="AW19" i="33"/>
  <c r="AX19" i="33"/>
  <c r="AY19" i="33"/>
  <c r="AZ19" i="33"/>
  <c r="BA19" i="33"/>
  <c r="AV20" i="33"/>
  <c r="AW20" i="33"/>
  <c r="AX20" i="33"/>
  <c r="AY20" i="33"/>
  <c r="AZ20" i="33"/>
  <c r="BA20" i="33"/>
  <c r="AV21" i="33"/>
  <c r="AW21" i="33"/>
  <c r="AX21" i="33"/>
  <c r="AY21" i="33"/>
  <c r="AZ21" i="33"/>
  <c r="BA21" i="33"/>
  <c r="AV22" i="33"/>
  <c r="AW22" i="33"/>
  <c r="AX22" i="33"/>
  <c r="AY22" i="33"/>
  <c r="AZ22" i="33"/>
  <c r="BA22" i="33"/>
  <c r="AV23" i="33"/>
  <c r="AW23" i="33"/>
  <c r="AX23" i="33"/>
  <c r="AY23" i="33"/>
  <c r="AZ23" i="33"/>
  <c r="BA23" i="33"/>
  <c r="AV24" i="33"/>
  <c r="AW24" i="33"/>
  <c r="AX24" i="33"/>
  <c r="AY24" i="33"/>
  <c r="AZ24" i="33"/>
  <c r="BA24" i="33"/>
  <c r="AV25" i="33"/>
  <c r="AW25" i="33"/>
  <c r="AX25" i="33"/>
  <c r="AY25" i="33"/>
  <c r="AZ25" i="33"/>
  <c r="BA25" i="33"/>
  <c r="AV26" i="33"/>
  <c r="AW26" i="33"/>
  <c r="AX26" i="33"/>
  <c r="AY26" i="33"/>
  <c r="AZ26" i="33"/>
  <c r="BA26" i="33"/>
  <c r="AV27" i="33"/>
  <c r="AW27" i="33"/>
  <c r="AX27" i="33"/>
  <c r="AY27" i="33"/>
  <c r="AZ27" i="33"/>
  <c r="BA27" i="33"/>
  <c r="AV28" i="33"/>
  <c r="AW28" i="33"/>
  <c r="AX28" i="33"/>
  <c r="AY28" i="33"/>
  <c r="AZ28" i="33"/>
  <c r="BA28" i="33"/>
  <c r="AV29" i="33"/>
  <c r="AW29" i="33"/>
  <c r="AX29" i="33"/>
  <c r="AY29" i="33"/>
  <c r="AZ29" i="33"/>
  <c r="BA29" i="33"/>
  <c r="AV30" i="33"/>
  <c r="AW30" i="33"/>
  <c r="AX30" i="33"/>
  <c r="AY30" i="33"/>
  <c r="AZ30" i="33"/>
  <c r="BA30" i="33"/>
  <c r="AV31" i="33"/>
  <c r="AW31" i="33"/>
  <c r="AX31" i="33"/>
  <c r="AY31" i="33"/>
  <c r="AZ31" i="33"/>
  <c r="BA31" i="33"/>
  <c r="AV32" i="33"/>
  <c r="AW32" i="33"/>
  <c r="AX32" i="33"/>
  <c r="AY32" i="33"/>
  <c r="AZ32" i="33"/>
  <c r="BA32" i="33"/>
  <c r="AV33" i="33"/>
  <c r="AW33" i="33"/>
  <c r="AX33" i="33"/>
  <c r="AY33" i="33"/>
  <c r="AZ33" i="33"/>
  <c r="BA33" i="33"/>
  <c r="AV34" i="33"/>
  <c r="AW34" i="33"/>
  <c r="AX34" i="33"/>
  <c r="AY34" i="33"/>
  <c r="AZ34" i="33"/>
  <c r="BA34" i="33"/>
  <c r="AV35" i="33"/>
  <c r="AW35" i="33"/>
  <c r="AX35" i="33"/>
  <c r="AY35" i="33"/>
  <c r="AZ35" i="33"/>
  <c r="BA35" i="33"/>
  <c r="AV36" i="33"/>
  <c r="AW36" i="33"/>
  <c r="AX36" i="33"/>
  <c r="AY36" i="33"/>
  <c r="AZ36" i="33"/>
  <c r="BA36" i="33"/>
  <c r="AV37" i="33"/>
  <c r="AW37" i="33"/>
  <c r="AX37" i="33"/>
  <c r="AY37" i="33"/>
  <c r="AZ37" i="33"/>
  <c r="BA37" i="33"/>
  <c r="AV38" i="33"/>
  <c r="AW38" i="33"/>
  <c r="AX38" i="33"/>
  <c r="AY38" i="33"/>
  <c r="AZ38" i="33"/>
  <c r="BA38" i="33"/>
  <c r="AV39" i="33"/>
  <c r="AW39" i="33"/>
  <c r="AX39" i="33"/>
  <c r="AY39" i="33"/>
  <c r="AZ39" i="33"/>
  <c r="BA39" i="33"/>
  <c r="AV40" i="33"/>
  <c r="AW40" i="33"/>
  <c r="AX40" i="33"/>
  <c r="AY40" i="33"/>
  <c r="AZ40" i="33"/>
  <c r="BA40" i="33"/>
  <c r="AV41" i="33"/>
  <c r="AW41" i="33"/>
  <c r="AX41" i="33"/>
  <c r="AY41" i="33"/>
  <c r="AZ41" i="33"/>
  <c r="BA41" i="33"/>
  <c r="AV42" i="33"/>
  <c r="AW42" i="33"/>
  <c r="AX42" i="33"/>
  <c r="AY42" i="33"/>
  <c r="AZ42" i="33"/>
  <c r="BA42" i="33"/>
  <c r="AV43" i="33"/>
  <c r="AW43" i="33"/>
  <c r="AX43" i="33"/>
  <c r="AY43" i="33"/>
  <c r="AZ43" i="33"/>
  <c r="BA43" i="33"/>
  <c r="AV44" i="33"/>
  <c r="AW44" i="33"/>
  <c r="AX44" i="33"/>
  <c r="AY44" i="33"/>
  <c r="AZ44" i="33"/>
  <c r="BA44" i="33"/>
  <c r="AV45" i="33"/>
  <c r="AW45" i="33"/>
  <c r="AX45" i="33"/>
  <c r="AY45" i="33"/>
  <c r="AZ45" i="33"/>
  <c r="BA45" i="33"/>
  <c r="AV46" i="33"/>
  <c r="AW46" i="33"/>
  <c r="AX46" i="33"/>
  <c r="AY46" i="33"/>
  <c r="AZ46" i="33"/>
  <c r="BA46" i="33"/>
  <c r="AV47" i="33"/>
  <c r="AW47" i="33"/>
  <c r="AX47" i="33"/>
  <c r="AY47" i="33"/>
  <c r="AZ47" i="33"/>
  <c r="BA47" i="33"/>
  <c r="AV48" i="33"/>
  <c r="AW48" i="33"/>
  <c r="AX48" i="33"/>
  <c r="AY48" i="33"/>
  <c r="AZ48" i="33"/>
  <c r="BA48" i="33"/>
  <c r="AV49" i="33"/>
  <c r="AW49" i="33"/>
  <c r="AX49" i="33"/>
  <c r="AY49" i="33"/>
  <c r="AZ49" i="33"/>
  <c r="BA49" i="33"/>
  <c r="AV50" i="33"/>
  <c r="AW50" i="33"/>
  <c r="AX50" i="33"/>
  <c r="AY50" i="33"/>
  <c r="AZ50" i="33"/>
  <c r="BA50" i="33"/>
  <c r="AV51" i="33"/>
  <c r="AW51" i="33"/>
  <c r="AX51" i="33"/>
  <c r="AY51" i="33"/>
  <c r="AZ51" i="33"/>
  <c r="BA51" i="33"/>
  <c r="AV52" i="33"/>
  <c r="AW52" i="33"/>
  <c r="AX52" i="33"/>
  <c r="AY52" i="33"/>
  <c r="AZ52" i="33"/>
  <c r="BA52" i="33"/>
  <c r="AV53" i="33"/>
  <c r="AW53" i="33"/>
  <c r="AX53" i="33"/>
  <c r="AY53" i="33"/>
  <c r="AZ53" i="33"/>
  <c r="BA53" i="33"/>
  <c r="AV54" i="33"/>
  <c r="AW54" i="33"/>
  <c r="AX54" i="33"/>
  <c r="AY54" i="33"/>
  <c r="AZ54" i="33"/>
  <c r="BA54" i="33"/>
  <c r="AV55" i="33"/>
  <c r="AW55" i="33"/>
  <c r="AX55" i="33"/>
  <c r="AY55" i="33"/>
  <c r="AZ55" i="33"/>
  <c r="BA55" i="33"/>
  <c r="AV56" i="33"/>
  <c r="AW56" i="33"/>
  <c r="AX56" i="33"/>
  <c r="AY56" i="33"/>
  <c r="AZ56" i="33"/>
  <c r="BA56" i="33"/>
  <c r="AV57" i="33"/>
  <c r="AW57" i="33"/>
  <c r="AX57" i="33"/>
  <c r="AY57" i="33"/>
  <c r="AZ57" i="33"/>
  <c r="BA57" i="33"/>
  <c r="AV58" i="33"/>
  <c r="AW58" i="33"/>
  <c r="AX58" i="33"/>
  <c r="AY58" i="33"/>
  <c r="AZ58" i="33"/>
  <c r="BA58" i="33"/>
  <c r="AV59" i="33"/>
  <c r="AW59" i="33"/>
  <c r="AX59" i="33"/>
  <c r="AY59" i="33"/>
  <c r="AZ59" i="33"/>
  <c r="BA59" i="33"/>
  <c r="AV60" i="33"/>
  <c r="AW60" i="33"/>
  <c r="AX60" i="33"/>
  <c r="AY60" i="33"/>
  <c r="AZ60" i="33"/>
  <c r="BA60" i="33"/>
  <c r="AV61" i="33"/>
  <c r="AW61" i="33"/>
  <c r="AZ61" i="33"/>
  <c r="BA61" i="33"/>
  <c r="AV62" i="33"/>
  <c r="AW62" i="33"/>
  <c r="AZ62" i="33"/>
  <c r="BA62" i="33"/>
  <c r="AV63" i="33"/>
  <c r="AW63" i="33"/>
  <c r="AZ63" i="33"/>
  <c r="BA63" i="33"/>
  <c r="AV64" i="33"/>
  <c r="AW64" i="33"/>
  <c r="AZ64" i="33"/>
  <c r="BA64" i="33"/>
  <c r="AZ65" i="33"/>
  <c r="BA65" i="33"/>
  <c r="AZ66" i="33"/>
  <c r="BA66" i="33"/>
  <c r="AZ67" i="33"/>
  <c r="BA67" i="33"/>
  <c r="AZ68" i="33"/>
  <c r="BA68" i="33"/>
  <c r="AZ69" i="33"/>
  <c r="BA69" i="33"/>
  <c r="AZ70" i="33"/>
  <c r="BA70" i="33"/>
  <c r="AZ71" i="33"/>
  <c r="BA71" i="33"/>
  <c r="AZ72" i="33"/>
  <c r="BA72" i="33"/>
  <c r="AZ73" i="33"/>
  <c r="BA73" i="33"/>
  <c r="AZ74" i="33"/>
  <c r="BA74" i="33"/>
  <c r="AZ75" i="33"/>
  <c r="BA75" i="33"/>
  <c r="AZ76" i="33"/>
  <c r="BA76" i="33"/>
  <c r="AZ77" i="33"/>
  <c r="BA77" i="33"/>
  <c r="AZ78" i="33"/>
  <c r="BA78" i="33"/>
  <c r="AX4" i="33"/>
  <c r="BA4" i="33"/>
  <c r="AZ4" i="33"/>
  <c r="AY4" i="33"/>
  <c r="AW4" i="33"/>
  <c r="AV4" i="33"/>
  <c r="H215" i="1" l="1"/>
  <c r="L215" i="1" s="1"/>
  <c r="H214" i="1"/>
  <c r="L214" i="1" s="1"/>
  <c r="H213" i="1"/>
  <c r="L213" i="1" s="1"/>
  <c r="H212" i="1"/>
  <c r="L212" i="1" s="1"/>
  <c r="H211" i="1"/>
  <c r="L211" i="1" s="1"/>
  <c r="H210" i="1"/>
  <c r="L210" i="1" s="1"/>
  <c r="H208" i="1"/>
  <c r="L208" i="1" s="1"/>
  <c r="H209" i="1"/>
  <c r="L209" i="1" s="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G3" i="11"/>
  <c r="H3" i="11"/>
  <c r="I3" i="11"/>
  <c r="J3" i="11"/>
  <c r="G4" i="11"/>
  <c r="H4" i="11"/>
  <c r="I4" i="11"/>
  <c r="J4" i="11"/>
  <c r="G5" i="11"/>
  <c r="H5" i="11"/>
  <c r="I5" i="11"/>
  <c r="J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J2" i="11"/>
  <c r="I2" i="11"/>
  <c r="H2" i="11"/>
  <c r="G2" i="11"/>
  <c r="T3" i="11"/>
  <c r="U3" i="11"/>
  <c r="V3" i="11"/>
  <c r="W3" i="11"/>
  <c r="X3" i="11"/>
  <c r="Y3" i="11"/>
  <c r="T4" i="11"/>
  <c r="U4" i="11"/>
  <c r="V4" i="11"/>
  <c r="W4" i="11"/>
  <c r="X4" i="11"/>
  <c r="Y4" i="11"/>
  <c r="T5" i="11"/>
  <c r="U5" i="11"/>
  <c r="V5" i="11"/>
  <c r="W5" i="11"/>
  <c r="X5" i="11"/>
  <c r="Y5" i="11"/>
  <c r="T6" i="11"/>
  <c r="U6" i="11"/>
  <c r="V6" i="11"/>
  <c r="W6" i="11"/>
  <c r="X6" i="11"/>
  <c r="Y6" i="11"/>
  <c r="T7" i="11"/>
  <c r="U7" i="11"/>
  <c r="V7" i="11"/>
  <c r="W7" i="11"/>
  <c r="X7" i="11"/>
  <c r="Y7" i="11"/>
  <c r="U8" i="11"/>
  <c r="V8" i="11"/>
  <c r="W8" i="11"/>
  <c r="X8" i="11"/>
  <c r="Y8" i="11"/>
  <c r="T9" i="11"/>
  <c r="U9" i="11"/>
  <c r="V9" i="11"/>
  <c r="W9" i="11"/>
  <c r="X9" i="11"/>
  <c r="Y9" i="11"/>
  <c r="T10" i="11"/>
  <c r="U10" i="11"/>
  <c r="V10" i="11"/>
  <c r="W10" i="11"/>
  <c r="X10" i="11"/>
  <c r="Y10" i="11"/>
  <c r="T11" i="11"/>
  <c r="U11" i="11"/>
  <c r="V11" i="11"/>
  <c r="W11" i="11"/>
  <c r="X11" i="11"/>
  <c r="Y11" i="11"/>
  <c r="T12" i="11"/>
  <c r="U12" i="11"/>
  <c r="V12" i="11"/>
  <c r="W12" i="11"/>
  <c r="X12" i="11"/>
  <c r="Y12" i="11"/>
  <c r="T13" i="11"/>
  <c r="U13" i="11"/>
  <c r="V13" i="11"/>
  <c r="W13" i="11"/>
  <c r="X13" i="11"/>
  <c r="Y13" i="11"/>
  <c r="T14" i="11"/>
  <c r="U14" i="11"/>
  <c r="V14" i="11"/>
  <c r="W14" i="11"/>
  <c r="X14" i="11"/>
  <c r="Y14" i="11"/>
  <c r="T15" i="11"/>
  <c r="U15" i="11"/>
  <c r="V15" i="11"/>
  <c r="W15" i="11"/>
  <c r="X15" i="11"/>
  <c r="Y15" i="11"/>
  <c r="T16" i="11"/>
  <c r="U16" i="11"/>
  <c r="V16" i="11"/>
  <c r="W16" i="11"/>
  <c r="X16" i="11"/>
  <c r="Y16" i="11"/>
  <c r="T17" i="11"/>
  <c r="U17" i="11"/>
  <c r="V17" i="11"/>
  <c r="W17" i="11"/>
  <c r="X17" i="11"/>
  <c r="Y17" i="11"/>
  <c r="T18" i="11"/>
  <c r="U18" i="11"/>
  <c r="V18" i="11"/>
  <c r="W18" i="11"/>
  <c r="X18" i="11"/>
  <c r="Y18" i="11"/>
  <c r="T19" i="11"/>
  <c r="U19" i="11"/>
  <c r="V19" i="11"/>
  <c r="W19" i="11"/>
  <c r="X19" i="11"/>
  <c r="Y19" i="11"/>
  <c r="T20" i="11"/>
  <c r="U20" i="11"/>
  <c r="V20" i="11"/>
  <c r="W20" i="11"/>
  <c r="X20" i="11"/>
  <c r="Y20" i="11"/>
  <c r="T21" i="11"/>
  <c r="U21" i="11"/>
  <c r="V21" i="11"/>
  <c r="W21" i="11"/>
  <c r="X21" i="11"/>
  <c r="Y21" i="11"/>
  <c r="T22" i="11"/>
  <c r="U22" i="11"/>
  <c r="V22" i="11"/>
  <c r="W22" i="11"/>
  <c r="X22" i="11"/>
  <c r="Y22" i="11"/>
  <c r="T23" i="11"/>
  <c r="U23" i="11"/>
  <c r="V23" i="11"/>
  <c r="W23" i="11"/>
  <c r="X23" i="11"/>
  <c r="Y23" i="11"/>
  <c r="T24" i="11"/>
  <c r="U24" i="11"/>
  <c r="V24" i="11"/>
  <c r="W24" i="11"/>
  <c r="X24" i="11"/>
  <c r="Y24" i="11"/>
  <c r="T25" i="11"/>
  <c r="U25" i="11"/>
  <c r="V25" i="11"/>
  <c r="W25" i="11"/>
  <c r="X25" i="11"/>
  <c r="Y25" i="11"/>
  <c r="T26" i="11"/>
  <c r="U26" i="11"/>
  <c r="V26" i="11"/>
  <c r="W26" i="11"/>
  <c r="X26" i="11"/>
  <c r="Y26" i="11"/>
  <c r="T27" i="11"/>
  <c r="U27" i="11"/>
  <c r="V27" i="11"/>
  <c r="W27" i="11"/>
  <c r="X27" i="11"/>
  <c r="Y27" i="11"/>
  <c r="T28" i="11"/>
  <c r="U28" i="11"/>
  <c r="V28" i="11"/>
  <c r="W28" i="11"/>
  <c r="X28" i="11"/>
  <c r="Y28" i="11"/>
  <c r="T29" i="11"/>
  <c r="U29" i="11"/>
  <c r="V29" i="11"/>
  <c r="W29" i="11"/>
  <c r="X29" i="11"/>
  <c r="Y29" i="11"/>
  <c r="T30" i="11"/>
  <c r="U30" i="11"/>
  <c r="V30" i="11"/>
  <c r="W30" i="11"/>
  <c r="X30" i="11"/>
  <c r="Y30" i="11"/>
  <c r="T31" i="11"/>
  <c r="U31" i="11"/>
  <c r="V31" i="11"/>
  <c r="W31" i="11"/>
  <c r="X31" i="11"/>
  <c r="Y31" i="11"/>
  <c r="T32" i="11"/>
  <c r="U32" i="11"/>
  <c r="V32" i="11"/>
  <c r="W32" i="11"/>
  <c r="X32" i="11"/>
  <c r="Y32" i="11"/>
  <c r="T33" i="11"/>
  <c r="U33" i="11"/>
  <c r="V33" i="11"/>
  <c r="W33" i="11"/>
  <c r="X33" i="11"/>
  <c r="Y33" i="11"/>
  <c r="T34" i="11"/>
  <c r="U34" i="11"/>
  <c r="V34" i="11"/>
  <c r="W34" i="11"/>
  <c r="X34" i="11"/>
  <c r="Y34" i="11"/>
  <c r="T35" i="11"/>
  <c r="U35" i="11"/>
  <c r="V35" i="11"/>
  <c r="W35" i="11"/>
  <c r="X35" i="11"/>
  <c r="Y35" i="11"/>
  <c r="T36" i="11"/>
  <c r="U36" i="11"/>
  <c r="V36" i="11"/>
  <c r="W36" i="11"/>
  <c r="X36" i="11"/>
  <c r="Y36" i="11"/>
  <c r="T37" i="11"/>
  <c r="U37" i="11"/>
  <c r="V37" i="11"/>
  <c r="W37" i="11"/>
  <c r="X37" i="11"/>
  <c r="Y37" i="11"/>
  <c r="T38" i="11"/>
  <c r="U38" i="11"/>
  <c r="V38" i="11"/>
  <c r="W38" i="11"/>
  <c r="X38" i="11"/>
  <c r="Y38" i="11"/>
  <c r="T39" i="11"/>
  <c r="U39" i="11"/>
  <c r="V39" i="11"/>
  <c r="W39" i="11"/>
  <c r="X39" i="11"/>
  <c r="Y39" i="11"/>
  <c r="T40" i="11"/>
  <c r="U40" i="11"/>
  <c r="V40" i="11"/>
  <c r="W40" i="11"/>
  <c r="X40" i="11"/>
  <c r="Y40" i="11"/>
  <c r="T41" i="11"/>
  <c r="U41" i="11"/>
  <c r="V41" i="11"/>
  <c r="W41" i="11"/>
  <c r="X41" i="11"/>
  <c r="Y41" i="11"/>
  <c r="T42" i="11"/>
  <c r="U42" i="11"/>
  <c r="V42" i="11"/>
  <c r="W42" i="11"/>
  <c r="X42" i="11"/>
  <c r="Y42" i="11"/>
  <c r="T43" i="11"/>
  <c r="U43" i="11"/>
  <c r="V43" i="11"/>
  <c r="W43" i="11"/>
  <c r="X43" i="11"/>
  <c r="Y43" i="11"/>
  <c r="T44" i="11"/>
  <c r="U44" i="11"/>
  <c r="V44" i="11"/>
  <c r="W44" i="11"/>
  <c r="X44" i="11"/>
  <c r="Y44" i="11"/>
  <c r="T45" i="11"/>
  <c r="U45" i="11"/>
  <c r="V45" i="11"/>
  <c r="W45" i="11"/>
  <c r="X45" i="11"/>
  <c r="Y45" i="11"/>
  <c r="T46" i="11"/>
  <c r="U46" i="11"/>
  <c r="V46" i="11"/>
  <c r="W46" i="11"/>
  <c r="X46" i="11"/>
  <c r="Y46" i="11"/>
  <c r="T47" i="11"/>
  <c r="U47" i="11"/>
  <c r="V47" i="11"/>
  <c r="W47" i="11"/>
  <c r="X47" i="11"/>
  <c r="Y47" i="11"/>
  <c r="T48" i="11"/>
  <c r="U48" i="11"/>
  <c r="V48" i="11"/>
  <c r="W48" i="11"/>
  <c r="X48" i="11"/>
  <c r="Y48" i="11"/>
  <c r="T49" i="11"/>
  <c r="U49" i="11"/>
  <c r="V49" i="11"/>
  <c r="W49" i="11"/>
  <c r="X49" i="11"/>
  <c r="Y49" i="11"/>
  <c r="T50" i="11"/>
  <c r="U50" i="11"/>
  <c r="V50" i="11"/>
  <c r="W50" i="11"/>
  <c r="X50" i="11"/>
  <c r="Y50" i="11"/>
  <c r="T51" i="11"/>
  <c r="U51" i="11"/>
  <c r="V51" i="11"/>
  <c r="W51" i="11"/>
  <c r="X51" i="11"/>
  <c r="Y51" i="11"/>
  <c r="T52" i="11"/>
  <c r="U52" i="11"/>
  <c r="V52" i="11"/>
  <c r="W52" i="11"/>
  <c r="X52" i="11"/>
  <c r="Y52" i="11"/>
  <c r="T53" i="11"/>
  <c r="U53" i="11"/>
  <c r="V53" i="11"/>
  <c r="W53" i="11"/>
  <c r="X53" i="11"/>
  <c r="Y53" i="11"/>
  <c r="T54" i="11"/>
  <c r="U54" i="11"/>
  <c r="V54" i="11"/>
  <c r="W54" i="11"/>
  <c r="X54" i="11"/>
  <c r="Y54" i="11"/>
  <c r="T55" i="11"/>
  <c r="U55" i="11"/>
  <c r="V55" i="11"/>
  <c r="W55" i="11"/>
  <c r="X55" i="11"/>
  <c r="Y55" i="11"/>
  <c r="T56" i="11"/>
  <c r="U56" i="11"/>
  <c r="V56" i="11"/>
  <c r="W56" i="11"/>
  <c r="X56" i="11"/>
  <c r="Y56" i="11"/>
  <c r="T57" i="11"/>
  <c r="U57" i="11"/>
  <c r="V57" i="11"/>
  <c r="W57" i="11"/>
  <c r="X57" i="11"/>
  <c r="Y57" i="11"/>
  <c r="T58" i="11"/>
  <c r="U58" i="11"/>
  <c r="V58" i="11"/>
  <c r="W58" i="11"/>
  <c r="X58" i="11"/>
  <c r="Y58" i="11"/>
  <c r="T59" i="11"/>
  <c r="U59" i="11"/>
  <c r="V59" i="11"/>
  <c r="W59" i="11"/>
  <c r="X59" i="11"/>
  <c r="Y59" i="11"/>
  <c r="T60" i="11"/>
  <c r="U60" i="11"/>
  <c r="V60" i="11"/>
  <c r="W60" i="11"/>
  <c r="X60" i="11"/>
  <c r="Y60" i="11"/>
  <c r="T61" i="11"/>
  <c r="U61" i="11"/>
  <c r="V61" i="11"/>
  <c r="W61" i="11"/>
  <c r="X61" i="11"/>
  <c r="Y61" i="11"/>
  <c r="T62" i="11"/>
  <c r="U62" i="11"/>
  <c r="V62" i="11"/>
  <c r="W62" i="11"/>
  <c r="X62" i="11"/>
  <c r="Y62" i="11"/>
  <c r="T63" i="11"/>
  <c r="U63" i="11"/>
  <c r="V63" i="11"/>
  <c r="W63" i="11"/>
  <c r="X63" i="11"/>
  <c r="Y63" i="11"/>
  <c r="T64" i="11"/>
  <c r="U64" i="11"/>
  <c r="V64" i="11"/>
  <c r="W64" i="11"/>
  <c r="X64" i="11"/>
  <c r="Y64" i="11"/>
  <c r="T65" i="11"/>
  <c r="U65" i="11"/>
  <c r="V65" i="11"/>
  <c r="W65" i="11"/>
  <c r="X65" i="11"/>
  <c r="Y65" i="11"/>
  <c r="T66" i="11"/>
  <c r="U66" i="11"/>
  <c r="V66" i="11"/>
  <c r="W66" i="11"/>
  <c r="X66" i="11"/>
  <c r="Y66" i="11"/>
  <c r="T67" i="11"/>
  <c r="U67" i="11"/>
  <c r="V67" i="11"/>
  <c r="W67" i="11"/>
  <c r="X67" i="11"/>
  <c r="Y67" i="11"/>
  <c r="T68" i="11"/>
  <c r="U68" i="11"/>
  <c r="V68" i="11"/>
  <c r="W68" i="11"/>
  <c r="X68" i="11"/>
  <c r="Y68" i="11"/>
  <c r="T69" i="11"/>
  <c r="U69" i="11"/>
  <c r="V69" i="11"/>
  <c r="W69" i="11"/>
  <c r="X69" i="11"/>
  <c r="Y69" i="11"/>
  <c r="T70" i="11"/>
  <c r="U70" i="11"/>
  <c r="V70" i="11"/>
  <c r="W70" i="11"/>
  <c r="X70" i="11"/>
  <c r="Y70" i="11"/>
  <c r="T71" i="11"/>
  <c r="U71" i="11"/>
  <c r="V71" i="11"/>
  <c r="W71" i="11"/>
  <c r="X71" i="11"/>
  <c r="Y71" i="11"/>
  <c r="T72" i="11"/>
  <c r="U72" i="11"/>
  <c r="V72" i="11"/>
  <c r="W72" i="11"/>
  <c r="X72" i="11"/>
  <c r="Y72" i="11"/>
  <c r="T73" i="11"/>
  <c r="U73" i="11"/>
  <c r="V73" i="11"/>
  <c r="W73" i="11"/>
  <c r="X73" i="11"/>
  <c r="Y73" i="11"/>
  <c r="T74" i="11"/>
  <c r="U74" i="11"/>
  <c r="V74" i="11"/>
  <c r="W74" i="11"/>
  <c r="X74" i="11"/>
  <c r="Y74" i="11"/>
  <c r="T75" i="11"/>
  <c r="U75" i="11"/>
  <c r="V75" i="11"/>
  <c r="W75" i="11"/>
  <c r="X75" i="11"/>
  <c r="Y75" i="11"/>
  <c r="T76" i="11"/>
  <c r="U76" i="11"/>
  <c r="V76" i="11"/>
  <c r="W76" i="11"/>
  <c r="X76" i="11"/>
  <c r="Y76" i="11"/>
  <c r="T77" i="11"/>
  <c r="U77" i="11"/>
  <c r="V77" i="11"/>
  <c r="W77" i="11"/>
  <c r="X77" i="11"/>
  <c r="Y77" i="11"/>
  <c r="T78" i="11"/>
  <c r="U78" i="11"/>
  <c r="V78" i="11"/>
  <c r="W78" i="11"/>
  <c r="X78" i="11"/>
  <c r="Y78" i="11"/>
  <c r="T79" i="11"/>
  <c r="U79" i="11"/>
  <c r="V79" i="11"/>
  <c r="W79" i="11"/>
  <c r="X79" i="11"/>
  <c r="Y79" i="11"/>
  <c r="T80" i="11"/>
  <c r="U80" i="11"/>
  <c r="V80" i="11"/>
  <c r="W80" i="11"/>
  <c r="X80" i="11"/>
  <c r="Y80" i="11"/>
  <c r="T81" i="11"/>
  <c r="U81" i="11"/>
  <c r="V81" i="11"/>
  <c r="W81" i="11"/>
  <c r="X81" i="11"/>
  <c r="Y81" i="11"/>
  <c r="T82" i="11"/>
  <c r="U82" i="11"/>
  <c r="V82" i="11"/>
  <c r="W82" i="11"/>
  <c r="X82" i="11"/>
  <c r="Y82" i="11"/>
  <c r="T83" i="11"/>
  <c r="U83" i="11"/>
  <c r="V83" i="11"/>
  <c r="W83" i="11"/>
  <c r="X83" i="11"/>
  <c r="Y83" i="11"/>
  <c r="T84" i="11"/>
  <c r="U84" i="11"/>
  <c r="V84" i="11"/>
  <c r="W84" i="11"/>
  <c r="X84" i="11"/>
  <c r="Y84" i="11"/>
  <c r="T85" i="11"/>
  <c r="U85" i="11"/>
  <c r="V85" i="11"/>
  <c r="W85" i="11"/>
  <c r="X85" i="11"/>
  <c r="Y85" i="11"/>
  <c r="T86" i="11"/>
  <c r="U86" i="11"/>
  <c r="V86" i="11"/>
  <c r="W86" i="11"/>
  <c r="X86" i="11"/>
  <c r="Y86" i="11"/>
  <c r="T87" i="11"/>
  <c r="U87" i="11"/>
  <c r="V87" i="11"/>
  <c r="W87" i="11"/>
  <c r="X87" i="11"/>
  <c r="Y87" i="11"/>
  <c r="T88" i="11"/>
  <c r="U88" i="11"/>
  <c r="V88" i="11"/>
  <c r="W88" i="11"/>
  <c r="X88" i="11"/>
  <c r="Y88" i="11"/>
  <c r="T89" i="11"/>
  <c r="U89" i="11"/>
  <c r="X89" i="11"/>
  <c r="Y89" i="11"/>
  <c r="T90" i="11"/>
  <c r="U90" i="11"/>
  <c r="X90" i="11"/>
  <c r="Y90" i="11"/>
  <c r="T91" i="11"/>
  <c r="U91" i="11"/>
  <c r="X91" i="11"/>
  <c r="Y91" i="11"/>
  <c r="T92" i="11"/>
  <c r="U92" i="11"/>
  <c r="X92" i="11"/>
  <c r="Y92" i="11"/>
  <c r="T93" i="11"/>
  <c r="U93" i="11"/>
  <c r="X93" i="11"/>
  <c r="Y93" i="11"/>
  <c r="T94" i="11"/>
  <c r="U94" i="11"/>
  <c r="X94" i="11"/>
  <c r="Y94" i="11"/>
  <c r="T95" i="11"/>
  <c r="U95" i="11"/>
  <c r="X95" i="11"/>
  <c r="Y95" i="11"/>
  <c r="T96" i="11"/>
  <c r="U96" i="11"/>
  <c r="X96" i="11"/>
  <c r="Y96" i="11"/>
  <c r="T97" i="11"/>
  <c r="U97" i="11"/>
  <c r="X97" i="11"/>
  <c r="Y97" i="11"/>
  <c r="T98" i="11"/>
  <c r="U98" i="11"/>
  <c r="X98" i="11"/>
  <c r="Y98" i="11"/>
  <c r="T99" i="11"/>
  <c r="U99" i="11"/>
  <c r="X99" i="11"/>
  <c r="Y99" i="11"/>
  <c r="T100" i="11"/>
  <c r="U100" i="11"/>
  <c r="X100" i="11"/>
  <c r="Y100" i="11"/>
  <c r="T101" i="11"/>
  <c r="U101" i="11"/>
  <c r="X101" i="11"/>
  <c r="Y101" i="11"/>
  <c r="T102" i="11"/>
  <c r="U102" i="11"/>
  <c r="X102" i="11"/>
  <c r="Y102" i="11"/>
  <c r="T103" i="11"/>
  <c r="U103" i="11"/>
  <c r="X103" i="11"/>
  <c r="Y103" i="11"/>
  <c r="T104" i="11"/>
  <c r="U104" i="11"/>
  <c r="X104" i="11"/>
  <c r="Y104" i="11"/>
  <c r="T105" i="11"/>
  <c r="U105" i="11"/>
  <c r="X105" i="11"/>
  <c r="Y105" i="11"/>
  <c r="T106" i="11"/>
  <c r="U106" i="11"/>
  <c r="X106" i="11"/>
  <c r="Y106" i="11"/>
  <c r="T107" i="11"/>
  <c r="U107" i="11"/>
  <c r="X107" i="11"/>
  <c r="Y107" i="11"/>
  <c r="T108" i="11"/>
  <c r="U108" i="11"/>
  <c r="X108" i="11"/>
  <c r="Y108" i="11"/>
  <c r="T109" i="11"/>
  <c r="U109" i="11"/>
  <c r="X109" i="11"/>
  <c r="Y109" i="11"/>
  <c r="T110" i="11"/>
  <c r="U110" i="11"/>
  <c r="X110" i="11"/>
  <c r="Y110" i="11"/>
  <c r="T111" i="11"/>
  <c r="U111" i="11"/>
  <c r="X111" i="11"/>
  <c r="Y111" i="11"/>
  <c r="T112" i="11"/>
  <c r="U112" i="11"/>
  <c r="X112" i="11"/>
  <c r="Y112" i="11"/>
  <c r="T113" i="11"/>
  <c r="U113" i="11"/>
  <c r="X113" i="11"/>
  <c r="Y113" i="11"/>
  <c r="T114" i="11"/>
  <c r="U114" i="11"/>
  <c r="X114" i="11"/>
  <c r="Y114" i="11"/>
  <c r="T115" i="11"/>
  <c r="U115" i="11"/>
  <c r="X115" i="11"/>
  <c r="Y115" i="11"/>
  <c r="T116" i="11"/>
  <c r="U116" i="11"/>
  <c r="X116" i="11"/>
  <c r="Y116" i="11"/>
  <c r="T117" i="11"/>
  <c r="U117" i="11"/>
  <c r="X117" i="11"/>
  <c r="Y117" i="11"/>
  <c r="T118" i="11"/>
  <c r="U118" i="11"/>
  <c r="X118" i="11"/>
  <c r="Y118" i="11"/>
  <c r="T119" i="11"/>
  <c r="U119" i="11"/>
  <c r="X119" i="11"/>
  <c r="Y119" i="11"/>
  <c r="T120" i="11"/>
  <c r="U120" i="11"/>
  <c r="X120" i="11"/>
  <c r="Y120" i="11"/>
  <c r="T121" i="11"/>
  <c r="U121" i="11"/>
  <c r="X121" i="11"/>
  <c r="Y121" i="11"/>
  <c r="T122" i="11"/>
  <c r="U122" i="11"/>
  <c r="X122" i="11"/>
  <c r="Y122" i="11"/>
  <c r="T123" i="11"/>
  <c r="U123" i="11"/>
  <c r="X123" i="11"/>
  <c r="Y123" i="11"/>
  <c r="T124" i="11"/>
  <c r="U124" i="11"/>
  <c r="X124" i="11"/>
  <c r="Y124" i="11"/>
  <c r="T125" i="11"/>
  <c r="U125" i="11"/>
  <c r="X125" i="11"/>
  <c r="Y125" i="11"/>
  <c r="T126" i="11"/>
  <c r="U126" i="11"/>
  <c r="X126" i="11"/>
  <c r="Y126" i="11"/>
  <c r="T127" i="11"/>
  <c r="U127" i="11"/>
  <c r="X127" i="11"/>
  <c r="Y127" i="11"/>
  <c r="T128" i="11"/>
  <c r="U128" i="11"/>
  <c r="X128" i="11"/>
  <c r="Y128" i="11"/>
  <c r="T129" i="11"/>
  <c r="U129" i="11"/>
  <c r="X129" i="11"/>
  <c r="Y129" i="11"/>
  <c r="T130" i="11"/>
  <c r="U130" i="11"/>
  <c r="X130" i="11"/>
  <c r="Y130" i="11"/>
  <c r="T131" i="11"/>
  <c r="U131" i="11"/>
  <c r="X131" i="11"/>
  <c r="Y131" i="11"/>
  <c r="T132" i="11"/>
  <c r="U132" i="11"/>
  <c r="T133" i="11"/>
  <c r="U133" i="11"/>
  <c r="T134" i="11"/>
  <c r="U134" i="11"/>
  <c r="T135" i="11"/>
  <c r="U135" i="11"/>
  <c r="T136" i="11"/>
  <c r="U136" i="11"/>
  <c r="T137" i="11"/>
  <c r="U137" i="11"/>
  <c r="T138" i="11"/>
  <c r="U138" i="11"/>
  <c r="T139" i="11"/>
  <c r="U139" i="11"/>
  <c r="Y2" i="11"/>
  <c r="X2" i="11"/>
  <c r="W2" i="11"/>
  <c r="V2" i="11"/>
  <c r="U2" i="11"/>
  <c r="T2" i="11"/>
  <c r="AE4" i="33"/>
  <c r="AF4" i="33"/>
  <c r="AG4" i="33"/>
  <c r="AH4" i="33"/>
  <c r="AI4" i="33"/>
  <c r="AJ4" i="33"/>
  <c r="AK4" i="33"/>
  <c r="AL4" i="33"/>
  <c r="AE5" i="33"/>
  <c r="AF5" i="33"/>
  <c r="AG5" i="33"/>
  <c r="AH5" i="33"/>
  <c r="AI5" i="33"/>
  <c r="AJ5" i="33"/>
  <c r="AK5" i="33"/>
  <c r="AL5" i="33"/>
  <c r="AE6" i="33"/>
  <c r="AF6" i="33"/>
  <c r="AG6" i="33"/>
  <c r="AH6" i="33"/>
  <c r="AI6" i="33"/>
  <c r="AJ6" i="33"/>
  <c r="AK6" i="33"/>
  <c r="AL6" i="33"/>
  <c r="AE7" i="33"/>
  <c r="AF7" i="33"/>
  <c r="AG7" i="33"/>
  <c r="AH7" i="33"/>
  <c r="AI7" i="33"/>
  <c r="AJ7" i="33"/>
  <c r="AK7" i="33"/>
  <c r="AL7" i="33"/>
  <c r="AE8" i="33"/>
  <c r="AF8" i="33"/>
  <c r="AG8" i="33"/>
  <c r="AH8" i="33"/>
  <c r="AI8" i="33"/>
  <c r="AJ8" i="33"/>
  <c r="AK8" i="33"/>
  <c r="AL8" i="33"/>
  <c r="AE9" i="33"/>
  <c r="AF9" i="33"/>
  <c r="AG9" i="33"/>
  <c r="AH9" i="33"/>
  <c r="AI9" i="33"/>
  <c r="AJ9" i="33"/>
  <c r="AK9" i="33"/>
  <c r="AL9" i="33"/>
  <c r="AE10" i="33"/>
  <c r="AF10" i="33"/>
  <c r="AG10" i="33"/>
  <c r="AH10" i="33"/>
  <c r="AI10" i="33"/>
  <c r="AJ10" i="33"/>
  <c r="AK10" i="33"/>
  <c r="AL10" i="33"/>
  <c r="AE11" i="33"/>
  <c r="AF11" i="33"/>
  <c r="AG11" i="33"/>
  <c r="AH11" i="33"/>
  <c r="AI11" i="33"/>
  <c r="AJ11" i="33"/>
  <c r="AK11" i="33"/>
  <c r="AL11" i="33"/>
  <c r="AE12" i="33"/>
  <c r="AF12" i="33"/>
  <c r="AG12" i="33"/>
  <c r="AH12" i="33"/>
  <c r="AI12" i="33"/>
  <c r="AJ12" i="33"/>
  <c r="AK12" i="33"/>
  <c r="AL12" i="33"/>
  <c r="AE13" i="33"/>
  <c r="AF13" i="33"/>
  <c r="AG13" i="33"/>
  <c r="AH13" i="33"/>
  <c r="AI13" i="33"/>
  <c r="AJ13" i="33"/>
  <c r="AK13" i="33"/>
  <c r="AL13" i="33"/>
  <c r="AE14" i="33"/>
  <c r="AF14" i="33"/>
  <c r="AG14" i="33"/>
  <c r="AH14" i="33"/>
  <c r="AI14" i="33"/>
  <c r="AJ14" i="33"/>
  <c r="AK14" i="33"/>
  <c r="AL14" i="33"/>
  <c r="AE15" i="33"/>
  <c r="AF15" i="33"/>
  <c r="AG15" i="33"/>
  <c r="AH15" i="33"/>
  <c r="AI15" i="33"/>
  <c r="AJ15" i="33"/>
  <c r="AK15" i="33"/>
  <c r="AL15" i="33"/>
  <c r="AE16" i="33"/>
  <c r="AF16" i="33"/>
  <c r="AG16" i="33"/>
  <c r="AH16" i="33"/>
  <c r="AI16" i="33"/>
  <c r="AJ16" i="33"/>
  <c r="AK16" i="33"/>
  <c r="AL16" i="33"/>
  <c r="AE17" i="33"/>
  <c r="AF17" i="33"/>
  <c r="AG17" i="33"/>
  <c r="AH17" i="33"/>
  <c r="AI17" i="33"/>
  <c r="AJ17" i="33"/>
  <c r="AK17" i="33"/>
  <c r="AL17" i="33"/>
  <c r="AE18" i="33"/>
  <c r="AF18" i="33"/>
  <c r="AG18" i="33"/>
  <c r="AH18" i="33"/>
  <c r="AI18" i="33"/>
  <c r="AJ18" i="33"/>
  <c r="AK18" i="33"/>
  <c r="AL18" i="33"/>
  <c r="AE19" i="33"/>
  <c r="AF19" i="33"/>
  <c r="AG19" i="33"/>
  <c r="AH19" i="33"/>
  <c r="AI19" i="33"/>
  <c r="AJ19" i="33"/>
  <c r="AK19" i="33"/>
  <c r="AL19" i="33"/>
  <c r="AE20" i="33"/>
  <c r="AF20" i="33"/>
  <c r="AG20" i="33"/>
  <c r="AH20" i="33"/>
  <c r="AI20" i="33"/>
  <c r="AJ20" i="33"/>
  <c r="AK20" i="33"/>
  <c r="AL20" i="33"/>
  <c r="AE21" i="33"/>
  <c r="AF21" i="33"/>
  <c r="AG21" i="33"/>
  <c r="AH21" i="33"/>
  <c r="AI21" i="33"/>
  <c r="AJ21" i="33"/>
  <c r="AK21" i="33"/>
  <c r="AL21" i="33"/>
  <c r="AE22" i="33"/>
  <c r="AF22" i="33"/>
  <c r="AG22" i="33"/>
  <c r="AH22" i="33"/>
  <c r="AI22" i="33"/>
  <c r="AJ22" i="33"/>
  <c r="AK22" i="33"/>
  <c r="AL22" i="33"/>
  <c r="AE23" i="33"/>
  <c r="AF23" i="33"/>
  <c r="AG23" i="33"/>
  <c r="AH23" i="33"/>
  <c r="AI23" i="33"/>
  <c r="AJ23" i="33"/>
  <c r="AK23" i="33"/>
  <c r="AL23" i="33"/>
  <c r="AE24" i="33"/>
  <c r="AF24" i="33"/>
  <c r="AG24" i="33"/>
  <c r="AH24" i="33"/>
  <c r="AI24" i="33"/>
  <c r="AJ24" i="33"/>
  <c r="AK24" i="33"/>
  <c r="AL24" i="33"/>
  <c r="AE25" i="33"/>
  <c r="AF25" i="33"/>
  <c r="AG25" i="33"/>
  <c r="AH25" i="33"/>
  <c r="AI25" i="33"/>
  <c r="AJ25" i="33"/>
  <c r="AK25" i="33"/>
  <c r="AL25" i="33"/>
  <c r="AE26" i="33"/>
  <c r="AF26" i="33"/>
  <c r="AG26" i="33"/>
  <c r="AH26" i="33"/>
  <c r="AI26" i="33"/>
  <c r="AJ26" i="33"/>
  <c r="AK26" i="33"/>
  <c r="AL26" i="33"/>
  <c r="AE27" i="33"/>
  <c r="AF27" i="33"/>
  <c r="AG27" i="33"/>
  <c r="AH27" i="33"/>
  <c r="AI27" i="33"/>
  <c r="AJ27" i="33"/>
  <c r="AK27" i="33"/>
  <c r="AL27" i="33"/>
  <c r="AE28" i="33"/>
  <c r="AF28" i="33"/>
  <c r="AG28" i="33"/>
  <c r="AH28" i="33"/>
  <c r="AI28" i="33"/>
  <c r="AJ28" i="33"/>
  <c r="AK28" i="33"/>
  <c r="AL28" i="33"/>
  <c r="AE29" i="33"/>
  <c r="AF29" i="33"/>
  <c r="AG29" i="33"/>
  <c r="AH29" i="33"/>
  <c r="AI29" i="33"/>
  <c r="AJ29" i="33"/>
  <c r="AK29" i="33"/>
  <c r="AL29" i="33"/>
  <c r="AE30" i="33"/>
  <c r="AF30" i="33"/>
  <c r="AG30" i="33"/>
  <c r="AH30" i="33"/>
  <c r="AI30" i="33"/>
  <c r="AJ30" i="33"/>
  <c r="AK30" i="33"/>
  <c r="AL30" i="33"/>
  <c r="AE31" i="33"/>
  <c r="AF31" i="33"/>
  <c r="AG31" i="33"/>
  <c r="AH31" i="33"/>
  <c r="AI31" i="33"/>
  <c r="AJ31" i="33"/>
  <c r="AK31" i="33"/>
  <c r="AL31" i="33"/>
  <c r="AE32" i="33"/>
  <c r="AF32" i="33"/>
  <c r="AG32" i="33"/>
  <c r="AH32" i="33"/>
  <c r="AI32" i="33"/>
  <c r="AJ32" i="33"/>
  <c r="AK32" i="33"/>
  <c r="AL32" i="33"/>
  <c r="AE33" i="33"/>
  <c r="AF33" i="33"/>
  <c r="AG33" i="33"/>
  <c r="AH33" i="33"/>
  <c r="AI33" i="33"/>
  <c r="AJ33" i="33"/>
  <c r="AK33" i="33"/>
  <c r="AL33" i="33"/>
  <c r="AE34" i="33"/>
  <c r="AF34" i="33"/>
  <c r="AG34" i="33"/>
  <c r="AH34" i="33"/>
  <c r="AI34" i="33"/>
  <c r="AJ34" i="33"/>
  <c r="AK34" i="33"/>
  <c r="AL34" i="33"/>
  <c r="AE35" i="33"/>
  <c r="AF35" i="33"/>
  <c r="AG35" i="33"/>
  <c r="AH35" i="33"/>
  <c r="AI35" i="33"/>
  <c r="AJ35" i="33"/>
  <c r="AK35" i="33"/>
  <c r="AL35" i="33"/>
  <c r="AE36" i="33"/>
  <c r="AF36" i="33"/>
  <c r="AG36" i="33"/>
  <c r="AH36" i="33"/>
  <c r="AI36" i="33"/>
  <c r="AJ36" i="33"/>
  <c r="AK36" i="33"/>
  <c r="AL36" i="33"/>
  <c r="AE37" i="33"/>
  <c r="AF37" i="33"/>
  <c r="AG37" i="33"/>
  <c r="AH37" i="33"/>
  <c r="AI37" i="33"/>
  <c r="AJ37" i="33"/>
  <c r="AK37" i="33"/>
  <c r="AL37" i="33"/>
  <c r="AE38" i="33"/>
  <c r="AF38" i="33"/>
  <c r="AG38" i="33"/>
  <c r="AH38" i="33"/>
  <c r="AI38" i="33"/>
  <c r="AJ38" i="33"/>
  <c r="AK38" i="33"/>
  <c r="AL38" i="33"/>
  <c r="AE39" i="33"/>
  <c r="AF39" i="33"/>
  <c r="AG39" i="33"/>
  <c r="AH39" i="33"/>
  <c r="AI39" i="33"/>
  <c r="AJ39" i="33"/>
  <c r="AK39" i="33"/>
  <c r="AL39" i="33"/>
  <c r="AE40" i="33"/>
  <c r="AF40" i="33"/>
  <c r="AG40" i="33"/>
  <c r="AH40" i="33"/>
  <c r="AI40" i="33"/>
  <c r="AJ40" i="33"/>
  <c r="AK40" i="33"/>
  <c r="AL40" i="33"/>
  <c r="AE41" i="33"/>
  <c r="AF41" i="33"/>
  <c r="AG41" i="33"/>
  <c r="AH41" i="33"/>
  <c r="AI41" i="33"/>
  <c r="AJ41" i="33"/>
  <c r="AK41" i="33"/>
  <c r="AL41" i="33"/>
  <c r="AE42" i="33"/>
  <c r="AF42" i="33"/>
  <c r="AG42" i="33"/>
  <c r="AH42" i="33"/>
  <c r="AI42" i="33"/>
  <c r="AJ42" i="33"/>
  <c r="AK42" i="33"/>
  <c r="AL42" i="33"/>
  <c r="AE43" i="33"/>
  <c r="AF43" i="33"/>
  <c r="AG43" i="33"/>
  <c r="AH43" i="33"/>
  <c r="AI43" i="33"/>
  <c r="AJ43" i="33"/>
  <c r="AK43" i="33"/>
  <c r="AL43" i="33"/>
  <c r="AE44" i="33"/>
  <c r="AF44" i="33"/>
  <c r="AG44" i="33"/>
  <c r="AH44" i="33"/>
  <c r="AI44" i="33"/>
  <c r="AJ44" i="33"/>
  <c r="AK44" i="33"/>
  <c r="AL44" i="33"/>
  <c r="AE45" i="33"/>
  <c r="AF45" i="33"/>
  <c r="AG45" i="33"/>
  <c r="AH45" i="33"/>
  <c r="AI45" i="33"/>
  <c r="AJ45" i="33"/>
  <c r="AK45" i="33"/>
  <c r="AL45" i="33"/>
  <c r="AE46" i="33"/>
  <c r="AF46" i="33"/>
  <c r="AG46" i="33"/>
  <c r="AH46" i="33"/>
  <c r="AI46" i="33"/>
  <c r="AJ46" i="33"/>
  <c r="AK46" i="33"/>
  <c r="AL46" i="33"/>
  <c r="AE47" i="33"/>
  <c r="AF47" i="33"/>
  <c r="AG47" i="33"/>
  <c r="AH47" i="33"/>
  <c r="AI47" i="33"/>
  <c r="AJ47" i="33"/>
  <c r="AK47" i="33"/>
  <c r="AL47" i="33"/>
  <c r="AE48" i="33"/>
  <c r="AF48" i="33"/>
  <c r="AG48" i="33"/>
  <c r="AH48" i="33"/>
  <c r="AI48" i="33"/>
  <c r="AJ48" i="33"/>
  <c r="AK48" i="33"/>
  <c r="AL48" i="33"/>
  <c r="AE49" i="33"/>
  <c r="AF49" i="33"/>
  <c r="AG49" i="33"/>
  <c r="AH49" i="33"/>
  <c r="AI49" i="33"/>
  <c r="AJ49" i="33"/>
  <c r="AK49" i="33"/>
  <c r="AL49" i="33"/>
  <c r="AE50" i="33"/>
  <c r="AF50" i="33"/>
  <c r="AG50" i="33"/>
  <c r="AH50" i="33"/>
  <c r="AI50" i="33"/>
  <c r="AJ50" i="33"/>
  <c r="AK50" i="33"/>
  <c r="AL50" i="33"/>
  <c r="AE51" i="33"/>
  <c r="AF51" i="33"/>
  <c r="AG51" i="33"/>
  <c r="AH51" i="33"/>
  <c r="AI51" i="33"/>
  <c r="AJ51" i="33"/>
  <c r="AK51" i="33"/>
  <c r="AL51" i="33"/>
  <c r="AI52" i="33"/>
  <c r="AJ52" i="33"/>
  <c r="AK52" i="33"/>
  <c r="AL52" i="33"/>
  <c r="AI53" i="33"/>
  <c r="AJ53" i="33"/>
  <c r="AK53" i="33"/>
  <c r="AL53" i="33"/>
  <c r="AI54" i="33"/>
  <c r="AJ54" i="33"/>
  <c r="AK54" i="33"/>
  <c r="AL54" i="33"/>
  <c r="AI55" i="33"/>
  <c r="AJ55" i="33"/>
  <c r="AK55" i="33"/>
  <c r="AL55" i="33"/>
  <c r="AI56" i="33"/>
  <c r="AJ56" i="33"/>
  <c r="AK56" i="33"/>
  <c r="AL56" i="33"/>
  <c r="AI57" i="33"/>
  <c r="AJ57" i="33"/>
  <c r="AK57" i="33"/>
  <c r="AL57" i="33"/>
  <c r="AI58" i="33"/>
  <c r="AJ58" i="33"/>
  <c r="AK58" i="33"/>
  <c r="AL58" i="33"/>
  <c r="AI59" i="33"/>
  <c r="AJ59" i="33"/>
  <c r="AK59" i="33"/>
  <c r="AL59" i="33"/>
  <c r="AI60" i="33"/>
  <c r="AJ60" i="33"/>
  <c r="AK60" i="33"/>
  <c r="AL60" i="33"/>
  <c r="AI61" i="33"/>
  <c r="AJ61" i="33"/>
  <c r="AK61" i="33"/>
  <c r="AL61" i="33"/>
  <c r="AI62" i="33"/>
  <c r="AJ62" i="33"/>
  <c r="AK62" i="33"/>
  <c r="AL62" i="33"/>
  <c r="AI63" i="33"/>
  <c r="AJ63" i="33"/>
  <c r="AK63" i="33"/>
  <c r="AL63" i="33"/>
  <c r="AI64" i="33"/>
  <c r="AJ64" i="33"/>
  <c r="AK64" i="33"/>
  <c r="AL64" i="33"/>
  <c r="AI65" i="33"/>
  <c r="AJ65" i="33"/>
  <c r="AK65" i="33"/>
  <c r="AL65" i="33"/>
  <c r="AI66" i="33"/>
  <c r="AJ66" i="33"/>
  <c r="AK66" i="33"/>
  <c r="AL66" i="33"/>
  <c r="AI67" i="33"/>
  <c r="AJ67" i="33"/>
  <c r="AK67" i="33"/>
  <c r="AL67" i="33"/>
  <c r="AI68" i="33"/>
  <c r="AJ68" i="33"/>
  <c r="AK68" i="33"/>
  <c r="AL68" i="33"/>
  <c r="AI69" i="33"/>
  <c r="AJ69" i="33"/>
  <c r="AK69" i="33"/>
  <c r="AL69" i="33"/>
  <c r="AI70" i="33"/>
  <c r="AJ70" i="33"/>
  <c r="AK70" i="33"/>
  <c r="AL70" i="33"/>
  <c r="AI71" i="33"/>
  <c r="AJ71" i="33"/>
  <c r="AK71" i="33"/>
  <c r="AL71" i="33"/>
  <c r="AI72" i="33"/>
  <c r="AJ72" i="33"/>
  <c r="AK72" i="33"/>
  <c r="AL72" i="33"/>
  <c r="AI73" i="33"/>
  <c r="AJ73" i="33"/>
  <c r="AK73" i="33"/>
  <c r="AL73" i="33"/>
  <c r="AI74" i="33"/>
  <c r="AJ74" i="33"/>
  <c r="AK74" i="33"/>
  <c r="AL74" i="33"/>
  <c r="AI75" i="33"/>
  <c r="AJ75" i="33"/>
  <c r="AK75" i="33"/>
  <c r="AL75" i="33"/>
  <c r="AI76" i="33"/>
  <c r="AJ76" i="33"/>
  <c r="AK76" i="33"/>
  <c r="AL76" i="33"/>
  <c r="AI77" i="33"/>
  <c r="AJ77" i="33"/>
  <c r="AK77" i="33"/>
  <c r="AL77" i="33"/>
  <c r="AI78" i="33"/>
  <c r="AJ78" i="33"/>
  <c r="AK78" i="33"/>
  <c r="AL78" i="33"/>
  <c r="AI79" i="33"/>
  <c r="AJ79" i="33"/>
  <c r="AK79" i="33"/>
  <c r="AL79" i="33"/>
  <c r="AI80" i="33"/>
  <c r="AJ80" i="33"/>
  <c r="AK80" i="33"/>
  <c r="AL80" i="33"/>
  <c r="AI81" i="33"/>
  <c r="AJ81" i="33"/>
  <c r="AK81" i="33"/>
  <c r="AL81" i="33"/>
  <c r="AI82" i="33"/>
  <c r="AJ82" i="33"/>
  <c r="AK82" i="33"/>
  <c r="AL82" i="33"/>
  <c r="AI83" i="33"/>
  <c r="AJ83" i="33"/>
  <c r="AK83" i="33"/>
  <c r="AL83" i="33"/>
  <c r="AI84" i="33"/>
  <c r="AJ84" i="33"/>
  <c r="AK84" i="33"/>
  <c r="AL84" i="33"/>
  <c r="AI85" i="33"/>
  <c r="AJ85" i="33"/>
  <c r="AK85" i="33"/>
  <c r="AL85" i="33"/>
  <c r="AI86" i="33"/>
  <c r="AJ86" i="33"/>
  <c r="AK86" i="33"/>
  <c r="AL86" i="33"/>
  <c r="AI87" i="33"/>
  <c r="AJ87" i="33"/>
  <c r="AK87" i="33"/>
  <c r="AL87" i="33"/>
  <c r="AI88" i="33"/>
  <c r="AJ88" i="33"/>
  <c r="AK88" i="33"/>
  <c r="AL88" i="33"/>
  <c r="AI89" i="33"/>
  <c r="AJ89" i="33"/>
  <c r="AK89" i="33"/>
  <c r="AL89" i="33"/>
  <c r="AI90" i="33"/>
  <c r="AJ90" i="33"/>
  <c r="AK90" i="33"/>
  <c r="AL90" i="33"/>
  <c r="AI91" i="33"/>
  <c r="AJ91" i="33"/>
  <c r="AK91" i="33"/>
  <c r="AL91" i="33"/>
  <c r="AI92" i="33"/>
  <c r="AJ92" i="33"/>
  <c r="AK92" i="33"/>
  <c r="AL92" i="33"/>
  <c r="AI93" i="33"/>
  <c r="AJ93" i="33"/>
  <c r="AK93" i="33"/>
  <c r="AL93" i="33"/>
  <c r="AI94" i="33"/>
  <c r="AJ94" i="33"/>
  <c r="AK94" i="33"/>
  <c r="AL94" i="33"/>
  <c r="AI95" i="33"/>
  <c r="AJ95" i="33"/>
  <c r="AK95" i="33"/>
  <c r="AL95" i="33"/>
  <c r="AI96" i="33"/>
  <c r="AJ96" i="33"/>
  <c r="AK96" i="33"/>
  <c r="AL96" i="33"/>
  <c r="AI97" i="33"/>
  <c r="AJ97" i="33"/>
  <c r="AK97" i="33"/>
  <c r="AL97" i="33"/>
  <c r="AI98" i="33"/>
  <c r="AJ98" i="33"/>
  <c r="AK98" i="33"/>
  <c r="AL98" i="33"/>
  <c r="AI99" i="33"/>
  <c r="AJ99" i="33"/>
  <c r="AK99" i="33"/>
  <c r="AL99" i="33"/>
  <c r="AI100" i="33"/>
  <c r="AJ100" i="33"/>
  <c r="AK100" i="33"/>
  <c r="AL100" i="33"/>
  <c r="AI101" i="33"/>
  <c r="AJ101" i="33"/>
  <c r="AK101" i="33"/>
  <c r="AL101" i="33"/>
  <c r="AI102" i="33"/>
  <c r="AJ102" i="33"/>
  <c r="AK102" i="33"/>
  <c r="AL102" i="33"/>
  <c r="AI103" i="33"/>
  <c r="AJ103" i="33"/>
  <c r="AK103" i="33"/>
  <c r="AL103" i="33"/>
  <c r="AI104" i="33"/>
  <c r="AJ104" i="33"/>
  <c r="AK104" i="33"/>
  <c r="AL104" i="33"/>
  <c r="AI105" i="33"/>
  <c r="AJ105" i="33"/>
  <c r="AK105" i="33"/>
  <c r="AL105" i="33"/>
  <c r="AI106" i="33"/>
  <c r="AJ106" i="33"/>
  <c r="AK106" i="33"/>
  <c r="AL106" i="33"/>
  <c r="AI107" i="33"/>
  <c r="AJ107" i="33"/>
  <c r="AK107" i="33"/>
  <c r="AL107" i="33"/>
  <c r="AI108" i="33"/>
  <c r="AJ108" i="33"/>
  <c r="AK108" i="33"/>
  <c r="AL108" i="33"/>
  <c r="AI109" i="33"/>
  <c r="AJ109" i="33"/>
  <c r="AK109" i="33"/>
  <c r="AL109" i="33"/>
  <c r="AI110" i="33"/>
  <c r="AJ110" i="33"/>
  <c r="AK110" i="33"/>
  <c r="AL110" i="33"/>
  <c r="AI111" i="33"/>
  <c r="AJ111" i="33"/>
  <c r="AK111" i="33"/>
  <c r="AL111" i="33"/>
  <c r="AI112" i="33"/>
  <c r="AJ112" i="33"/>
  <c r="AK112" i="33"/>
  <c r="AL112" i="33"/>
  <c r="AI113" i="33"/>
  <c r="AJ113" i="33"/>
  <c r="AK113" i="33"/>
  <c r="AL113" i="33"/>
  <c r="AI114" i="33"/>
  <c r="AJ114" i="33"/>
  <c r="AK114" i="33"/>
  <c r="AL114" i="33"/>
  <c r="AI115" i="33"/>
  <c r="AJ115" i="33"/>
  <c r="AK115" i="33"/>
  <c r="AL115" i="33"/>
  <c r="AI116" i="33"/>
  <c r="AJ116" i="33"/>
  <c r="AK116" i="33"/>
  <c r="AL116" i="33"/>
  <c r="AI117" i="33"/>
  <c r="AJ117" i="33"/>
  <c r="AK117" i="33"/>
  <c r="AL117" i="33"/>
  <c r="AK118" i="33"/>
  <c r="AL118" i="33"/>
  <c r="AK119" i="33"/>
  <c r="AL119" i="33"/>
  <c r="AK120" i="33"/>
  <c r="AL120" i="33"/>
  <c r="AK121" i="33"/>
  <c r="AL121" i="33"/>
  <c r="AK122" i="33"/>
  <c r="AL122" i="33"/>
  <c r="AK123" i="33"/>
  <c r="AL123" i="33"/>
  <c r="AK124" i="33"/>
  <c r="AL124" i="33"/>
  <c r="AK125" i="33"/>
  <c r="AL125" i="33"/>
  <c r="AK126" i="33"/>
  <c r="AL126" i="33"/>
  <c r="AK127" i="33"/>
  <c r="AL127" i="33"/>
  <c r="AK128" i="33"/>
  <c r="AL128" i="33"/>
  <c r="AK129" i="33"/>
  <c r="AL129" i="33"/>
  <c r="AK130" i="33"/>
  <c r="AL130" i="33"/>
  <c r="AK131" i="33"/>
  <c r="AL131" i="33"/>
  <c r="AK132" i="33"/>
  <c r="AL132" i="33"/>
  <c r="AK133" i="33"/>
  <c r="AL133" i="33"/>
  <c r="AK134" i="33"/>
  <c r="AL134" i="33"/>
  <c r="AK135" i="33"/>
  <c r="AL135" i="33"/>
  <c r="AK136" i="33"/>
  <c r="AL136" i="33"/>
  <c r="AK137" i="33"/>
  <c r="AL137" i="33"/>
  <c r="AK138" i="33"/>
  <c r="AL138" i="33"/>
  <c r="AK139" i="33"/>
  <c r="AL139" i="33"/>
  <c r="AK140" i="33"/>
  <c r="AL140" i="33"/>
  <c r="AK141" i="33"/>
  <c r="AL141" i="33"/>
  <c r="AK142" i="33"/>
  <c r="AL142" i="33"/>
  <c r="AK143" i="33"/>
  <c r="AL143" i="33"/>
  <c r="AK144" i="33"/>
  <c r="AL144" i="33"/>
  <c r="AK145" i="33"/>
  <c r="AL145" i="33"/>
  <c r="AK146" i="33"/>
  <c r="AL146" i="33"/>
  <c r="AK147" i="33"/>
  <c r="AL147" i="33"/>
  <c r="AK148" i="33"/>
  <c r="AL148" i="33"/>
  <c r="AK149" i="33"/>
  <c r="AL149" i="33"/>
  <c r="AK150" i="33"/>
  <c r="AL150" i="33"/>
  <c r="AK151" i="33"/>
  <c r="AL151" i="33"/>
  <c r="AK152" i="33"/>
  <c r="AL152" i="33"/>
  <c r="AK153" i="33"/>
  <c r="AL153" i="33"/>
  <c r="AK154" i="33"/>
  <c r="AL154" i="33"/>
  <c r="AK155" i="33"/>
  <c r="AL155" i="33"/>
  <c r="AK156" i="33"/>
  <c r="AL156" i="33"/>
  <c r="AK157" i="33"/>
  <c r="AL157" i="33"/>
  <c r="AK158" i="33"/>
  <c r="AL158" i="33"/>
  <c r="AK159" i="33"/>
  <c r="AL159" i="33"/>
  <c r="AK160" i="33"/>
  <c r="AL160" i="33"/>
  <c r="AL3" i="33"/>
  <c r="AK3" i="33"/>
  <c r="AJ3" i="33"/>
  <c r="AI3" i="33"/>
  <c r="AH3" i="33"/>
  <c r="AG3" i="33"/>
  <c r="AF3" i="33"/>
  <c r="AE3" i="33"/>
  <c r="T202" i="1"/>
  <c r="K3" i="33"/>
  <c r="L3" i="33"/>
  <c r="M3" i="33"/>
  <c r="N3" i="33"/>
  <c r="O3" i="33"/>
  <c r="P3" i="33"/>
  <c r="Q3" i="33"/>
  <c r="R3" i="33"/>
  <c r="K4" i="33"/>
  <c r="L4" i="33"/>
  <c r="M4" i="33"/>
  <c r="N4" i="33"/>
  <c r="O4" i="33"/>
  <c r="P4" i="33"/>
  <c r="Q4" i="33"/>
  <c r="R4" i="33"/>
  <c r="K5" i="33"/>
  <c r="L5" i="33"/>
  <c r="M5" i="33"/>
  <c r="N5" i="33"/>
  <c r="O5" i="33"/>
  <c r="P5" i="33"/>
  <c r="Q5" i="33"/>
  <c r="R5" i="33"/>
  <c r="K6" i="33"/>
  <c r="L6" i="33"/>
  <c r="M6" i="33"/>
  <c r="N6" i="33"/>
  <c r="O6" i="33"/>
  <c r="P6" i="33"/>
  <c r="Q6" i="33"/>
  <c r="R6" i="33"/>
  <c r="K7" i="33"/>
  <c r="L7" i="33"/>
  <c r="M7" i="33"/>
  <c r="N7" i="33"/>
  <c r="O7" i="33"/>
  <c r="P7" i="33"/>
  <c r="Q7" i="33"/>
  <c r="R7" i="33"/>
  <c r="K8" i="33"/>
  <c r="L8" i="33"/>
  <c r="M8" i="33"/>
  <c r="N8" i="33"/>
  <c r="O8" i="33"/>
  <c r="P8" i="33"/>
  <c r="Q8" i="33"/>
  <c r="R8" i="33"/>
  <c r="K9" i="33"/>
  <c r="L9" i="33"/>
  <c r="M9" i="33"/>
  <c r="N9" i="33"/>
  <c r="O9" i="33"/>
  <c r="P9" i="33"/>
  <c r="Q9" i="33"/>
  <c r="R9" i="33"/>
  <c r="K10" i="33"/>
  <c r="L10" i="33"/>
  <c r="M10" i="33"/>
  <c r="N10" i="33"/>
  <c r="O10" i="33"/>
  <c r="P10" i="33"/>
  <c r="Q10" i="33"/>
  <c r="R10" i="33"/>
  <c r="K11" i="33"/>
  <c r="L11" i="33"/>
  <c r="M11" i="33"/>
  <c r="N11" i="33"/>
  <c r="O11" i="33"/>
  <c r="P11" i="33"/>
  <c r="Q11" i="33"/>
  <c r="R11" i="33"/>
  <c r="K12" i="33"/>
  <c r="L12" i="33"/>
  <c r="M12" i="33"/>
  <c r="N12" i="33"/>
  <c r="O12" i="33"/>
  <c r="P12" i="33"/>
  <c r="Q12" i="33"/>
  <c r="R12" i="33"/>
  <c r="K13" i="33"/>
  <c r="L13" i="33"/>
  <c r="M13" i="33"/>
  <c r="N13" i="33"/>
  <c r="O13" i="33"/>
  <c r="P13" i="33"/>
  <c r="Q13" i="33"/>
  <c r="R13" i="33"/>
  <c r="K14" i="33"/>
  <c r="L14" i="33"/>
  <c r="M14" i="33"/>
  <c r="N14" i="33"/>
  <c r="O14" i="33"/>
  <c r="P14" i="33"/>
  <c r="Q14" i="33"/>
  <c r="R14" i="33"/>
  <c r="K15" i="33"/>
  <c r="L15" i="33"/>
  <c r="M15" i="33"/>
  <c r="N15" i="33"/>
  <c r="O15" i="33"/>
  <c r="P15" i="33"/>
  <c r="Q15" i="33"/>
  <c r="R15" i="33"/>
  <c r="K16" i="33"/>
  <c r="L16" i="33"/>
  <c r="M16" i="33"/>
  <c r="N16" i="33"/>
  <c r="O16" i="33"/>
  <c r="P16" i="33"/>
  <c r="Q16" i="33"/>
  <c r="R16" i="33"/>
  <c r="K17" i="33"/>
  <c r="L17" i="33"/>
  <c r="M17" i="33"/>
  <c r="N17" i="33"/>
  <c r="O17" i="33"/>
  <c r="P17" i="33"/>
  <c r="Q17" i="33"/>
  <c r="R17" i="33"/>
  <c r="K18" i="33"/>
  <c r="L18" i="33"/>
  <c r="M18" i="33"/>
  <c r="N18" i="33"/>
  <c r="O18" i="33"/>
  <c r="P18" i="33"/>
  <c r="Q18" i="33"/>
  <c r="R18" i="33"/>
  <c r="K19" i="33"/>
  <c r="L19" i="33"/>
  <c r="M19" i="33"/>
  <c r="N19" i="33"/>
  <c r="O19" i="33"/>
  <c r="P19" i="33"/>
  <c r="Q19" i="33"/>
  <c r="R19" i="33"/>
  <c r="K20" i="33"/>
  <c r="L20" i="33"/>
  <c r="M20" i="33"/>
  <c r="N20" i="33"/>
  <c r="O20" i="33"/>
  <c r="P20" i="33"/>
  <c r="Q20" i="33"/>
  <c r="R20" i="33"/>
  <c r="K21" i="33"/>
  <c r="L21" i="33"/>
  <c r="M21" i="33"/>
  <c r="N21" i="33"/>
  <c r="O21" i="33"/>
  <c r="P21" i="33"/>
  <c r="Q21" i="33"/>
  <c r="R21" i="33"/>
  <c r="K22" i="33"/>
  <c r="L22" i="33"/>
  <c r="M22" i="33"/>
  <c r="N22" i="33"/>
  <c r="O22" i="33"/>
  <c r="P22" i="33"/>
  <c r="Q22" i="33"/>
  <c r="R22" i="33"/>
  <c r="K23" i="33"/>
  <c r="L23" i="33"/>
  <c r="M23" i="33"/>
  <c r="N23" i="33"/>
  <c r="O23" i="33"/>
  <c r="P23" i="33"/>
  <c r="Q23" i="33"/>
  <c r="R23" i="33"/>
  <c r="K24" i="33"/>
  <c r="L24" i="33"/>
  <c r="M24" i="33"/>
  <c r="N24" i="33"/>
  <c r="O24" i="33"/>
  <c r="P24" i="33"/>
  <c r="Q24" i="33"/>
  <c r="R24" i="33"/>
  <c r="K25" i="33"/>
  <c r="L25" i="33"/>
  <c r="M25" i="33"/>
  <c r="N25" i="33"/>
  <c r="O25" i="33"/>
  <c r="P25" i="33"/>
  <c r="Q25" i="33"/>
  <c r="R25" i="33"/>
  <c r="K26" i="33"/>
  <c r="L26" i="33"/>
  <c r="M26" i="33"/>
  <c r="N26" i="33"/>
  <c r="O26" i="33"/>
  <c r="P26" i="33"/>
  <c r="Q26" i="33"/>
  <c r="R26" i="33"/>
  <c r="K27" i="33"/>
  <c r="L27" i="33"/>
  <c r="M27" i="33"/>
  <c r="N27" i="33"/>
  <c r="O27" i="33"/>
  <c r="P27" i="33"/>
  <c r="Q27" i="33"/>
  <c r="R27" i="33"/>
  <c r="K28" i="33"/>
  <c r="L28" i="33"/>
  <c r="M28" i="33"/>
  <c r="N28" i="33"/>
  <c r="O28" i="33"/>
  <c r="P28" i="33"/>
  <c r="Q28" i="33"/>
  <c r="R28" i="33"/>
  <c r="K29" i="33"/>
  <c r="L29" i="33"/>
  <c r="M29" i="33"/>
  <c r="N29" i="33"/>
  <c r="O29" i="33"/>
  <c r="P29" i="33"/>
  <c r="Q29" i="33"/>
  <c r="R29" i="33"/>
  <c r="K30" i="33"/>
  <c r="L30" i="33"/>
  <c r="M30" i="33"/>
  <c r="N30" i="33"/>
  <c r="O30" i="33"/>
  <c r="P30" i="33"/>
  <c r="Q30" i="33"/>
  <c r="R30" i="33"/>
  <c r="K31" i="33"/>
  <c r="L31" i="33"/>
  <c r="M31" i="33"/>
  <c r="N31" i="33"/>
  <c r="O31" i="33"/>
  <c r="P31" i="33"/>
  <c r="Q31" i="33"/>
  <c r="R31" i="33"/>
  <c r="K32" i="33"/>
  <c r="L32" i="33"/>
  <c r="M32" i="33"/>
  <c r="N32" i="33"/>
  <c r="O32" i="33"/>
  <c r="P32" i="33"/>
  <c r="Q32" i="33"/>
  <c r="R32" i="33"/>
  <c r="K33" i="33"/>
  <c r="L33" i="33"/>
  <c r="M33" i="33"/>
  <c r="N33" i="33"/>
  <c r="O33" i="33"/>
  <c r="P33" i="33"/>
  <c r="Q33" i="33"/>
  <c r="R33" i="33"/>
  <c r="K34" i="33"/>
  <c r="L34" i="33"/>
  <c r="M34" i="33"/>
  <c r="N34" i="33"/>
  <c r="O34" i="33"/>
  <c r="P34" i="33"/>
  <c r="Q34" i="33"/>
  <c r="R34" i="33"/>
  <c r="K35" i="33"/>
  <c r="L35" i="33"/>
  <c r="M35" i="33"/>
  <c r="N35" i="33"/>
  <c r="O35" i="33"/>
  <c r="P35" i="33"/>
  <c r="Q35" i="33"/>
  <c r="R35" i="33"/>
  <c r="K36" i="33"/>
  <c r="L36" i="33"/>
  <c r="M36" i="33"/>
  <c r="N36" i="33"/>
  <c r="O36" i="33"/>
  <c r="P36" i="33"/>
  <c r="Q36" i="33"/>
  <c r="R36" i="33"/>
  <c r="K37" i="33"/>
  <c r="L37" i="33"/>
  <c r="M37" i="33"/>
  <c r="N37" i="33"/>
  <c r="O37" i="33"/>
  <c r="P37" i="33"/>
  <c r="Q37" i="33"/>
  <c r="R37" i="33"/>
  <c r="K38" i="33"/>
  <c r="L38" i="33"/>
  <c r="M38" i="33"/>
  <c r="N38" i="33"/>
  <c r="O38" i="33"/>
  <c r="P38" i="33"/>
  <c r="Q38" i="33"/>
  <c r="R38" i="33"/>
  <c r="K39" i="33"/>
  <c r="L39" i="33"/>
  <c r="M39" i="33"/>
  <c r="N39" i="33"/>
  <c r="O39" i="33"/>
  <c r="P39" i="33"/>
  <c r="Q39" i="33"/>
  <c r="R39" i="33"/>
  <c r="K40" i="33"/>
  <c r="L40" i="33"/>
  <c r="M40" i="33"/>
  <c r="N40" i="33"/>
  <c r="O40" i="33"/>
  <c r="P40" i="33"/>
  <c r="Q40" i="33"/>
  <c r="R40" i="33"/>
  <c r="K41" i="33"/>
  <c r="L41" i="33"/>
  <c r="M41" i="33"/>
  <c r="N41" i="33"/>
  <c r="O41" i="33"/>
  <c r="P41" i="33"/>
  <c r="Q41" i="33"/>
  <c r="R41" i="33"/>
  <c r="K42" i="33"/>
  <c r="L42" i="33"/>
  <c r="M42" i="33"/>
  <c r="N42" i="33"/>
  <c r="O42" i="33"/>
  <c r="P42" i="33"/>
  <c r="Q42" i="33"/>
  <c r="R42" i="33"/>
  <c r="K43" i="33"/>
  <c r="L43" i="33"/>
  <c r="M43" i="33"/>
  <c r="N43" i="33"/>
  <c r="O43" i="33"/>
  <c r="P43" i="33"/>
  <c r="Q43" i="33"/>
  <c r="R43" i="33"/>
  <c r="K44" i="33"/>
  <c r="L44" i="33"/>
  <c r="M44" i="33"/>
  <c r="N44" i="33"/>
  <c r="O44" i="33"/>
  <c r="P44" i="33"/>
  <c r="Q44" i="33"/>
  <c r="R44" i="33"/>
  <c r="K45" i="33"/>
  <c r="L45" i="33"/>
  <c r="M45" i="33"/>
  <c r="N45" i="33"/>
  <c r="O45" i="33"/>
  <c r="P45" i="33"/>
  <c r="Q45" i="33"/>
  <c r="R45" i="33"/>
  <c r="K46" i="33"/>
  <c r="L46" i="33"/>
  <c r="M46" i="33"/>
  <c r="N46" i="33"/>
  <c r="O46" i="33"/>
  <c r="P46" i="33"/>
  <c r="Q46" i="33"/>
  <c r="R46" i="33"/>
  <c r="K47" i="33"/>
  <c r="L47" i="33"/>
  <c r="M47" i="33"/>
  <c r="N47" i="33"/>
  <c r="O47" i="33"/>
  <c r="P47" i="33"/>
  <c r="Q47" i="33"/>
  <c r="R47" i="33"/>
  <c r="K48" i="33"/>
  <c r="L48" i="33"/>
  <c r="M48" i="33"/>
  <c r="N48" i="33"/>
  <c r="O48" i="33"/>
  <c r="P48" i="33"/>
  <c r="Q48" i="33"/>
  <c r="R48" i="33"/>
  <c r="K49" i="33"/>
  <c r="L49" i="33"/>
  <c r="M49" i="33"/>
  <c r="N49" i="33"/>
  <c r="O49" i="33"/>
  <c r="P49" i="33"/>
  <c r="Q49" i="33"/>
  <c r="R49" i="33"/>
  <c r="K50" i="33"/>
  <c r="L50" i="33"/>
  <c r="M50" i="33"/>
  <c r="N50" i="33"/>
  <c r="O50" i="33"/>
  <c r="P50" i="33"/>
  <c r="Q50" i="33"/>
  <c r="R50" i="33"/>
  <c r="K51" i="33"/>
  <c r="L51" i="33"/>
  <c r="M51" i="33"/>
  <c r="N51" i="33"/>
  <c r="O51" i="33"/>
  <c r="P51" i="33"/>
  <c r="Q51" i="33"/>
  <c r="R51" i="33"/>
  <c r="K52" i="33"/>
  <c r="L52" i="33"/>
  <c r="M52" i="33"/>
  <c r="N52" i="33"/>
  <c r="O52" i="33"/>
  <c r="P52" i="33"/>
  <c r="Q52" i="33"/>
  <c r="R52" i="33"/>
  <c r="K53" i="33"/>
  <c r="L53" i="33"/>
  <c r="M53" i="33"/>
  <c r="N53" i="33"/>
  <c r="O53" i="33"/>
  <c r="P53" i="33"/>
  <c r="Q53" i="33"/>
  <c r="R53" i="33"/>
  <c r="K54" i="33"/>
  <c r="L54" i="33"/>
  <c r="M54" i="33"/>
  <c r="N54" i="33"/>
  <c r="O54" i="33"/>
  <c r="P54" i="33"/>
  <c r="Q54" i="33"/>
  <c r="R54" i="33"/>
  <c r="K55" i="33"/>
  <c r="L55" i="33"/>
  <c r="M55" i="33"/>
  <c r="N55" i="33"/>
  <c r="O55" i="33"/>
  <c r="P55" i="33"/>
  <c r="Q55" i="33"/>
  <c r="R55" i="33"/>
  <c r="K56" i="33"/>
  <c r="L56" i="33"/>
  <c r="M56" i="33"/>
  <c r="N56" i="33"/>
  <c r="O56" i="33"/>
  <c r="P56" i="33"/>
  <c r="Q56" i="33"/>
  <c r="R56" i="33"/>
  <c r="K57" i="33"/>
  <c r="L57" i="33"/>
  <c r="M57" i="33"/>
  <c r="N57" i="33"/>
  <c r="O57" i="33"/>
  <c r="P57" i="33"/>
  <c r="Q57" i="33"/>
  <c r="R57" i="33"/>
  <c r="K58" i="33"/>
  <c r="L58" i="33"/>
  <c r="M58" i="33"/>
  <c r="N58" i="33"/>
  <c r="O58" i="33"/>
  <c r="P58" i="33"/>
  <c r="Q58" i="33"/>
  <c r="R58" i="33"/>
  <c r="K59" i="33"/>
  <c r="L59" i="33"/>
  <c r="M59" i="33"/>
  <c r="N59" i="33"/>
  <c r="O59" i="33"/>
  <c r="P59" i="33"/>
  <c r="Q59" i="33"/>
  <c r="R59" i="33"/>
  <c r="K60" i="33"/>
  <c r="L60" i="33"/>
  <c r="M60" i="33"/>
  <c r="N60" i="33"/>
  <c r="O60" i="33"/>
  <c r="P60" i="33"/>
  <c r="Q60" i="33"/>
  <c r="R60" i="33"/>
  <c r="K61" i="33"/>
  <c r="L61" i="33"/>
  <c r="M61" i="33"/>
  <c r="N61" i="33"/>
  <c r="O61" i="33"/>
  <c r="P61" i="33"/>
  <c r="Q61" i="33"/>
  <c r="R61" i="33"/>
  <c r="K62" i="33"/>
  <c r="L62" i="33"/>
  <c r="M62" i="33"/>
  <c r="N62" i="33"/>
  <c r="O62" i="33"/>
  <c r="P62" i="33"/>
  <c r="Q62" i="33"/>
  <c r="R62" i="33"/>
  <c r="K63" i="33"/>
  <c r="L63" i="33"/>
  <c r="M63" i="33"/>
  <c r="N63" i="33"/>
  <c r="O63" i="33"/>
  <c r="P63" i="33"/>
  <c r="Q63" i="33"/>
  <c r="R63" i="33"/>
  <c r="K64" i="33"/>
  <c r="L64" i="33"/>
  <c r="M64" i="33"/>
  <c r="N64" i="33"/>
  <c r="O64" i="33"/>
  <c r="P64" i="33"/>
  <c r="Q64" i="33"/>
  <c r="R64" i="33"/>
  <c r="K65" i="33"/>
  <c r="L65" i="33"/>
  <c r="M65" i="33"/>
  <c r="N65" i="33"/>
  <c r="O65" i="33"/>
  <c r="P65" i="33"/>
  <c r="Q65" i="33"/>
  <c r="R65" i="33"/>
  <c r="K66" i="33"/>
  <c r="L66" i="33"/>
  <c r="M66" i="33"/>
  <c r="N66" i="33"/>
  <c r="O66" i="33"/>
  <c r="P66" i="33"/>
  <c r="Q66" i="33"/>
  <c r="R66" i="33"/>
  <c r="K67" i="33"/>
  <c r="L67" i="33"/>
  <c r="M67" i="33"/>
  <c r="N67" i="33"/>
  <c r="O67" i="33"/>
  <c r="P67" i="33"/>
  <c r="Q67" i="33"/>
  <c r="R67" i="33"/>
  <c r="K68" i="33"/>
  <c r="L68" i="33"/>
  <c r="M68" i="33"/>
  <c r="N68" i="33"/>
  <c r="O68" i="33"/>
  <c r="P68" i="33"/>
  <c r="Q68" i="33"/>
  <c r="R68" i="33"/>
  <c r="K69" i="33"/>
  <c r="L69" i="33"/>
  <c r="M69" i="33"/>
  <c r="N69" i="33"/>
  <c r="O69" i="33"/>
  <c r="P69" i="33"/>
  <c r="Q69" i="33"/>
  <c r="R69" i="33"/>
  <c r="K70" i="33"/>
  <c r="L70" i="33"/>
  <c r="M70" i="33"/>
  <c r="N70" i="33"/>
  <c r="O70" i="33"/>
  <c r="P70" i="33"/>
  <c r="Q70" i="33"/>
  <c r="R70" i="33"/>
  <c r="K71" i="33"/>
  <c r="L71" i="33"/>
  <c r="O71" i="33"/>
  <c r="P71" i="33"/>
  <c r="Q71" i="33"/>
  <c r="R71" i="33"/>
  <c r="K72" i="33"/>
  <c r="L72" i="33"/>
  <c r="O72" i="33"/>
  <c r="P72" i="33"/>
  <c r="Q72" i="33"/>
  <c r="R72" i="33"/>
  <c r="K73" i="33"/>
  <c r="L73" i="33"/>
  <c r="O73" i="33"/>
  <c r="P73" i="33"/>
  <c r="Q73" i="33"/>
  <c r="R73" i="33"/>
  <c r="K74" i="33"/>
  <c r="L74" i="33"/>
  <c r="O74" i="33"/>
  <c r="P74" i="33"/>
  <c r="Q74" i="33"/>
  <c r="R74" i="33"/>
  <c r="K75" i="33"/>
  <c r="L75" i="33"/>
  <c r="O75" i="33"/>
  <c r="P75" i="33"/>
  <c r="K76" i="33"/>
  <c r="L76" i="33"/>
  <c r="O76" i="33"/>
  <c r="P76" i="33"/>
  <c r="O77" i="33"/>
  <c r="P77" i="33"/>
  <c r="O78" i="33"/>
  <c r="P78" i="33"/>
  <c r="O79" i="33"/>
  <c r="P79" i="33"/>
  <c r="O80" i="33"/>
  <c r="P80" i="33"/>
  <c r="O81" i="33"/>
  <c r="P81" i="33"/>
  <c r="O82" i="33"/>
  <c r="P82" i="33"/>
  <c r="O83" i="33"/>
  <c r="P83" i="33"/>
  <c r="O84" i="33"/>
  <c r="P84" i="33"/>
  <c r="O85" i="33"/>
  <c r="P85" i="33"/>
  <c r="O86" i="33"/>
  <c r="P86" i="33"/>
  <c r="O87" i="33"/>
  <c r="P87" i="33"/>
  <c r="O88" i="33"/>
  <c r="P88" i="33"/>
  <c r="O89" i="33"/>
  <c r="P89" i="33"/>
  <c r="O90" i="33"/>
  <c r="P90" i="33"/>
  <c r="O91" i="33"/>
  <c r="P91" i="33"/>
  <c r="R2" i="33"/>
  <c r="Q2" i="33"/>
  <c r="P2" i="33"/>
  <c r="O2" i="33"/>
  <c r="N2" i="33"/>
  <c r="M2" i="33"/>
  <c r="L2" i="33"/>
  <c r="K2" i="33"/>
  <c r="T31" i="31"/>
  <c r="U31" i="31"/>
  <c r="T32" i="31"/>
  <c r="U32" i="31"/>
  <c r="R3" i="31"/>
  <c r="S3" i="31"/>
  <c r="T3" i="31"/>
  <c r="U3" i="31"/>
  <c r="V3" i="31"/>
  <c r="W3" i="31"/>
  <c r="X3" i="31"/>
  <c r="Y3" i="31"/>
  <c r="R4" i="31"/>
  <c r="S4" i="31"/>
  <c r="T4" i="31"/>
  <c r="U4" i="31"/>
  <c r="V4" i="31"/>
  <c r="W4" i="31"/>
  <c r="X4" i="31"/>
  <c r="Y4" i="31"/>
  <c r="R5" i="31"/>
  <c r="S5" i="31"/>
  <c r="T5" i="31"/>
  <c r="U5" i="31"/>
  <c r="V5" i="31"/>
  <c r="W5" i="31"/>
  <c r="X5" i="31"/>
  <c r="Y5" i="31"/>
  <c r="R6" i="31"/>
  <c r="S6" i="31"/>
  <c r="T6" i="31"/>
  <c r="U6" i="31"/>
  <c r="V6" i="31"/>
  <c r="W6" i="31"/>
  <c r="X6" i="31"/>
  <c r="Y6" i="31"/>
  <c r="R7" i="31"/>
  <c r="S7" i="31"/>
  <c r="T7" i="31"/>
  <c r="U7" i="31"/>
  <c r="V7" i="31"/>
  <c r="W7" i="31"/>
  <c r="X7" i="31"/>
  <c r="Y7" i="31"/>
  <c r="R8" i="31"/>
  <c r="S8" i="31"/>
  <c r="T8" i="31"/>
  <c r="U8" i="31"/>
  <c r="V8" i="31"/>
  <c r="W8" i="31"/>
  <c r="X8" i="31"/>
  <c r="Y8" i="31"/>
  <c r="R9" i="31"/>
  <c r="S9" i="31"/>
  <c r="T9" i="31"/>
  <c r="U9" i="31"/>
  <c r="V9" i="31"/>
  <c r="W9" i="31"/>
  <c r="X9" i="31"/>
  <c r="Y9" i="31"/>
  <c r="R10" i="31"/>
  <c r="S10" i="31"/>
  <c r="T10" i="31"/>
  <c r="U10" i="31"/>
  <c r="V10" i="31"/>
  <c r="W10" i="31"/>
  <c r="X10" i="31"/>
  <c r="Y10" i="31"/>
  <c r="R11" i="31"/>
  <c r="S11" i="31"/>
  <c r="T11" i="31"/>
  <c r="U11" i="31"/>
  <c r="V11" i="31"/>
  <c r="W11" i="31"/>
  <c r="X11" i="31"/>
  <c r="Y11" i="31"/>
  <c r="R12" i="31"/>
  <c r="S12" i="31"/>
  <c r="T12" i="31"/>
  <c r="U12" i="31"/>
  <c r="V12" i="31"/>
  <c r="W12" i="31"/>
  <c r="X12" i="31"/>
  <c r="Y12" i="31"/>
  <c r="R13" i="31"/>
  <c r="S13" i="31"/>
  <c r="T13" i="31"/>
  <c r="U13" i="31"/>
  <c r="V13" i="31"/>
  <c r="W13" i="31"/>
  <c r="X13" i="31"/>
  <c r="Y13" i="31"/>
  <c r="R14" i="31"/>
  <c r="S14" i="31"/>
  <c r="T14" i="31"/>
  <c r="U14" i="31"/>
  <c r="V14" i="31"/>
  <c r="W14" i="31"/>
  <c r="X14" i="31"/>
  <c r="Y14" i="31"/>
  <c r="R15" i="31"/>
  <c r="S15" i="31"/>
  <c r="T15" i="31"/>
  <c r="U15" i="31"/>
  <c r="V15" i="31"/>
  <c r="W15" i="31"/>
  <c r="R16" i="31"/>
  <c r="S16" i="31"/>
  <c r="T16" i="31"/>
  <c r="U16" i="31"/>
  <c r="V16" i="31"/>
  <c r="W16" i="31"/>
  <c r="R17" i="31"/>
  <c r="S17" i="31"/>
  <c r="T17" i="31"/>
  <c r="U17" i="31"/>
  <c r="V17" i="31"/>
  <c r="W17" i="31"/>
  <c r="R18" i="31"/>
  <c r="S18" i="31"/>
  <c r="T18" i="31"/>
  <c r="U18" i="31"/>
  <c r="V18" i="31"/>
  <c r="W18" i="31"/>
  <c r="R19" i="31"/>
  <c r="S19" i="31"/>
  <c r="T19" i="31"/>
  <c r="U19" i="31"/>
  <c r="V19" i="31"/>
  <c r="W19" i="31"/>
  <c r="R20" i="31"/>
  <c r="S20" i="31"/>
  <c r="T20" i="31"/>
  <c r="U20" i="31"/>
  <c r="V20" i="31"/>
  <c r="W20" i="31"/>
  <c r="R21" i="31"/>
  <c r="S21" i="31"/>
  <c r="T21" i="31"/>
  <c r="U21" i="31"/>
  <c r="V21" i="31"/>
  <c r="W21" i="31"/>
  <c r="R22" i="31"/>
  <c r="S22" i="31"/>
  <c r="T22" i="31"/>
  <c r="U22" i="31"/>
  <c r="V22" i="31"/>
  <c r="W22" i="31"/>
  <c r="R23" i="31"/>
  <c r="S23" i="31"/>
  <c r="T23" i="31"/>
  <c r="U23" i="31"/>
  <c r="V23" i="31"/>
  <c r="W23" i="31"/>
  <c r="R24" i="31"/>
  <c r="S24" i="31"/>
  <c r="T24" i="31"/>
  <c r="U24" i="31"/>
  <c r="V24" i="31"/>
  <c r="W24" i="31"/>
  <c r="R25" i="31"/>
  <c r="S25" i="31"/>
  <c r="T25" i="31"/>
  <c r="U25" i="31"/>
  <c r="V25" i="31"/>
  <c r="W25" i="31"/>
  <c r="R26" i="31"/>
  <c r="S26" i="31"/>
  <c r="T26" i="31"/>
  <c r="U26" i="31"/>
  <c r="V26" i="31"/>
  <c r="W26" i="31"/>
  <c r="R27" i="31"/>
  <c r="S27" i="31"/>
  <c r="T27" i="31"/>
  <c r="U27" i="31"/>
  <c r="V27" i="31"/>
  <c r="W27" i="31"/>
  <c r="R28" i="31"/>
  <c r="S28" i="31"/>
  <c r="T28" i="31"/>
  <c r="U28" i="31"/>
  <c r="R29" i="31"/>
  <c r="S29" i="31"/>
  <c r="T29" i="31"/>
  <c r="U29" i="31"/>
  <c r="R30" i="31"/>
  <c r="S30" i="31"/>
  <c r="T30" i="31"/>
  <c r="U30" i="31"/>
  <c r="R31" i="31"/>
  <c r="S31" i="31"/>
  <c r="R32" i="31"/>
  <c r="S32" i="31"/>
  <c r="R33" i="31"/>
  <c r="S33" i="31"/>
  <c r="R34" i="31"/>
  <c r="S34" i="31"/>
  <c r="R35" i="31"/>
  <c r="S35" i="31"/>
  <c r="R36" i="31"/>
  <c r="S36" i="31"/>
  <c r="R37" i="31"/>
  <c r="S37" i="31"/>
  <c r="R38" i="31"/>
  <c r="S38" i="31"/>
  <c r="R39" i="31"/>
  <c r="S39" i="31"/>
  <c r="R40" i="31"/>
  <c r="S40" i="31"/>
  <c r="R41" i="31"/>
  <c r="S41" i="31"/>
  <c r="R42" i="31"/>
  <c r="S42" i="31"/>
  <c r="R43" i="31"/>
  <c r="S43" i="31"/>
  <c r="R44" i="31"/>
  <c r="S44" i="31"/>
  <c r="R45" i="31"/>
  <c r="S45" i="31"/>
  <c r="R46" i="31"/>
  <c r="S46" i="31"/>
  <c r="R47" i="31"/>
  <c r="S47" i="31"/>
  <c r="R48" i="31"/>
  <c r="S48" i="31"/>
  <c r="R49" i="31"/>
  <c r="S49" i="31"/>
  <c r="R50" i="31"/>
  <c r="S50" i="31"/>
  <c r="R51" i="31"/>
  <c r="S51" i="31"/>
  <c r="S2" i="31"/>
  <c r="T2" i="31"/>
  <c r="U2" i="31"/>
  <c r="V2" i="31"/>
  <c r="W2" i="31"/>
  <c r="X2" i="31"/>
  <c r="Y2" i="31"/>
  <c r="R2" i="31"/>
  <c r="E3" i="31"/>
  <c r="F3" i="31"/>
  <c r="E4" i="31"/>
  <c r="F4" i="31"/>
  <c r="E5" i="31"/>
  <c r="F5" i="31"/>
  <c r="E6" i="31"/>
  <c r="F6" i="31"/>
  <c r="E7" i="31"/>
  <c r="F7" i="31"/>
  <c r="E8" i="31"/>
  <c r="F8" i="31"/>
  <c r="E9" i="31"/>
  <c r="F9" i="31"/>
  <c r="E10" i="31"/>
  <c r="F10" i="31"/>
  <c r="E11" i="31"/>
  <c r="F11" i="31"/>
  <c r="E12" i="31"/>
  <c r="F12" i="31"/>
  <c r="E13" i="31"/>
  <c r="F13" i="31"/>
  <c r="E14" i="31"/>
  <c r="F14" i="31"/>
  <c r="E15" i="31"/>
  <c r="F15" i="31"/>
  <c r="E16" i="31"/>
  <c r="F16" i="31"/>
  <c r="E17" i="31"/>
  <c r="F17" i="31"/>
  <c r="E18" i="31"/>
  <c r="F18" i="31"/>
  <c r="E19" i="31"/>
  <c r="F19" i="31"/>
  <c r="E20" i="31"/>
  <c r="F20" i="31"/>
  <c r="E21" i="31"/>
  <c r="F21" i="31"/>
  <c r="E22" i="31"/>
  <c r="F22" i="31"/>
  <c r="E23" i="31"/>
  <c r="F23" i="31"/>
  <c r="E24" i="31"/>
  <c r="F24" i="31"/>
  <c r="E25" i="31"/>
  <c r="F25" i="31"/>
  <c r="E26" i="31"/>
  <c r="F26" i="31"/>
  <c r="E27" i="31"/>
  <c r="F27" i="31"/>
  <c r="E28" i="31"/>
  <c r="F28" i="31"/>
  <c r="E29" i="31"/>
  <c r="F29" i="31"/>
  <c r="E30" i="31"/>
  <c r="F30" i="31"/>
  <c r="E31" i="31"/>
  <c r="F31" i="31"/>
  <c r="E32" i="31"/>
  <c r="F32" i="31"/>
  <c r="E33" i="31"/>
  <c r="F33" i="31"/>
  <c r="E34" i="31"/>
  <c r="F34" i="31"/>
  <c r="E35" i="31"/>
  <c r="F35" i="31"/>
  <c r="E36" i="31"/>
  <c r="F36" i="31"/>
  <c r="E37" i="31"/>
  <c r="F37" i="31"/>
  <c r="E38" i="31"/>
  <c r="F38" i="31"/>
  <c r="E39" i="31"/>
  <c r="F39" i="31"/>
  <c r="E40" i="31"/>
  <c r="F40" i="31"/>
  <c r="E41" i="31"/>
  <c r="F41" i="31"/>
  <c r="E42" i="31"/>
  <c r="F42" i="31"/>
  <c r="E43" i="31"/>
  <c r="F43" i="31"/>
  <c r="E44" i="31"/>
  <c r="F44" i="31"/>
  <c r="E45" i="31"/>
  <c r="F45" i="31"/>
  <c r="E46" i="31"/>
  <c r="F46" i="31"/>
  <c r="E47" i="31"/>
  <c r="F47" i="31"/>
  <c r="E48" i="31"/>
  <c r="F48" i="31"/>
  <c r="E49" i="31"/>
  <c r="F49" i="31"/>
  <c r="E50" i="31"/>
  <c r="F50" i="31"/>
  <c r="E51" i="31"/>
  <c r="F51" i="31"/>
  <c r="E52" i="31"/>
  <c r="F52" i="31"/>
  <c r="F2" i="31"/>
  <c r="E2" i="31"/>
  <c r="X70" i="30"/>
  <c r="Y70" i="30"/>
  <c r="X71" i="30"/>
  <c r="Y71" i="30"/>
  <c r="X72" i="30"/>
  <c r="Y72" i="30"/>
  <c r="X73" i="30"/>
  <c r="Y73" i="30"/>
  <c r="X74" i="30"/>
  <c r="Y74" i="30"/>
  <c r="X75" i="30"/>
  <c r="Y75" i="30"/>
  <c r="X76" i="30"/>
  <c r="Y76" i="30"/>
  <c r="AF52" i="30"/>
  <c r="AG52" i="30"/>
  <c r="AF53" i="30"/>
  <c r="AG53" i="30"/>
  <c r="AF54" i="30"/>
  <c r="AG54" i="30"/>
  <c r="AF55" i="30"/>
  <c r="AG55" i="30"/>
  <c r="AF56" i="30"/>
  <c r="AG56" i="30"/>
  <c r="AF57" i="30"/>
  <c r="AG57" i="30"/>
  <c r="AF58" i="30"/>
  <c r="AG58" i="30"/>
  <c r="AF59" i="30"/>
  <c r="AG59" i="30"/>
  <c r="AF60" i="30"/>
  <c r="AG60" i="30"/>
  <c r="AF61" i="30"/>
  <c r="AG61" i="30"/>
  <c r="AF62" i="30"/>
  <c r="AG62" i="30"/>
  <c r="AF63" i="30"/>
  <c r="AG63" i="30"/>
  <c r="AF64" i="30"/>
  <c r="AG64" i="30"/>
  <c r="V35" i="30"/>
  <c r="W35" i="30"/>
  <c r="X35" i="30"/>
  <c r="Y35" i="30"/>
  <c r="V36" i="30"/>
  <c r="W36" i="30"/>
  <c r="X36" i="30"/>
  <c r="Y36" i="30"/>
  <c r="V37" i="30"/>
  <c r="W37" i="30"/>
  <c r="X37" i="30"/>
  <c r="Y37" i="30"/>
  <c r="V38" i="30"/>
  <c r="W38" i="30"/>
  <c r="X38" i="30"/>
  <c r="Y38" i="30"/>
  <c r="V39" i="30"/>
  <c r="W39" i="30"/>
  <c r="X39" i="30"/>
  <c r="Y39" i="30"/>
  <c r="V40" i="30"/>
  <c r="W40" i="30"/>
  <c r="X40" i="30"/>
  <c r="Y40" i="30"/>
  <c r="V41" i="30"/>
  <c r="W41" i="30"/>
  <c r="X41" i="30"/>
  <c r="Y41" i="30"/>
  <c r="V42" i="30"/>
  <c r="W42" i="30"/>
  <c r="X42" i="30"/>
  <c r="Y42" i="30"/>
  <c r="V43" i="30"/>
  <c r="W43" i="30"/>
  <c r="X43" i="30"/>
  <c r="Y43" i="30"/>
  <c r="V44" i="30"/>
  <c r="W44" i="30"/>
  <c r="X44" i="30"/>
  <c r="Y44" i="30"/>
  <c r="V45" i="30"/>
  <c r="W45" i="30"/>
  <c r="X45" i="30"/>
  <c r="Y45" i="30"/>
  <c r="V46" i="30"/>
  <c r="W46" i="30"/>
  <c r="X46" i="30"/>
  <c r="Y46" i="30"/>
  <c r="V47" i="30"/>
  <c r="W47" i="30"/>
  <c r="X47" i="30"/>
  <c r="Y47" i="30"/>
  <c r="V48" i="30"/>
  <c r="W48" i="30"/>
  <c r="X48" i="30"/>
  <c r="Y48" i="30"/>
  <c r="V49" i="30"/>
  <c r="W49" i="30"/>
  <c r="X49" i="30"/>
  <c r="Y49" i="30"/>
  <c r="V50" i="30"/>
  <c r="W50" i="30"/>
  <c r="X50" i="30"/>
  <c r="Y50" i="30"/>
  <c r="V51" i="30"/>
  <c r="W51" i="30"/>
  <c r="X51" i="30"/>
  <c r="Y51" i="30"/>
  <c r="V52" i="30"/>
  <c r="W52" i="30"/>
  <c r="X52" i="30"/>
  <c r="Y52" i="30"/>
  <c r="V53" i="30"/>
  <c r="W53" i="30"/>
  <c r="X53" i="30"/>
  <c r="Y53" i="30"/>
  <c r="V54" i="30"/>
  <c r="W54" i="30"/>
  <c r="X54" i="30"/>
  <c r="Y54" i="30"/>
  <c r="V55" i="30"/>
  <c r="W55" i="30"/>
  <c r="X55" i="30"/>
  <c r="Y55" i="30"/>
  <c r="V56" i="30"/>
  <c r="W56" i="30"/>
  <c r="X56" i="30"/>
  <c r="Y56" i="30"/>
  <c r="V57" i="30"/>
  <c r="W57" i="30"/>
  <c r="X57" i="30"/>
  <c r="Y57" i="30"/>
  <c r="V58" i="30"/>
  <c r="W58" i="30"/>
  <c r="X58" i="30"/>
  <c r="Y58" i="30"/>
  <c r="V59" i="30"/>
  <c r="W59" i="30"/>
  <c r="X59" i="30"/>
  <c r="Y59" i="30"/>
  <c r="V60" i="30"/>
  <c r="W60" i="30"/>
  <c r="X60" i="30"/>
  <c r="Y60" i="30"/>
  <c r="V61" i="30"/>
  <c r="W61" i="30"/>
  <c r="X61" i="30"/>
  <c r="Y61" i="30"/>
  <c r="V62" i="30"/>
  <c r="W62" i="30"/>
  <c r="X62" i="30"/>
  <c r="Y62" i="30"/>
  <c r="V63" i="30"/>
  <c r="W63" i="30"/>
  <c r="X63" i="30"/>
  <c r="Y63" i="30"/>
  <c r="V64" i="30"/>
  <c r="W64" i="30"/>
  <c r="X64" i="30"/>
  <c r="Y64" i="30"/>
  <c r="V65" i="30"/>
  <c r="W65" i="30"/>
  <c r="X65" i="30"/>
  <c r="Y65" i="30"/>
  <c r="V66" i="30"/>
  <c r="W66" i="30"/>
  <c r="X66" i="30"/>
  <c r="Y66" i="30"/>
  <c r="V67" i="30"/>
  <c r="W67" i="30"/>
  <c r="X67" i="30"/>
  <c r="Y67" i="30"/>
  <c r="V68" i="30"/>
  <c r="W68" i="30"/>
  <c r="X68" i="30"/>
  <c r="Y68" i="30"/>
  <c r="V69" i="30"/>
  <c r="W69" i="30"/>
  <c r="X69" i="30"/>
  <c r="Y69" i="30"/>
  <c r="AD42" i="30"/>
  <c r="AE42" i="30"/>
  <c r="AF42" i="30"/>
  <c r="AG42" i="30"/>
  <c r="AD43" i="30"/>
  <c r="AE43" i="30"/>
  <c r="AF43" i="30"/>
  <c r="AG43" i="30"/>
  <c r="AD44" i="30"/>
  <c r="AE44" i="30"/>
  <c r="AF44" i="30"/>
  <c r="AG44" i="30"/>
  <c r="AD45" i="30"/>
  <c r="AE45" i="30"/>
  <c r="AF45" i="30"/>
  <c r="AG45" i="30"/>
  <c r="AD46" i="30"/>
  <c r="AE46" i="30"/>
  <c r="AF46" i="30"/>
  <c r="AG46" i="30"/>
  <c r="AD47" i="30"/>
  <c r="AE47" i="30"/>
  <c r="AF47" i="30"/>
  <c r="AG47" i="30"/>
  <c r="AD48" i="30"/>
  <c r="AE48" i="30"/>
  <c r="AF48" i="30"/>
  <c r="AG48" i="30"/>
  <c r="AD49" i="30"/>
  <c r="AE49" i="30"/>
  <c r="AF49" i="30"/>
  <c r="AG49" i="30"/>
  <c r="AD50" i="30"/>
  <c r="AE50" i="30"/>
  <c r="AF50" i="30"/>
  <c r="AG50" i="30"/>
  <c r="AD51" i="30"/>
  <c r="AE51" i="30"/>
  <c r="AF51" i="30"/>
  <c r="AG51" i="30"/>
  <c r="AB35" i="30"/>
  <c r="AC35" i="30"/>
  <c r="AD35" i="30"/>
  <c r="AE35" i="30"/>
  <c r="AF35" i="30"/>
  <c r="AG35" i="30"/>
  <c r="AB36" i="30"/>
  <c r="AC36" i="30"/>
  <c r="AD36" i="30"/>
  <c r="AE36" i="30"/>
  <c r="AF36" i="30"/>
  <c r="AG36" i="30"/>
  <c r="AB37" i="30"/>
  <c r="AC37" i="30"/>
  <c r="AD37" i="30"/>
  <c r="AE37" i="30"/>
  <c r="AF37" i="30"/>
  <c r="AG37" i="30"/>
  <c r="AB38" i="30"/>
  <c r="AC38" i="30"/>
  <c r="AD38" i="30"/>
  <c r="AE38" i="30"/>
  <c r="AF38" i="30"/>
  <c r="AG38" i="30"/>
  <c r="AB39" i="30"/>
  <c r="AC39" i="30"/>
  <c r="AD39" i="30"/>
  <c r="AE39" i="30"/>
  <c r="AF39" i="30"/>
  <c r="AG39" i="30"/>
  <c r="AB40" i="30"/>
  <c r="AC40" i="30"/>
  <c r="AD40" i="30"/>
  <c r="AE40" i="30"/>
  <c r="AF40" i="30"/>
  <c r="AG40" i="30"/>
  <c r="AB41" i="30"/>
  <c r="AC41" i="30"/>
  <c r="AD41" i="30"/>
  <c r="AE41" i="30"/>
  <c r="AF41" i="30"/>
  <c r="AG41" i="30"/>
  <c r="V3" i="30"/>
  <c r="W3" i="30"/>
  <c r="X3" i="30"/>
  <c r="Y3" i="30"/>
  <c r="Z3" i="30"/>
  <c r="AA3" i="30"/>
  <c r="AB3" i="30"/>
  <c r="AC3" i="30"/>
  <c r="AD3" i="30"/>
  <c r="AE3" i="30"/>
  <c r="AF3" i="30"/>
  <c r="AG3" i="30"/>
  <c r="V4" i="30"/>
  <c r="W4" i="30"/>
  <c r="X4" i="30"/>
  <c r="Y4" i="30"/>
  <c r="Z4" i="30"/>
  <c r="AA4" i="30"/>
  <c r="AB4" i="30"/>
  <c r="AC4" i="30"/>
  <c r="AD4" i="30"/>
  <c r="AE4" i="30"/>
  <c r="AF4" i="30"/>
  <c r="AG4" i="30"/>
  <c r="V5" i="30"/>
  <c r="W5" i="30"/>
  <c r="X5" i="30"/>
  <c r="Y5" i="30"/>
  <c r="Z5" i="30"/>
  <c r="AA5" i="30"/>
  <c r="AB5" i="30"/>
  <c r="AC5" i="30"/>
  <c r="AD5" i="30"/>
  <c r="AE5" i="30"/>
  <c r="AF5" i="30"/>
  <c r="AG5" i="30"/>
  <c r="V6" i="30"/>
  <c r="W6" i="30"/>
  <c r="X6" i="30"/>
  <c r="Y6" i="30"/>
  <c r="Z6" i="30"/>
  <c r="AA6" i="30"/>
  <c r="AB6" i="30"/>
  <c r="AC6" i="30"/>
  <c r="AD6" i="30"/>
  <c r="AE6" i="30"/>
  <c r="AF6" i="30"/>
  <c r="AG6" i="30"/>
  <c r="V7" i="30"/>
  <c r="W7" i="30"/>
  <c r="X7" i="30"/>
  <c r="Y7" i="30"/>
  <c r="Z7" i="30"/>
  <c r="AA7" i="30"/>
  <c r="AB7" i="30"/>
  <c r="AC7" i="30"/>
  <c r="AD7" i="30"/>
  <c r="AE7" i="30"/>
  <c r="AF7" i="30"/>
  <c r="AG7" i="30"/>
  <c r="V8" i="30"/>
  <c r="W8" i="30"/>
  <c r="X8" i="30"/>
  <c r="Y8" i="30"/>
  <c r="Z8" i="30"/>
  <c r="AA8" i="30"/>
  <c r="AB8" i="30"/>
  <c r="AC8" i="30"/>
  <c r="AD8" i="30"/>
  <c r="AE8" i="30"/>
  <c r="AF8" i="30"/>
  <c r="AG8" i="30"/>
  <c r="V9" i="30"/>
  <c r="W9" i="30"/>
  <c r="X9" i="30"/>
  <c r="Y9" i="30"/>
  <c r="Z9" i="30"/>
  <c r="AA9" i="30"/>
  <c r="AB9" i="30"/>
  <c r="AC9" i="30"/>
  <c r="AD9" i="30"/>
  <c r="AE9" i="30"/>
  <c r="AF9" i="30"/>
  <c r="AG9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V20" i="30"/>
  <c r="W20" i="30"/>
  <c r="X20" i="30"/>
  <c r="Y20" i="30"/>
  <c r="Z20" i="30"/>
  <c r="AA20" i="30"/>
  <c r="AB20" i="30"/>
  <c r="AC20" i="30"/>
  <c r="AD20" i="30"/>
  <c r="AE20" i="30"/>
  <c r="AF20" i="30"/>
  <c r="AG20" i="30"/>
  <c r="V21" i="30"/>
  <c r="W21" i="30"/>
  <c r="X21" i="30"/>
  <c r="Y21" i="30"/>
  <c r="Z21" i="30"/>
  <c r="AA21" i="30"/>
  <c r="AB21" i="30"/>
  <c r="AC21" i="30"/>
  <c r="AD21" i="30"/>
  <c r="AE21" i="30"/>
  <c r="AF21" i="30"/>
  <c r="AG21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V26" i="30"/>
  <c r="W26" i="30"/>
  <c r="X26" i="30"/>
  <c r="Y26" i="30"/>
  <c r="Z26" i="30"/>
  <c r="AA26" i="30"/>
  <c r="AB26" i="30"/>
  <c r="AC26" i="30"/>
  <c r="AD26" i="30"/>
  <c r="AE26" i="30"/>
  <c r="AF26" i="30"/>
  <c r="AG26" i="30"/>
  <c r="V27" i="30"/>
  <c r="W27" i="30"/>
  <c r="X27" i="30"/>
  <c r="Y27" i="30"/>
  <c r="Z27" i="30"/>
  <c r="AA27" i="30"/>
  <c r="AB27" i="30"/>
  <c r="AC27" i="30"/>
  <c r="AD27" i="30"/>
  <c r="AE27" i="30"/>
  <c r="AF27" i="30"/>
  <c r="AG27" i="30"/>
  <c r="V28" i="30"/>
  <c r="W28" i="30"/>
  <c r="X28" i="30"/>
  <c r="Y28" i="30"/>
  <c r="Z28" i="30"/>
  <c r="AA28" i="30"/>
  <c r="AB28" i="30"/>
  <c r="AC28" i="30"/>
  <c r="AD28" i="30"/>
  <c r="AE28" i="30"/>
  <c r="AF28" i="30"/>
  <c r="AG28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V30" i="30"/>
  <c r="W30" i="30"/>
  <c r="X30" i="30"/>
  <c r="Y30" i="30"/>
  <c r="Z30" i="30"/>
  <c r="AA30" i="30"/>
  <c r="AB30" i="30"/>
  <c r="AC30" i="30"/>
  <c r="AD30" i="30"/>
  <c r="AE30" i="30"/>
  <c r="AF30" i="30"/>
  <c r="AG30" i="30"/>
  <c r="V31" i="30"/>
  <c r="W31" i="30"/>
  <c r="X31" i="30"/>
  <c r="Y31" i="30"/>
  <c r="Z31" i="30"/>
  <c r="AA31" i="30"/>
  <c r="AB31" i="30"/>
  <c r="AC31" i="30"/>
  <c r="AD31" i="30"/>
  <c r="AE31" i="30"/>
  <c r="AF31" i="30"/>
  <c r="AG31" i="30"/>
  <c r="V32" i="30"/>
  <c r="W32" i="30"/>
  <c r="X32" i="30"/>
  <c r="Y32" i="30"/>
  <c r="Z32" i="30"/>
  <c r="AA32" i="30"/>
  <c r="AB32" i="30"/>
  <c r="AC32" i="30"/>
  <c r="AD32" i="30"/>
  <c r="AE32" i="30"/>
  <c r="AF32" i="30"/>
  <c r="AG32" i="30"/>
  <c r="V33" i="30"/>
  <c r="W33" i="30"/>
  <c r="X33" i="30"/>
  <c r="Y33" i="30"/>
  <c r="Z33" i="30"/>
  <c r="AA33" i="30"/>
  <c r="AB33" i="30"/>
  <c r="AC33" i="30"/>
  <c r="AD33" i="30"/>
  <c r="AE33" i="30"/>
  <c r="AF33" i="30"/>
  <c r="AG33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AG2" i="30"/>
  <c r="AF2" i="30"/>
  <c r="AE2" i="30"/>
  <c r="AD2" i="30"/>
  <c r="AC2" i="30"/>
  <c r="AB2" i="30"/>
  <c r="AA2" i="30"/>
  <c r="Z2" i="30"/>
  <c r="Y2" i="30"/>
  <c r="X2" i="30"/>
  <c r="W2" i="30"/>
  <c r="V2" i="30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" i="29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" i="29"/>
  <c r="AZ49" i="12"/>
  <c r="BA49" i="12"/>
  <c r="AZ50" i="12"/>
  <c r="BA50" i="12"/>
  <c r="AZ51" i="12"/>
  <c r="BA51" i="12"/>
  <c r="AZ52" i="12"/>
  <c r="BA52" i="12"/>
  <c r="AZ53" i="12"/>
  <c r="BA53" i="12"/>
  <c r="AZ54" i="12"/>
  <c r="BA54" i="12"/>
  <c r="AZ55" i="12"/>
  <c r="BA55" i="12"/>
  <c r="AZ56" i="12"/>
  <c r="BA56" i="12"/>
  <c r="AZ57" i="12"/>
  <c r="BA57" i="12"/>
  <c r="AX31" i="12"/>
  <c r="AY31" i="12"/>
  <c r="AZ31" i="12"/>
  <c r="BA31" i="12"/>
  <c r="AX32" i="12"/>
  <c r="AY32" i="12"/>
  <c r="AZ32" i="12"/>
  <c r="BA32" i="12"/>
  <c r="AX33" i="12"/>
  <c r="AY33" i="12"/>
  <c r="AZ33" i="12"/>
  <c r="BA33" i="12"/>
  <c r="AX34" i="12"/>
  <c r="AY34" i="12"/>
  <c r="AZ34" i="12"/>
  <c r="BA34" i="12"/>
  <c r="AX35" i="12"/>
  <c r="AY35" i="12"/>
  <c r="AZ35" i="12"/>
  <c r="BA35" i="12"/>
  <c r="AX36" i="12"/>
  <c r="AY36" i="12"/>
  <c r="AZ36" i="12"/>
  <c r="BA36" i="12"/>
  <c r="AX37" i="12"/>
  <c r="AY37" i="12"/>
  <c r="AZ37" i="12"/>
  <c r="BA37" i="12"/>
  <c r="AX38" i="12"/>
  <c r="AY38" i="12"/>
  <c r="AZ38" i="12"/>
  <c r="BA38" i="12"/>
  <c r="AX39" i="12"/>
  <c r="AY39" i="12"/>
  <c r="AZ39" i="12"/>
  <c r="BA39" i="12"/>
  <c r="AX40" i="12"/>
  <c r="AY40" i="12"/>
  <c r="AZ40" i="12"/>
  <c r="BA40" i="12"/>
  <c r="AX41" i="12"/>
  <c r="AY41" i="12"/>
  <c r="AZ41" i="12"/>
  <c r="BA41" i="12"/>
  <c r="AX42" i="12"/>
  <c r="AY42" i="12"/>
  <c r="AZ42" i="12"/>
  <c r="BA42" i="12"/>
  <c r="AX43" i="12"/>
  <c r="AZ43" i="12"/>
  <c r="BA43" i="12"/>
  <c r="AX44" i="12"/>
  <c r="AY44" i="12"/>
  <c r="AZ44" i="12"/>
  <c r="BA44" i="12"/>
  <c r="AX45" i="12"/>
  <c r="AY45" i="12"/>
  <c r="AZ45" i="12"/>
  <c r="BA45" i="12"/>
  <c r="AX46" i="12"/>
  <c r="AY46" i="12"/>
  <c r="AZ46" i="12"/>
  <c r="BA46" i="12"/>
  <c r="AX47" i="12"/>
  <c r="AY47" i="12"/>
  <c r="AZ47" i="12"/>
  <c r="BA47" i="12"/>
  <c r="AX48" i="12"/>
  <c r="AY48" i="12"/>
  <c r="AZ48" i="12"/>
  <c r="BA48" i="12"/>
  <c r="AT31" i="12"/>
  <c r="AU31" i="12"/>
  <c r="AT32" i="12"/>
  <c r="AU32" i="12"/>
  <c r="AT33" i="12"/>
  <c r="AU33" i="12"/>
  <c r="AT34" i="12"/>
  <c r="AU34" i="12"/>
  <c r="AT35" i="12"/>
  <c r="AU35" i="12"/>
  <c r="AT36" i="12"/>
  <c r="AU36" i="12"/>
  <c r="AT37" i="12"/>
  <c r="AU37" i="12"/>
  <c r="AT38" i="12"/>
  <c r="AU38" i="12"/>
  <c r="AT39" i="12"/>
  <c r="AU39" i="12"/>
  <c r="AT3" i="12"/>
  <c r="AU3" i="12"/>
  <c r="AV3" i="12"/>
  <c r="AW3" i="12"/>
  <c r="AX3" i="12"/>
  <c r="AY3" i="12"/>
  <c r="AZ3" i="12"/>
  <c r="BA3" i="12"/>
  <c r="AT4" i="12"/>
  <c r="AU4" i="12"/>
  <c r="AV4" i="12"/>
  <c r="AW4" i="12"/>
  <c r="AX4" i="12"/>
  <c r="AY4" i="12"/>
  <c r="AZ4" i="12"/>
  <c r="BA4" i="12"/>
  <c r="AT5" i="12"/>
  <c r="AU5" i="12"/>
  <c r="AV5" i="12"/>
  <c r="AW5" i="12"/>
  <c r="AX5" i="12"/>
  <c r="AY5" i="12"/>
  <c r="AZ5" i="12"/>
  <c r="BA5" i="12"/>
  <c r="AT6" i="12"/>
  <c r="AU6" i="12"/>
  <c r="AV6" i="12"/>
  <c r="AW6" i="12"/>
  <c r="AX6" i="12"/>
  <c r="AY6" i="12"/>
  <c r="AZ6" i="12"/>
  <c r="BA6" i="12"/>
  <c r="AT7" i="12"/>
  <c r="AU7" i="12"/>
  <c r="AV7" i="12"/>
  <c r="AW7" i="12"/>
  <c r="AX7" i="12"/>
  <c r="AY7" i="12"/>
  <c r="AZ7" i="12"/>
  <c r="BA7" i="12"/>
  <c r="AT8" i="12"/>
  <c r="AU8" i="12"/>
  <c r="AV8" i="12"/>
  <c r="AW8" i="12"/>
  <c r="AX8" i="12"/>
  <c r="AY8" i="12"/>
  <c r="AZ8" i="12"/>
  <c r="BA8" i="12"/>
  <c r="AT9" i="12"/>
  <c r="AU9" i="12"/>
  <c r="AV9" i="12"/>
  <c r="AW9" i="12"/>
  <c r="AX9" i="12"/>
  <c r="AY9" i="12"/>
  <c r="AZ9" i="12"/>
  <c r="BA9" i="12"/>
  <c r="AT10" i="12"/>
  <c r="AU10" i="12"/>
  <c r="AV10" i="12"/>
  <c r="AW10" i="12"/>
  <c r="AX10" i="12"/>
  <c r="AY10" i="12"/>
  <c r="AZ10" i="12"/>
  <c r="BA10" i="12"/>
  <c r="AT11" i="12"/>
  <c r="AU11" i="12"/>
  <c r="AV11" i="12"/>
  <c r="AW11" i="12"/>
  <c r="AX11" i="12"/>
  <c r="AY11" i="12"/>
  <c r="AZ11" i="12"/>
  <c r="BA11" i="12"/>
  <c r="AT12" i="12"/>
  <c r="AU12" i="12"/>
  <c r="AV12" i="12"/>
  <c r="AW12" i="12"/>
  <c r="AX12" i="12"/>
  <c r="AY12" i="12"/>
  <c r="AZ12" i="12"/>
  <c r="BA12" i="12"/>
  <c r="AT13" i="12"/>
  <c r="AU13" i="12"/>
  <c r="AV13" i="12"/>
  <c r="AW13" i="12"/>
  <c r="AX13" i="12"/>
  <c r="AY13" i="12"/>
  <c r="AZ13" i="12"/>
  <c r="BA13" i="12"/>
  <c r="AT14" i="12"/>
  <c r="AU14" i="12"/>
  <c r="AV14" i="12"/>
  <c r="AW14" i="12"/>
  <c r="AX14" i="12"/>
  <c r="AY14" i="12"/>
  <c r="AZ14" i="12"/>
  <c r="BA14" i="12"/>
  <c r="AT15" i="12"/>
  <c r="AU15" i="12"/>
  <c r="AV15" i="12"/>
  <c r="AW15" i="12"/>
  <c r="AX15" i="12"/>
  <c r="AY15" i="12"/>
  <c r="AZ15" i="12"/>
  <c r="BA15" i="12"/>
  <c r="AT16" i="12"/>
  <c r="AU16" i="12"/>
  <c r="AV16" i="12"/>
  <c r="AW16" i="12"/>
  <c r="AX16" i="12"/>
  <c r="AY16" i="12"/>
  <c r="AZ16" i="12"/>
  <c r="BA16" i="12"/>
  <c r="AT17" i="12"/>
  <c r="AU17" i="12"/>
  <c r="AV17" i="12"/>
  <c r="AW17" i="12"/>
  <c r="AX17" i="12"/>
  <c r="AY17" i="12"/>
  <c r="AZ17" i="12"/>
  <c r="BA17" i="12"/>
  <c r="AT18" i="12"/>
  <c r="AU18" i="12"/>
  <c r="AV18" i="12"/>
  <c r="AW18" i="12"/>
  <c r="AX18" i="12"/>
  <c r="AY18" i="12"/>
  <c r="AZ18" i="12"/>
  <c r="BA18" i="12"/>
  <c r="AT19" i="12"/>
  <c r="AU19" i="12"/>
  <c r="AV19" i="12"/>
  <c r="AW19" i="12"/>
  <c r="AX19" i="12"/>
  <c r="AY19" i="12"/>
  <c r="AZ19" i="12"/>
  <c r="BA19" i="12"/>
  <c r="AT20" i="12"/>
  <c r="AU20" i="12"/>
  <c r="AV20" i="12"/>
  <c r="AW20" i="12"/>
  <c r="AX20" i="12"/>
  <c r="AY20" i="12"/>
  <c r="AZ20" i="12"/>
  <c r="BA20" i="12"/>
  <c r="AT21" i="12"/>
  <c r="AU21" i="12"/>
  <c r="AV21" i="12"/>
  <c r="AW21" i="12"/>
  <c r="AX21" i="12"/>
  <c r="AY21" i="12"/>
  <c r="AZ21" i="12"/>
  <c r="BA21" i="12"/>
  <c r="AT22" i="12"/>
  <c r="AU22" i="12"/>
  <c r="AV22" i="12"/>
  <c r="AW22" i="12"/>
  <c r="AX22" i="12"/>
  <c r="AY22" i="12"/>
  <c r="AZ22" i="12"/>
  <c r="BA22" i="12"/>
  <c r="AT23" i="12"/>
  <c r="AU23" i="12"/>
  <c r="AV23" i="12"/>
  <c r="AW23" i="12"/>
  <c r="AX23" i="12"/>
  <c r="AY23" i="12"/>
  <c r="AZ23" i="12"/>
  <c r="BA23" i="12"/>
  <c r="AT24" i="12"/>
  <c r="AU24" i="12"/>
  <c r="AV24" i="12"/>
  <c r="AW24" i="12"/>
  <c r="AX24" i="12"/>
  <c r="AY24" i="12"/>
  <c r="AZ24" i="12"/>
  <c r="BA24" i="12"/>
  <c r="AT25" i="12"/>
  <c r="AU25" i="12"/>
  <c r="AV25" i="12"/>
  <c r="AW25" i="12"/>
  <c r="AX25" i="12"/>
  <c r="AY25" i="12"/>
  <c r="AZ25" i="12"/>
  <c r="BA25" i="12"/>
  <c r="AT26" i="12"/>
  <c r="AU26" i="12"/>
  <c r="AV26" i="12"/>
  <c r="AW26" i="12"/>
  <c r="AX26" i="12"/>
  <c r="AY26" i="12"/>
  <c r="AZ26" i="12"/>
  <c r="BA26" i="12"/>
  <c r="AT27" i="12"/>
  <c r="AU27" i="12"/>
  <c r="AV27" i="12"/>
  <c r="AW27" i="12"/>
  <c r="AX27" i="12"/>
  <c r="AY27" i="12"/>
  <c r="AZ27" i="12"/>
  <c r="BA27" i="12"/>
  <c r="AT28" i="12"/>
  <c r="AU28" i="12"/>
  <c r="AV28" i="12"/>
  <c r="AW28" i="12"/>
  <c r="AX28" i="12"/>
  <c r="AY28" i="12"/>
  <c r="AZ28" i="12"/>
  <c r="BA28" i="12"/>
  <c r="AT29" i="12"/>
  <c r="AU29" i="12"/>
  <c r="AV29" i="12"/>
  <c r="AW29" i="12"/>
  <c r="AX29" i="12"/>
  <c r="AY29" i="12"/>
  <c r="AZ29" i="12"/>
  <c r="BA29" i="12"/>
  <c r="AT30" i="12"/>
  <c r="AU30" i="12"/>
  <c r="AV30" i="12"/>
  <c r="AW30" i="12"/>
  <c r="AX30" i="12"/>
  <c r="AY30" i="12"/>
  <c r="AZ30" i="12"/>
  <c r="BA30" i="12"/>
  <c r="AA34" i="12"/>
  <c r="AB34" i="12"/>
  <c r="AA35" i="12"/>
  <c r="AB35" i="12"/>
  <c r="AA36" i="12"/>
  <c r="AB36" i="12"/>
  <c r="AA37" i="12"/>
  <c r="AB37" i="12"/>
  <c r="AA38" i="12"/>
  <c r="AB38" i="12"/>
  <c r="AA39" i="12"/>
  <c r="AB39" i="12"/>
  <c r="AA40" i="12"/>
  <c r="AB40" i="12"/>
  <c r="AA41" i="12"/>
  <c r="AB41" i="12"/>
  <c r="AA42" i="12"/>
  <c r="AB42" i="12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E34" i="12"/>
  <c r="AF34" i="12"/>
  <c r="AE35" i="12"/>
  <c r="AF35" i="12"/>
  <c r="AE36" i="12"/>
  <c r="AF36" i="12"/>
  <c r="AE37" i="12"/>
  <c r="AF37" i="12"/>
  <c r="AE38" i="12"/>
  <c r="AF38" i="12"/>
  <c r="AE39" i="12"/>
  <c r="AF39" i="12"/>
  <c r="AA31" i="12"/>
  <c r="AB31" i="12"/>
  <c r="AC31" i="12"/>
  <c r="AD31" i="12"/>
  <c r="AE31" i="12"/>
  <c r="AF31" i="12"/>
  <c r="AA32" i="12"/>
  <c r="AB32" i="12"/>
  <c r="AC32" i="12"/>
  <c r="AD32" i="12"/>
  <c r="AE32" i="12"/>
  <c r="AF32" i="12"/>
  <c r="AA33" i="12"/>
  <c r="AB33" i="12"/>
  <c r="AC33" i="12"/>
  <c r="AD33" i="12"/>
  <c r="AE33" i="12"/>
  <c r="AF33" i="12"/>
  <c r="AA12" i="12"/>
  <c r="AB12" i="12"/>
  <c r="AC12" i="12"/>
  <c r="AD12" i="12"/>
  <c r="AE12" i="12"/>
  <c r="AF12" i="12"/>
  <c r="AG12" i="12"/>
  <c r="AH12" i="12"/>
  <c r="AA13" i="12"/>
  <c r="AB13" i="12"/>
  <c r="AC13" i="12"/>
  <c r="AD13" i="12"/>
  <c r="AE13" i="12"/>
  <c r="AF13" i="12"/>
  <c r="AG13" i="12"/>
  <c r="AH13" i="12"/>
  <c r="AA14" i="12"/>
  <c r="AB14" i="12"/>
  <c r="AC14" i="12"/>
  <c r="AD14" i="12"/>
  <c r="AE14" i="12"/>
  <c r="AF14" i="12"/>
  <c r="AG14" i="12"/>
  <c r="AH14" i="12"/>
  <c r="AA15" i="12"/>
  <c r="AB15" i="12"/>
  <c r="AC15" i="12"/>
  <c r="AD15" i="12"/>
  <c r="AE15" i="12"/>
  <c r="AF15" i="12"/>
  <c r="AG15" i="12"/>
  <c r="AH15" i="12"/>
  <c r="AA16" i="12"/>
  <c r="AB16" i="12"/>
  <c r="AC16" i="12"/>
  <c r="AD16" i="12"/>
  <c r="AE16" i="12"/>
  <c r="AF16" i="12"/>
  <c r="AG16" i="12"/>
  <c r="AH16" i="12"/>
  <c r="AA17" i="12"/>
  <c r="AB17" i="12"/>
  <c r="AC17" i="12"/>
  <c r="AD17" i="12"/>
  <c r="AE17" i="12"/>
  <c r="AF17" i="12"/>
  <c r="AG17" i="12"/>
  <c r="AH17" i="12"/>
  <c r="AA18" i="12"/>
  <c r="AB18" i="12"/>
  <c r="AC18" i="12"/>
  <c r="AD18" i="12"/>
  <c r="AE18" i="12"/>
  <c r="AF18" i="12"/>
  <c r="AG18" i="12"/>
  <c r="AH18" i="12"/>
  <c r="AA19" i="12"/>
  <c r="AB19" i="12"/>
  <c r="AC19" i="12"/>
  <c r="AD19" i="12"/>
  <c r="AE19" i="12"/>
  <c r="AF19" i="12"/>
  <c r="AG19" i="12"/>
  <c r="AH19" i="12"/>
  <c r="AA20" i="12"/>
  <c r="AB20" i="12"/>
  <c r="AC20" i="12"/>
  <c r="AD20" i="12"/>
  <c r="AE20" i="12"/>
  <c r="AF20" i="12"/>
  <c r="AG20" i="12"/>
  <c r="AH20" i="12"/>
  <c r="AA21" i="12"/>
  <c r="AB21" i="12"/>
  <c r="AC21" i="12"/>
  <c r="AD21" i="12"/>
  <c r="AE21" i="12"/>
  <c r="AF21" i="12"/>
  <c r="AG21" i="12"/>
  <c r="AH21" i="12"/>
  <c r="AA22" i="12"/>
  <c r="AB22" i="12"/>
  <c r="AC22" i="12"/>
  <c r="AD22" i="12"/>
  <c r="AE22" i="12"/>
  <c r="AF22" i="12"/>
  <c r="AG22" i="12"/>
  <c r="AH22" i="12"/>
  <c r="AA23" i="12"/>
  <c r="AB23" i="12"/>
  <c r="AC23" i="12"/>
  <c r="AD23" i="12"/>
  <c r="AE23" i="12"/>
  <c r="AF23" i="12"/>
  <c r="AG23" i="12"/>
  <c r="AH23" i="12"/>
  <c r="AA24" i="12"/>
  <c r="AB24" i="12"/>
  <c r="AC24" i="12"/>
  <c r="AD24" i="12"/>
  <c r="AE24" i="12"/>
  <c r="AF24" i="12"/>
  <c r="AG24" i="12"/>
  <c r="AH24" i="12"/>
  <c r="AA25" i="12"/>
  <c r="AB25" i="12"/>
  <c r="AC25" i="12"/>
  <c r="AD25" i="12"/>
  <c r="AE25" i="12"/>
  <c r="AF25" i="12"/>
  <c r="AG25" i="12"/>
  <c r="AH25" i="12"/>
  <c r="AA26" i="12"/>
  <c r="AB26" i="12"/>
  <c r="AC26" i="12"/>
  <c r="AD26" i="12"/>
  <c r="AE26" i="12"/>
  <c r="AF26" i="12"/>
  <c r="AG26" i="12"/>
  <c r="AH26" i="12"/>
  <c r="AA27" i="12"/>
  <c r="AB27" i="12"/>
  <c r="AC27" i="12"/>
  <c r="AD27" i="12"/>
  <c r="AE27" i="12"/>
  <c r="AF27" i="12"/>
  <c r="AG27" i="12"/>
  <c r="AH27" i="12"/>
  <c r="AA28" i="12"/>
  <c r="AB28" i="12"/>
  <c r="AC28" i="12"/>
  <c r="AD28" i="12"/>
  <c r="AE28" i="12"/>
  <c r="AF28" i="12"/>
  <c r="AG28" i="12"/>
  <c r="AH28" i="12"/>
  <c r="AA29" i="12"/>
  <c r="AB29" i="12"/>
  <c r="AC29" i="12"/>
  <c r="AD29" i="12"/>
  <c r="AE29" i="12"/>
  <c r="AF29" i="12"/>
  <c r="AG29" i="12"/>
  <c r="AH29" i="12"/>
  <c r="AA30" i="12"/>
  <c r="AB30" i="12"/>
  <c r="AC30" i="12"/>
  <c r="AD30" i="12"/>
  <c r="AE30" i="12"/>
  <c r="AF30" i="12"/>
  <c r="AG30" i="12"/>
  <c r="AH30" i="12"/>
  <c r="Y3" i="12"/>
  <c r="Z3" i="12"/>
  <c r="AA3" i="12"/>
  <c r="AB3" i="12"/>
  <c r="AC3" i="12"/>
  <c r="AD3" i="12"/>
  <c r="AE3" i="12"/>
  <c r="AF3" i="12"/>
  <c r="AG3" i="12"/>
  <c r="AH3" i="12"/>
  <c r="Y4" i="12"/>
  <c r="Z4" i="12"/>
  <c r="AA4" i="12"/>
  <c r="AB4" i="12"/>
  <c r="AC4" i="12"/>
  <c r="AD4" i="12"/>
  <c r="AE4" i="12"/>
  <c r="AF4" i="12"/>
  <c r="AG4" i="12"/>
  <c r="AH4" i="12"/>
  <c r="Y5" i="12"/>
  <c r="Z5" i="12"/>
  <c r="AA5" i="12"/>
  <c r="AB5" i="12"/>
  <c r="AC5" i="12"/>
  <c r="AD5" i="12"/>
  <c r="AE5" i="12"/>
  <c r="AF5" i="12"/>
  <c r="AG5" i="12"/>
  <c r="AH5" i="12"/>
  <c r="Y6" i="12"/>
  <c r="Z6" i="12"/>
  <c r="AA6" i="12"/>
  <c r="AB6" i="12"/>
  <c r="AC6" i="12"/>
  <c r="AD6" i="12"/>
  <c r="AE6" i="12"/>
  <c r="AF6" i="12"/>
  <c r="AG6" i="12"/>
  <c r="AH6" i="12"/>
  <c r="Y7" i="12"/>
  <c r="Z7" i="12"/>
  <c r="AA7" i="12"/>
  <c r="AB7" i="12"/>
  <c r="AC7" i="12"/>
  <c r="AD7" i="12"/>
  <c r="AE7" i="12"/>
  <c r="AF7" i="12"/>
  <c r="AG7" i="12"/>
  <c r="AH7" i="12"/>
  <c r="Y8" i="12"/>
  <c r="Z8" i="12"/>
  <c r="AA8" i="12"/>
  <c r="AB8" i="12"/>
  <c r="AC8" i="12"/>
  <c r="AD8" i="12"/>
  <c r="AE8" i="12"/>
  <c r="AF8" i="12"/>
  <c r="AG8" i="12"/>
  <c r="AH8" i="12"/>
  <c r="Y9" i="12"/>
  <c r="Z9" i="12"/>
  <c r="AA9" i="12"/>
  <c r="AB9" i="12"/>
  <c r="AC9" i="12"/>
  <c r="AD9" i="12"/>
  <c r="AE9" i="12"/>
  <c r="AF9" i="12"/>
  <c r="AG9" i="12"/>
  <c r="AH9" i="12"/>
  <c r="Y10" i="12"/>
  <c r="Z10" i="12"/>
  <c r="AA10" i="12"/>
  <c r="AB10" i="12"/>
  <c r="AC10" i="12"/>
  <c r="AD10" i="12"/>
  <c r="AE10" i="12"/>
  <c r="AF10" i="12"/>
  <c r="AG10" i="12"/>
  <c r="AH10" i="12"/>
  <c r="Y11" i="12"/>
  <c r="Z11" i="12"/>
  <c r="AA11" i="12"/>
  <c r="AB11" i="12"/>
  <c r="AC11" i="12"/>
  <c r="AD11" i="12"/>
  <c r="AE11" i="12"/>
  <c r="AF11" i="12"/>
  <c r="AG11" i="12"/>
  <c r="AH11" i="12"/>
  <c r="AH2" i="12"/>
  <c r="AG2" i="12"/>
  <c r="AF2" i="12"/>
  <c r="AE2" i="12"/>
  <c r="AD2" i="12"/>
  <c r="AC2" i="12"/>
  <c r="AB2" i="12"/>
  <c r="AA2" i="12"/>
  <c r="Z2" i="12"/>
  <c r="Y2" i="12"/>
  <c r="G13" i="12"/>
  <c r="H13" i="12"/>
  <c r="G14" i="12"/>
  <c r="H14" i="12"/>
  <c r="G15" i="12"/>
  <c r="H15" i="12"/>
  <c r="G3" i="12"/>
  <c r="H3" i="12"/>
  <c r="I3" i="12"/>
  <c r="J3" i="12"/>
  <c r="G4" i="12"/>
  <c r="H4" i="12"/>
  <c r="I4" i="12"/>
  <c r="J4" i="12"/>
  <c r="G5" i="12"/>
  <c r="H5" i="12"/>
  <c r="I5" i="12"/>
  <c r="J5" i="12"/>
  <c r="G6" i="12"/>
  <c r="H6" i="12"/>
  <c r="I6" i="12"/>
  <c r="J6" i="12"/>
  <c r="G7" i="12"/>
  <c r="H7" i="12"/>
  <c r="I7" i="12"/>
  <c r="J7" i="12"/>
  <c r="G8" i="12"/>
  <c r="H8" i="12"/>
  <c r="I8" i="12"/>
  <c r="J8" i="12"/>
  <c r="G9" i="12"/>
  <c r="H9" i="12"/>
  <c r="I9" i="12"/>
  <c r="J9" i="12"/>
  <c r="G10" i="12"/>
  <c r="H10" i="12"/>
  <c r="I10" i="12"/>
  <c r="J10" i="12"/>
  <c r="G11" i="12"/>
  <c r="H11" i="12"/>
  <c r="I11" i="12"/>
  <c r="J11" i="12"/>
  <c r="G12" i="12"/>
  <c r="H12" i="12"/>
  <c r="I12" i="12"/>
  <c r="J12" i="12"/>
  <c r="J2" i="12"/>
  <c r="I2" i="12"/>
  <c r="H2" i="12"/>
  <c r="G2" i="12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2" i="25"/>
  <c r="K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L43" i="25"/>
  <c r="L44" i="25"/>
  <c r="L45" i="25"/>
  <c r="J3" i="25"/>
  <c r="K3" i="25"/>
  <c r="L3" i="25"/>
  <c r="N3" i="25"/>
  <c r="J4" i="25"/>
  <c r="K4" i="25"/>
  <c r="L4" i="25"/>
  <c r="N4" i="25"/>
  <c r="J5" i="25"/>
  <c r="K5" i="25"/>
  <c r="L5" i="25"/>
  <c r="N5" i="25"/>
  <c r="J6" i="25"/>
  <c r="K6" i="25"/>
  <c r="L6" i="25"/>
  <c r="N6" i="25"/>
  <c r="J7" i="25"/>
  <c r="K7" i="25"/>
  <c r="L7" i="25"/>
  <c r="N7" i="25"/>
  <c r="J8" i="25"/>
  <c r="K8" i="25"/>
  <c r="L8" i="25"/>
  <c r="N8" i="25"/>
  <c r="J9" i="25"/>
  <c r="K9" i="25"/>
  <c r="L9" i="25"/>
  <c r="N9" i="25"/>
  <c r="J10" i="25"/>
  <c r="K10" i="25"/>
  <c r="L10" i="25"/>
  <c r="N10" i="25"/>
  <c r="J11" i="25"/>
  <c r="K11" i="25"/>
  <c r="L11" i="25"/>
  <c r="N11" i="25"/>
  <c r="J12" i="25"/>
  <c r="K12" i="25"/>
  <c r="L12" i="25"/>
  <c r="N12" i="25"/>
  <c r="J13" i="25"/>
  <c r="K13" i="25"/>
  <c r="L13" i="25"/>
  <c r="N13" i="25"/>
  <c r="J14" i="25"/>
  <c r="K14" i="25"/>
  <c r="L14" i="25"/>
  <c r="N14" i="25"/>
  <c r="J15" i="25"/>
  <c r="K15" i="25"/>
  <c r="L15" i="25"/>
  <c r="N15" i="25"/>
  <c r="J16" i="25"/>
  <c r="K16" i="25"/>
  <c r="L16" i="25"/>
  <c r="N16" i="25"/>
  <c r="J17" i="25"/>
  <c r="K17" i="25"/>
  <c r="L17" i="25"/>
  <c r="N17" i="25"/>
  <c r="J18" i="25"/>
  <c r="K18" i="25"/>
  <c r="L18" i="25"/>
  <c r="N18" i="25"/>
  <c r="J19" i="25"/>
  <c r="K19" i="25"/>
  <c r="L19" i="25"/>
  <c r="N19" i="25"/>
  <c r="J20" i="25"/>
  <c r="K20" i="25"/>
  <c r="L20" i="25"/>
  <c r="N20" i="25"/>
  <c r="J21" i="25"/>
  <c r="K21" i="25"/>
  <c r="L21" i="25"/>
  <c r="N21" i="25"/>
  <c r="J22" i="25"/>
  <c r="K22" i="25"/>
  <c r="L22" i="25"/>
  <c r="N22" i="25"/>
  <c r="J23" i="25"/>
  <c r="K23" i="25"/>
  <c r="L23" i="25"/>
  <c r="N23" i="25"/>
  <c r="J24" i="25"/>
  <c r="K24" i="25"/>
  <c r="L24" i="25"/>
  <c r="N24" i="25"/>
  <c r="J25" i="25"/>
  <c r="K25" i="25"/>
  <c r="L25" i="25"/>
  <c r="N25" i="25"/>
  <c r="J26" i="25"/>
  <c r="K26" i="25"/>
  <c r="L26" i="25"/>
  <c r="N26" i="25"/>
  <c r="J27" i="25"/>
  <c r="K27" i="25"/>
  <c r="L27" i="25"/>
  <c r="N27" i="25"/>
  <c r="J28" i="25"/>
  <c r="K28" i="25"/>
  <c r="L28" i="25"/>
  <c r="N28" i="25"/>
  <c r="J29" i="25"/>
  <c r="K29" i="25"/>
  <c r="L29" i="25"/>
  <c r="N29" i="25"/>
  <c r="J30" i="25"/>
  <c r="K30" i="25"/>
  <c r="L30" i="25"/>
  <c r="N30" i="25"/>
  <c r="J31" i="25"/>
  <c r="K31" i="25"/>
  <c r="L31" i="25"/>
  <c r="N31" i="25"/>
  <c r="J32" i="25"/>
  <c r="K32" i="25"/>
  <c r="L32" i="25"/>
  <c r="N32" i="25"/>
  <c r="J33" i="25"/>
  <c r="K33" i="25"/>
  <c r="L33" i="25"/>
  <c r="N33" i="25"/>
  <c r="J34" i="25"/>
  <c r="K34" i="25"/>
  <c r="L34" i="25"/>
  <c r="N34" i="25"/>
  <c r="J35" i="25"/>
  <c r="K35" i="25"/>
  <c r="L35" i="25"/>
  <c r="N35" i="25"/>
  <c r="J36" i="25"/>
  <c r="K36" i="25"/>
  <c r="L36" i="25"/>
  <c r="N36" i="25"/>
  <c r="J37" i="25"/>
  <c r="K37" i="25"/>
  <c r="L37" i="25"/>
  <c r="N37" i="25"/>
  <c r="J38" i="25"/>
  <c r="K38" i="25"/>
  <c r="L38" i="25"/>
  <c r="N38" i="25"/>
  <c r="J39" i="25"/>
  <c r="K39" i="25"/>
  <c r="L39" i="25"/>
  <c r="N39" i="25"/>
  <c r="J40" i="25"/>
  <c r="K40" i="25"/>
  <c r="L40" i="25"/>
  <c r="N40" i="25"/>
  <c r="J41" i="25"/>
  <c r="K41" i="25"/>
  <c r="L41" i="25"/>
  <c r="N41" i="25"/>
  <c r="J42" i="25"/>
  <c r="K42" i="25"/>
  <c r="L42" i="25"/>
  <c r="N42" i="25"/>
  <c r="N2" i="25"/>
  <c r="L2" i="25"/>
  <c r="J2" i="25"/>
  <c r="BD238" i="19"/>
  <c r="BE238" i="19"/>
  <c r="BD239" i="19"/>
  <c r="BE239" i="19"/>
  <c r="BD240" i="19"/>
  <c r="BE240" i="19"/>
  <c r="BD241" i="19"/>
  <c r="BE241" i="19"/>
  <c r="BD242" i="19"/>
  <c r="BE242" i="19"/>
  <c r="BD243" i="19"/>
  <c r="BE243" i="19"/>
  <c r="BD244" i="19"/>
  <c r="BE244" i="19"/>
  <c r="BD245" i="19"/>
  <c r="BE245" i="19"/>
  <c r="BD246" i="19"/>
  <c r="BE246" i="19"/>
  <c r="BD247" i="19"/>
  <c r="BE247" i="19"/>
  <c r="BD248" i="19"/>
  <c r="BE248" i="19"/>
  <c r="BD249" i="19"/>
  <c r="BE249" i="19"/>
  <c r="BD250" i="19"/>
  <c r="BE250" i="19"/>
  <c r="BD251" i="19"/>
  <c r="BE251" i="19"/>
  <c r="BD252" i="19"/>
  <c r="BE252" i="19"/>
  <c r="BD253" i="19"/>
  <c r="BE253" i="19"/>
  <c r="BD254" i="19"/>
  <c r="BE254" i="19"/>
  <c r="BD255" i="19"/>
  <c r="BE255" i="19"/>
  <c r="BD256" i="19"/>
  <c r="BE256" i="19"/>
  <c r="BD257" i="19"/>
  <c r="BE257" i="19"/>
  <c r="BD258" i="19"/>
  <c r="BE258" i="19"/>
  <c r="BH192" i="19"/>
  <c r="BI192" i="19"/>
  <c r="BH193" i="19"/>
  <c r="BI193" i="19"/>
  <c r="BH194" i="19"/>
  <c r="BI194" i="19"/>
  <c r="BH195" i="19"/>
  <c r="BI195" i="19"/>
  <c r="BH196" i="19"/>
  <c r="BI196" i="19"/>
  <c r="BH197" i="19"/>
  <c r="BI197" i="19"/>
  <c r="BH198" i="19"/>
  <c r="BI198" i="19"/>
  <c r="BH199" i="19"/>
  <c r="BI199" i="19"/>
  <c r="BH200" i="19"/>
  <c r="BI200" i="19"/>
  <c r="BH201" i="19"/>
  <c r="BI201" i="19"/>
  <c r="BH202" i="19"/>
  <c r="BI202" i="19"/>
  <c r="BH203" i="19"/>
  <c r="BI203" i="19"/>
  <c r="BH204" i="19"/>
  <c r="BI204" i="19"/>
  <c r="BH205" i="19"/>
  <c r="BI205" i="19"/>
  <c r="BH206" i="19"/>
  <c r="BI206" i="19"/>
  <c r="BH207" i="19"/>
  <c r="BI207" i="19"/>
  <c r="BH208" i="19"/>
  <c r="BI208" i="19"/>
  <c r="BH209" i="19"/>
  <c r="BI209" i="19"/>
  <c r="BH210" i="19"/>
  <c r="BI210" i="19"/>
  <c r="BH211" i="19"/>
  <c r="BI211" i="19"/>
  <c r="BH212" i="19"/>
  <c r="BI212" i="19"/>
  <c r="BH213" i="19"/>
  <c r="BI213" i="19"/>
  <c r="BH214" i="19"/>
  <c r="BI214" i="19"/>
  <c r="BH215" i="19"/>
  <c r="BI215" i="19"/>
  <c r="BH216" i="19"/>
  <c r="BI216" i="19"/>
  <c r="BH217" i="19"/>
  <c r="BI217" i="19"/>
  <c r="BH218" i="19"/>
  <c r="BI218" i="19"/>
  <c r="BH219" i="19"/>
  <c r="BI219" i="19"/>
  <c r="BH220" i="19"/>
  <c r="BI220" i="19"/>
  <c r="BH221" i="19"/>
  <c r="BI221" i="19"/>
  <c r="BH222" i="19"/>
  <c r="BI222" i="19"/>
  <c r="BH223" i="19"/>
  <c r="BI223" i="19"/>
  <c r="BH224" i="19"/>
  <c r="BI224" i="19"/>
  <c r="BH225" i="19"/>
  <c r="BI225" i="19"/>
  <c r="BH226" i="19"/>
  <c r="BI226" i="19"/>
  <c r="BH227" i="19"/>
  <c r="BI227" i="19"/>
  <c r="BH228" i="19"/>
  <c r="BI228" i="19"/>
  <c r="BH229" i="19"/>
  <c r="BI229" i="19"/>
  <c r="BH230" i="19"/>
  <c r="BI230" i="19"/>
  <c r="BH231" i="19"/>
  <c r="BI231" i="19"/>
  <c r="BH232" i="19"/>
  <c r="BI232" i="19"/>
  <c r="BH233" i="19"/>
  <c r="BI233" i="19"/>
  <c r="BH234" i="19"/>
  <c r="BI234" i="19"/>
  <c r="BH235" i="19"/>
  <c r="BI235" i="19"/>
  <c r="BH236" i="19"/>
  <c r="BI236" i="19"/>
  <c r="BH174" i="19"/>
  <c r="BI174" i="19"/>
  <c r="BJ174" i="19"/>
  <c r="BK174" i="19"/>
  <c r="BH175" i="19"/>
  <c r="BI175" i="19"/>
  <c r="BJ175" i="19"/>
  <c r="BK175" i="19"/>
  <c r="BH176" i="19"/>
  <c r="BI176" i="19"/>
  <c r="BJ176" i="19"/>
  <c r="BK176" i="19"/>
  <c r="BH177" i="19"/>
  <c r="BI177" i="19"/>
  <c r="BJ177" i="19"/>
  <c r="BK177" i="19"/>
  <c r="BH178" i="19"/>
  <c r="BI178" i="19"/>
  <c r="BJ178" i="19"/>
  <c r="BK178" i="19"/>
  <c r="BH179" i="19"/>
  <c r="BI179" i="19"/>
  <c r="BJ179" i="19"/>
  <c r="BK179" i="19"/>
  <c r="BH180" i="19"/>
  <c r="BI180" i="19"/>
  <c r="BJ180" i="19"/>
  <c r="BK180" i="19"/>
  <c r="BH181" i="19"/>
  <c r="BI181" i="19"/>
  <c r="BJ181" i="19"/>
  <c r="BK181" i="19"/>
  <c r="BH182" i="19"/>
  <c r="BI182" i="19"/>
  <c r="BJ182" i="19"/>
  <c r="BK182" i="19"/>
  <c r="BH183" i="19"/>
  <c r="BI183" i="19"/>
  <c r="BJ183" i="19"/>
  <c r="BK183" i="19"/>
  <c r="BH184" i="19"/>
  <c r="BI184" i="19"/>
  <c r="BJ184" i="19"/>
  <c r="BK184" i="19"/>
  <c r="BH185" i="19"/>
  <c r="BI185" i="19"/>
  <c r="BJ185" i="19"/>
  <c r="BK185" i="19"/>
  <c r="BH186" i="19"/>
  <c r="BI186" i="19"/>
  <c r="BJ186" i="19"/>
  <c r="BK186" i="19"/>
  <c r="BH187" i="19"/>
  <c r="BI187" i="19"/>
  <c r="BJ187" i="19"/>
  <c r="BK187" i="19"/>
  <c r="BH188" i="19"/>
  <c r="BI188" i="19"/>
  <c r="BJ188" i="19"/>
  <c r="BK188" i="19"/>
  <c r="BH189" i="19"/>
  <c r="BI189" i="19"/>
  <c r="BJ189" i="19"/>
  <c r="BK189" i="19"/>
  <c r="BH190" i="19"/>
  <c r="BI190" i="19"/>
  <c r="BJ190" i="19"/>
  <c r="BK190" i="19"/>
  <c r="BH191" i="19"/>
  <c r="BI191" i="19"/>
  <c r="BJ191" i="19"/>
  <c r="BK191" i="19"/>
  <c r="BB174" i="19"/>
  <c r="BC174" i="19"/>
  <c r="BD174" i="19"/>
  <c r="BE174" i="19"/>
  <c r="BB175" i="19"/>
  <c r="BC175" i="19"/>
  <c r="BD175" i="19"/>
  <c r="BE175" i="19"/>
  <c r="BB176" i="19"/>
  <c r="BC176" i="19"/>
  <c r="BD176" i="19"/>
  <c r="BE176" i="19"/>
  <c r="BB177" i="19"/>
  <c r="BC177" i="19"/>
  <c r="BD177" i="19"/>
  <c r="BE177" i="19"/>
  <c r="BB178" i="19"/>
  <c r="BC178" i="19"/>
  <c r="BD178" i="19"/>
  <c r="BE178" i="19"/>
  <c r="BB179" i="19"/>
  <c r="BC179" i="19"/>
  <c r="BD179" i="19"/>
  <c r="BE179" i="19"/>
  <c r="BB180" i="19"/>
  <c r="BC180" i="19"/>
  <c r="BD180" i="19"/>
  <c r="BE180" i="19"/>
  <c r="BB181" i="19"/>
  <c r="BC181" i="19"/>
  <c r="BD181" i="19"/>
  <c r="BE181" i="19"/>
  <c r="BB182" i="19"/>
  <c r="BC182" i="19"/>
  <c r="BD182" i="19"/>
  <c r="BE182" i="19"/>
  <c r="BB183" i="19"/>
  <c r="BC183" i="19"/>
  <c r="BD183" i="19"/>
  <c r="BE183" i="19"/>
  <c r="BB184" i="19"/>
  <c r="BC184" i="19"/>
  <c r="BD184" i="19"/>
  <c r="BE184" i="19"/>
  <c r="BB185" i="19"/>
  <c r="BC185" i="19"/>
  <c r="BD185" i="19"/>
  <c r="BE185" i="19"/>
  <c r="BB186" i="19"/>
  <c r="BC186" i="19"/>
  <c r="BD186" i="19"/>
  <c r="BE186" i="19"/>
  <c r="BB187" i="19"/>
  <c r="BC187" i="19"/>
  <c r="BD187" i="19"/>
  <c r="BE187" i="19"/>
  <c r="BB188" i="19"/>
  <c r="BC188" i="19"/>
  <c r="BD188" i="19"/>
  <c r="BE188" i="19"/>
  <c r="BB189" i="19"/>
  <c r="BC189" i="19"/>
  <c r="BD189" i="19"/>
  <c r="BE189" i="19"/>
  <c r="BB190" i="19"/>
  <c r="BC190" i="19"/>
  <c r="BD190" i="19"/>
  <c r="BE190" i="19"/>
  <c r="BB191" i="19"/>
  <c r="BC191" i="19"/>
  <c r="BD191" i="19"/>
  <c r="BE191" i="19"/>
  <c r="BB192" i="19"/>
  <c r="BC192" i="19"/>
  <c r="BD192" i="19"/>
  <c r="BE192" i="19"/>
  <c r="BB193" i="19"/>
  <c r="BC193" i="19"/>
  <c r="BD193" i="19"/>
  <c r="BE193" i="19"/>
  <c r="BB194" i="19"/>
  <c r="BC194" i="19"/>
  <c r="BD194" i="19"/>
  <c r="BE194" i="19"/>
  <c r="BB195" i="19"/>
  <c r="BC195" i="19"/>
  <c r="BD195" i="19"/>
  <c r="BE195" i="19"/>
  <c r="BB196" i="19"/>
  <c r="BC196" i="19"/>
  <c r="BD196" i="19"/>
  <c r="BE196" i="19"/>
  <c r="BB197" i="19"/>
  <c r="BC197" i="19"/>
  <c r="BD197" i="19"/>
  <c r="BE197" i="19"/>
  <c r="BB198" i="19"/>
  <c r="BC198" i="19"/>
  <c r="BD198" i="19"/>
  <c r="BE198" i="19"/>
  <c r="BB199" i="19"/>
  <c r="BC199" i="19"/>
  <c r="BD199" i="19"/>
  <c r="BE199" i="19"/>
  <c r="BB200" i="19"/>
  <c r="BC200" i="19"/>
  <c r="BD200" i="19"/>
  <c r="BE200" i="19"/>
  <c r="BB201" i="19"/>
  <c r="BC201" i="19"/>
  <c r="BD201" i="19"/>
  <c r="BE201" i="19"/>
  <c r="BB202" i="19"/>
  <c r="BC202" i="19"/>
  <c r="BD202" i="19"/>
  <c r="BE202" i="19"/>
  <c r="BB203" i="19"/>
  <c r="BC203" i="19"/>
  <c r="BD203" i="19"/>
  <c r="BE203" i="19"/>
  <c r="BB204" i="19"/>
  <c r="BC204" i="19"/>
  <c r="BD204" i="19"/>
  <c r="BE204" i="19"/>
  <c r="BB205" i="19"/>
  <c r="BC205" i="19"/>
  <c r="BD205" i="19"/>
  <c r="BE205" i="19"/>
  <c r="BB206" i="19"/>
  <c r="BC206" i="19"/>
  <c r="BD206" i="19"/>
  <c r="BE206" i="19"/>
  <c r="BB207" i="19"/>
  <c r="BC207" i="19"/>
  <c r="BD207" i="19"/>
  <c r="BE207" i="19"/>
  <c r="BB208" i="19"/>
  <c r="BC208" i="19"/>
  <c r="BD208" i="19"/>
  <c r="BE208" i="19"/>
  <c r="BB209" i="19"/>
  <c r="BC209" i="19"/>
  <c r="BD209" i="19"/>
  <c r="BE209" i="19"/>
  <c r="BB210" i="19"/>
  <c r="BC210" i="19"/>
  <c r="BD210" i="19"/>
  <c r="BE210" i="19"/>
  <c r="BB211" i="19"/>
  <c r="BC211" i="19"/>
  <c r="BD211" i="19"/>
  <c r="BE211" i="19"/>
  <c r="BB212" i="19"/>
  <c r="BC212" i="19"/>
  <c r="BD212" i="19"/>
  <c r="BE212" i="19"/>
  <c r="BB213" i="19"/>
  <c r="BC213" i="19"/>
  <c r="BD213" i="19"/>
  <c r="BE213" i="19"/>
  <c r="BB214" i="19"/>
  <c r="BC214" i="19"/>
  <c r="BD214" i="19"/>
  <c r="BE214" i="19"/>
  <c r="BB215" i="19"/>
  <c r="BC215" i="19"/>
  <c r="BD215" i="19"/>
  <c r="BE215" i="19"/>
  <c r="BB216" i="19"/>
  <c r="BC216" i="19"/>
  <c r="BD216" i="19"/>
  <c r="BE216" i="19"/>
  <c r="BB217" i="19"/>
  <c r="BC217" i="19"/>
  <c r="BD217" i="19"/>
  <c r="BE217" i="19"/>
  <c r="BB218" i="19"/>
  <c r="BC218" i="19"/>
  <c r="BD218" i="19"/>
  <c r="BE218" i="19"/>
  <c r="BB219" i="19"/>
  <c r="BC219" i="19"/>
  <c r="BD219" i="19"/>
  <c r="BE219" i="19"/>
  <c r="BB220" i="19"/>
  <c r="BC220" i="19"/>
  <c r="BD220" i="19"/>
  <c r="BE220" i="19"/>
  <c r="BB221" i="19"/>
  <c r="BC221" i="19"/>
  <c r="BD221" i="19"/>
  <c r="BE221" i="19"/>
  <c r="BB222" i="19"/>
  <c r="BC222" i="19"/>
  <c r="BD222" i="19"/>
  <c r="BE222" i="19"/>
  <c r="BB223" i="19"/>
  <c r="BC223" i="19"/>
  <c r="BD223" i="19"/>
  <c r="BE223" i="19"/>
  <c r="BB224" i="19"/>
  <c r="BC224" i="19"/>
  <c r="BD224" i="19"/>
  <c r="BE224" i="19"/>
  <c r="BB225" i="19"/>
  <c r="BC225" i="19"/>
  <c r="BD225" i="19"/>
  <c r="BE225" i="19"/>
  <c r="BB226" i="19"/>
  <c r="BC226" i="19"/>
  <c r="BD226" i="19"/>
  <c r="BE226" i="19"/>
  <c r="BB227" i="19"/>
  <c r="BC227" i="19"/>
  <c r="BD227" i="19"/>
  <c r="BE227" i="19"/>
  <c r="BB228" i="19"/>
  <c r="BC228" i="19"/>
  <c r="BD228" i="19"/>
  <c r="BE228" i="19"/>
  <c r="BB229" i="19"/>
  <c r="BC229" i="19"/>
  <c r="BD229" i="19"/>
  <c r="BE229" i="19"/>
  <c r="BB230" i="19"/>
  <c r="BC230" i="19"/>
  <c r="BD230" i="19"/>
  <c r="BE230" i="19"/>
  <c r="BB231" i="19"/>
  <c r="BC231" i="19"/>
  <c r="BD231" i="19"/>
  <c r="BE231" i="19"/>
  <c r="BB232" i="19"/>
  <c r="BC232" i="19"/>
  <c r="BD232" i="19"/>
  <c r="BE232" i="19"/>
  <c r="BB233" i="19"/>
  <c r="BC233" i="19"/>
  <c r="BD233" i="19"/>
  <c r="BE233" i="19"/>
  <c r="BB234" i="19"/>
  <c r="BC234" i="19"/>
  <c r="BD234" i="19"/>
  <c r="BE234" i="19"/>
  <c r="BB235" i="19"/>
  <c r="BC235" i="19"/>
  <c r="BD235" i="19"/>
  <c r="BE235" i="19"/>
  <c r="BB236" i="19"/>
  <c r="BC236" i="19"/>
  <c r="BD236" i="19"/>
  <c r="BE236" i="19"/>
  <c r="BB237" i="19"/>
  <c r="BC237" i="19"/>
  <c r="BD237" i="19"/>
  <c r="BE237" i="19"/>
  <c r="BB146" i="19"/>
  <c r="BC146" i="19"/>
  <c r="BD146" i="19"/>
  <c r="BE146" i="19"/>
  <c r="BF146" i="19"/>
  <c r="BG146" i="19"/>
  <c r="BH146" i="19"/>
  <c r="BI146" i="19"/>
  <c r="BJ146" i="19"/>
  <c r="BK146" i="19"/>
  <c r="BB147" i="19"/>
  <c r="BC147" i="19"/>
  <c r="BD147" i="19"/>
  <c r="BE147" i="19"/>
  <c r="BF147" i="19"/>
  <c r="BG147" i="19"/>
  <c r="BH147" i="19"/>
  <c r="BI147" i="19"/>
  <c r="BJ147" i="19"/>
  <c r="BK147" i="19"/>
  <c r="BB148" i="19"/>
  <c r="BC148" i="19"/>
  <c r="BD148" i="19"/>
  <c r="BE148" i="19"/>
  <c r="BF148" i="19"/>
  <c r="BG148" i="19"/>
  <c r="BH148" i="19"/>
  <c r="BI148" i="19"/>
  <c r="BJ148" i="19"/>
  <c r="BK148" i="19"/>
  <c r="BB149" i="19"/>
  <c r="BC149" i="19"/>
  <c r="BD149" i="19"/>
  <c r="BE149" i="19"/>
  <c r="BF149" i="19"/>
  <c r="BG149" i="19"/>
  <c r="BH149" i="19"/>
  <c r="BI149" i="19"/>
  <c r="BJ149" i="19"/>
  <c r="BK149" i="19"/>
  <c r="BB150" i="19"/>
  <c r="BC150" i="19"/>
  <c r="BD150" i="19"/>
  <c r="BE150" i="19"/>
  <c r="BF150" i="19"/>
  <c r="BG150" i="19"/>
  <c r="BH150" i="19"/>
  <c r="BI150" i="19"/>
  <c r="BJ150" i="19"/>
  <c r="BK150" i="19"/>
  <c r="BB151" i="19"/>
  <c r="BC151" i="19"/>
  <c r="BD151" i="19"/>
  <c r="BE151" i="19"/>
  <c r="BF151" i="19"/>
  <c r="BG151" i="19"/>
  <c r="BH151" i="19"/>
  <c r="BI151" i="19"/>
  <c r="BJ151" i="19"/>
  <c r="BK151" i="19"/>
  <c r="BB152" i="19"/>
  <c r="BC152" i="19"/>
  <c r="BD152" i="19"/>
  <c r="BE152" i="19"/>
  <c r="BF152" i="19"/>
  <c r="BG152" i="19"/>
  <c r="BH152" i="19"/>
  <c r="BI152" i="19"/>
  <c r="BJ152" i="19"/>
  <c r="BK152" i="19"/>
  <c r="BB153" i="19"/>
  <c r="BC153" i="19"/>
  <c r="BD153" i="19"/>
  <c r="BE153" i="19"/>
  <c r="BF153" i="19"/>
  <c r="BG153" i="19"/>
  <c r="BH153" i="19"/>
  <c r="BI153" i="19"/>
  <c r="BJ153" i="19"/>
  <c r="BK153" i="19"/>
  <c r="BB154" i="19"/>
  <c r="BC154" i="19"/>
  <c r="BD154" i="19"/>
  <c r="BE154" i="19"/>
  <c r="BF154" i="19"/>
  <c r="BG154" i="19"/>
  <c r="BH154" i="19"/>
  <c r="BI154" i="19"/>
  <c r="BJ154" i="19"/>
  <c r="BK154" i="19"/>
  <c r="BB155" i="19"/>
  <c r="BC155" i="19"/>
  <c r="BD155" i="19"/>
  <c r="BE155" i="19"/>
  <c r="BF155" i="19"/>
  <c r="BG155" i="19"/>
  <c r="BH155" i="19"/>
  <c r="BI155" i="19"/>
  <c r="BJ155" i="19"/>
  <c r="BK155" i="19"/>
  <c r="BB156" i="19"/>
  <c r="BC156" i="19"/>
  <c r="BD156" i="19"/>
  <c r="BE156" i="19"/>
  <c r="BF156" i="19"/>
  <c r="BG156" i="19"/>
  <c r="BH156" i="19"/>
  <c r="BI156" i="19"/>
  <c r="BJ156" i="19"/>
  <c r="BK156" i="19"/>
  <c r="BB157" i="19"/>
  <c r="BC157" i="19"/>
  <c r="BD157" i="19"/>
  <c r="BE157" i="19"/>
  <c r="BF157" i="19"/>
  <c r="BG157" i="19"/>
  <c r="BH157" i="19"/>
  <c r="BI157" i="19"/>
  <c r="BJ157" i="19"/>
  <c r="BK157" i="19"/>
  <c r="BB158" i="19"/>
  <c r="BC158" i="19"/>
  <c r="BD158" i="19"/>
  <c r="BE158" i="19"/>
  <c r="BF158" i="19"/>
  <c r="BG158" i="19"/>
  <c r="BH158" i="19"/>
  <c r="BI158" i="19"/>
  <c r="BJ158" i="19"/>
  <c r="BK158" i="19"/>
  <c r="BB159" i="19"/>
  <c r="BC159" i="19"/>
  <c r="BD159" i="19"/>
  <c r="BE159" i="19"/>
  <c r="BF159" i="19"/>
  <c r="BG159" i="19"/>
  <c r="BH159" i="19"/>
  <c r="BI159" i="19"/>
  <c r="BJ159" i="19"/>
  <c r="BK159" i="19"/>
  <c r="BB160" i="19"/>
  <c r="BC160" i="19"/>
  <c r="BD160" i="19"/>
  <c r="BE160" i="19"/>
  <c r="BF160" i="19"/>
  <c r="BG160" i="19"/>
  <c r="BH160" i="19"/>
  <c r="BI160" i="19"/>
  <c r="BJ160" i="19"/>
  <c r="BK160" i="19"/>
  <c r="BB161" i="19"/>
  <c r="BC161" i="19"/>
  <c r="BD161" i="19"/>
  <c r="BE161" i="19"/>
  <c r="BF161" i="19"/>
  <c r="BG161" i="19"/>
  <c r="BH161" i="19"/>
  <c r="BI161" i="19"/>
  <c r="BJ161" i="19"/>
  <c r="BK161" i="19"/>
  <c r="BB162" i="19"/>
  <c r="BC162" i="19"/>
  <c r="BD162" i="19"/>
  <c r="BE162" i="19"/>
  <c r="BF162" i="19"/>
  <c r="BG162" i="19"/>
  <c r="BH162" i="19"/>
  <c r="BI162" i="19"/>
  <c r="BJ162" i="19"/>
  <c r="BK162" i="19"/>
  <c r="BB163" i="19"/>
  <c r="BC163" i="19"/>
  <c r="BD163" i="19"/>
  <c r="BE163" i="19"/>
  <c r="BF163" i="19"/>
  <c r="BG163" i="19"/>
  <c r="BH163" i="19"/>
  <c r="BI163" i="19"/>
  <c r="BJ163" i="19"/>
  <c r="BK163" i="19"/>
  <c r="BB164" i="19"/>
  <c r="BC164" i="19"/>
  <c r="BD164" i="19"/>
  <c r="BE164" i="19"/>
  <c r="BF164" i="19"/>
  <c r="BG164" i="19"/>
  <c r="BH164" i="19"/>
  <c r="BI164" i="19"/>
  <c r="BJ164" i="19"/>
  <c r="BK164" i="19"/>
  <c r="BB165" i="19"/>
  <c r="BC165" i="19"/>
  <c r="BD165" i="19"/>
  <c r="BE165" i="19"/>
  <c r="BF165" i="19"/>
  <c r="BG165" i="19"/>
  <c r="BH165" i="19"/>
  <c r="BI165" i="19"/>
  <c r="BJ165" i="19"/>
  <c r="BK165" i="19"/>
  <c r="BB166" i="19"/>
  <c r="BC166" i="19"/>
  <c r="BD166" i="19"/>
  <c r="BE166" i="19"/>
  <c r="BF166" i="19"/>
  <c r="BG166" i="19"/>
  <c r="BH166" i="19"/>
  <c r="BI166" i="19"/>
  <c r="BJ166" i="19"/>
  <c r="BK166" i="19"/>
  <c r="BB167" i="19"/>
  <c r="BC167" i="19"/>
  <c r="BD167" i="19"/>
  <c r="BE167" i="19"/>
  <c r="BF167" i="19"/>
  <c r="BG167" i="19"/>
  <c r="BH167" i="19"/>
  <c r="BI167" i="19"/>
  <c r="BJ167" i="19"/>
  <c r="BK167" i="19"/>
  <c r="BB168" i="19"/>
  <c r="BC168" i="19"/>
  <c r="BD168" i="19"/>
  <c r="BE168" i="19"/>
  <c r="BF168" i="19"/>
  <c r="BG168" i="19"/>
  <c r="BH168" i="19"/>
  <c r="BI168" i="19"/>
  <c r="BJ168" i="19"/>
  <c r="BK168" i="19"/>
  <c r="BB169" i="19"/>
  <c r="BC169" i="19"/>
  <c r="BD169" i="19"/>
  <c r="BE169" i="19"/>
  <c r="BF169" i="19"/>
  <c r="BG169" i="19"/>
  <c r="BH169" i="19"/>
  <c r="BI169" i="19"/>
  <c r="BJ169" i="19"/>
  <c r="BK169" i="19"/>
  <c r="BB170" i="19"/>
  <c r="BC170" i="19"/>
  <c r="BD170" i="19"/>
  <c r="BE170" i="19"/>
  <c r="BF170" i="19"/>
  <c r="BG170" i="19"/>
  <c r="BH170" i="19"/>
  <c r="BI170" i="19"/>
  <c r="BJ170" i="19"/>
  <c r="BK170" i="19"/>
  <c r="BB171" i="19"/>
  <c r="BC171" i="19"/>
  <c r="BD171" i="19"/>
  <c r="BE171" i="19"/>
  <c r="BF171" i="19"/>
  <c r="BG171" i="19"/>
  <c r="BH171" i="19"/>
  <c r="BI171" i="19"/>
  <c r="BJ171" i="19"/>
  <c r="BK171" i="19"/>
  <c r="BB172" i="19"/>
  <c r="BC172" i="19"/>
  <c r="BD172" i="19"/>
  <c r="BE172" i="19"/>
  <c r="BF172" i="19"/>
  <c r="BG172" i="19"/>
  <c r="BH172" i="19"/>
  <c r="BI172" i="19"/>
  <c r="BJ172" i="19"/>
  <c r="BK172" i="19"/>
  <c r="BB173" i="19"/>
  <c r="BC173" i="19"/>
  <c r="BD173" i="19"/>
  <c r="BE173" i="19"/>
  <c r="BF173" i="19"/>
  <c r="BG173" i="19"/>
  <c r="BH173" i="19"/>
  <c r="BI173" i="19"/>
  <c r="BJ173" i="19"/>
  <c r="BK173" i="19"/>
  <c r="AX146" i="19"/>
  <c r="AY146" i="19"/>
  <c r="AX147" i="19"/>
  <c r="AY147" i="19"/>
  <c r="AX148" i="19"/>
  <c r="AY148" i="19"/>
  <c r="AX149" i="19"/>
  <c r="AY149" i="19"/>
  <c r="AX150" i="19"/>
  <c r="AY150" i="19"/>
  <c r="AX151" i="19"/>
  <c r="AY151" i="19"/>
  <c r="AX152" i="19"/>
  <c r="AY152" i="19"/>
  <c r="AX153" i="19"/>
  <c r="AY153" i="19"/>
  <c r="AX154" i="19"/>
  <c r="AY154" i="19"/>
  <c r="AX155" i="19"/>
  <c r="AY155" i="19"/>
  <c r="AX156" i="19"/>
  <c r="AY156" i="19"/>
  <c r="AX157" i="19"/>
  <c r="AY157" i="19"/>
  <c r="AX158" i="19"/>
  <c r="AY158" i="19"/>
  <c r="AX159" i="19"/>
  <c r="AY159" i="19"/>
  <c r="AX160" i="19"/>
  <c r="AY160" i="19"/>
  <c r="AX161" i="19"/>
  <c r="AY161" i="19"/>
  <c r="AX162" i="19"/>
  <c r="AY162" i="19"/>
  <c r="AX163" i="19"/>
  <c r="AY163" i="19"/>
  <c r="AX164" i="19"/>
  <c r="AY164" i="19"/>
  <c r="AX165" i="19"/>
  <c r="AY165" i="19"/>
  <c r="AX166" i="19"/>
  <c r="AY166" i="19"/>
  <c r="AX167" i="19"/>
  <c r="AY167" i="19"/>
  <c r="AX168" i="19"/>
  <c r="AY168" i="19"/>
  <c r="AX169" i="19"/>
  <c r="AY169" i="19"/>
  <c r="AX170" i="19"/>
  <c r="AY170" i="19"/>
  <c r="AX171" i="19"/>
  <c r="AY171" i="19"/>
  <c r="AX172" i="19"/>
  <c r="AY172" i="19"/>
  <c r="AX173" i="19"/>
  <c r="AY173" i="19"/>
  <c r="AX174" i="19"/>
  <c r="AY174" i="19"/>
  <c r="AX175" i="19"/>
  <c r="AY175" i="19"/>
  <c r="AX176" i="19"/>
  <c r="AY176" i="19"/>
  <c r="AX177" i="19"/>
  <c r="AY177" i="19"/>
  <c r="AX178" i="19"/>
  <c r="AY178" i="19"/>
  <c r="AX179" i="19"/>
  <c r="AY179" i="19"/>
  <c r="AX180" i="19"/>
  <c r="AY180" i="19"/>
  <c r="AX181" i="19"/>
  <c r="AY181" i="19"/>
  <c r="AX182" i="19"/>
  <c r="AY182" i="19"/>
  <c r="AX183" i="19"/>
  <c r="AY183" i="19"/>
  <c r="AX184" i="19"/>
  <c r="AY184" i="19"/>
  <c r="AX185" i="19"/>
  <c r="AY185" i="19"/>
  <c r="AX186" i="19"/>
  <c r="AY186" i="19"/>
  <c r="AX187" i="19"/>
  <c r="AY187" i="19"/>
  <c r="AX188" i="19"/>
  <c r="AY188" i="19"/>
  <c r="AX189" i="19"/>
  <c r="AY189" i="19"/>
  <c r="AX190" i="19"/>
  <c r="AY190" i="19"/>
  <c r="AX191" i="19"/>
  <c r="AY191" i="19"/>
  <c r="AX192" i="19"/>
  <c r="AY192" i="19"/>
  <c r="AX193" i="19"/>
  <c r="AY193" i="19"/>
  <c r="AX194" i="19"/>
  <c r="AY194" i="19"/>
  <c r="AX195" i="19"/>
  <c r="AY195" i="19"/>
  <c r="AX196" i="19"/>
  <c r="AY196" i="19"/>
  <c r="AX197" i="19"/>
  <c r="AY197" i="19"/>
  <c r="AX198" i="19"/>
  <c r="AY198" i="19"/>
  <c r="AX199" i="19"/>
  <c r="AY199" i="19"/>
  <c r="AX200" i="19"/>
  <c r="AY200" i="19"/>
  <c r="AX201" i="19"/>
  <c r="AY201" i="19"/>
  <c r="AX202" i="19"/>
  <c r="AY202" i="19"/>
  <c r="AX203" i="19"/>
  <c r="AY203" i="19"/>
  <c r="AX204" i="19"/>
  <c r="AY204" i="19"/>
  <c r="AX205" i="19"/>
  <c r="AY205" i="19"/>
  <c r="AX206" i="19"/>
  <c r="AY206" i="19"/>
  <c r="AX207" i="19"/>
  <c r="AY207" i="19"/>
  <c r="AX208" i="19"/>
  <c r="AY208" i="19"/>
  <c r="AX209" i="19"/>
  <c r="AY209" i="19"/>
  <c r="AX210" i="19"/>
  <c r="AY210" i="19"/>
  <c r="AX211" i="19"/>
  <c r="AY211" i="19"/>
  <c r="AX212" i="19"/>
  <c r="AY212" i="19"/>
  <c r="AX213" i="19"/>
  <c r="AY213" i="19"/>
  <c r="AX214" i="19"/>
  <c r="AY214" i="19"/>
  <c r="AX215" i="19"/>
  <c r="AY215" i="19"/>
  <c r="AX216" i="19"/>
  <c r="AY216" i="19"/>
  <c r="AX217" i="19"/>
  <c r="AY217" i="19"/>
  <c r="AX218" i="19"/>
  <c r="AY218" i="19"/>
  <c r="AX219" i="19"/>
  <c r="AY219" i="19"/>
  <c r="AX220" i="19"/>
  <c r="AY220" i="19"/>
  <c r="AX221" i="19"/>
  <c r="AY221" i="19"/>
  <c r="AX222" i="19"/>
  <c r="AY222" i="19"/>
  <c r="AX223" i="19"/>
  <c r="AY223" i="19"/>
  <c r="AX224" i="19"/>
  <c r="AY224" i="19"/>
  <c r="AX225" i="19"/>
  <c r="AY225" i="19"/>
  <c r="AX226" i="19"/>
  <c r="AY226" i="19"/>
  <c r="AX227" i="19"/>
  <c r="AY227" i="19"/>
  <c r="AX228" i="19"/>
  <c r="AY228" i="19"/>
  <c r="AX229" i="19"/>
  <c r="AY229" i="19"/>
  <c r="AX230" i="19"/>
  <c r="AY230" i="19"/>
  <c r="AX231" i="19"/>
  <c r="AY231" i="19"/>
  <c r="AX232" i="19"/>
  <c r="AY232" i="19"/>
  <c r="AX233" i="19"/>
  <c r="AY233" i="19"/>
  <c r="AX234" i="19"/>
  <c r="AY234" i="19"/>
  <c r="AX235" i="19"/>
  <c r="AY235" i="19"/>
  <c r="AX3" i="19"/>
  <c r="AY3" i="19"/>
  <c r="AZ3" i="19"/>
  <c r="BA3" i="19"/>
  <c r="BB3" i="19"/>
  <c r="BC3" i="19"/>
  <c r="BD3" i="19"/>
  <c r="BE3" i="19"/>
  <c r="BF3" i="19"/>
  <c r="BG3" i="19"/>
  <c r="BH3" i="19"/>
  <c r="BI3" i="19"/>
  <c r="BJ3" i="19"/>
  <c r="BK3" i="19"/>
  <c r="AX4" i="19"/>
  <c r="AY4" i="19"/>
  <c r="AZ4" i="19"/>
  <c r="BA4" i="19"/>
  <c r="BB4" i="19"/>
  <c r="BC4" i="19"/>
  <c r="BD4" i="19"/>
  <c r="BE4" i="19"/>
  <c r="BF4" i="19"/>
  <c r="BG4" i="19"/>
  <c r="BH4" i="19"/>
  <c r="BI4" i="19"/>
  <c r="BJ4" i="19"/>
  <c r="BK4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AX22" i="19"/>
  <c r="AY22" i="19"/>
  <c r="AZ22" i="19"/>
  <c r="BA22" i="19"/>
  <c r="BB22" i="19"/>
  <c r="BC22" i="19"/>
  <c r="BD22" i="19"/>
  <c r="BE22" i="19"/>
  <c r="BF22" i="19"/>
  <c r="BG22" i="19"/>
  <c r="BH22" i="19"/>
  <c r="BI22" i="19"/>
  <c r="BJ22" i="19"/>
  <c r="BK22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AX24" i="19"/>
  <c r="AY24" i="19"/>
  <c r="AZ24" i="19"/>
  <c r="BA24" i="19"/>
  <c r="BB24" i="19"/>
  <c r="BC24" i="19"/>
  <c r="BD24" i="19"/>
  <c r="BE24" i="19"/>
  <c r="BF24" i="19"/>
  <c r="BG24" i="19"/>
  <c r="BH24" i="19"/>
  <c r="BI24" i="19"/>
  <c r="BJ24" i="19"/>
  <c r="BK24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AX47" i="19"/>
  <c r="AY47" i="19"/>
  <c r="AZ47" i="19"/>
  <c r="BA47" i="19"/>
  <c r="BB47" i="19"/>
  <c r="BC47" i="19"/>
  <c r="BD47" i="19"/>
  <c r="BE47" i="19"/>
  <c r="BF47" i="19"/>
  <c r="BG47" i="19"/>
  <c r="BH47" i="19"/>
  <c r="BI47" i="19"/>
  <c r="BJ47" i="19"/>
  <c r="BK47" i="19"/>
  <c r="AX48" i="19"/>
  <c r="AY48" i="19"/>
  <c r="AZ48" i="19"/>
  <c r="BA48" i="19"/>
  <c r="BB48" i="19"/>
  <c r="BC48" i="19"/>
  <c r="BD48" i="19"/>
  <c r="BE48" i="19"/>
  <c r="BF48" i="19"/>
  <c r="BG48" i="19"/>
  <c r="BH48" i="19"/>
  <c r="BI48" i="19"/>
  <c r="BJ48" i="19"/>
  <c r="BK48" i="19"/>
  <c r="AX49" i="19"/>
  <c r="AY49" i="19"/>
  <c r="AZ49" i="19"/>
  <c r="BA49" i="19"/>
  <c r="BB49" i="19"/>
  <c r="BC49" i="19"/>
  <c r="BD49" i="19"/>
  <c r="BE49" i="19"/>
  <c r="BF49" i="19"/>
  <c r="BG49" i="19"/>
  <c r="BH49" i="19"/>
  <c r="BI49" i="19"/>
  <c r="BJ49" i="19"/>
  <c r="BK49" i="19"/>
  <c r="AX50" i="19"/>
  <c r="AY50" i="19"/>
  <c r="AZ50" i="19"/>
  <c r="BA50" i="19"/>
  <c r="BB50" i="19"/>
  <c r="BC50" i="19"/>
  <c r="BD50" i="19"/>
  <c r="BE50" i="19"/>
  <c r="BF50" i="19"/>
  <c r="BG50" i="19"/>
  <c r="BH50" i="19"/>
  <c r="BI50" i="19"/>
  <c r="BJ50" i="19"/>
  <c r="BK50" i="19"/>
  <c r="AX51" i="19"/>
  <c r="AY51" i="19"/>
  <c r="AZ51" i="19"/>
  <c r="BA51" i="19"/>
  <c r="BB51" i="19"/>
  <c r="BC51" i="19"/>
  <c r="BD51" i="19"/>
  <c r="BE51" i="19"/>
  <c r="BF51" i="19"/>
  <c r="BG51" i="19"/>
  <c r="BH51" i="19"/>
  <c r="BI51" i="19"/>
  <c r="BJ51" i="19"/>
  <c r="BK51" i="19"/>
  <c r="AX52" i="19"/>
  <c r="AY52" i="19"/>
  <c r="AZ52" i="19"/>
  <c r="BA52" i="19"/>
  <c r="BB52" i="19"/>
  <c r="BC52" i="19"/>
  <c r="BD52" i="19"/>
  <c r="BE52" i="19"/>
  <c r="BF52" i="19"/>
  <c r="BG52" i="19"/>
  <c r="BH52" i="19"/>
  <c r="BI52" i="19"/>
  <c r="BJ52" i="19"/>
  <c r="BK52" i="19"/>
  <c r="AX53" i="19"/>
  <c r="AY53" i="19"/>
  <c r="AZ53" i="19"/>
  <c r="BA53" i="19"/>
  <c r="BB53" i="19"/>
  <c r="BC53" i="19"/>
  <c r="BD53" i="19"/>
  <c r="BE53" i="19"/>
  <c r="BF53" i="19"/>
  <c r="BG53" i="19"/>
  <c r="BH53" i="19"/>
  <c r="BI53" i="19"/>
  <c r="BJ53" i="19"/>
  <c r="BK53" i="19"/>
  <c r="AX54" i="19"/>
  <c r="AY54" i="19"/>
  <c r="AZ54" i="19"/>
  <c r="BA54" i="19"/>
  <c r="BB54" i="19"/>
  <c r="BC54" i="19"/>
  <c r="BD54" i="19"/>
  <c r="BE54" i="19"/>
  <c r="BF54" i="19"/>
  <c r="BG54" i="19"/>
  <c r="BH54" i="19"/>
  <c r="BI54" i="19"/>
  <c r="BJ54" i="19"/>
  <c r="BK54" i="19"/>
  <c r="AX55" i="19"/>
  <c r="AY55" i="19"/>
  <c r="AZ55" i="19"/>
  <c r="BA55" i="19"/>
  <c r="BB55" i="19"/>
  <c r="BC55" i="19"/>
  <c r="BD55" i="19"/>
  <c r="BE55" i="19"/>
  <c r="BF55" i="19"/>
  <c r="BG55" i="19"/>
  <c r="BH55" i="19"/>
  <c r="BI55" i="19"/>
  <c r="BJ55" i="19"/>
  <c r="BK55" i="19"/>
  <c r="AX56" i="19"/>
  <c r="AY56" i="19"/>
  <c r="AZ56" i="19"/>
  <c r="BA56" i="19"/>
  <c r="BB56" i="19"/>
  <c r="BC56" i="19"/>
  <c r="BD56" i="19"/>
  <c r="BE56" i="19"/>
  <c r="BF56" i="19"/>
  <c r="BG56" i="19"/>
  <c r="BH56" i="19"/>
  <c r="BI56" i="19"/>
  <c r="BJ56" i="19"/>
  <c r="BK56" i="19"/>
  <c r="AX57" i="19"/>
  <c r="AY57" i="19"/>
  <c r="AZ57" i="19"/>
  <c r="BA57" i="19"/>
  <c r="BB57" i="19"/>
  <c r="BC57" i="19"/>
  <c r="BD57" i="19"/>
  <c r="BE57" i="19"/>
  <c r="BF57" i="19"/>
  <c r="BG57" i="19"/>
  <c r="BH57" i="19"/>
  <c r="BI57" i="19"/>
  <c r="BJ57" i="19"/>
  <c r="BK57" i="19"/>
  <c r="AX58" i="19"/>
  <c r="AY58" i="19"/>
  <c r="AZ58" i="19"/>
  <c r="BA58" i="19"/>
  <c r="BB58" i="19"/>
  <c r="BC58" i="19"/>
  <c r="BD58" i="19"/>
  <c r="BE58" i="19"/>
  <c r="BF58" i="19"/>
  <c r="BG58" i="19"/>
  <c r="BH58" i="19"/>
  <c r="BI58" i="19"/>
  <c r="BJ58" i="19"/>
  <c r="BK58" i="19"/>
  <c r="AX59" i="19"/>
  <c r="AY59" i="19"/>
  <c r="AZ59" i="19"/>
  <c r="BA59" i="19"/>
  <c r="BB59" i="19"/>
  <c r="BC59" i="19"/>
  <c r="BD59" i="19"/>
  <c r="BE59" i="19"/>
  <c r="BF59" i="19"/>
  <c r="BG59" i="19"/>
  <c r="BH59" i="19"/>
  <c r="BI59" i="19"/>
  <c r="BJ59" i="19"/>
  <c r="BK59" i="19"/>
  <c r="AX60" i="19"/>
  <c r="AY60" i="19"/>
  <c r="AZ60" i="19"/>
  <c r="BA60" i="19"/>
  <c r="BB60" i="19"/>
  <c r="BC60" i="19"/>
  <c r="BD60" i="19"/>
  <c r="BE60" i="19"/>
  <c r="BF60" i="19"/>
  <c r="BG60" i="19"/>
  <c r="BH60" i="19"/>
  <c r="BI60" i="19"/>
  <c r="BJ60" i="19"/>
  <c r="BK60" i="19"/>
  <c r="AX61" i="19"/>
  <c r="AY61" i="19"/>
  <c r="AZ61" i="19"/>
  <c r="BA61" i="19"/>
  <c r="BB61" i="19"/>
  <c r="BC61" i="19"/>
  <c r="BD61" i="19"/>
  <c r="BE61" i="19"/>
  <c r="BF61" i="19"/>
  <c r="BG61" i="19"/>
  <c r="BH61" i="19"/>
  <c r="BI61" i="19"/>
  <c r="BJ61" i="19"/>
  <c r="BK61" i="19"/>
  <c r="AX62" i="19"/>
  <c r="AY62" i="19"/>
  <c r="AZ62" i="19"/>
  <c r="BA62" i="19"/>
  <c r="BB62" i="19"/>
  <c r="BC62" i="19"/>
  <c r="BD62" i="19"/>
  <c r="BE62" i="19"/>
  <c r="BF62" i="19"/>
  <c r="BG62" i="19"/>
  <c r="BH62" i="19"/>
  <c r="BI62" i="19"/>
  <c r="BJ62" i="19"/>
  <c r="BK62" i="19"/>
  <c r="AX63" i="19"/>
  <c r="AY63" i="19"/>
  <c r="AZ63" i="19"/>
  <c r="BA63" i="19"/>
  <c r="BB63" i="19"/>
  <c r="BC63" i="19"/>
  <c r="BD63" i="19"/>
  <c r="BE63" i="19"/>
  <c r="BF63" i="19"/>
  <c r="BG63" i="19"/>
  <c r="BH63" i="19"/>
  <c r="BI63" i="19"/>
  <c r="BJ63" i="19"/>
  <c r="BK63" i="19"/>
  <c r="AX64" i="19"/>
  <c r="AY64" i="19"/>
  <c r="AZ64" i="19"/>
  <c r="BA64" i="19"/>
  <c r="BB64" i="19"/>
  <c r="BC64" i="19"/>
  <c r="BD64" i="19"/>
  <c r="BE64" i="19"/>
  <c r="BF64" i="19"/>
  <c r="BG64" i="19"/>
  <c r="BH64" i="19"/>
  <c r="BI64" i="19"/>
  <c r="BJ64" i="19"/>
  <c r="BK64" i="19"/>
  <c r="AX65" i="19"/>
  <c r="AY65" i="19"/>
  <c r="AZ65" i="19"/>
  <c r="BA65" i="19"/>
  <c r="BB65" i="19"/>
  <c r="BC65" i="19"/>
  <c r="BD65" i="19"/>
  <c r="BE65" i="19"/>
  <c r="BF65" i="19"/>
  <c r="BG65" i="19"/>
  <c r="BH65" i="19"/>
  <c r="BI65" i="19"/>
  <c r="BJ65" i="19"/>
  <c r="BK65" i="19"/>
  <c r="AX66" i="19"/>
  <c r="AY66" i="19"/>
  <c r="AZ66" i="19"/>
  <c r="BA66" i="19"/>
  <c r="BB66" i="19"/>
  <c r="BC66" i="19"/>
  <c r="BD66" i="19"/>
  <c r="BE66" i="19"/>
  <c r="BF66" i="19"/>
  <c r="BG66" i="19"/>
  <c r="BH66" i="19"/>
  <c r="BI66" i="19"/>
  <c r="BJ66" i="19"/>
  <c r="BK66" i="19"/>
  <c r="AX67" i="19"/>
  <c r="AY67" i="19"/>
  <c r="AZ67" i="19"/>
  <c r="BA67" i="19"/>
  <c r="BB67" i="19"/>
  <c r="BC67" i="19"/>
  <c r="BD67" i="19"/>
  <c r="BE67" i="19"/>
  <c r="BF67" i="19"/>
  <c r="BG67" i="19"/>
  <c r="BH67" i="19"/>
  <c r="BI67" i="19"/>
  <c r="BJ67" i="19"/>
  <c r="BK67" i="19"/>
  <c r="AX68" i="19"/>
  <c r="AY68" i="19"/>
  <c r="AZ68" i="19"/>
  <c r="BA68" i="19"/>
  <c r="BB68" i="19"/>
  <c r="BC68" i="19"/>
  <c r="BD68" i="19"/>
  <c r="BE68" i="19"/>
  <c r="BF68" i="19"/>
  <c r="BG68" i="19"/>
  <c r="BH68" i="19"/>
  <c r="BI68" i="19"/>
  <c r="BJ68" i="19"/>
  <c r="BK68" i="19"/>
  <c r="AX69" i="19"/>
  <c r="AY69" i="19"/>
  <c r="AZ69" i="19"/>
  <c r="BA69" i="19"/>
  <c r="BB69" i="19"/>
  <c r="BC69" i="19"/>
  <c r="BD69" i="19"/>
  <c r="BE69" i="19"/>
  <c r="BF69" i="19"/>
  <c r="BG69" i="19"/>
  <c r="BH69" i="19"/>
  <c r="BI69" i="19"/>
  <c r="BJ69" i="19"/>
  <c r="BK69" i="19"/>
  <c r="AX70" i="19"/>
  <c r="AY70" i="19"/>
  <c r="AZ70" i="19"/>
  <c r="BA70" i="19"/>
  <c r="BB70" i="19"/>
  <c r="BC70" i="19"/>
  <c r="BD70" i="19"/>
  <c r="BE70" i="19"/>
  <c r="BF70" i="19"/>
  <c r="BG70" i="19"/>
  <c r="BH70" i="19"/>
  <c r="BI70" i="19"/>
  <c r="BJ70" i="19"/>
  <c r="BK70" i="19"/>
  <c r="AX71" i="19"/>
  <c r="AY71" i="19"/>
  <c r="AZ71" i="19"/>
  <c r="BA71" i="19"/>
  <c r="BB71" i="19"/>
  <c r="BC71" i="19"/>
  <c r="BD71" i="19"/>
  <c r="BE71" i="19"/>
  <c r="BF71" i="19"/>
  <c r="BG71" i="19"/>
  <c r="BH71" i="19"/>
  <c r="BI71" i="19"/>
  <c r="BJ71" i="19"/>
  <c r="BK71" i="19"/>
  <c r="AX72" i="19"/>
  <c r="AY72" i="19"/>
  <c r="AZ72" i="19"/>
  <c r="BA72" i="19"/>
  <c r="BB72" i="19"/>
  <c r="BC72" i="19"/>
  <c r="BD72" i="19"/>
  <c r="BE72" i="19"/>
  <c r="BF72" i="19"/>
  <c r="BG72" i="19"/>
  <c r="BH72" i="19"/>
  <c r="BI72" i="19"/>
  <c r="BJ72" i="19"/>
  <c r="BK72" i="19"/>
  <c r="AX73" i="19"/>
  <c r="AY73" i="19"/>
  <c r="AZ73" i="19"/>
  <c r="BA73" i="19"/>
  <c r="BB73" i="19"/>
  <c r="BC73" i="19"/>
  <c r="BD73" i="19"/>
  <c r="BE73" i="19"/>
  <c r="BF73" i="19"/>
  <c r="BG73" i="19"/>
  <c r="BH73" i="19"/>
  <c r="BI73" i="19"/>
  <c r="BJ73" i="19"/>
  <c r="BK73" i="19"/>
  <c r="AX74" i="19"/>
  <c r="AY74" i="19"/>
  <c r="AZ74" i="19"/>
  <c r="BA74" i="19"/>
  <c r="BB74" i="19"/>
  <c r="BC74" i="19"/>
  <c r="BD74" i="19"/>
  <c r="BE74" i="19"/>
  <c r="BF74" i="19"/>
  <c r="BG74" i="19"/>
  <c r="BH74" i="19"/>
  <c r="BI74" i="19"/>
  <c r="BJ74" i="19"/>
  <c r="BK74" i="19"/>
  <c r="AX75" i="19"/>
  <c r="AY75" i="19"/>
  <c r="AZ75" i="19"/>
  <c r="BA75" i="19"/>
  <c r="BB75" i="19"/>
  <c r="BC75" i="19"/>
  <c r="BD75" i="19"/>
  <c r="BE75" i="19"/>
  <c r="BF75" i="19"/>
  <c r="BG75" i="19"/>
  <c r="BH75" i="19"/>
  <c r="BI75" i="19"/>
  <c r="BJ75" i="19"/>
  <c r="BK75" i="19"/>
  <c r="AX76" i="19"/>
  <c r="AY76" i="19"/>
  <c r="AZ76" i="19"/>
  <c r="BA76" i="19"/>
  <c r="BB76" i="19"/>
  <c r="BC76" i="19"/>
  <c r="BD76" i="19"/>
  <c r="BE76" i="19"/>
  <c r="BF76" i="19"/>
  <c r="BG76" i="19"/>
  <c r="BH76" i="19"/>
  <c r="BI76" i="19"/>
  <c r="BJ76" i="19"/>
  <c r="BK76" i="19"/>
  <c r="AX77" i="19"/>
  <c r="AY77" i="19"/>
  <c r="AZ77" i="19"/>
  <c r="BA77" i="19"/>
  <c r="BB77" i="19"/>
  <c r="BC77" i="19"/>
  <c r="BD77" i="19"/>
  <c r="BE77" i="19"/>
  <c r="BF77" i="19"/>
  <c r="BG77" i="19"/>
  <c r="BH77" i="19"/>
  <c r="BI77" i="19"/>
  <c r="BJ77" i="19"/>
  <c r="BK77" i="19"/>
  <c r="AX78" i="19"/>
  <c r="AY78" i="19"/>
  <c r="AZ78" i="19"/>
  <c r="BA78" i="19"/>
  <c r="BB78" i="19"/>
  <c r="BC78" i="19"/>
  <c r="BD78" i="19"/>
  <c r="BE78" i="19"/>
  <c r="BF78" i="19"/>
  <c r="BG78" i="19"/>
  <c r="BH78" i="19"/>
  <c r="BI78" i="19"/>
  <c r="BJ78" i="19"/>
  <c r="BK78" i="19"/>
  <c r="AX79" i="19"/>
  <c r="AY79" i="19"/>
  <c r="AZ79" i="19"/>
  <c r="BA79" i="19"/>
  <c r="BB79" i="19"/>
  <c r="BC79" i="19"/>
  <c r="BD79" i="19"/>
  <c r="BE79" i="19"/>
  <c r="BF79" i="19"/>
  <c r="BG79" i="19"/>
  <c r="BH79" i="19"/>
  <c r="BI79" i="19"/>
  <c r="BJ79" i="19"/>
  <c r="BK79" i="19"/>
  <c r="AX80" i="19"/>
  <c r="AY80" i="19"/>
  <c r="AZ80" i="19"/>
  <c r="BA80" i="19"/>
  <c r="BB80" i="19"/>
  <c r="BC80" i="19"/>
  <c r="BD80" i="19"/>
  <c r="BE80" i="19"/>
  <c r="BF80" i="19"/>
  <c r="BG80" i="19"/>
  <c r="BH80" i="19"/>
  <c r="BI80" i="19"/>
  <c r="BJ80" i="19"/>
  <c r="BK80" i="19"/>
  <c r="AX81" i="19"/>
  <c r="AY81" i="19"/>
  <c r="AZ81" i="19"/>
  <c r="BA81" i="19"/>
  <c r="BB81" i="19"/>
  <c r="BC81" i="19"/>
  <c r="BD81" i="19"/>
  <c r="BE81" i="19"/>
  <c r="BF81" i="19"/>
  <c r="BG81" i="19"/>
  <c r="BH81" i="19"/>
  <c r="BI81" i="19"/>
  <c r="BJ81" i="19"/>
  <c r="BK81" i="19"/>
  <c r="AX82" i="19"/>
  <c r="AY82" i="19"/>
  <c r="AZ82" i="19"/>
  <c r="BA82" i="19"/>
  <c r="BB82" i="19"/>
  <c r="BC82" i="19"/>
  <c r="BD82" i="19"/>
  <c r="BE82" i="19"/>
  <c r="BF82" i="19"/>
  <c r="BG82" i="19"/>
  <c r="BH82" i="19"/>
  <c r="BI82" i="19"/>
  <c r="BJ82" i="19"/>
  <c r="BK82" i="19"/>
  <c r="AX83" i="19"/>
  <c r="AY83" i="19"/>
  <c r="AZ83" i="19"/>
  <c r="BA83" i="19"/>
  <c r="BB83" i="19"/>
  <c r="BC83" i="19"/>
  <c r="BD83" i="19"/>
  <c r="BE83" i="19"/>
  <c r="BF83" i="19"/>
  <c r="BG83" i="19"/>
  <c r="BH83" i="19"/>
  <c r="BI83" i="19"/>
  <c r="BJ83" i="19"/>
  <c r="BK83" i="19"/>
  <c r="AX84" i="19"/>
  <c r="AY84" i="19"/>
  <c r="AZ84" i="19"/>
  <c r="BA84" i="19"/>
  <c r="BB84" i="19"/>
  <c r="BC84" i="19"/>
  <c r="BD84" i="19"/>
  <c r="BE84" i="19"/>
  <c r="BF84" i="19"/>
  <c r="BG84" i="19"/>
  <c r="BH84" i="19"/>
  <c r="BI84" i="19"/>
  <c r="BJ84" i="19"/>
  <c r="BK84" i="19"/>
  <c r="AX85" i="19"/>
  <c r="AY85" i="19"/>
  <c r="AZ85" i="19"/>
  <c r="BA85" i="19"/>
  <c r="BB85" i="19"/>
  <c r="BC85" i="19"/>
  <c r="BD85" i="19"/>
  <c r="BE85" i="19"/>
  <c r="BF85" i="19"/>
  <c r="BG85" i="19"/>
  <c r="BH85" i="19"/>
  <c r="BI85" i="19"/>
  <c r="BJ85" i="19"/>
  <c r="BK85" i="19"/>
  <c r="AX86" i="19"/>
  <c r="AY86" i="19"/>
  <c r="AZ86" i="19"/>
  <c r="BA86" i="19"/>
  <c r="BB86" i="19"/>
  <c r="BC86" i="19"/>
  <c r="BD86" i="19"/>
  <c r="BE86" i="19"/>
  <c r="BF86" i="19"/>
  <c r="BG86" i="19"/>
  <c r="BH86" i="19"/>
  <c r="BI86" i="19"/>
  <c r="BJ86" i="19"/>
  <c r="BK86" i="19"/>
  <c r="AX87" i="19"/>
  <c r="AY87" i="19"/>
  <c r="AZ87" i="19"/>
  <c r="BA87" i="19"/>
  <c r="BB87" i="19"/>
  <c r="BC87" i="19"/>
  <c r="BD87" i="19"/>
  <c r="BE87" i="19"/>
  <c r="BF87" i="19"/>
  <c r="BG87" i="19"/>
  <c r="BH87" i="19"/>
  <c r="BI87" i="19"/>
  <c r="BJ87" i="19"/>
  <c r="BK87" i="19"/>
  <c r="AX88" i="19"/>
  <c r="AY88" i="19"/>
  <c r="AZ88" i="19"/>
  <c r="BA88" i="19"/>
  <c r="BB88" i="19"/>
  <c r="BC88" i="19"/>
  <c r="BD88" i="19"/>
  <c r="BE88" i="19"/>
  <c r="BF88" i="19"/>
  <c r="BG88" i="19"/>
  <c r="BH88" i="19"/>
  <c r="BI88" i="19"/>
  <c r="BJ88" i="19"/>
  <c r="BK88" i="19"/>
  <c r="AX89" i="19"/>
  <c r="AY89" i="19"/>
  <c r="AZ89" i="19"/>
  <c r="BA89" i="19"/>
  <c r="BB89" i="19"/>
  <c r="BC89" i="19"/>
  <c r="BD89" i="19"/>
  <c r="BE89" i="19"/>
  <c r="BF89" i="19"/>
  <c r="BG89" i="19"/>
  <c r="BH89" i="19"/>
  <c r="BI89" i="19"/>
  <c r="BJ89" i="19"/>
  <c r="BK89" i="19"/>
  <c r="AX90" i="19"/>
  <c r="AY90" i="19"/>
  <c r="AZ90" i="19"/>
  <c r="BA90" i="19"/>
  <c r="BB90" i="19"/>
  <c r="BC90" i="19"/>
  <c r="BD90" i="19"/>
  <c r="BE90" i="19"/>
  <c r="BF90" i="19"/>
  <c r="BG90" i="19"/>
  <c r="BH90" i="19"/>
  <c r="BI90" i="19"/>
  <c r="BJ90" i="19"/>
  <c r="BK90" i="19"/>
  <c r="AX91" i="19"/>
  <c r="AY91" i="19"/>
  <c r="AZ91" i="19"/>
  <c r="BA91" i="19"/>
  <c r="BB91" i="19"/>
  <c r="BC91" i="19"/>
  <c r="BD91" i="19"/>
  <c r="BE91" i="19"/>
  <c r="BF91" i="19"/>
  <c r="BG91" i="19"/>
  <c r="BH91" i="19"/>
  <c r="BI91" i="19"/>
  <c r="BJ91" i="19"/>
  <c r="BK91" i="19"/>
  <c r="AX92" i="19"/>
  <c r="AY92" i="19"/>
  <c r="AZ92" i="19"/>
  <c r="BA92" i="19"/>
  <c r="BB92" i="19"/>
  <c r="BC92" i="19"/>
  <c r="BD92" i="19"/>
  <c r="BE92" i="19"/>
  <c r="BF92" i="19"/>
  <c r="BG92" i="19"/>
  <c r="BH92" i="19"/>
  <c r="BI92" i="19"/>
  <c r="BJ92" i="19"/>
  <c r="BK92" i="19"/>
  <c r="AX93" i="19"/>
  <c r="AY93" i="19"/>
  <c r="AZ93" i="19"/>
  <c r="BA93" i="19"/>
  <c r="BB93" i="19"/>
  <c r="BC93" i="19"/>
  <c r="BD93" i="19"/>
  <c r="BE93" i="19"/>
  <c r="BF93" i="19"/>
  <c r="BG93" i="19"/>
  <c r="BH93" i="19"/>
  <c r="BI93" i="19"/>
  <c r="BJ93" i="19"/>
  <c r="BK93" i="19"/>
  <c r="AX94" i="19"/>
  <c r="AY94" i="19"/>
  <c r="AZ94" i="19"/>
  <c r="BA94" i="19"/>
  <c r="BB94" i="19"/>
  <c r="BC94" i="19"/>
  <c r="BD94" i="19"/>
  <c r="BE94" i="19"/>
  <c r="BF94" i="19"/>
  <c r="BG94" i="19"/>
  <c r="BH94" i="19"/>
  <c r="BI94" i="19"/>
  <c r="BJ94" i="19"/>
  <c r="BK94" i="19"/>
  <c r="AX95" i="19"/>
  <c r="AY95" i="19"/>
  <c r="AZ95" i="19"/>
  <c r="BA95" i="19"/>
  <c r="BB95" i="19"/>
  <c r="BC95" i="19"/>
  <c r="BD95" i="19"/>
  <c r="BE95" i="19"/>
  <c r="BF95" i="19"/>
  <c r="BG95" i="19"/>
  <c r="BH95" i="19"/>
  <c r="BI95" i="19"/>
  <c r="BJ95" i="19"/>
  <c r="BK95" i="19"/>
  <c r="AX96" i="19"/>
  <c r="AY96" i="19"/>
  <c r="AZ96" i="19"/>
  <c r="BA96" i="19"/>
  <c r="BB96" i="19"/>
  <c r="BC96" i="19"/>
  <c r="BD96" i="19"/>
  <c r="BE96" i="19"/>
  <c r="BF96" i="19"/>
  <c r="BG96" i="19"/>
  <c r="BH96" i="19"/>
  <c r="BI96" i="19"/>
  <c r="BJ96" i="19"/>
  <c r="BK96" i="19"/>
  <c r="AX97" i="19"/>
  <c r="AY97" i="19"/>
  <c r="AZ97" i="19"/>
  <c r="BA97" i="19"/>
  <c r="BB97" i="19"/>
  <c r="BC97" i="19"/>
  <c r="BD97" i="19"/>
  <c r="BE97" i="19"/>
  <c r="BF97" i="19"/>
  <c r="BG97" i="19"/>
  <c r="BH97" i="19"/>
  <c r="BI97" i="19"/>
  <c r="BJ97" i="19"/>
  <c r="BK97" i="19"/>
  <c r="AX98" i="19"/>
  <c r="AY98" i="19"/>
  <c r="AZ98" i="19"/>
  <c r="BA98" i="19"/>
  <c r="BB98" i="19"/>
  <c r="BC98" i="19"/>
  <c r="BD98" i="19"/>
  <c r="BE98" i="19"/>
  <c r="BF98" i="19"/>
  <c r="BG98" i="19"/>
  <c r="BH98" i="19"/>
  <c r="BI98" i="19"/>
  <c r="BJ98" i="19"/>
  <c r="BK98" i="19"/>
  <c r="AX99" i="19"/>
  <c r="AY99" i="19"/>
  <c r="AZ99" i="19"/>
  <c r="BA99" i="19"/>
  <c r="BB99" i="19"/>
  <c r="BC99" i="19"/>
  <c r="BD99" i="19"/>
  <c r="BE99" i="19"/>
  <c r="BF99" i="19"/>
  <c r="BG99" i="19"/>
  <c r="BH99" i="19"/>
  <c r="BI99" i="19"/>
  <c r="BJ99" i="19"/>
  <c r="BK99" i="19"/>
  <c r="AX100" i="19"/>
  <c r="AY100" i="19"/>
  <c r="AZ100" i="19"/>
  <c r="BA100" i="19"/>
  <c r="BB100" i="19"/>
  <c r="BC100" i="19"/>
  <c r="BD100" i="19"/>
  <c r="BE100" i="19"/>
  <c r="BF100" i="19"/>
  <c r="BG100" i="19"/>
  <c r="BH100" i="19"/>
  <c r="BI100" i="19"/>
  <c r="BJ100" i="19"/>
  <c r="BK100" i="19"/>
  <c r="AX101" i="19"/>
  <c r="AY101" i="19"/>
  <c r="AZ101" i="19"/>
  <c r="BA101" i="19"/>
  <c r="BB101" i="19"/>
  <c r="BC101" i="19"/>
  <c r="BD101" i="19"/>
  <c r="BE101" i="19"/>
  <c r="BF101" i="19"/>
  <c r="BG101" i="19"/>
  <c r="BH101" i="19"/>
  <c r="BI101" i="19"/>
  <c r="BJ101" i="19"/>
  <c r="BK101" i="19"/>
  <c r="AX102" i="19"/>
  <c r="AY102" i="19"/>
  <c r="AZ102" i="19"/>
  <c r="BA102" i="19"/>
  <c r="BB102" i="19"/>
  <c r="BC102" i="19"/>
  <c r="BD102" i="19"/>
  <c r="BE102" i="19"/>
  <c r="BF102" i="19"/>
  <c r="BG102" i="19"/>
  <c r="BH102" i="19"/>
  <c r="BI102" i="19"/>
  <c r="BJ102" i="19"/>
  <c r="BK102" i="19"/>
  <c r="AX103" i="19"/>
  <c r="AY103" i="19"/>
  <c r="AZ103" i="19"/>
  <c r="BA103" i="19"/>
  <c r="BB103" i="19"/>
  <c r="BC103" i="19"/>
  <c r="BD103" i="19"/>
  <c r="BE103" i="19"/>
  <c r="BF103" i="19"/>
  <c r="BG103" i="19"/>
  <c r="BH103" i="19"/>
  <c r="BI103" i="19"/>
  <c r="BJ103" i="19"/>
  <c r="BK103" i="19"/>
  <c r="AX104" i="19"/>
  <c r="AY104" i="19"/>
  <c r="AZ104" i="19"/>
  <c r="BA104" i="19"/>
  <c r="BB104" i="19"/>
  <c r="BC104" i="19"/>
  <c r="BD104" i="19"/>
  <c r="BE104" i="19"/>
  <c r="BF104" i="19"/>
  <c r="BG104" i="19"/>
  <c r="BH104" i="19"/>
  <c r="BI104" i="19"/>
  <c r="BJ104" i="19"/>
  <c r="BK104" i="19"/>
  <c r="AX105" i="19"/>
  <c r="AY105" i="19"/>
  <c r="AZ105" i="19"/>
  <c r="BA105" i="19"/>
  <c r="BB105" i="19"/>
  <c r="BC105" i="19"/>
  <c r="BD105" i="19"/>
  <c r="BE105" i="19"/>
  <c r="BF105" i="19"/>
  <c r="BG105" i="19"/>
  <c r="BH105" i="19"/>
  <c r="BI105" i="19"/>
  <c r="BJ105" i="19"/>
  <c r="BK105" i="19"/>
  <c r="AX106" i="19"/>
  <c r="AY106" i="19"/>
  <c r="AZ106" i="19"/>
  <c r="BA106" i="19"/>
  <c r="BB106" i="19"/>
  <c r="BC106" i="19"/>
  <c r="BD106" i="19"/>
  <c r="BE106" i="19"/>
  <c r="BF106" i="19"/>
  <c r="BG106" i="19"/>
  <c r="BH106" i="19"/>
  <c r="BI106" i="19"/>
  <c r="BJ106" i="19"/>
  <c r="BK106" i="19"/>
  <c r="AX107" i="19"/>
  <c r="AY107" i="19"/>
  <c r="AZ107" i="19"/>
  <c r="BA107" i="19"/>
  <c r="BB107" i="19"/>
  <c r="BC107" i="19"/>
  <c r="BD107" i="19"/>
  <c r="BE107" i="19"/>
  <c r="BF107" i="19"/>
  <c r="BG107" i="19"/>
  <c r="BH107" i="19"/>
  <c r="BI107" i="19"/>
  <c r="BJ107" i="19"/>
  <c r="BK107" i="19"/>
  <c r="AX108" i="19"/>
  <c r="AY108" i="19"/>
  <c r="AZ108" i="19"/>
  <c r="BA108" i="19"/>
  <c r="BB108" i="19"/>
  <c r="BC108" i="19"/>
  <c r="BD108" i="19"/>
  <c r="BE108" i="19"/>
  <c r="BF108" i="19"/>
  <c r="BG108" i="19"/>
  <c r="BH108" i="19"/>
  <c r="BI108" i="19"/>
  <c r="BJ108" i="19"/>
  <c r="BK108" i="19"/>
  <c r="AX109" i="19"/>
  <c r="AY109" i="19"/>
  <c r="AZ109" i="19"/>
  <c r="BA109" i="19"/>
  <c r="BB109" i="19"/>
  <c r="BC109" i="19"/>
  <c r="BD109" i="19"/>
  <c r="BE109" i="19"/>
  <c r="BF109" i="19"/>
  <c r="BG109" i="19"/>
  <c r="BH109" i="19"/>
  <c r="BI109" i="19"/>
  <c r="BJ109" i="19"/>
  <c r="BK109" i="19"/>
  <c r="AX110" i="19"/>
  <c r="AY110" i="19"/>
  <c r="AZ110" i="19"/>
  <c r="BA110" i="19"/>
  <c r="BB110" i="19"/>
  <c r="BC110" i="19"/>
  <c r="BD110" i="19"/>
  <c r="BE110" i="19"/>
  <c r="BF110" i="19"/>
  <c r="BG110" i="19"/>
  <c r="BH110" i="19"/>
  <c r="BI110" i="19"/>
  <c r="BJ110" i="19"/>
  <c r="BK110" i="19"/>
  <c r="AX111" i="19"/>
  <c r="AY111" i="19"/>
  <c r="AZ111" i="19"/>
  <c r="BA111" i="19"/>
  <c r="BB111" i="19"/>
  <c r="BC111" i="19"/>
  <c r="BD111" i="19"/>
  <c r="BE111" i="19"/>
  <c r="BF111" i="19"/>
  <c r="BG111" i="19"/>
  <c r="BH111" i="19"/>
  <c r="BI111" i="19"/>
  <c r="BJ111" i="19"/>
  <c r="BK111" i="19"/>
  <c r="AX112" i="19"/>
  <c r="AY112" i="19"/>
  <c r="AZ112" i="19"/>
  <c r="BA112" i="19"/>
  <c r="BB112" i="19"/>
  <c r="BC112" i="19"/>
  <c r="BD112" i="19"/>
  <c r="BE112" i="19"/>
  <c r="BF112" i="19"/>
  <c r="BG112" i="19"/>
  <c r="BH112" i="19"/>
  <c r="BI112" i="19"/>
  <c r="BJ112" i="19"/>
  <c r="BK112" i="19"/>
  <c r="AX113" i="19"/>
  <c r="AY113" i="19"/>
  <c r="AZ113" i="19"/>
  <c r="BA113" i="19"/>
  <c r="BB113" i="19"/>
  <c r="BC113" i="19"/>
  <c r="BD113" i="19"/>
  <c r="BE113" i="19"/>
  <c r="BF113" i="19"/>
  <c r="BG113" i="19"/>
  <c r="BH113" i="19"/>
  <c r="BI113" i="19"/>
  <c r="BJ113" i="19"/>
  <c r="BK113" i="19"/>
  <c r="AX114" i="19"/>
  <c r="AY114" i="19"/>
  <c r="AZ114" i="19"/>
  <c r="BA114" i="19"/>
  <c r="BB114" i="19"/>
  <c r="BC114" i="19"/>
  <c r="BD114" i="19"/>
  <c r="BE114" i="19"/>
  <c r="BF114" i="19"/>
  <c r="BG114" i="19"/>
  <c r="BH114" i="19"/>
  <c r="BI114" i="19"/>
  <c r="BJ114" i="19"/>
  <c r="BK114" i="19"/>
  <c r="AX115" i="19"/>
  <c r="AY115" i="19"/>
  <c r="AZ115" i="19"/>
  <c r="BA115" i="19"/>
  <c r="BB115" i="19"/>
  <c r="BC115" i="19"/>
  <c r="BD115" i="19"/>
  <c r="BE115" i="19"/>
  <c r="BF115" i="19"/>
  <c r="BG115" i="19"/>
  <c r="BH115" i="19"/>
  <c r="BI115" i="19"/>
  <c r="BJ115" i="19"/>
  <c r="BK115" i="19"/>
  <c r="AX116" i="19"/>
  <c r="AY116" i="19"/>
  <c r="AZ116" i="19"/>
  <c r="BA116" i="19"/>
  <c r="BB116" i="19"/>
  <c r="BC116" i="19"/>
  <c r="BD116" i="19"/>
  <c r="BE116" i="19"/>
  <c r="BF116" i="19"/>
  <c r="BG116" i="19"/>
  <c r="BH116" i="19"/>
  <c r="BI116" i="19"/>
  <c r="BJ116" i="19"/>
  <c r="BK116" i="19"/>
  <c r="AX117" i="19"/>
  <c r="AY117" i="19"/>
  <c r="AZ117" i="19"/>
  <c r="BA117" i="19"/>
  <c r="BB117" i="19"/>
  <c r="BC117" i="19"/>
  <c r="BD117" i="19"/>
  <c r="BE117" i="19"/>
  <c r="BF117" i="19"/>
  <c r="BG117" i="19"/>
  <c r="BH117" i="19"/>
  <c r="BI117" i="19"/>
  <c r="BJ117" i="19"/>
  <c r="BK117" i="19"/>
  <c r="AX118" i="19"/>
  <c r="AY118" i="19"/>
  <c r="AZ118" i="19"/>
  <c r="BA118" i="19"/>
  <c r="BB118" i="19"/>
  <c r="BC118" i="19"/>
  <c r="BD118" i="19"/>
  <c r="BE118" i="19"/>
  <c r="BF118" i="19"/>
  <c r="BG118" i="19"/>
  <c r="BH118" i="19"/>
  <c r="BI118" i="19"/>
  <c r="BJ118" i="19"/>
  <c r="BK118" i="19"/>
  <c r="AX119" i="19"/>
  <c r="AY119" i="19"/>
  <c r="AZ119" i="19"/>
  <c r="BA119" i="19"/>
  <c r="BB119" i="19"/>
  <c r="BC119" i="19"/>
  <c r="BD119" i="19"/>
  <c r="BE119" i="19"/>
  <c r="BF119" i="19"/>
  <c r="BG119" i="19"/>
  <c r="BH119" i="19"/>
  <c r="BI119" i="19"/>
  <c r="BJ119" i="19"/>
  <c r="BK119" i="19"/>
  <c r="AX120" i="19"/>
  <c r="AY120" i="19"/>
  <c r="AZ120" i="19"/>
  <c r="BA120" i="19"/>
  <c r="BB120" i="19"/>
  <c r="BC120" i="19"/>
  <c r="BD120" i="19"/>
  <c r="BE120" i="19"/>
  <c r="BF120" i="19"/>
  <c r="BG120" i="19"/>
  <c r="BH120" i="19"/>
  <c r="BI120" i="19"/>
  <c r="BJ120" i="19"/>
  <c r="BK120" i="19"/>
  <c r="AX121" i="19"/>
  <c r="AY121" i="19"/>
  <c r="AZ121" i="19"/>
  <c r="BA121" i="19"/>
  <c r="BB121" i="19"/>
  <c r="BC121" i="19"/>
  <c r="BD121" i="19"/>
  <c r="BE121" i="19"/>
  <c r="BF121" i="19"/>
  <c r="BG121" i="19"/>
  <c r="BH121" i="19"/>
  <c r="BI121" i="19"/>
  <c r="BJ121" i="19"/>
  <c r="BK121" i="19"/>
  <c r="AX122" i="19"/>
  <c r="AY122" i="19"/>
  <c r="AZ122" i="19"/>
  <c r="BA122" i="19"/>
  <c r="BB122" i="19"/>
  <c r="BC122" i="19"/>
  <c r="BD122" i="19"/>
  <c r="BE122" i="19"/>
  <c r="BF122" i="19"/>
  <c r="BG122" i="19"/>
  <c r="BH122" i="19"/>
  <c r="BI122" i="19"/>
  <c r="BJ122" i="19"/>
  <c r="BK122" i="19"/>
  <c r="AX123" i="19"/>
  <c r="AY123" i="19"/>
  <c r="AZ123" i="19"/>
  <c r="BA123" i="19"/>
  <c r="BB123" i="19"/>
  <c r="BC123" i="19"/>
  <c r="BD123" i="19"/>
  <c r="BE123" i="19"/>
  <c r="BF123" i="19"/>
  <c r="BG123" i="19"/>
  <c r="BH123" i="19"/>
  <c r="BI123" i="19"/>
  <c r="BJ123" i="19"/>
  <c r="BK123" i="19"/>
  <c r="AX124" i="19"/>
  <c r="AY124" i="19"/>
  <c r="AZ124" i="19"/>
  <c r="BA124" i="19"/>
  <c r="BB124" i="19"/>
  <c r="BC124" i="19"/>
  <c r="BD124" i="19"/>
  <c r="BE124" i="19"/>
  <c r="BF124" i="19"/>
  <c r="BG124" i="19"/>
  <c r="BH124" i="19"/>
  <c r="BI124" i="19"/>
  <c r="BJ124" i="19"/>
  <c r="BK124" i="19"/>
  <c r="AX125" i="19"/>
  <c r="AY125" i="19"/>
  <c r="AZ125" i="19"/>
  <c r="BA125" i="19"/>
  <c r="BB125" i="19"/>
  <c r="BC125" i="19"/>
  <c r="BD125" i="19"/>
  <c r="BE125" i="19"/>
  <c r="BF125" i="19"/>
  <c r="BG125" i="19"/>
  <c r="BH125" i="19"/>
  <c r="BI125" i="19"/>
  <c r="BJ125" i="19"/>
  <c r="BK125" i="19"/>
  <c r="AX126" i="19"/>
  <c r="AY126" i="19"/>
  <c r="AZ126" i="19"/>
  <c r="BA126" i="19"/>
  <c r="BB126" i="19"/>
  <c r="BC126" i="19"/>
  <c r="BD126" i="19"/>
  <c r="BE126" i="19"/>
  <c r="BF126" i="19"/>
  <c r="BG126" i="19"/>
  <c r="BH126" i="19"/>
  <c r="BI126" i="19"/>
  <c r="BJ126" i="19"/>
  <c r="BK126" i="19"/>
  <c r="AX127" i="19"/>
  <c r="AY127" i="19"/>
  <c r="AZ127" i="19"/>
  <c r="BA127" i="19"/>
  <c r="BB127" i="19"/>
  <c r="BC127" i="19"/>
  <c r="BD127" i="19"/>
  <c r="BE127" i="19"/>
  <c r="BF127" i="19"/>
  <c r="BG127" i="19"/>
  <c r="BH127" i="19"/>
  <c r="BI127" i="19"/>
  <c r="BJ127" i="19"/>
  <c r="BK127" i="19"/>
  <c r="AX128" i="19"/>
  <c r="AY128" i="19"/>
  <c r="AZ128" i="19"/>
  <c r="BA128" i="19"/>
  <c r="BB128" i="19"/>
  <c r="BC128" i="19"/>
  <c r="BD128" i="19"/>
  <c r="BE128" i="19"/>
  <c r="BF128" i="19"/>
  <c r="BG128" i="19"/>
  <c r="BH128" i="19"/>
  <c r="BI128" i="19"/>
  <c r="BJ128" i="19"/>
  <c r="BK128" i="19"/>
  <c r="AX129" i="19"/>
  <c r="AY129" i="19"/>
  <c r="AZ129" i="19"/>
  <c r="BA129" i="19"/>
  <c r="BB129" i="19"/>
  <c r="BC129" i="19"/>
  <c r="BD129" i="19"/>
  <c r="BE129" i="19"/>
  <c r="BF129" i="19"/>
  <c r="BG129" i="19"/>
  <c r="BH129" i="19"/>
  <c r="BI129" i="19"/>
  <c r="BJ129" i="19"/>
  <c r="BK129" i="19"/>
  <c r="AX130" i="19"/>
  <c r="AY130" i="19"/>
  <c r="AZ130" i="19"/>
  <c r="BA130" i="19"/>
  <c r="BB130" i="19"/>
  <c r="BC130" i="19"/>
  <c r="BD130" i="19"/>
  <c r="BE130" i="19"/>
  <c r="BF130" i="19"/>
  <c r="BG130" i="19"/>
  <c r="BH130" i="19"/>
  <c r="BI130" i="19"/>
  <c r="BJ130" i="19"/>
  <c r="BK130" i="19"/>
  <c r="AX131" i="19"/>
  <c r="AY131" i="19"/>
  <c r="AZ131" i="19"/>
  <c r="BA131" i="19"/>
  <c r="BB131" i="19"/>
  <c r="BC131" i="19"/>
  <c r="BD131" i="19"/>
  <c r="BE131" i="19"/>
  <c r="BF131" i="19"/>
  <c r="BG131" i="19"/>
  <c r="BH131" i="19"/>
  <c r="BI131" i="19"/>
  <c r="BJ131" i="19"/>
  <c r="BK131" i="19"/>
  <c r="AX132" i="19"/>
  <c r="AY132" i="19"/>
  <c r="AZ132" i="19"/>
  <c r="BA132" i="19"/>
  <c r="BB132" i="19"/>
  <c r="BC132" i="19"/>
  <c r="BD132" i="19"/>
  <c r="BE132" i="19"/>
  <c r="BF132" i="19"/>
  <c r="BG132" i="19"/>
  <c r="BH132" i="19"/>
  <c r="BI132" i="19"/>
  <c r="BJ132" i="19"/>
  <c r="BK132" i="19"/>
  <c r="AX133" i="19"/>
  <c r="AY133" i="19"/>
  <c r="AZ133" i="19"/>
  <c r="BA133" i="19"/>
  <c r="BB133" i="19"/>
  <c r="BC133" i="19"/>
  <c r="BD133" i="19"/>
  <c r="BE133" i="19"/>
  <c r="BF133" i="19"/>
  <c r="BG133" i="19"/>
  <c r="BH133" i="19"/>
  <c r="BI133" i="19"/>
  <c r="BJ133" i="19"/>
  <c r="BK133" i="19"/>
  <c r="AX134" i="19"/>
  <c r="AY134" i="19"/>
  <c r="AZ134" i="19"/>
  <c r="BA134" i="19"/>
  <c r="BB134" i="19"/>
  <c r="BC134" i="19"/>
  <c r="BD134" i="19"/>
  <c r="BE134" i="19"/>
  <c r="BF134" i="19"/>
  <c r="BG134" i="19"/>
  <c r="BH134" i="19"/>
  <c r="BI134" i="19"/>
  <c r="BJ134" i="19"/>
  <c r="BK134" i="19"/>
  <c r="AX135" i="19"/>
  <c r="AY135" i="19"/>
  <c r="AZ135" i="19"/>
  <c r="BA135" i="19"/>
  <c r="BB135" i="19"/>
  <c r="BC135" i="19"/>
  <c r="BD135" i="19"/>
  <c r="BE135" i="19"/>
  <c r="BF135" i="19"/>
  <c r="BG135" i="19"/>
  <c r="BH135" i="19"/>
  <c r="BI135" i="19"/>
  <c r="BJ135" i="19"/>
  <c r="BK135" i="19"/>
  <c r="AX136" i="19"/>
  <c r="AY136" i="19"/>
  <c r="AZ136" i="19"/>
  <c r="BA136" i="19"/>
  <c r="BB136" i="19"/>
  <c r="BC136" i="19"/>
  <c r="BD136" i="19"/>
  <c r="BE136" i="19"/>
  <c r="BF136" i="19"/>
  <c r="BG136" i="19"/>
  <c r="BH136" i="19"/>
  <c r="BI136" i="19"/>
  <c r="BJ136" i="19"/>
  <c r="BK136" i="19"/>
  <c r="AX137" i="19"/>
  <c r="AY137" i="19"/>
  <c r="AZ137" i="19"/>
  <c r="BA137" i="19"/>
  <c r="BB137" i="19"/>
  <c r="BC137" i="19"/>
  <c r="BD137" i="19"/>
  <c r="BE137" i="19"/>
  <c r="BF137" i="19"/>
  <c r="BG137" i="19"/>
  <c r="BH137" i="19"/>
  <c r="BI137" i="19"/>
  <c r="BJ137" i="19"/>
  <c r="BK137" i="19"/>
  <c r="AX138" i="19"/>
  <c r="AY138" i="19"/>
  <c r="AZ138" i="19"/>
  <c r="BA138" i="19"/>
  <c r="BB138" i="19"/>
  <c r="BC138" i="19"/>
  <c r="BD138" i="19"/>
  <c r="BE138" i="19"/>
  <c r="BF138" i="19"/>
  <c r="BG138" i="19"/>
  <c r="BH138" i="19"/>
  <c r="BI138" i="19"/>
  <c r="BJ138" i="19"/>
  <c r="BK138" i="19"/>
  <c r="AX139" i="19"/>
  <c r="AY139" i="19"/>
  <c r="AZ139" i="19"/>
  <c r="BA139" i="19"/>
  <c r="BB139" i="19"/>
  <c r="BC139" i="19"/>
  <c r="BD139" i="19"/>
  <c r="BE139" i="19"/>
  <c r="BF139" i="19"/>
  <c r="BG139" i="19"/>
  <c r="BH139" i="19"/>
  <c r="BI139" i="19"/>
  <c r="BJ139" i="19"/>
  <c r="BK139" i="19"/>
  <c r="AX140" i="19"/>
  <c r="AY140" i="19"/>
  <c r="AZ140" i="19"/>
  <c r="BA140" i="19"/>
  <c r="BB140" i="19"/>
  <c r="BC140" i="19"/>
  <c r="BD140" i="19"/>
  <c r="BE140" i="19"/>
  <c r="BF140" i="19"/>
  <c r="BG140" i="19"/>
  <c r="BH140" i="19"/>
  <c r="BI140" i="19"/>
  <c r="BJ140" i="19"/>
  <c r="BK140" i="19"/>
  <c r="AX141" i="19"/>
  <c r="AY141" i="19"/>
  <c r="AZ141" i="19"/>
  <c r="BA141" i="19"/>
  <c r="BB141" i="19"/>
  <c r="BC141" i="19"/>
  <c r="BD141" i="19"/>
  <c r="BE141" i="19"/>
  <c r="BF141" i="19"/>
  <c r="BG141" i="19"/>
  <c r="BH141" i="19"/>
  <c r="BI141" i="19"/>
  <c r="BJ141" i="19"/>
  <c r="BK141" i="19"/>
  <c r="AX142" i="19"/>
  <c r="AY142" i="19"/>
  <c r="AZ142" i="19"/>
  <c r="BA142" i="19"/>
  <c r="BB142" i="19"/>
  <c r="BC142" i="19"/>
  <c r="BD142" i="19"/>
  <c r="BE142" i="19"/>
  <c r="BF142" i="19"/>
  <c r="BG142" i="19"/>
  <c r="BH142" i="19"/>
  <c r="BI142" i="19"/>
  <c r="BJ142" i="19"/>
  <c r="BK142" i="19"/>
  <c r="AX143" i="19"/>
  <c r="AY143" i="19"/>
  <c r="AZ143" i="19"/>
  <c r="BA143" i="19"/>
  <c r="BB143" i="19"/>
  <c r="BC143" i="19"/>
  <c r="BD143" i="19"/>
  <c r="BE143" i="19"/>
  <c r="BF143" i="19"/>
  <c r="BG143" i="19"/>
  <c r="BH143" i="19"/>
  <c r="BI143" i="19"/>
  <c r="BJ143" i="19"/>
  <c r="BK143" i="19"/>
  <c r="AX144" i="19"/>
  <c r="AY144" i="19"/>
  <c r="AZ144" i="19"/>
  <c r="BA144" i="19"/>
  <c r="BB144" i="19"/>
  <c r="BC144" i="19"/>
  <c r="BD144" i="19"/>
  <c r="BE144" i="19"/>
  <c r="BF144" i="19"/>
  <c r="BG144" i="19"/>
  <c r="BH144" i="19"/>
  <c r="BI144" i="19"/>
  <c r="BJ144" i="19"/>
  <c r="BK144" i="19"/>
  <c r="AX145" i="19"/>
  <c r="AY145" i="19"/>
  <c r="AZ145" i="19"/>
  <c r="BA145" i="19"/>
  <c r="BB145" i="19"/>
  <c r="BC145" i="19"/>
  <c r="BD145" i="19"/>
  <c r="BE145" i="19"/>
  <c r="BF145" i="19"/>
  <c r="BG145" i="19"/>
  <c r="BH145" i="19"/>
  <c r="BI145" i="19"/>
  <c r="BJ145" i="19"/>
  <c r="BK145" i="19"/>
  <c r="AH43" i="19"/>
  <c r="AI43" i="19"/>
  <c r="AL43" i="19"/>
  <c r="AM43" i="19"/>
  <c r="AN43" i="19"/>
  <c r="AO43" i="19"/>
  <c r="AP43" i="19"/>
  <c r="AQ43" i="19"/>
  <c r="AR43" i="19"/>
  <c r="AS43" i="19"/>
  <c r="AT43" i="19"/>
  <c r="AU43" i="19"/>
  <c r="AH44" i="19"/>
  <c r="AI44" i="19"/>
  <c r="AN44" i="19"/>
  <c r="AO44" i="19"/>
  <c r="AP44" i="19"/>
  <c r="AQ44" i="19"/>
  <c r="AR44" i="19"/>
  <c r="AS44" i="19"/>
  <c r="AT44" i="19"/>
  <c r="AU44" i="19"/>
  <c r="AH45" i="19"/>
  <c r="AI45" i="19"/>
  <c r="AN45" i="19"/>
  <c r="AO45" i="19"/>
  <c r="AP45" i="19"/>
  <c r="AQ45" i="19"/>
  <c r="AR45" i="19"/>
  <c r="AS45" i="19"/>
  <c r="AT45" i="19"/>
  <c r="AU45" i="19"/>
  <c r="AH46" i="19"/>
  <c r="AI46" i="19"/>
  <c r="AN46" i="19"/>
  <c r="AO46" i="19"/>
  <c r="AP46" i="19"/>
  <c r="AQ46" i="19"/>
  <c r="AR46" i="19"/>
  <c r="AS46" i="19"/>
  <c r="AT46" i="19"/>
  <c r="AU46" i="19"/>
  <c r="AH47" i="19"/>
  <c r="AI47" i="19"/>
  <c r="AN47" i="19"/>
  <c r="AO47" i="19"/>
  <c r="AP47" i="19"/>
  <c r="AQ47" i="19"/>
  <c r="AR47" i="19"/>
  <c r="AS47" i="19"/>
  <c r="AT47" i="19"/>
  <c r="AU47" i="19"/>
  <c r="AH48" i="19"/>
  <c r="AI48" i="19"/>
  <c r="AN48" i="19"/>
  <c r="AO48" i="19"/>
  <c r="AP48" i="19"/>
  <c r="AQ48" i="19"/>
  <c r="AR48" i="19"/>
  <c r="AS48" i="19"/>
  <c r="AT48" i="19"/>
  <c r="AU48" i="19"/>
  <c r="AH49" i="19"/>
  <c r="AI49" i="19"/>
  <c r="AN49" i="19"/>
  <c r="AO49" i="19"/>
  <c r="AP49" i="19"/>
  <c r="AQ49" i="19"/>
  <c r="AR49" i="19"/>
  <c r="AS49" i="19"/>
  <c r="AT49" i="19"/>
  <c r="AU49" i="19"/>
  <c r="AH50" i="19"/>
  <c r="AI50" i="19"/>
  <c r="AN50" i="19"/>
  <c r="AO50" i="19"/>
  <c r="AP50" i="19"/>
  <c r="AQ50" i="19"/>
  <c r="AR50" i="19"/>
  <c r="AS50" i="19"/>
  <c r="AT50" i="19"/>
  <c r="AU50" i="19"/>
  <c r="AH51" i="19"/>
  <c r="AI51" i="19"/>
  <c r="AN51" i="19"/>
  <c r="AO51" i="19"/>
  <c r="AP51" i="19"/>
  <c r="AQ51" i="19"/>
  <c r="AR51" i="19"/>
  <c r="AS51" i="19"/>
  <c r="AT51" i="19"/>
  <c r="AU51" i="19"/>
  <c r="AH52" i="19"/>
  <c r="AI52" i="19"/>
  <c r="AN52" i="19"/>
  <c r="AO52" i="19"/>
  <c r="AP52" i="19"/>
  <c r="AQ52" i="19"/>
  <c r="AR52" i="19"/>
  <c r="AS52" i="19"/>
  <c r="AT52" i="19"/>
  <c r="AU52" i="19"/>
  <c r="AH53" i="19"/>
  <c r="AI53" i="19"/>
  <c r="AN53" i="19"/>
  <c r="AO53" i="19"/>
  <c r="AP53" i="19"/>
  <c r="AQ53" i="19"/>
  <c r="AR53" i="19"/>
  <c r="AS53" i="19"/>
  <c r="AT53" i="19"/>
  <c r="AU53" i="19"/>
  <c r="AH54" i="19"/>
  <c r="AI54" i="19"/>
  <c r="AN54" i="19"/>
  <c r="AO54" i="19"/>
  <c r="AP54" i="19"/>
  <c r="AQ54" i="19"/>
  <c r="AR54" i="19"/>
  <c r="AS54" i="19"/>
  <c r="AT54" i="19"/>
  <c r="AU54" i="19"/>
  <c r="AH55" i="19"/>
  <c r="AI55" i="19"/>
  <c r="AN55" i="19"/>
  <c r="AO55" i="19"/>
  <c r="AP55" i="19"/>
  <c r="AQ55" i="19"/>
  <c r="AR55" i="19"/>
  <c r="AS55" i="19"/>
  <c r="AT55" i="19"/>
  <c r="AU55" i="19"/>
  <c r="AH56" i="19"/>
  <c r="AI56" i="19"/>
  <c r="AN56" i="19"/>
  <c r="AO56" i="19"/>
  <c r="AP56" i="19"/>
  <c r="AQ56" i="19"/>
  <c r="AR56" i="19"/>
  <c r="AS56" i="19"/>
  <c r="AT56" i="19"/>
  <c r="AU56" i="19"/>
  <c r="AH57" i="19"/>
  <c r="AI57" i="19"/>
  <c r="AN57" i="19"/>
  <c r="AO57" i="19"/>
  <c r="AP57" i="19"/>
  <c r="AQ57" i="19"/>
  <c r="AR57" i="19"/>
  <c r="AS57" i="19"/>
  <c r="AT57" i="19"/>
  <c r="AU57" i="19"/>
  <c r="AH58" i="19"/>
  <c r="AI58" i="19"/>
  <c r="AN58" i="19"/>
  <c r="AO58" i="19"/>
  <c r="AP58" i="19"/>
  <c r="AQ58" i="19"/>
  <c r="AR58" i="19"/>
  <c r="AS58" i="19"/>
  <c r="AT58" i="19"/>
  <c r="AU58" i="19"/>
  <c r="AH59" i="19"/>
  <c r="AI59" i="19"/>
  <c r="AN59" i="19"/>
  <c r="AO59" i="19"/>
  <c r="AP59" i="19"/>
  <c r="AQ59" i="19"/>
  <c r="AR59" i="19"/>
  <c r="AS59" i="19"/>
  <c r="AT59" i="19"/>
  <c r="AU59" i="19"/>
  <c r="AN60" i="19"/>
  <c r="AO60" i="19"/>
  <c r="AP60" i="19"/>
  <c r="AQ60" i="19"/>
  <c r="AR60" i="19"/>
  <c r="AS60" i="19"/>
  <c r="AT60" i="19"/>
  <c r="AU60" i="19"/>
  <c r="AN61" i="19"/>
  <c r="AO61" i="19"/>
  <c r="AP61" i="19"/>
  <c r="AQ61" i="19"/>
  <c r="AR61" i="19"/>
  <c r="AS61" i="19"/>
  <c r="AT61" i="19"/>
  <c r="AU61" i="19"/>
  <c r="AN62" i="19"/>
  <c r="AO62" i="19"/>
  <c r="AP62" i="19"/>
  <c r="AQ62" i="19"/>
  <c r="AR62" i="19"/>
  <c r="AS62" i="19"/>
  <c r="AN63" i="19"/>
  <c r="AO63" i="19"/>
  <c r="AP63" i="19"/>
  <c r="AQ63" i="19"/>
  <c r="AR63" i="19"/>
  <c r="AS63" i="19"/>
  <c r="AN64" i="19"/>
  <c r="AO64" i="19"/>
  <c r="AP64" i="19"/>
  <c r="AQ64" i="19"/>
  <c r="AR64" i="19"/>
  <c r="AS64" i="19"/>
  <c r="AN65" i="19"/>
  <c r="AO65" i="19"/>
  <c r="AP65" i="19"/>
  <c r="AQ65" i="19"/>
  <c r="AR65" i="19"/>
  <c r="AS65" i="19"/>
  <c r="AN66" i="19"/>
  <c r="AO66" i="19"/>
  <c r="AP66" i="19"/>
  <c r="AQ66" i="19"/>
  <c r="AR66" i="19"/>
  <c r="AS66" i="19"/>
  <c r="AN67" i="19"/>
  <c r="AO67" i="19"/>
  <c r="AP67" i="19"/>
  <c r="AQ67" i="19"/>
  <c r="AR67" i="19"/>
  <c r="AS67" i="19"/>
  <c r="AN68" i="19"/>
  <c r="AO68" i="19"/>
  <c r="AP68" i="19"/>
  <c r="AQ68" i="19"/>
  <c r="AR68" i="19"/>
  <c r="AS68" i="19"/>
  <c r="AN69" i="19"/>
  <c r="AO69" i="19"/>
  <c r="AP69" i="19"/>
  <c r="AQ69" i="19"/>
  <c r="AR69" i="19"/>
  <c r="AS69" i="19"/>
  <c r="AN70" i="19"/>
  <c r="AO70" i="19"/>
  <c r="AP70" i="19"/>
  <c r="AQ70" i="19"/>
  <c r="AR70" i="19"/>
  <c r="AS70" i="19"/>
  <c r="AN71" i="19"/>
  <c r="AO71" i="19"/>
  <c r="AP71" i="19"/>
  <c r="AQ71" i="19"/>
  <c r="AR71" i="19"/>
  <c r="AS71" i="19"/>
  <c r="AN72" i="19"/>
  <c r="AO72" i="19"/>
  <c r="AP72" i="19"/>
  <c r="AQ72" i="19"/>
  <c r="AR72" i="19"/>
  <c r="AS72" i="19"/>
  <c r="AN73" i="19"/>
  <c r="AO73" i="19"/>
  <c r="AP73" i="19"/>
  <c r="AQ73" i="19"/>
  <c r="AR73" i="19"/>
  <c r="AS73" i="19"/>
  <c r="AN74" i="19"/>
  <c r="AO74" i="19"/>
  <c r="AN75" i="19"/>
  <c r="AO75" i="19"/>
  <c r="AN76" i="19"/>
  <c r="AO76" i="19"/>
  <c r="AN77" i="19"/>
  <c r="AO77" i="19"/>
  <c r="AN78" i="19"/>
  <c r="AO78" i="19"/>
  <c r="AN79" i="19"/>
  <c r="AO79" i="19"/>
  <c r="AN80" i="19"/>
  <c r="AO80" i="19"/>
  <c r="AN81" i="19"/>
  <c r="AO81" i="19"/>
  <c r="AN82" i="19"/>
  <c r="AO82" i="19"/>
  <c r="AN83" i="19"/>
  <c r="AO83" i="19"/>
  <c r="AN84" i="19"/>
  <c r="AO84" i="19"/>
  <c r="AN85" i="19"/>
  <c r="AO85" i="19"/>
  <c r="AN86" i="19"/>
  <c r="AO86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H39" i="19"/>
  <c r="AI39" i="19"/>
  <c r="AJ39" i="19"/>
  <c r="AK39" i="19"/>
  <c r="AL39" i="19"/>
  <c r="AM39" i="19"/>
  <c r="AN39" i="19"/>
  <c r="AO39" i="19"/>
  <c r="AP39" i="19"/>
  <c r="AQ39" i="19"/>
  <c r="AR39" i="19"/>
  <c r="AS39" i="19"/>
  <c r="AT39" i="19"/>
  <c r="AU39" i="19"/>
  <c r="AH40" i="19"/>
  <c r="AI40" i="19"/>
  <c r="AJ40" i="19"/>
  <c r="AK40" i="19"/>
  <c r="AL40" i="19"/>
  <c r="AM40" i="19"/>
  <c r="AN40" i="19"/>
  <c r="AO40" i="19"/>
  <c r="AP40" i="19"/>
  <c r="AQ40" i="19"/>
  <c r="AR40" i="19"/>
  <c r="AS40" i="19"/>
  <c r="AT40" i="19"/>
  <c r="AU40" i="19"/>
  <c r="AH41" i="19"/>
  <c r="AI41" i="19"/>
  <c r="AJ41" i="19"/>
  <c r="AK41" i="19"/>
  <c r="AL41" i="19"/>
  <c r="AM41" i="19"/>
  <c r="AN41" i="19"/>
  <c r="AO41" i="19"/>
  <c r="AP41" i="19"/>
  <c r="AQ41" i="19"/>
  <c r="AR41" i="19"/>
  <c r="AS41" i="19"/>
  <c r="AT41" i="19"/>
  <c r="AU41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J3" i="15" l="1"/>
  <c r="K3" i="15"/>
  <c r="L3" i="15"/>
  <c r="M3" i="15"/>
  <c r="P3" i="15"/>
  <c r="Q3" i="15"/>
  <c r="L4" i="15"/>
  <c r="M4" i="15"/>
  <c r="P4" i="15"/>
  <c r="Q4" i="15"/>
  <c r="L5" i="15"/>
  <c r="M5" i="15"/>
  <c r="P5" i="15"/>
  <c r="Q5" i="15"/>
  <c r="L6" i="15"/>
  <c r="M6" i="15"/>
  <c r="P6" i="15"/>
  <c r="Q6" i="15"/>
  <c r="L7" i="15"/>
  <c r="M7" i="15"/>
  <c r="P7" i="15"/>
  <c r="Q7" i="15"/>
  <c r="L8" i="15"/>
  <c r="M8" i="15"/>
  <c r="P8" i="15"/>
  <c r="Q8" i="15"/>
  <c r="L9" i="15"/>
  <c r="M9" i="15"/>
  <c r="P9" i="15"/>
  <c r="Q9" i="15"/>
  <c r="L10" i="15"/>
  <c r="M10" i="15"/>
  <c r="P10" i="15"/>
  <c r="Q10" i="15"/>
  <c r="L11" i="15"/>
  <c r="M11" i="15"/>
  <c r="P11" i="15"/>
  <c r="Q11" i="15"/>
  <c r="L12" i="15"/>
  <c r="M12" i="15"/>
  <c r="P12" i="15"/>
  <c r="Q12" i="15"/>
  <c r="L13" i="15"/>
  <c r="M13" i="15"/>
  <c r="P13" i="15"/>
  <c r="Q13" i="15"/>
  <c r="L14" i="15"/>
  <c r="M14" i="15"/>
  <c r="P14" i="15"/>
  <c r="Q14" i="15"/>
  <c r="L15" i="15"/>
  <c r="M15" i="15"/>
  <c r="P15" i="15"/>
  <c r="Q15" i="15"/>
  <c r="L16" i="15"/>
  <c r="M16" i="15"/>
  <c r="P16" i="15"/>
  <c r="Q16" i="15"/>
  <c r="L17" i="15"/>
  <c r="M17" i="15"/>
  <c r="P17" i="15"/>
  <c r="Q17" i="15"/>
  <c r="L18" i="15"/>
  <c r="M18" i="15"/>
  <c r="P18" i="15"/>
  <c r="Q18" i="15"/>
  <c r="L19" i="15"/>
  <c r="M19" i="15"/>
  <c r="P19" i="15"/>
  <c r="Q19" i="15"/>
  <c r="L20" i="15"/>
  <c r="M20" i="15"/>
  <c r="P20" i="15"/>
  <c r="Q20" i="15"/>
  <c r="L21" i="15"/>
  <c r="M21" i="15"/>
  <c r="P21" i="15"/>
  <c r="Q21" i="15"/>
  <c r="L22" i="15"/>
  <c r="M22" i="15"/>
  <c r="P22" i="15"/>
  <c r="Q22" i="15"/>
  <c r="L23" i="15"/>
  <c r="M23" i="15"/>
  <c r="P23" i="15"/>
  <c r="Q23" i="15"/>
  <c r="L24" i="15"/>
  <c r="M24" i="15"/>
  <c r="P24" i="15"/>
  <c r="Q24" i="15"/>
  <c r="L25" i="15"/>
  <c r="M25" i="15"/>
  <c r="P25" i="15"/>
  <c r="Q25" i="15"/>
  <c r="L26" i="15"/>
  <c r="M26" i="15"/>
  <c r="P26" i="15"/>
  <c r="Q26" i="15"/>
  <c r="L27" i="15"/>
  <c r="M27" i="15"/>
  <c r="P27" i="15"/>
  <c r="Q27" i="15"/>
  <c r="L28" i="15"/>
  <c r="M28" i="15"/>
  <c r="P28" i="15"/>
  <c r="Q28" i="15"/>
  <c r="L29" i="15"/>
  <c r="M29" i="15"/>
  <c r="P29" i="15"/>
  <c r="Q29" i="15"/>
  <c r="L30" i="15"/>
  <c r="M30" i="15"/>
  <c r="P30" i="15"/>
  <c r="Q30" i="15"/>
  <c r="L31" i="15"/>
  <c r="M31" i="15"/>
  <c r="P31" i="15"/>
  <c r="Q31" i="15"/>
  <c r="L32" i="15"/>
  <c r="M32" i="15"/>
  <c r="P32" i="15"/>
  <c r="Q32" i="15"/>
  <c r="L33" i="15"/>
  <c r="M33" i="15"/>
  <c r="P33" i="15"/>
  <c r="Q33" i="15"/>
  <c r="L34" i="15"/>
  <c r="M34" i="15"/>
  <c r="L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2" i="15"/>
  <c r="Q2" i="15"/>
  <c r="P2" i="15"/>
  <c r="M2" i="15"/>
  <c r="K2" i="15"/>
  <c r="J2" i="15"/>
  <c r="P3" i="14"/>
  <c r="R3" i="14"/>
  <c r="P4" i="14"/>
  <c r="R4" i="14"/>
  <c r="P5" i="14"/>
  <c r="R5" i="14"/>
  <c r="P6" i="14"/>
  <c r="R6" i="14"/>
  <c r="P7" i="14"/>
  <c r="R7" i="14"/>
  <c r="P8" i="14"/>
  <c r="R8" i="14"/>
  <c r="P9" i="14"/>
  <c r="R9" i="14"/>
  <c r="P10" i="14"/>
  <c r="R10" i="14"/>
  <c r="P11" i="14"/>
  <c r="R11" i="14"/>
  <c r="P12" i="14"/>
  <c r="R12" i="14"/>
  <c r="P13" i="14"/>
  <c r="R13" i="14"/>
  <c r="P14" i="14"/>
  <c r="R14" i="14"/>
  <c r="P15" i="14"/>
  <c r="R15" i="14"/>
  <c r="P16" i="14"/>
  <c r="R16" i="14"/>
  <c r="P17" i="14"/>
  <c r="R17" i="14"/>
  <c r="P18" i="14"/>
  <c r="R18" i="14"/>
  <c r="P19" i="14"/>
  <c r="R19" i="14"/>
  <c r="P20" i="14"/>
  <c r="R20" i="14"/>
  <c r="P21" i="14"/>
  <c r="R21" i="14"/>
  <c r="P22" i="14"/>
  <c r="R22" i="14"/>
  <c r="P23" i="14"/>
  <c r="R23" i="14"/>
  <c r="P24" i="14"/>
  <c r="R24" i="14"/>
  <c r="P25" i="14"/>
  <c r="R25" i="14"/>
  <c r="P26" i="14"/>
  <c r="R26" i="14"/>
  <c r="P27" i="14"/>
  <c r="R2" i="14"/>
  <c r="P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Q16" i="1" l="1"/>
  <c r="Q12" i="1"/>
  <c r="Q10" i="1"/>
  <c r="Q15" i="1"/>
  <c r="Q14" i="1"/>
  <c r="Q13" i="1"/>
  <c r="Q11" i="1"/>
  <c r="I17" i="1" l="1"/>
  <c r="L17" i="1" s="1"/>
</calcChain>
</file>

<file path=xl/sharedStrings.xml><?xml version="1.0" encoding="utf-8"?>
<sst xmlns="http://schemas.openxmlformats.org/spreadsheetml/2006/main" count="8604" uniqueCount="253">
  <si>
    <t>CURVE_No</t>
  </si>
  <si>
    <t>NO_IN_LIBRARY</t>
  </si>
  <si>
    <t>TEST_TYPE</t>
  </si>
  <si>
    <t>BASIC_MATERIAL_TYPE</t>
  </si>
  <si>
    <t>STRUCTURE_TYPE</t>
  </si>
  <si>
    <t>ICE_AGE_TYPE</t>
  </si>
  <si>
    <t>SPECIMEN_SHAPE</t>
  </si>
  <si>
    <t>SPECIMEN_LENGTH (MM)</t>
  </si>
  <si>
    <t>SPECIMEN_EQ_AVE_DIA (MM)</t>
  </si>
  <si>
    <t>CROSS_SECTION_SHAPE</t>
  </si>
  <si>
    <t>CROSS_SECTION_AREA (MM2)</t>
  </si>
  <si>
    <t>L/D</t>
  </si>
  <si>
    <t>LOADING_DIRECTION</t>
  </si>
  <si>
    <t>CRYSTAL_ORIENTATION</t>
  </si>
  <si>
    <t xml:space="preserve">SPECIMEN_PREPARATION_TEMPERATURE (C) </t>
  </si>
  <si>
    <t xml:space="preserve">TEST_TEMPERATURE (C) </t>
  </si>
  <si>
    <t>STRAIN_RATE (1/S)</t>
  </si>
  <si>
    <t>AVE_GRAIN_SIZE (MM)</t>
  </si>
  <si>
    <t>DENSITY (G/CM3)</t>
  </si>
  <si>
    <t>SALINITY (%)</t>
  </si>
  <si>
    <t>CONFINEMENT RATIO 3</t>
  </si>
  <si>
    <t>CONFINEMENT RATIO 2</t>
  </si>
  <si>
    <t>CONSTANT_CONFINEMENT (MPA)</t>
  </si>
  <si>
    <t>COMMENT</t>
  </si>
  <si>
    <t>Uniaxial Tensile</t>
  </si>
  <si>
    <t>Sea Saltwater - Field</t>
  </si>
  <si>
    <t>Columnar</t>
  </si>
  <si>
    <t>First Year</t>
  </si>
  <si>
    <t>Cylinder</t>
  </si>
  <si>
    <t>Circle</t>
  </si>
  <si>
    <t>Horizontal</t>
  </si>
  <si>
    <t>Vertical</t>
  </si>
  <si>
    <t xml:space="preserve">The horizontally oriented samples collected for testing were retrieved
 A small pre-load (5-15 kPa) was applied to the test specimen in order to seat the loading train.
A total of 103 constant strain-rate tension tests was performed on the horizontal, columnar first-year sea-ice specimens; results are for average values.
</t>
  </si>
  <si>
    <t>Uniaxial Compressive</t>
  </si>
  <si>
    <t>Laboratory Saltwater</t>
  </si>
  <si>
    <t>The c-axes were unaligned and within ±15 degrees of the horizontal plane (i.e. roughly perpendicular to the growth direction)
The variations in sample length (156 to 311mm) had no apparent effect on the strength or failure characteristics</t>
  </si>
  <si>
    <t>Lake Freshwater - Field</t>
  </si>
  <si>
    <t>Cube</t>
  </si>
  <si>
    <t>Square</t>
  </si>
  <si>
    <t>Unknown</t>
  </si>
  <si>
    <t>Rectangular Prism</t>
  </si>
  <si>
    <t>Rectangle</t>
  </si>
  <si>
    <t>Columnar/Polycrystalline</t>
  </si>
  <si>
    <t>Random</t>
  </si>
  <si>
    <t>Laboratory Snow</t>
  </si>
  <si>
    <t>Polycrystalline</t>
  </si>
  <si>
    <t>New</t>
  </si>
  <si>
    <t>Triaxial Compressive</t>
  </si>
  <si>
    <t>Laboratory Freshwater</t>
  </si>
  <si>
    <t>Density of Ice (ρ_ice) = (1 - Porosity) * Density of Pure Ice.
L/D is 2 to 2.5. three different methods of ice preparation were used.</t>
  </si>
  <si>
    <t>fine-grained</t>
  </si>
  <si>
    <t>standard ice</t>
  </si>
  <si>
    <t>Confined Plain Strain</t>
  </si>
  <si>
    <t>Laboratory Saline</t>
  </si>
  <si>
    <t>The ice was prepared from distilled and de-aerated water</t>
  </si>
  <si>
    <t>Two sample size were used which is 91 mm dia x 231mm and a 100mm dia x 327 mm. No apparent effect on the strength. Density measured at -5 Centigrade</t>
  </si>
  <si>
    <t>Dumbbell</t>
  </si>
  <si>
    <t>Specimen may be rectabgular or cylindrical</t>
  </si>
  <si>
    <t>S3 Ice</t>
  </si>
  <si>
    <t>fine-grained Ice</t>
  </si>
  <si>
    <t>Coarse-grained Ice</t>
  </si>
  <si>
    <t>Columnar Ice</t>
  </si>
  <si>
    <t>Multi year</t>
  </si>
  <si>
    <t>For the tensiont ests,t wo specimeng eometriesw ere used. Cylindrical specimens, 160 mm long, were either machined into a dumbbell shape, with the diameter reduced from approximately 45 to 40 mm over a length of 100 mm, or were simply grooved in the middle to a minimum diameter of 37-40 mm.</t>
  </si>
  <si>
    <t>It is difficult to define a grain, let alone determine a representative grain size.</t>
  </si>
  <si>
    <t>It seems it is freshwater</t>
  </si>
  <si>
    <t>iceberg ice - temperature varied from essentially 0◦C at the surface to −10◦C at a depth of 1–2 m</t>
  </si>
  <si>
    <t>Polycrystalline ice - I h - The temperature was held to +0.2°C and was varied from -10 to - 50°C</t>
  </si>
  <si>
    <t>Single Crystal</t>
  </si>
  <si>
    <t>As same as 129</t>
  </si>
  <si>
    <t>the crystals were doped with hydrogen fluoride - 3 PPM</t>
  </si>
  <si>
    <t>the crystals were doped with hydrogen fluoride - 0.5 PPM</t>
  </si>
  <si>
    <t>the crystals were doped with hydrogen fluoride - 0.05 PPM</t>
  </si>
  <si>
    <t>the crystals were doped with hydrogen fluoride - Pure</t>
  </si>
  <si>
    <t>Artificial Ice - Loading rate = 1 mm/min, Air Temp=14, Humidity=50</t>
  </si>
  <si>
    <t>Artificial Ice - Loading rate = 2 mm/min, Air Temp=14, Humidity=50</t>
  </si>
  <si>
    <t>Artificial Ice - Loading rate = 5 mm/min, Air Temp=14, Humidity=50</t>
  </si>
  <si>
    <t>Artificial Ice - Loading rate = 10 mm/min, Air Temp=14, Humidity=50</t>
  </si>
  <si>
    <t>Artificial Ice - Loading rate = 0.05 mm/min, Air Temp=14, Humidity=50</t>
  </si>
  <si>
    <t>Artificial Ice - Loading rate = 0.15 mm/min, Air Temp=14, Humidity=50</t>
  </si>
  <si>
    <t>Artificial Ice - Loading rate = 0.3 mm/min, Air Temp=14, Humidity=50</t>
  </si>
  <si>
    <t>Artificial Ice - Loading rate = 0.5 mm/min, Air Temp=14, Humidity=50</t>
  </si>
  <si>
    <t>Artificial Ice - Loading rate = 5 mm/min, Air Temp=10, Humidity=70</t>
  </si>
  <si>
    <t>Artificial Ice - Loading rate = 5 mm/min, Air Temp=22, Humidity=35</t>
  </si>
  <si>
    <t>specimens were not exactly cylindrical - Ice was single crystal</t>
  </si>
  <si>
    <t>Diagonal</t>
  </si>
  <si>
    <t>polycrystalline ice Ih</t>
  </si>
  <si>
    <t>prismatic plates and cubes (plates: 155 x 155 x 25 mm3; cubes: 155 x 155 x 155 mm3), Test Temperatures:  - 10 and -40°C,</t>
  </si>
  <si>
    <t>Ice VI</t>
  </si>
  <si>
    <t>Ice V</t>
  </si>
  <si>
    <t>ice were moulded using distilled and deaerated water</t>
  </si>
  <si>
    <t>deaerated water</t>
  </si>
  <si>
    <t>c-axis at 45° to the loading direction - deaerated water</t>
  </si>
  <si>
    <t>c-axis at 45° to the loading direction - S2 Ice - column diameter of about 8 mm</t>
  </si>
  <si>
    <t xml:space="preserve"> The material was thus structurally similar to S2 river ice - Sigma2/Sigma1 = 0.65</t>
  </si>
  <si>
    <t>Disk</t>
  </si>
  <si>
    <t>Impact Velocity = 7.04 m/s</t>
  </si>
  <si>
    <t>Impact Velocity = 4.95 m/s</t>
  </si>
  <si>
    <t>Impact Velocity = 5.18 m/s</t>
  </si>
  <si>
    <t>Impact Velocity = 5.14 m/s</t>
  </si>
  <si>
    <t>Impact Velocity = 2.46 m/s</t>
  </si>
  <si>
    <t>Impact Velocity = 1.89 m/s</t>
  </si>
  <si>
    <t>Impact Velocity = 3.01 m/s</t>
  </si>
  <si>
    <t>Lake Freshwater - Laboratory</t>
  </si>
  <si>
    <t>Impact Velocity =  5.25 m/s</t>
  </si>
  <si>
    <t>Impact Velocity =  5.49 m/s</t>
  </si>
  <si>
    <t>Impact Velocity = 6.09 m/s</t>
  </si>
  <si>
    <t>Impact Velocity = 4.3 m/s</t>
  </si>
  <si>
    <t>Impact Velocity = 6.99 m/s</t>
  </si>
  <si>
    <t>Impact Velocity =  6.93 m/s</t>
  </si>
  <si>
    <t>Impact Velocity =  6.45 m/s</t>
  </si>
  <si>
    <t>Impact Velocity = 6.18 m/s</t>
  </si>
  <si>
    <t>Impact Velocity = 8.82 m/s</t>
  </si>
  <si>
    <t>Impact Velocity = 8.54 m/s</t>
  </si>
  <si>
    <t>Impact Velocity = 5.42 m/s</t>
  </si>
  <si>
    <t>Impact Velocity = 5.77 m/s</t>
  </si>
  <si>
    <t>Impact Velocity = 5.08 m/s</t>
  </si>
  <si>
    <t>Impact Velocity = 5.37 m/s</t>
  </si>
  <si>
    <t>Impact Velocity = 4.72 m/s</t>
  </si>
  <si>
    <t>Impact Velocity = 5.8 m/s</t>
  </si>
  <si>
    <t>Impact Velocity = 4.41 m/s</t>
  </si>
  <si>
    <t>Impact Velocity = 6.44 m/s</t>
  </si>
  <si>
    <t>Impact Velocity = 6.46 m/s</t>
  </si>
  <si>
    <t>Impact Velocity = 7.48 m/s</t>
  </si>
  <si>
    <t>Impact Velocity = 7.34 m/s</t>
  </si>
  <si>
    <t>Impact Velocity = 8.36 m/s</t>
  </si>
  <si>
    <t>Impact Velocity = 7.03 m/s</t>
  </si>
  <si>
    <t>Impact Velocity = 4.23 m/s</t>
  </si>
  <si>
    <t>Impact Velocity = 4.64 m/s</t>
  </si>
  <si>
    <t>Impact Velocity = 3.28 m/s</t>
  </si>
  <si>
    <t>Impact Velocity = 5.48 m/s</t>
  </si>
  <si>
    <t>Impact Velocity = 5.25 m/s</t>
  </si>
  <si>
    <t>Impact Velocity = 4.9 m/s</t>
  </si>
  <si>
    <t>Impact Velocity = 5.91 m/s</t>
  </si>
  <si>
    <t>Impact Velocity = 6.93 m/s</t>
  </si>
  <si>
    <t>Impact Velocity = 7.27 m/s</t>
  </si>
  <si>
    <t>Impact Velocity = 6.69 m/s</t>
  </si>
  <si>
    <t>Impact Velocity = 6.33 m/s</t>
  </si>
  <si>
    <t>Density of Ice (ρ_ice) = (1 - Porosity) * Density of Pure Ice.</t>
  </si>
  <si>
    <t>The ice was prepared from distilled and de-aerated water - Difficulty was encountered with our equipment in maintaining a constant strain rate before and after reaching the peak axial stress - Strain rate after peak stress = 0.000173333333333333 1/s</t>
  </si>
  <si>
    <t>The ice was prepared from distilled and de-aerated water - Difficulty was encountered with our equipment in maintaining a constant strain rate before and after reaching the peak axial stress - Strain rate after peak stress = 1.09166666666667E-06 1/s</t>
  </si>
  <si>
    <t>The ice was prepared from distilled and de-aerated water - Difficulty was encountered with our equipment in maintaining a constant strain rate before and after reaching the peak axial stress - Strain rate after peak stress = 0.0000278333333333333 1/s</t>
  </si>
  <si>
    <t>orientation with basal plane = 60</t>
  </si>
  <si>
    <t>orientation with basal plane = 45</t>
  </si>
  <si>
    <t>orientation with basal plane = 30</t>
  </si>
  <si>
    <t>distilled, degassed water</t>
  </si>
  <si>
    <t>Loading Rate = 0.5 mm/min</t>
  </si>
  <si>
    <t>R3/R1 = 0 - S2 Columnar Ice - Both plate-shaped (159 mm x 159 mm x 38 mm) and cube-shaped (159 mm) specimens were prepared</t>
  </si>
  <si>
    <t>R3/R1 = 0.3 - S2 Columnar Ice - Both plate-shaped (159 mm x 159 mm x 38 mm) and cube-shaped (159 mm) specimens were prepared</t>
  </si>
  <si>
    <t>R3/R1 = 0.5 - S2 Columnar Ice - Both plate-shaped (159 mm x 159 mm x 38 mm) and cube-shaped (159 mm) specimens were prepared</t>
  </si>
  <si>
    <t>R3/R1 = 1 - S2 Columnar Ice - Both plate-shaped (159 mm x 159 mm x 38 mm) and cube-shaped (159 mm) specimens were prepared</t>
  </si>
  <si>
    <t>R3/R1 = 0.1 - S2 Columnar Ice - Both plate-shaped (159 mm x 159 mm x 38 mm) and cube-shaped (159 mm) specimens were prepared</t>
  </si>
  <si>
    <t>R3/R1 = 0.2 - S2 Columnar Ice - Both plate-shaped (159 mm x 159 mm x 38 mm) and cube-shaped (159 mm) specimens were prepared</t>
  </si>
  <si>
    <t>R3/R1 = 0.4 - S2 Columnar Ice - Both plate-shaped (159 mm x 159 mm x 38 mm) and cube-shaped (159 mm) specimens were prepared</t>
  </si>
  <si>
    <t>R3/R1 = 0.7 - S2 Columnar Ice - Both plate-shaped (159 mm x 159 mm x 38 mm) and cube-shaped (159 mm) specimens were prepared</t>
  </si>
  <si>
    <t>R3/R1 = 0.8 - S2 Columnar Ice - Both plate-shaped (159 mm x 159 mm x 38 mm) and cube-shaped (159 mm) specimens were prepared</t>
  </si>
  <si>
    <t>R3/R1 = 0.6 - S2 Columnar Ice - Both plate-shaped (159 mm x 159 mm x 38 mm) and cube-shaped (159 mm) specimens were prepared</t>
  </si>
  <si>
    <t>R3/R1 = 0.9 - S2 Columnar Ice - Both plate-shaped (159 mm x 159 mm x 38 mm) and cube-shaped (159 mm) specimens were prepared</t>
  </si>
  <si>
    <t>prestrained to εp = 0.10 at Strain Rate = 10^-4 1/S  - S2 Ice - Porosity as the ratio of density change to initial density = 0.015</t>
  </si>
  <si>
    <t>Freezing Pressure = 5 Mpa</t>
  </si>
  <si>
    <t>Freezing Pressure = 10 Mpa</t>
  </si>
  <si>
    <t>Freezing Pressure = 20 Mpa</t>
  </si>
  <si>
    <t>Freezing Pressure = 30 Mpa</t>
  </si>
  <si>
    <t>Labrador Ice</t>
  </si>
  <si>
    <t>Greenland Ice 2</t>
  </si>
  <si>
    <t>Greenland Ice 4</t>
  </si>
  <si>
    <t>Strain</t>
  </si>
  <si>
    <t>Stress (MPa)</t>
  </si>
  <si>
    <t>Stress (MPA)</t>
  </si>
  <si>
    <t>Nominal Strain</t>
  </si>
  <si>
    <t>Stres (MPA)</t>
  </si>
  <si>
    <t>Time (S)</t>
  </si>
  <si>
    <t>Inelastic Strain</t>
  </si>
  <si>
    <t>Stress (MN/m2)</t>
  </si>
  <si>
    <t>Time (s)</t>
  </si>
  <si>
    <t>Stress, MN/m-2</t>
  </si>
  <si>
    <t>Axial Strain</t>
  </si>
  <si>
    <t>Stress Diff. (MPA)</t>
  </si>
  <si>
    <t>Stress Diff.</t>
  </si>
  <si>
    <t>Stress Diff (Mpa)</t>
  </si>
  <si>
    <t>Stress Different (Mpa)</t>
  </si>
  <si>
    <t>Stress (Mpa)</t>
  </si>
  <si>
    <t>True Strain %</t>
  </si>
  <si>
    <t>Differential Stress (Mpa)</t>
  </si>
  <si>
    <t xml:space="preserve">True Strain </t>
  </si>
  <si>
    <t>True Strain</t>
  </si>
  <si>
    <t xml:space="preserve">Strain </t>
  </si>
  <si>
    <t>T=-15</t>
  </si>
  <si>
    <t>T=-10</t>
  </si>
  <si>
    <t>T=-5</t>
  </si>
  <si>
    <t>True Stress (Mpa)</t>
  </si>
  <si>
    <t>Diff. Stress (Mpa)</t>
  </si>
  <si>
    <t>Strai+F7:G32n</t>
  </si>
  <si>
    <t>Raw Strain %</t>
  </si>
  <si>
    <t>Raw Strain</t>
  </si>
  <si>
    <t>strain</t>
  </si>
  <si>
    <t>E11</t>
  </si>
  <si>
    <t>Sigma 11</t>
  </si>
  <si>
    <t>Stress</t>
  </si>
  <si>
    <t>Axial Compressive Stress</t>
  </si>
  <si>
    <t>Diff Stress</t>
  </si>
  <si>
    <t>Axial Stress</t>
  </si>
  <si>
    <t>Axial Stress (MPA)</t>
  </si>
  <si>
    <t>Diff Stress (Mpa)</t>
  </si>
  <si>
    <t>Diff Stress (MPA)</t>
  </si>
  <si>
    <t>Strain %</t>
  </si>
  <si>
    <t>differential Stress (Mpa)</t>
  </si>
  <si>
    <t>Nominal Stress</t>
  </si>
  <si>
    <t>No</t>
  </si>
  <si>
    <t>shear strain</t>
  </si>
  <si>
    <t>Shear Stress (bar)</t>
  </si>
  <si>
    <t>Shear Strain</t>
  </si>
  <si>
    <t>Shear Stress (MPA)</t>
  </si>
  <si>
    <t>Shear Stress (kg cm-2)</t>
  </si>
  <si>
    <t>Stress (KG/cm-2)</t>
  </si>
  <si>
    <t>Shear Stress (kg/cm-2)</t>
  </si>
  <si>
    <t>3 PPM</t>
  </si>
  <si>
    <t>0.5 PPM</t>
  </si>
  <si>
    <t>0.05 PPM</t>
  </si>
  <si>
    <t>Pure</t>
  </si>
  <si>
    <t>Shear Stress</t>
  </si>
  <si>
    <t>Stress, MPA</t>
  </si>
  <si>
    <t xml:space="preserve">Stress </t>
  </si>
  <si>
    <t>raw strain</t>
  </si>
  <si>
    <t>stress</t>
  </si>
  <si>
    <t>Axial Stress, Mpa</t>
  </si>
  <si>
    <t xml:space="preserve">time, s </t>
  </si>
  <si>
    <t>Stress, MN/m2</t>
  </si>
  <si>
    <t>Stress Difference (MPA)</t>
  </si>
  <si>
    <t>Principal Strain</t>
  </si>
  <si>
    <t>Principal Stress</t>
  </si>
  <si>
    <t>Principal Stress, Mpa</t>
  </si>
  <si>
    <t>Differential Stress (MPA)</t>
  </si>
  <si>
    <t>Plastic Strain</t>
  </si>
  <si>
    <t>Stress, Mpa</t>
  </si>
  <si>
    <t>Y axis strain</t>
  </si>
  <si>
    <t>Sigma 1</t>
  </si>
  <si>
    <t xml:space="preserve">Axial Strain </t>
  </si>
  <si>
    <t>Shear Strength</t>
  </si>
  <si>
    <t>diff. Stress</t>
  </si>
  <si>
    <t>Shortening (%)</t>
  </si>
  <si>
    <t>Axial Compressive Stress (Ibf/in2)</t>
  </si>
  <si>
    <t>Axial Compressive Stress (MPA)</t>
  </si>
  <si>
    <t>a</t>
  </si>
  <si>
    <t>time</t>
  </si>
  <si>
    <t>applied stress</t>
  </si>
  <si>
    <t>confining stress</t>
  </si>
  <si>
    <t>Stress Difference, Mpa</t>
  </si>
  <si>
    <t>Stress(Mpa)</t>
  </si>
  <si>
    <t>Time</t>
  </si>
  <si>
    <t>LVDT Disp. (mm)</t>
  </si>
  <si>
    <t>Load (kN)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</si>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</sst>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Montserrat"/>
      <family val="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Dashed">
        <color theme="0" tint="-0.34998626667073579"/>
      </left>
      <right/>
      <top style="mediumDashed">
        <color theme="0" tint="-0.34998626667073579"/>
      </top>
      <bottom style="mediumDashed">
        <color theme="0" tint="-0.34998626667073579"/>
      </bottom>
      <diagonal/>
    </border>
    <border>
      <left/>
      <right/>
      <top style="mediumDashed">
        <color theme="0" tint="-0.34998626667073579"/>
      </top>
      <bottom style="mediumDash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mediumDashed">
        <color theme="0" tint="-0.3499862666707357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3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4" xfId="0" applyBorder="1"/>
    <xf numFmtId="49" fontId="0" fillId="0" borderId="0" xfId="0" applyNumberFormat="1"/>
    <xf numFmtId="0" fontId="0" fillId="0" borderId="5" xfId="0" applyBorder="1"/>
    <xf numFmtId="11" fontId="0" fillId="0" borderId="0" xfId="0" applyNumberFormat="1"/>
    <xf numFmtId="0" fontId="1" fillId="0" borderId="2" xfId="0" applyFont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left"/>
    </xf>
    <xf numFmtId="0" fontId="0" fillId="0" borderId="6" xfId="0" applyBorder="1"/>
    <xf numFmtId="0" fontId="5" fillId="0" borderId="0" xfId="0" applyFont="1"/>
    <xf numFmtId="0" fontId="7" fillId="3" borderId="7" xfId="0" applyFont="1" applyFill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readingOrder="1"/>
    </xf>
    <xf numFmtId="11" fontId="1" fillId="2" borderId="2" xfId="0" applyNumberFormat="1" applyFont="1" applyFill="1" applyBorder="1" applyAlignment="1">
      <alignment horizontal="center" vertical="center" readingOrder="1"/>
    </xf>
    <xf numFmtId="11" fontId="1" fillId="0" borderId="2" xfId="0" applyNumberFormat="1" applyFont="1" applyBorder="1" applyAlignment="1">
      <alignment horizontal="center" vertical="center" readingOrder="1"/>
    </xf>
    <xf numFmtId="11" fontId="0" fillId="0" borderId="0" xfId="0" applyNumberFormat="1" applyAlignment="1">
      <alignment horizontal="center" vertical="center"/>
    </xf>
    <xf numFmtId="0" fontId="1" fillId="4" borderId="2" xfId="0" applyFont="1" applyFill="1" applyBorder="1" applyAlignment="1">
      <alignment horizontal="center" vertical="center" readingOrder="1"/>
    </xf>
    <xf numFmtId="0" fontId="0" fillId="4" borderId="2" xfId="0" applyFill="1" applyBorder="1" applyAlignment="1">
      <alignment horizontal="center" vertical="center" readingOrder="1"/>
    </xf>
    <xf numFmtId="0" fontId="0" fillId="4" borderId="8" xfId="0" applyFill="1" applyBorder="1" applyAlignment="1">
      <alignment horizontal="center" vertical="center" readingOrder="1"/>
    </xf>
    <xf numFmtId="11" fontId="1" fillId="4" borderId="2" xfId="0" applyNumberFormat="1" applyFont="1" applyFill="1" applyBorder="1" applyAlignment="1">
      <alignment horizontal="center" vertical="center" readingOrder="1"/>
    </xf>
    <xf numFmtId="0" fontId="1" fillId="4" borderId="2" xfId="0" applyFont="1" applyFill="1" applyBorder="1" applyAlignment="1">
      <alignment horizontal="left" vertical="center" readingOrder="1"/>
    </xf>
    <xf numFmtId="0" fontId="0" fillId="4" borderId="0" xfId="0" applyFill="1"/>
    <xf numFmtId="0" fontId="1" fillId="5" borderId="2" xfId="0" applyFont="1" applyFill="1" applyBorder="1" applyAlignment="1">
      <alignment horizontal="center" vertical="center" readingOrder="1"/>
    </xf>
    <xf numFmtId="0" fontId="0" fillId="5" borderId="2" xfId="0" applyFill="1" applyBorder="1" applyAlignment="1">
      <alignment horizontal="center" vertical="center" readingOrder="1"/>
    </xf>
    <xf numFmtId="0" fontId="0" fillId="5" borderId="8" xfId="0" applyFill="1" applyBorder="1" applyAlignment="1">
      <alignment horizontal="center" vertical="center" readingOrder="1"/>
    </xf>
    <xf numFmtId="11" fontId="1" fillId="5" borderId="2" xfId="0" applyNumberFormat="1" applyFont="1" applyFill="1" applyBorder="1" applyAlignment="1">
      <alignment horizontal="center" vertical="center" readingOrder="1"/>
    </xf>
    <xf numFmtId="0" fontId="1" fillId="5" borderId="2" xfId="0" applyFont="1" applyFill="1" applyBorder="1" applyAlignment="1">
      <alignment horizontal="left" vertical="center" readingOrder="1"/>
    </xf>
    <xf numFmtId="0" fontId="0" fillId="5" borderId="0" xfId="0" applyFill="1"/>
    <xf numFmtId="0" fontId="1" fillId="6" borderId="2" xfId="0" applyFont="1" applyFill="1" applyBorder="1" applyAlignment="1">
      <alignment horizontal="center" vertical="center" readingOrder="1"/>
    </xf>
    <xf numFmtId="0" fontId="0" fillId="6" borderId="2" xfId="0" applyFill="1" applyBorder="1" applyAlignment="1">
      <alignment horizontal="center" vertical="center" readingOrder="1"/>
    </xf>
    <xf numFmtId="0" fontId="0" fillId="6" borderId="8" xfId="0" applyFill="1" applyBorder="1" applyAlignment="1">
      <alignment horizontal="center" vertical="center" readingOrder="1"/>
    </xf>
    <xf numFmtId="11" fontId="1" fillId="6" borderId="2" xfId="0" applyNumberFormat="1" applyFont="1" applyFill="1" applyBorder="1" applyAlignment="1">
      <alignment horizontal="center" vertical="center" readingOrder="1"/>
    </xf>
    <xf numFmtId="0" fontId="1" fillId="6" borderId="2" xfId="0" applyFont="1" applyFill="1" applyBorder="1" applyAlignment="1">
      <alignment horizontal="left" vertical="center" readingOrder="1"/>
    </xf>
    <xf numFmtId="0" fontId="0" fillId="6" borderId="0" xfId="0" applyFill="1"/>
    <xf numFmtId="11" fontId="9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 vertical="center" textRotation="90"/>
    </xf>
    <xf numFmtId="0" fontId="10" fillId="4" borderId="1" xfId="1" applyNumberFormat="1" applyFont="1" applyFill="1" applyBorder="1" applyAlignment="1">
      <alignment horizontal="center" vertical="center" readingOrder="1"/>
    </xf>
    <xf numFmtId="0" fontId="10" fillId="5" borderId="1" xfId="1" applyNumberFormat="1" applyFont="1" applyFill="1" applyBorder="1" applyAlignment="1">
      <alignment horizontal="center" vertical="center" readingOrder="1"/>
    </xf>
    <xf numFmtId="0" fontId="10" fillId="6" borderId="1" xfId="1" applyNumberFormat="1" applyFont="1" applyFill="1" applyBorder="1" applyAlignment="1">
      <alignment horizontal="center" vertical="center" readingOrder="1"/>
    </xf>
    <xf numFmtId="0" fontId="10" fillId="0" borderId="1" xfId="1" applyNumberFormat="1" applyFont="1" applyBorder="1" applyAlignment="1">
      <alignment horizontal="center" vertical="center" readingOrder="1"/>
    </xf>
    <xf numFmtId="0" fontId="10" fillId="2" borderId="1" xfId="1" applyNumberFormat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 readingOrder="1"/>
    </xf>
    <xf numFmtId="0" fontId="0" fillId="2" borderId="8" xfId="0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left" vertical="center" readingOrder="1"/>
    </xf>
    <xf numFmtId="0" fontId="0" fillId="2" borderId="0" xfId="0" applyFill="1"/>
  </cellXfs>
  <cellStyles count="2">
    <cellStyle name="Hyperlink" xfId="1" builtinId="8"/>
    <cellStyle name="Normal" xfId="0" builtinId="0"/>
  </cellStyles>
  <dxfs count="17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1687104685686"/>
          <c:y val="9.1033088077105112E-2"/>
          <c:w val="0.76309126113334191"/>
          <c:h val="0.68510305064325983"/>
        </c:manualLayout>
      </c:layout>
      <c:scatterChart>
        <c:scatterStyle val="smoothMarker"/>
        <c:varyColors val="0"/>
        <c:ser>
          <c:idx val="4"/>
          <c:order val="0"/>
          <c:spPr>
            <a:ln w="25400" cap="flat" cmpd="sng" algn="ctr">
              <a:solidFill>
                <a:srgbClr val="E99D21"/>
              </a:solidFill>
              <a:round/>
            </a:ln>
            <a:effectLst/>
          </c:spPr>
          <c:marker>
            <c:symbol val="none"/>
          </c:marker>
          <c:xVal>
            <c:numRef>
              <c:f>'85'!$E$2:$E$52</c:f>
              <c:numCache>
                <c:formatCode>General</c:formatCode>
                <c:ptCount val="51"/>
                <c:pt idx="0">
                  <c:v>0</c:v>
                </c:pt>
                <c:pt idx="1">
                  <c:v>5.5390399738970003E-5</c:v>
                </c:pt>
                <c:pt idx="2">
                  <c:v>1.700139596553E-4</c:v>
                </c:pt>
                <c:pt idx="3">
                  <c:v>3.4302746463670003E-4</c:v>
                </c:pt>
                <c:pt idx="4">
                  <c:v>5.4483476443640004E-4</c:v>
                </c:pt>
                <c:pt idx="5">
                  <c:v>8.7596340484720004E-4</c:v>
                </c:pt>
                <c:pt idx="6">
                  <c:v>2.864615767847E-3</c:v>
                </c:pt>
                <c:pt idx="7">
                  <c:v>3.6869439254550002E-3</c:v>
                </c:pt>
                <c:pt idx="8">
                  <c:v>3.7954346649699999E-3</c:v>
                </c:pt>
                <c:pt idx="9">
                  <c:v>3.8389513140899998E-3</c:v>
                </c:pt>
                <c:pt idx="10">
                  <c:v>3.8605591970070001E-3</c:v>
                </c:pt>
                <c:pt idx="11">
                  <c:v>3.8865800347800002E-3</c:v>
                </c:pt>
                <c:pt idx="12">
                  <c:v>3.8845843595559999E-3</c:v>
                </c:pt>
                <c:pt idx="13">
                  <c:v>3.8845044918210002E-3</c:v>
                </c:pt>
                <c:pt idx="14">
                  <c:v>3.8928939368640001E-3</c:v>
                </c:pt>
                <c:pt idx="15">
                  <c:v>3.9161817514599996E-3</c:v>
                </c:pt>
                <c:pt idx="16">
                  <c:v>3.9390934619480001E-3</c:v>
                </c:pt>
                <c:pt idx="17">
                  <c:v>3.9981854680130003E-3</c:v>
                </c:pt>
                <c:pt idx="18">
                  <c:v>4.0423038837040003E-3</c:v>
                </c:pt>
                <c:pt idx="19">
                  <c:v>4.1011200800900004E-3</c:v>
                </c:pt>
                <c:pt idx="20">
                  <c:v>4.1816695274299997E-3</c:v>
                </c:pt>
                <c:pt idx="21">
                  <c:v>4.2984243439530001E-3</c:v>
                </c:pt>
                <c:pt idx="22">
                  <c:v>4.3858588199070002E-3</c:v>
                </c:pt>
                <c:pt idx="23">
                  <c:v>4.457076836993E-3</c:v>
                </c:pt>
                <c:pt idx="24">
                  <c:v>4.5349314750140002E-3</c:v>
                </c:pt>
                <c:pt idx="25">
                  <c:v>4.6469875514279996E-3</c:v>
                </c:pt>
                <c:pt idx="26">
                  <c:v>4.7688130787389999E-3</c:v>
                </c:pt>
                <c:pt idx="27">
                  <c:v>4.9005418210160004E-3</c:v>
                </c:pt>
                <c:pt idx="28">
                  <c:v>5.0371636489960001E-3</c:v>
                </c:pt>
                <c:pt idx="29">
                  <c:v>5.1739861230780003E-3</c:v>
                </c:pt>
                <c:pt idx="30">
                  <c:v>5.305999114E-3</c:v>
                </c:pt>
                <c:pt idx="31">
                  <c:v>5.4822003608239996E-3</c:v>
                </c:pt>
                <c:pt idx="32">
                  <c:v>5.6488160823449998E-3</c:v>
                </c:pt>
                <c:pt idx="33">
                  <c:v>5.786123451176E-3</c:v>
                </c:pt>
                <c:pt idx="34">
                  <c:v>5.9283071852000001E-3</c:v>
                </c:pt>
                <c:pt idx="35">
                  <c:v>6.0148014833829996E-3</c:v>
                </c:pt>
                <c:pt idx="36">
                  <c:v>6.1180499145309999E-3</c:v>
                </c:pt>
                <c:pt idx="37">
                  <c:v>6.2605952175759996E-3</c:v>
                </c:pt>
                <c:pt idx="38">
                  <c:v>6.3625739896190003E-3</c:v>
                </c:pt>
                <c:pt idx="39">
                  <c:v>6.4314085733150001E-3</c:v>
                </c:pt>
                <c:pt idx="40">
                  <c:v>6.5133034967850001E-3</c:v>
                </c:pt>
                <c:pt idx="41">
                  <c:v>6.5396696595549997E-3</c:v>
                </c:pt>
                <c:pt idx="42">
                  <c:v>6.5757194938749998E-3</c:v>
                </c:pt>
                <c:pt idx="43">
                  <c:v>6.6281617028819996E-3</c:v>
                </c:pt>
                <c:pt idx="44">
                  <c:v>6.6871229234489998E-3</c:v>
                </c:pt>
                <c:pt idx="45">
                  <c:v>6.7264490010410004E-3</c:v>
                </c:pt>
                <c:pt idx="46">
                  <c:v>6.7852205300279996E-3</c:v>
                </c:pt>
                <c:pt idx="47">
                  <c:v>6.8536534139070002E-3</c:v>
                </c:pt>
                <c:pt idx="48">
                  <c:v>6.8992753364940001E-3</c:v>
                </c:pt>
                <c:pt idx="49">
                  <c:v>6.9514943789369997E-3</c:v>
                </c:pt>
                <c:pt idx="50">
                  <c:v>6.9941078581290004E-3</c:v>
                </c:pt>
              </c:numCache>
            </c:numRef>
          </c:xVal>
          <c:yVal>
            <c:numRef>
              <c:f>'85'!$F$2:$F$52</c:f>
              <c:numCache>
                <c:formatCode>General</c:formatCode>
                <c:ptCount val="51"/>
                <c:pt idx="0">
                  <c:v>0</c:v>
                </c:pt>
                <c:pt idx="1">
                  <c:v>0.83213069375369997</c:v>
                </c:pt>
                <c:pt idx="2">
                  <c:v>2.0875179374180002</c:v>
                </c:pt>
                <c:pt idx="3">
                  <c:v>3.396700501282</c:v>
                </c:pt>
                <c:pt idx="4">
                  <c:v>4.9463242793419999</c:v>
                </c:pt>
                <c:pt idx="5">
                  <c:v>7.7113982425929999</c:v>
                </c:pt>
                <c:pt idx="6">
                  <c:v>23.30085661227</c:v>
                </c:pt>
                <c:pt idx="7">
                  <c:v>29.245871111940001</c:v>
                </c:pt>
                <c:pt idx="8">
                  <c:v>29.873922986490001</c:v>
                </c:pt>
                <c:pt idx="9">
                  <c:v>30.061080670079999</c:v>
                </c:pt>
                <c:pt idx="10">
                  <c:v>30.234738344659998</c:v>
                </c:pt>
                <c:pt idx="11">
                  <c:v>28.05941692419</c:v>
                </c:pt>
                <c:pt idx="12">
                  <c:v>25.22991365347</c:v>
                </c:pt>
                <c:pt idx="13">
                  <c:v>17.488857459590001</c:v>
                </c:pt>
                <c:pt idx="14">
                  <c:v>16.915010336919998</c:v>
                </c:pt>
                <c:pt idx="15">
                  <c:v>16.19445437872</c:v>
                </c:pt>
                <c:pt idx="16">
                  <c:v>15.674095502489999</c:v>
                </c:pt>
                <c:pt idx="17">
                  <c:v>15.354189603029999</c:v>
                </c:pt>
                <c:pt idx="18">
                  <c:v>15.22103195547</c:v>
                </c:pt>
                <c:pt idx="19">
                  <c:v>15.047937249449999</c:v>
                </c:pt>
                <c:pt idx="20">
                  <c:v>14.98176785735</c:v>
                </c:pt>
                <c:pt idx="21">
                  <c:v>15.10270496988</c:v>
                </c:pt>
                <c:pt idx="22">
                  <c:v>15.263476782970001</c:v>
                </c:pt>
                <c:pt idx="23">
                  <c:v>15.40939942706</c:v>
                </c:pt>
                <c:pt idx="24">
                  <c:v>15.49894745366</c:v>
                </c:pt>
                <c:pt idx="25">
                  <c:v>15.55313367268</c:v>
                </c:pt>
                <c:pt idx="26">
                  <c:v>15.598487973439999</c:v>
                </c:pt>
                <c:pt idx="27">
                  <c:v>15.56380885698</c:v>
                </c:pt>
                <c:pt idx="28">
                  <c:v>15.520263687710001</c:v>
                </c:pt>
                <c:pt idx="29">
                  <c:v>15.36991626999</c:v>
                </c:pt>
                <c:pt idx="30">
                  <c:v>15.183933968230001</c:v>
                </c:pt>
                <c:pt idx="31">
                  <c:v>14.838055504810001</c:v>
                </c:pt>
                <c:pt idx="32">
                  <c:v>14.403106898580001</c:v>
                </c:pt>
                <c:pt idx="33">
                  <c:v>13.99465404711</c:v>
                </c:pt>
                <c:pt idx="34">
                  <c:v>13.58623533021</c:v>
                </c:pt>
                <c:pt idx="35">
                  <c:v>13.280530313670001</c:v>
                </c:pt>
                <c:pt idx="36">
                  <c:v>12.88035798508</c:v>
                </c:pt>
                <c:pt idx="37">
                  <c:v>12.346829045390001</c:v>
                </c:pt>
                <c:pt idx="38">
                  <c:v>11.9184001216</c:v>
                </c:pt>
                <c:pt idx="39">
                  <c:v>11.65160161833</c:v>
                </c:pt>
                <c:pt idx="40">
                  <c:v>11.361136284520001</c:v>
                </c:pt>
                <c:pt idx="41">
                  <c:v>11.18313395076</c:v>
                </c:pt>
                <c:pt idx="42">
                  <c:v>11.046776345310001</c:v>
                </c:pt>
                <c:pt idx="43">
                  <c:v>10.84519829095</c:v>
                </c:pt>
                <c:pt idx="44">
                  <c:v>10.637726306439999</c:v>
                </c:pt>
                <c:pt idx="45">
                  <c:v>10.48951250823</c:v>
                </c:pt>
                <c:pt idx="46">
                  <c:v>10.3830117708</c:v>
                </c:pt>
                <c:pt idx="47">
                  <c:v>10.330034731910001</c:v>
                </c:pt>
                <c:pt idx="48">
                  <c:v>10.29471670599</c:v>
                </c:pt>
                <c:pt idx="49">
                  <c:v>10.21192835407</c:v>
                </c:pt>
                <c:pt idx="50">
                  <c:v>10.04591887798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1C-4F42-8357-A14F1017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'85'!$E$1</c:f>
              <c:strCache>
                <c:ptCount val="1"/>
                <c:pt idx="0">
                  <c:v>Axial Strain</c:v>
                </c:pt>
              </c:strCache>
            </c:strRef>
          </c:tx>
          <c:layout>
            <c:manualLayout>
              <c:xMode val="edge"/>
              <c:yMode val="edge"/>
              <c:x val="0.44127473427523689"/>
              <c:y val="0.91402814423922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'85'!$F$1</c:f>
              <c:strCache>
                <c:ptCount val="1"/>
                <c:pt idx="0">
                  <c:v>Diff Stress (MPA)</c:v>
                </c:pt>
              </c:strCache>
            </c:strRef>
          </c:tx>
          <c:layout>
            <c:manualLayout>
              <c:xMode val="edge"/>
              <c:yMode val="edge"/>
              <c:x val="8.1893486718415519E-3"/>
              <c:y val="0.30949314053421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6599095325847"/>
          <c:y val="6.993401866433363E-2"/>
          <c:w val="0.79186388935425622"/>
          <c:h val="0.74445319335083104"/>
        </c:manualLayout>
      </c:layout>
      <c:scatterChart>
        <c:scatterStyle val="smoothMarker"/>
        <c:varyColors val="0"/>
        <c:ser>
          <c:idx val="6"/>
          <c:order val="0"/>
          <c:spPr>
            <a:ln w="25400" cap="flat" cmpd="sng" algn="ctr">
              <a:solidFill>
                <a:srgbClr val="FF66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'85'!$R$2:$R$102</c:f>
              <c:numCache>
                <c:formatCode>General</c:formatCode>
                <c:ptCount val="101"/>
                <c:pt idx="0">
                  <c:v>0</c:v>
                </c:pt>
                <c:pt idx="1">
                  <c:v>1.2926209748429999E-3</c:v>
                </c:pt>
                <c:pt idx="2">
                  <c:v>3.5059494154290002E-3</c:v>
                </c:pt>
                <c:pt idx="3">
                  <c:v>5.7142450222689998E-3</c:v>
                </c:pt>
                <c:pt idx="4">
                  <c:v>1.8194640335319999E-2</c:v>
                </c:pt>
                <c:pt idx="5">
                  <c:v>2.390875631057E-2</c:v>
                </c:pt>
                <c:pt idx="6">
                  <c:v>3.4190276449179997E-2</c:v>
                </c:pt>
                <c:pt idx="7">
                  <c:v>3.5754068226860003E-2</c:v>
                </c:pt>
                <c:pt idx="8">
                  <c:v>3.6796294968939998E-2</c:v>
                </c:pt>
                <c:pt idx="9">
                  <c:v>3.7579610374989997E-2</c:v>
                </c:pt>
                <c:pt idx="10">
                  <c:v>3.8099110658289997E-2</c:v>
                </c:pt>
                <c:pt idx="11">
                  <c:v>3.8882426064350002E-2</c:v>
                </c:pt>
                <c:pt idx="12">
                  <c:v>3.9433456835989998E-2</c:v>
                </c:pt>
                <c:pt idx="13">
                  <c:v>3.9696884817680002E-2</c:v>
                </c:pt>
                <c:pt idx="14">
                  <c:v>4.1006410952029997E-2</c:v>
                </c:pt>
                <c:pt idx="15">
                  <c:v>4.2054444809969997E-2</c:v>
                </c:pt>
                <c:pt idx="16">
                  <c:v>4.3103123903000001E-2</c:v>
                </c:pt>
                <c:pt idx="17">
                  <c:v>4.4283646033910003E-2</c:v>
                </c:pt>
                <c:pt idx="18">
                  <c:v>4.454733210964E-2</c:v>
                </c:pt>
                <c:pt idx="19">
                  <c:v>4.5073026649860001E-2</c:v>
                </c:pt>
                <c:pt idx="20">
                  <c:v>4.5991927457330002E-2</c:v>
                </c:pt>
                <c:pt idx="21">
                  <c:v>4.631652388344E-2</c:v>
                </c:pt>
                <c:pt idx="22">
                  <c:v>4.6840949045239999E-2</c:v>
                </c:pt>
                <c:pt idx="23">
                  <c:v>4.7540727415919998E-2</c:v>
                </c:pt>
                <c:pt idx="24">
                  <c:v>4.7891003711350001E-2</c:v>
                </c:pt>
                <c:pt idx="25">
                  <c:v>4.859061003311E-2</c:v>
                </c:pt>
                <c:pt idx="26">
                  <c:v>4.8941488499789999E-2</c:v>
                </c:pt>
                <c:pt idx="27">
                  <c:v>4.9640922772610001E-2</c:v>
                </c:pt>
                <c:pt idx="28">
                  <c:v>4.9991543165900001E-2</c:v>
                </c:pt>
                <c:pt idx="29">
                  <c:v>5.0255132138239997E-2</c:v>
                </c:pt>
                <c:pt idx="30">
                  <c:v>5.0954480386599998E-2</c:v>
                </c:pt>
                <c:pt idx="31">
                  <c:v>5.1305702951140002E-2</c:v>
                </c:pt>
                <c:pt idx="32">
                  <c:v>5.2092598767239998E-2</c:v>
                </c:pt>
                <c:pt idx="33">
                  <c:v>5.2356101715110001E-2</c:v>
                </c:pt>
                <c:pt idx="34">
                  <c:v>5.2619690687450003E-2</c:v>
                </c:pt>
                <c:pt idx="35">
                  <c:v>5.358090741885E-2</c:v>
                </c:pt>
                <c:pt idx="36">
                  <c:v>5.3582455859220002E-2</c:v>
                </c:pt>
                <c:pt idx="37">
                  <c:v>5.4370297944429997E-2</c:v>
                </c:pt>
                <c:pt idx="38">
                  <c:v>5.4808035783140002E-2</c:v>
                </c:pt>
                <c:pt idx="39">
                  <c:v>5.4810358443679999E-2</c:v>
                </c:pt>
                <c:pt idx="40">
                  <c:v>5.5771403126160003E-2</c:v>
                </c:pt>
                <c:pt idx="41">
                  <c:v>5.603499209849E-2</c:v>
                </c:pt>
                <c:pt idx="42">
                  <c:v>5.6735200591500001E-2</c:v>
                </c:pt>
                <c:pt idx="43">
                  <c:v>5.6998703539369998E-2</c:v>
                </c:pt>
                <c:pt idx="44">
                  <c:v>5.7872630776419999E-2</c:v>
                </c:pt>
                <c:pt idx="45">
                  <c:v>5.8485893872940002E-2</c:v>
                </c:pt>
                <c:pt idx="46">
                  <c:v>5.9273219811360002E-2</c:v>
                </c:pt>
                <c:pt idx="47">
                  <c:v>6.03237045998E-2</c:v>
                </c:pt>
                <c:pt idx="48">
                  <c:v>6.0937655892029999E-2</c:v>
                </c:pt>
                <c:pt idx="49">
                  <c:v>6.2073881734449998E-2</c:v>
                </c:pt>
              </c:numCache>
            </c:numRef>
          </c:xVal>
          <c:yVal>
            <c:numRef>
              <c:f>'85'!$S$2:$S$102</c:f>
              <c:numCache>
                <c:formatCode>General</c:formatCode>
                <c:ptCount val="101"/>
                <c:pt idx="0">
                  <c:v>0</c:v>
                </c:pt>
                <c:pt idx="1">
                  <c:v>1.7214640939350001</c:v>
                </c:pt>
                <c:pt idx="2">
                  <c:v>3.0093289048559999</c:v>
                </c:pt>
                <c:pt idx="3">
                  <c:v>4.8096770954399997</c:v>
                </c:pt>
                <c:pt idx="4">
                  <c:v>13.956020329819999</c:v>
                </c:pt>
                <c:pt idx="5">
                  <c:v>18.76570248773</c:v>
                </c:pt>
                <c:pt idx="6">
                  <c:v>25.152433769590001</c:v>
                </c:pt>
                <c:pt idx="7">
                  <c:v>25.914649289010001</c:v>
                </c:pt>
                <c:pt idx="8">
                  <c:v>26.45345436741</c:v>
                </c:pt>
                <c:pt idx="9">
                  <c:v>26.690015532850001</c:v>
                </c:pt>
                <c:pt idx="10">
                  <c:v>27.12367556553</c:v>
                </c:pt>
                <c:pt idx="11">
                  <c:v>27.360236730979999</c:v>
                </c:pt>
                <c:pt idx="12">
                  <c:v>11.24987695774</c:v>
                </c:pt>
                <c:pt idx="13">
                  <c:v>11.09219988894</c:v>
                </c:pt>
                <c:pt idx="14">
                  <c:v>11.079109914189999</c:v>
                </c:pt>
                <c:pt idx="15">
                  <c:v>11.026588016050001</c:v>
                </c:pt>
                <c:pt idx="16">
                  <c:v>10.908363120520001</c:v>
                </c:pt>
                <c:pt idx="17">
                  <c:v>10.698159091120001</c:v>
                </c:pt>
                <c:pt idx="18">
                  <c:v>10.51420082336</c:v>
                </c:pt>
                <c:pt idx="19">
                  <c:v>10.31711208107</c:v>
                </c:pt>
                <c:pt idx="20">
                  <c:v>10.08061672777</c:v>
                </c:pt>
                <c:pt idx="21">
                  <c:v>9.8203755173269993</c:v>
                </c:pt>
                <c:pt idx="22">
                  <c:v>9.7503181749109995</c:v>
                </c:pt>
                <c:pt idx="23">
                  <c:v>9.6014302917830001</c:v>
                </c:pt>
                <c:pt idx="24">
                  <c:v>9.4875677050230003</c:v>
                </c:pt>
                <c:pt idx="25">
                  <c:v>9.3561992197600006</c:v>
                </c:pt>
                <c:pt idx="26">
                  <c:v>9.1810187404730002</c:v>
                </c:pt>
                <c:pt idx="27">
                  <c:v>9.0671696530750001</c:v>
                </c:pt>
                <c:pt idx="28">
                  <c:v>8.9182682705849992</c:v>
                </c:pt>
                <c:pt idx="29">
                  <c:v>8.7430844164570001</c:v>
                </c:pt>
                <c:pt idx="30">
                  <c:v>8.6379950279919999</c:v>
                </c:pt>
                <c:pt idx="31">
                  <c:v>8.4277757529750001</c:v>
                </c:pt>
                <c:pt idx="32">
                  <c:v>8.2964106425520008</c:v>
                </c:pt>
                <c:pt idx="33">
                  <c:v>8.1299864873569998</c:v>
                </c:pt>
                <c:pt idx="34">
                  <c:v>7.9548026332289998</c:v>
                </c:pt>
                <c:pt idx="35">
                  <c:v>7.8497233692849999</c:v>
                </c:pt>
                <c:pt idx="36">
                  <c:v>7.6920487885010003</c:v>
                </c:pt>
                <c:pt idx="37">
                  <c:v>7.4643269898210001</c:v>
                </c:pt>
                <c:pt idx="38">
                  <c:v>7.3329483800370001</c:v>
                </c:pt>
                <c:pt idx="39">
                  <c:v>7.0964365088600001</c:v>
                </c:pt>
                <c:pt idx="40">
                  <c:v>7.0088766427809999</c:v>
                </c:pt>
                <c:pt idx="41">
                  <c:v>6.8336927886529999</c:v>
                </c:pt>
                <c:pt idx="42">
                  <c:v>6.6410064108629996</c:v>
                </c:pt>
                <c:pt idx="43">
                  <c:v>6.4745822556680004</c:v>
                </c:pt>
                <c:pt idx="44">
                  <c:v>6.369499616883</c:v>
                </c:pt>
                <c:pt idx="45">
                  <c:v>6.141771068523</c:v>
                </c:pt>
                <c:pt idx="46">
                  <c:v>5.9666074634379997</c:v>
                </c:pt>
                <c:pt idx="47">
                  <c:v>5.6600584988879996</c:v>
                </c:pt>
                <c:pt idx="48">
                  <c:v>5.362252359068</c:v>
                </c:pt>
                <c:pt idx="49">
                  <c:v>5.213381350143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2D7-4F1D-8FED-E3AB2899913F}"/>
            </c:ext>
          </c:extLst>
        </c:ser>
        <c:ser>
          <c:idx val="5"/>
          <c:order val="1"/>
          <c:spPr>
            <a:ln w="25400" cap="flat" cmpd="sng" algn="ctr">
              <a:solidFill>
                <a:srgbClr val="0C2340"/>
              </a:solidFill>
              <a:round/>
            </a:ln>
            <a:effectLst/>
          </c:spPr>
          <c:marker>
            <c:symbol val="none"/>
          </c:marker>
          <c:xVal>
            <c:numRef>
              <c:f>'85'!$T$2:$T$102</c:f>
              <c:numCache>
                <c:formatCode>General</c:formatCode>
                <c:ptCount val="101"/>
                <c:pt idx="0">
                  <c:v>0</c:v>
                </c:pt>
                <c:pt idx="1">
                  <c:v>1.0694360042249999E-3</c:v>
                </c:pt>
                <c:pt idx="2">
                  <c:v>4.4420077881470003E-3</c:v>
                </c:pt>
                <c:pt idx="3">
                  <c:v>9.8875814196529993E-3</c:v>
                </c:pt>
                <c:pt idx="4">
                  <c:v>1.6622680417219999E-2</c:v>
                </c:pt>
                <c:pt idx="5">
                  <c:v>2.0643298686000001E-2</c:v>
                </c:pt>
                <c:pt idx="6">
                  <c:v>2.51846463651E-2</c:v>
                </c:pt>
                <c:pt idx="7">
                  <c:v>3.12823873308E-2</c:v>
                </c:pt>
                <c:pt idx="8">
                  <c:v>3.4136418905609998E-2</c:v>
                </c:pt>
                <c:pt idx="9">
                  <c:v>3.7512596432710002E-2</c:v>
                </c:pt>
                <c:pt idx="10">
                  <c:v>3.9071822803230002E-2</c:v>
                </c:pt>
                <c:pt idx="11">
                  <c:v>3.986950762989E-2</c:v>
                </c:pt>
                <c:pt idx="12">
                  <c:v>4.013341368995E-2</c:v>
                </c:pt>
                <c:pt idx="13">
                  <c:v>4.0396289537689999E-2</c:v>
                </c:pt>
                <c:pt idx="14">
                  <c:v>4.1181955220420001E-2</c:v>
                </c:pt>
                <c:pt idx="15">
                  <c:v>4.1966977020449998E-2</c:v>
                </c:pt>
                <c:pt idx="16">
                  <c:v>4.3402492059619997E-2</c:v>
                </c:pt>
                <c:pt idx="17">
                  <c:v>4.4676125036279997E-2</c:v>
                </c:pt>
                <c:pt idx="18">
                  <c:v>4.5807222384009999E-2</c:v>
                </c:pt>
                <c:pt idx="19">
                  <c:v>4.7112962031029999E-2</c:v>
                </c:pt>
                <c:pt idx="20">
                  <c:v>4.9116669966070003E-2</c:v>
                </c:pt>
                <c:pt idx="21">
                  <c:v>5.0598682951440002E-2</c:v>
                </c:pt>
                <c:pt idx="22">
                  <c:v>5.2604107769700002E-2</c:v>
                </c:pt>
                <c:pt idx="23">
                  <c:v>5.4437122236860001E-2</c:v>
                </c:pt>
                <c:pt idx="24">
                  <c:v>5.6444950691629997E-2</c:v>
                </c:pt>
                <c:pt idx="25">
                  <c:v>5.862888079643E-2</c:v>
                </c:pt>
                <c:pt idx="26">
                  <c:v>6.046472812091E-2</c:v>
                </c:pt>
                <c:pt idx="27">
                  <c:v>6.2038139853569998E-2</c:v>
                </c:pt>
                <c:pt idx="28">
                  <c:v>6.3874416398849998E-2</c:v>
                </c:pt>
                <c:pt idx="29">
                  <c:v>6.5447570599019997E-2</c:v>
                </c:pt>
                <c:pt idx="30">
                  <c:v>6.6846855097360006E-2</c:v>
                </c:pt>
              </c:numCache>
            </c:numRef>
          </c:xVal>
          <c:yVal>
            <c:numRef>
              <c:f>'85'!$U$2:$U$102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1.5441290768510001</c:v>
                </c:pt>
                <c:pt idx="2">
                  <c:v>4.069100936081</c:v>
                </c:pt>
                <c:pt idx="3">
                  <c:v>8.3955500633830002</c:v>
                </c:pt>
                <c:pt idx="4">
                  <c:v>14.47045504578</c:v>
                </c:pt>
                <c:pt idx="5">
                  <c:v>17.534571342420001</c:v>
                </c:pt>
                <c:pt idx="6">
                  <c:v>20.79610177236</c:v>
                </c:pt>
                <c:pt idx="7">
                  <c:v>25.241198408279999</c:v>
                </c:pt>
                <c:pt idx="8">
                  <c:v>27.345367140800001</c:v>
                </c:pt>
                <c:pt idx="9">
                  <c:v>29.502404187330001</c:v>
                </c:pt>
                <c:pt idx="10">
                  <c:v>30.39687875477</c:v>
                </c:pt>
                <c:pt idx="11">
                  <c:v>15.66672846534</c:v>
                </c:pt>
                <c:pt idx="12">
                  <c:v>15.40407098381</c:v>
                </c:pt>
                <c:pt idx="13">
                  <c:v>15.246537734469999</c:v>
                </c:pt>
                <c:pt idx="14">
                  <c:v>15.07617015402</c:v>
                </c:pt>
                <c:pt idx="15">
                  <c:v>14.971505218700001</c:v>
                </c:pt>
                <c:pt idx="16">
                  <c:v>15.15631466932</c:v>
                </c:pt>
                <c:pt idx="17">
                  <c:v>15.343152464259999</c:v>
                </c:pt>
                <c:pt idx="18">
                  <c:v>15.475210644880001</c:v>
                </c:pt>
                <c:pt idx="19">
                  <c:v>15.56357262739</c:v>
                </c:pt>
                <c:pt idx="20">
                  <c:v>15.53846738116</c:v>
                </c:pt>
                <c:pt idx="21">
                  <c:v>15.41669977816</c:v>
                </c:pt>
                <c:pt idx="22">
                  <c:v>15.21640149259</c:v>
                </c:pt>
                <c:pt idx="23">
                  <c:v>14.83204845401</c:v>
                </c:pt>
                <c:pt idx="24">
                  <c:v>14.386479913360001</c:v>
                </c:pt>
                <c:pt idx="25">
                  <c:v>13.74830109114</c:v>
                </c:pt>
                <c:pt idx="26">
                  <c:v>13.074879537639999</c:v>
                </c:pt>
                <c:pt idx="27">
                  <c:v>12.515180367139999</c:v>
                </c:pt>
                <c:pt idx="28">
                  <c:v>11.797960553799999</c:v>
                </c:pt>
                <c:pt idx="29">
                  <c:v>11.264540339210001</c:v>
                </c:pt>
                <c:pt idx="30">
                  <c:v>10.695979455030001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22D7-4F1D-8FED-E3AB2899913F}"/>
            </c:ext>
          </c:extLst>
        </c:ser>
        <c:ser>
          <c:idx val="0"/>
          <c:order val="2"/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'85'!$V$2:$V$102</c:f>
              <c:numCache>
                <c:formatCode>General</c:formatCode>
                <c:ptCount val="101"/>
                <c:pt idx="0">
                  <c:v>0</c:v>
                </c:pt>
                <c:pt idx="1">
                  <c:v>4.3896659837010001E-3</c:v>
                </c:pt>
                <c:pt idx="2">
                  <c:v>1.7190153187310001E-2</c:v>
                </c:pt>
                <c:pt idx="3">
                  <c:v>2.4127680178559999E-2</c:v>
                </c:pt>
                <c:pt idx="4">
                  <c:v>3.5265239403739997E-2</c:v>
                </c:pt>
                <c:pt idx="5">
                  <c:v>3.5626596603590001E-2</c:v>
                </c:pt>
                <c:pt idx="6">
                  <c:v>3.5926550101860001E-2</c:v>
                </c:pt>
                <c:pt idx="7">
                  <c:v>3.6589761764120002E-2</c:v>
                </c:pt>
                <c:pt idx="8">
                  <c:v>3.7436492871530003E-2</c:v>
                </c:pt>
                <c:pt idx="9">
                  <c:v>3.852400996857E-2</c:v>
                </c:pt>
                <c:pt idx="10">
                  <c:v>3.9491312286190003E-2</c:v>
                </c:pt>
                <c:pt idx="11">
                  <c:v>4.0458733414059998E-2</c:v>
                </c:pt>
                <c:pt idx="12">
                  <c:v>4.166765339313E-2</c:v>
                </c:pt>
                <c:pt idx="13">
                  <c:v>4.2755289300430002E-2</c:v>
                </c:pt>
                <c:pt idx="14">
                  <c:v>4.3840192571800003E-2</c:v>
                </c:pt>
                <c:pt idx="15">
                  <c:v>4.685233424238E-2</c:v>
                </c:pt>
                <c:pt idx="16">
                  <c:v>4.8899906231280002E-2</c:v>
                </c:pt>
                <c:pt idx="17">
                  <c:v>5.191085979928E-2</c:v>
                </c:pt>
                <c:pt idx="18">
                  <c:v>5.5284002238939998E-2</c:v>
                </c:pt>
                <c:pt idx="19">
                  <c:v>5.8543702083880003E-2</c:v>
                </c:pt>
                <c:pt idx="20">
                  <c:v>6.1682830718619998E-2</c:v>
                </c:pt>
                <c:pt idx="21">
                  <c:v>6.5183791794239998E-2</c:v>
                </c:pt>
                <c:pt idx="22">
                  <c:v>6.7960969177840003E-2</c:v>
                </c:pt>
                <c:pt idx="23">
                  <c:v>6.9773576879749999E-2</c:v>
                </c:pt>
                <c:pt idx="24">
                  <c:v>7.0742304920469998E-2</c:v>
                </c:pt>
                <c:pt idx="25">
                  <c:v>8.0903909881129998E-2</c:v>
                </c:pt>
              </c:numCache>
            </c:numRef>
          </c:xVal>
          <c:yVal>
            <c:numRef>
              <c:f>'85'!$W$2:$W$102</c:f>
              <c:numCache>
                <c:formatCode>General</c:formatCode>
                <c:ptCount val="101"/>
                <c:pt idx="0">
                  <c:v>0</c:v>
                </c:pt>
                <c:pt idx="1">
                  <c:v>4.5727800412019999</c:v>
                </c:pt>
                <c:pt idx="2">
                  <c:v>14.79169216723</c:v>
                </c:pt>
                <c:pt idx="3">
                  <c:v>20.437927589649998</c:v>
                </c:pt>
                <c:pt idx="4">
                  <c:v>28.112352195269999</c:v>
                </c:pt>
                <c:pt idx="5">
                  <c:v>28.14879353972</c:v>
                </c:pt>
                <c:pt idx="6">
                  <c:v>22.182779785899999</c:v>
                </c:pt>
                <c:pt idx="7">
                  <c:v>16.060360439429999</c:v>
                </c:pt>
                <c:pt idx="8">
                  <c:v>15.7838022361</c:v>
                </c:pt>
                <c:pt idx="9">
                  <c:v>15.543591195979999</c:v>
                </c:pt>
                <c:pt idx="10">
                  <c:v>15.267127173900001</c:v>
                </c:pt>
                <c:pt idx="11">
                  <c:v>14.978610218249999</c:v>
                </c:pt>
                <c:pt idx="12">
                  <c:v>14.654122824390001</c:v>
                </c:pt>
                <c:pt idx="13">
                  <c:v>14.4018588507</c:v>
                </c:pt>
                <c:pt idx="14">
                  <c:v>14.42681234908</c:v>
                </c:pt>
                <c:pt idx="15">
                  <c:v>14.646119684529999</c:v>
                </c:pt>
                <c:pt idx="16">
                  <c:v>14.864673570000001</c:v>
                </c:pt>
                <c:pt idx="17">
                  <c:v>15.204510241139999</c:v>
                </c:pt>
                <c:pt idx="18">
                  <c:v>15.496417721749999</c:v>
                </c:pt>
                <c:pt idx="19">
                  <c:v>15.065055007010001</c:v>
                </c:pt>
                <c:pt idx="20">
                  <c:v>14.63359811103</c:v>
                </c:pt>
                <c:pt idx="21">
                  <c:v>14.19037082522</c:v>
                </c:pt>
                <c:pt idx="22">
                  <c:v>13.78273725263</c:v>
                </c:pt>
                <c:pt idx="23">
                  <c:v>13.374350230039999</c:v>
                </c:pt>
                <c:pt idx="24">
                  <c:v>12.95325100514</c:v>
                </c:pt>
                <c:pt idx="25">
                  <c:v>9.5501820302220004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22D7-4F1D-8FED-E3AB2899913F}"/>
            </c:ext>
          </c:extLst>
        </c:ser>
        <c:ser>
          <c:idx val="4"/>
          <c:order val="3"/>
          <c:spPr>
            <a:ln w="25400" cap="flat" cmpd="sng" algn="ctr">
              <a:solidFill>
                <a:srgbClr val="E99D21"/>
              </a:solidFill>
              <a:round/>
            </a:ln>
            <a:effectLst/>
          </c:spPr>
          <c:marker>
            <c:symbol val="none"/>
          </c:marker>
          <c:xVal>
            <c:numRef>
              <c:f>'85'!$X$2:$X$102</c:f>
              <c:numCache>
                <c:formatCode>General</c:formatCode>
                <c:ptCount val="101"/>
                <c:pt idx="0">
                  <c:v>0</c:v>
                </c:pt>
                <c:pt idx="1">
                  <c:v>2.4841072624119998E-3</c:v>
                </c:pt>
                <c:pt idx="2">
                  <c:v>7.1001907252920002E-3</c:v>
                </c:pt>
                <c:pt idx="3">
                  <c:v>1.0171947187989999E-2</c:v>
                </c:pt>
                <c:pt idx="4">
                  <c:v>1.6557850960659998E-2</c:v>
                </c:pt>
                <c:pt idx="5">
                  <c:v>2.2106769137E-2</c:v>
                </c:pt>
                <c:pt idx="6">
                  <c:v>2.7900542384859998E-2</c:v>
                </c:pt>
                <c:pt idx="7">
                  <c:v>3.3103241204010002E-2</c:v>
                </c:pt>
                <c:pt idx="8">
                  <c:v>3.6062955075970002E-2</c:v>
                </c:pt>
                <c:pt idx="9">
                  <c:v>3.8192371960269998E-2</c:v>
                </c:pt>
                <c:pt idx="10">
                  <c:v>3.9256258994340001E-2</c:v>
                </c:pt>
                <c:pt idx="11">
                  <c:v>4.2099001827089998E-2</c:v>
                </c:pt>
                <c:pt idx="12">
                  <c:v>4.2186657803720003E-2</c:v>
                </c:pt>
              </c:numCache>
            </c:numRef>
          </c:xVal>
          <c:yVal>
            <c:numRef>
              <c:f>'85'!$Y$2:$Y$102</c:f>
              <c:numCache>
                <c:formatCode>General</c:formatCode>
                <c:ptCount val="101"/>
                <c:pt idx="0">
                  <c:v>0</c:v>
                </c:pt>
                <c:pt idx="1">
                  <c:v>2.8785527931280002</c:v>
                </c:pt>
                <c:pt idx="2">
                  <c:v>5.7727214191360003</c:v>
                </c:pt>
                <c:pt idx="3">
                  <c:v>8.2807106758830002</c:v>
                </c:pt>
                <c:pt idx="4">
                  <c:v>12.86285597498</c:v>
                </c:pt>
                <c:pt idx="5">
                  <c:v>17.794277522609999</c:v>
                </c:pt>
                <c:pt idx="6">
                  <c:v>22.03875307193</c:v>
                </c:pt>
                <c:pt idx="7">
                  <c:v>25.837081964079999</c:v>
                </c:pt>
                <c:pt idx="8">
                  <c:v>27.621854630649999</c:v>
                </c:pt>
                <c:pt idx="9">
                  <c:v>29.068883132290001</c:v>
                </c:pt>
                <c:pt idx="10">
                  <c:v>29.876768311069998</c:v>
                </c:pt>
                <c:pt idx="11">
                  <c:v>31.44454995529</c:v>
                </c:pt>
                <c:pt idx="12">
                  <c:v>22.440966641989998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22D7-4F1D-8FED-E3AB2899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'16'!$L$2</c:f>
              <c:strCache>
                <c:ptCount val="1"/>
                <c:pt idx="0">
                  <c:v>Strain</c:v>
                </c:pt>
              </c:strCache>
            </c:strRef>
          </c:tx>
          <c:layout>
            <c:manualLayout>
              <c:xMode val="edge"/>
              <c:yMode val="edge"/>
              <c:x val="0.49889882448204614"/>
              <c:y val="0.9140280851990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'85'!$S$1</c:f>
              <c:strCache>
                <c:ptCount val="1"/>
                <c:pt idx="0">
                  <c:v>Diff Stress (MPA)</c:v>
                </c:pt>
              </c:strCache>
            </c:strRef>
          </c:tx>
          <c:layout>
            <c:manualLayout>
              <c:xMode val="edge"/>
              <c:yMode val="edge"/>
              <c:x val="1.7616141732283465E-2"/>
              <c:y val="0.2333045348498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legend>
      <c:legendPos val="t"/>
      <c:layout>
        <c:manualLayout>
          <c:xMode val="edge"/>
          <c:yMode val="edge"/>
          <c:x val="0.67383072714502235"/>
          <c:y val="8.5215888506894391E-2"/>
          <c:w val="0.26336990729969018"/>
          <c:h val="0.35828052825850593"/>
        </c:manualLayout>
      </c:layout>
      <c:overlay val="1"/>
      <c:spPr>
        <a:solidFill>
          <a:sysClr val="window" lastClr="FFFFFF"/>
        </a:solidFill>
        <a:ln>
          <a:solidFill>
            <a:srgbClr val="0C234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Alternates" panose="00000500000000000000" pitchFamily="50" charset="0"/>
              <a:ea typeface="Open Sans" pitchFamily="2" charset="0"/>
              <a:cs typeface="Open Sans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7061584189395"/>
          <c:y val="6.993401866433363E-2"/>
          <c:w val="0.73888381915836676"/>
          <c:h val="0.72342250594070057"/>
        </c:manualLayout>
      </c:layout>
      <c:scatterChart>
        <c:scatterStyle val="smoothMarker"/>
        <c:varyColors val="0"/>
        <c:ser>
          <c:idx val="6"/>
          <c:order val="0"/>
          <c:spPr>
            <a:ln w="25400" cap="flat" cmpd="sng" algn="ctr">
              <a:solidFill>
                <a:srgbClr val="FF66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'85'!$AB$1:$AB$25</c:f>
              <c:numCache>
                <c:formatCode>0.00E+00</c:formatCode>
                <c:ptCount val="25"/>
                <c:pt idx="0">
                  <c:v>4.9634478518610003E-6</c:v>
                </c:pt>
                <c:pt idx="1">
                  <c:v>1.9080328205919999E-4</c:v>
                </c:pt>
                <c:pt idx="2">
                  <c:v>4.136456772581E-4</c:v>
                </c:pt>
                <c:pt idx="3">
                  <c:v>8.469301183186E-4</c:v>
                </c:pt>
                <c:pt idx="4">
                  <c:v>1.490408496466E-3</c:v>
                </c:pt>
                <c:pt idx="5">
                  <c:v>1.7255189163219999E-3</c:v>
                </c:pt>
                <c:pt idx="6">
                  <c:v>2.2329242634600002E-3</c:v>
                </c:pt>
                <c:pt idx="7">
                  <c:v>2.584237382333E-3</c:v>
                </c:pt>
                <c:pt idx="8">
                  <c:v>2.616458441907E-3</c:v>
                </c:pt>
                <c:pt idx="9">
                  <c:v>3.0863153887500001E-3</c:v>
                </c:pt>
                <c:pt idx="10">
                  <c:v>3.4093654967370002E-3</c:v>
                </c:pt>
                <c:pt idx="11">
                  <c:v>3.5809225415619999E-3</c:v>
                </c:pt>
                <c:pt idx="12">
                  <c:v>3.7359520963550002E-3</c:v>
                </c:pt>
                <c:pt idx="13">
                  <c:v>3.8645950505810001E-3</c:v>
                </c:pt>
                <c:pt idx="14">
                  <c:v>3.9090603655550001E-3</c:v>
                </c:pt>
                <c:pt idx="15">
                  <c:v>3.9238931724979997E-3</c:v>
                </c:pt>
                <c:pt idx="16">
                  <c:v>3.9549224109000003E-3</c:v>
                </c:pt>
                <c:pt idx="17">
                  <c:v>3.9628882031999997E-3</c:v>
                </c:pt>
                <c:pt idx="18">
                  <c:v>3.9449592318690002E-3</c:v>
                </c:pt>
                <c:pt idx="19">
                  <c:v>3.9380480760819996E-3</c:v>
                </c:pt>
                <c:pt idx="20">
                  <c:v>3.9547915209049997E-3</c:v>
                </c:pt>
                <c:pt idx="21">
                  <c:v>3.965358423165E-3</c:v>
                </c:pt>
                <c:pt idx="22">
                  <c:v>3.9668733241909997E-3</c:v>
                </c:pt>
                <c:pt idx="23">
                  <c:v>3.9715601031700002E-3</c:v>
                </c:pt>
                <c:pt idx="24">
                  <c:v>3.9868957823349996E-3</c:v>
                </c:pt>
              </c:numCache>
            </c:numRef>
          </c:xVal>
          <c:yVal>
            <c:numRef>
              <c:f>'85'!$AC$1:$AC$25</c:f>
              <c:numCache>
                <c:formatCode>0.00E+00</c:formatCode>
                <c:ptCount val="25"/>
                <c:pt idx="0">
                  <c:v>7.2400685238260001E-2</c:v>
                </c:pt>
                <c:pt idx="1">
                  <c:v>1.7868959378360001</c:v>
                </c:pt>
                <c:pt idx="2">
                  <c:v>3.6630435999639999</c:v>
                </c:pt>
                <c:pt idx="3">
                  <c:v>7.2889561313150004</c:v>
                </c:pt>
                <c:pt idx="4">
                  <c:v>12.3927635704</c:v>
                </c:pt>
                <c:pt idx="5">
                  <c:v>14.25029671265</c:v>
                </c:pt>
                <c:pt idx="6">
                  <c:v>18.326386711750001</c:v>
                </c:pt>
                <c:pt idx="7">
                  <c:v>20.97680042995</c:v>
                </c:pt>
                <c:pt idx="8">
                  <c:v>21.283646094590001</c:v>
                </c:pt>
                <c:pt idx="9">
                  <c:v>24.599969768899999</c:v>
                </c:pt>
                <c:pt idx="10">
                  <c:v>26.954877399259999</c:v>
                </c:pt>
                <c:pt idx="11">
                  <c:v>28.096830275009999</c:v>
                </c:pt>
                <c:pt idx="12">
                  <c:v>29.094331395969999</c:v>
                </c:pt>
                <c:pt idx="13">
                  <c:v>29.923588767830001</c:v>
                </c:pt>
                <c:pt idx="14">
                  <c:v>30.13948188206</c:v>
                </c:pt>
                <c:pt idx="15">
                  <c:v>30.223538380120001</c:v>
                </c:pt>
                <c:pt idx="16">
                  <c:v>30.08928283361</c:v>
                </c:pt>
                <c:pt idx="17">
                  <c:v>29.835021291579999</c:v>
                </c:pt>
                <c:pt idx="18">
                  <c:v>28.154869452869999</c:v>
                </c:pt>
                <c:pt idx="19">
                  <c:v>27.768182906210001</c:v>
                </c:pt>
                <c:pt idx="20">
                  <c:v>26.352684947290001</c:v>
                </c:pt>
                <c:pt idx="21">
                  <c:v>23.558880680310001</c:v>
                </c:pt>
                <c:pt idx="22">
                  <c:v>18.032517297529999</c:v>
                </c:pt>
                <c:pt idx="23">
                  <c:v>17.778386508490001</c:v>
                </c:pt>
                <c:pt idx="24">
                  <c:v>16.616888585609999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A-4AD8-B160-C1D2D4DD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'16'!$L$2</c:f>
              <c:strCache>
                <c:ptCount val="1"/>
                <c:pt idx="0">
                  <c:v>Strain</c:v>
                </c:pt>
              </c:strCache>
            </c:strRef>
          </c:tx>
          <c:layout>
            <c:manualLayout>
              <c:xMode val="edge"/>
              <c:yMode val="edge"/>
              <c:x val="0.49889882448204614"/>
              <c:y val="0.9140280851990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'85'!$S$1</c:f>
              <c:strCache>
                <c:ptCount val="1"/>
                <c:pt idx="0">
                  <c:v>Diff Stress (MPA)</c:v>
                </c:pt>
              </c:strCache>
            </c:strRef>
          </c:tx>
          <c:layout>
            <c:manualLayout>
              <c:xMode val="edge"/>
              <c:yMode val="edge"/>
              <c:x val="1.7616141732283465E-2"/>
              <c:y val="0.2333045348498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6599095325847"/>
          <c:y val="6.0674759405074365E-2"/>
          <c:w val="0.79186399340735769"/>
          <c:h val="0.72593467483231267"/>
        </c:manualLayout>
      </c:layout>
      <c:scatterChart>
        <c:scatterStyle val="smoothMarker"/>
        <c:varyColors val="0"/>
        <c:ser>
          <c:idx val="6"/>
          <c:order val="0"/>
          <c:spPr>
            <a:ln w="25400" cap="flat" cmpd="sng" algn="ctr">
              <a:solidFill>
                <a:srgbClr val="FF66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'85'!$AF$2:$AF$42</c:f>
              <c:numCache>
                <c:formatCode>0.00E+00</c:formatCode>
                <c:ptCount val="41"/>
                <c:pt idx="0">
                  <c:v>0</c:v>
                </c:pt>
                <c:pt idx="1">
                  <c:v>3.525049785347E-5</c:v>
                </c:pt>
                <c:pt idx="2">
                  <c:v>1.9709972940060001E-4</c:v>
                </c:pt>
                <c:pt idx="3">
                  <c:v>4.1994348755029998E-4</c:v>
                </c:pt>
                <c:pt idx="4">
                  <c:v>6.5534025104419999E-4</c:v>
                </c:pt>
                <c:pt idx="5">
                  <c:v>8.6584633494509995E-4</c:v>
                </c:pt>
                <c:pt idx="6">
                  <c:v>1.0201031515699999E-3</c:v>
                </c:pt>
                <c:pt idx="7">
                  <c:v>1.039028362295E-3</c:v>
                </c:pt>
                <c:pt idx="8">
                  <c:v>1.428658816026E-3</c:v>
                </c:pt>
                <c:pt idx="9">
                  <c:v>1.498344638598E-3</c:v>
                </c:pt>
                <c:pt idx="10">
                  <c:v>1.543885064538E-3</c:v>
                </c:pt>
                <c:pt idx="11">
                  <c:v>1.8436085135500001E-3</c:v>
                </c:pt>
                <c:pt idx="12">
                  <c:v>2.1103349534849999E-3</c:v>
                </c:pt>
                <c:pt idx="13">
                  <c:v>2.3769177843720002E-3</c:v>
                </c:pt>
                <c:pt idx="14">
                  <c:v>2.6967916509390002E-3</c:v>
                </c:pt>
                <c:pt idx="15">
                  <c:v>2.8730276317490001E-3</c:v>
                </c:pt>
                <c:pt idx="16">
                  <c:v>3.0204849744129999E-3</c:v>
                </c:pt>
                <c:pt idx="17">
                  <c:v>3.2212652658779998E-3</c:v>
                </c:pt>
                <c:pt idx="18">
                  <c:v>3.3933786151240002E-3</c:v>
                </c:pt>
                <c:pt idx="19">
                  <c:v>3.6390451135310002E-3</c:v>
                </c:pt>
                <c:pt idx="20">
                  <c:v>3.9216716869699998E-3</c:v>
                </c:pt>
                <c:pt idx="21">
                  <c:v>4.2451097054689996E-3</c:v>
                </c:pt>
                <c:pt idx="22">
                  <c:v>4.4702428288579997E-3</c:v>
                </c:pt>
                <c:pt idx="23">
                  <c:v>4.719872393221E-3</c:v>
                </c:pt>
                <c:pt idx="24">
                  <c:v>5.0023553576109998E-3</c:v>
                </c:pt>
                <c:pt idx="25">
                  <c:v>5.2110298678650002E-3</c:v>
                </c:pt>
                <c:pt idx="26">
                  <c:v>5.4238589228050001E-3</c:v>
                </c:pt>
                <c:pt idx="27">
                  <c:v>5.6121436670900004E-3</c:v>
                </c:pt>
                <c:pt idx="28">
                  <c:v>7.8702681170710002E-3</c:v>
                </c:pt>
                <c:pt idx="29">
                  <c:v>7.976403404725E-3</c:v>
                </c:pt>
                <c:pt idx="30">
                  <c:v>8.0172148497849993E-3</c:v>
                </c:pt>
                <c:pt idx="31">
                  <c:v>8.1194349411670003E-3</c:v>
                </c:pt>
                <c:pt idx="32">
                  <c:v>8.1560120587359994E-3</c:v>
                </c:pt>
                <c:pt idx="33">
                  <c:v>8.3153426427039993E-3</c:v>
                </c:pt>
                <c:pt idx="34">
                  <c:v>9.0475652873630002E-3</c:v>
                </c:pt>
                <c:pt idx="35">
                  <c:v>9.1170117615210003E-3</c:v>
                </c:pt>
                <c:pt idx="36">
                  <c:v>9.2068639582089992E-3</c:v>
                </c:pt>
                <c:pt idx="37">
                  <c:v>9.5299828454900003E-3</c:v>
                </c:pt>
                <c:pt idx="38">
                  <c:v>9.6689396200500006E-3</c:v>
                </c:pt>
                <c:pt idx="39">
                  <c:v>9.8038056761669996E-3</c:v>
                </c:pt>
                <c:pt idx="40">
                  <c:v>9.9469010388520008E-3</c:v>
                </c:pt>
              </c:numCache>
            </c:numRef>
          </c:xVal>
          <c:yVal>
            <c:numRef>
              <c:f>'85'!$AG$2:$AG$42</c:f>
              <c:numCache>
                <c:formatCode>0.00E+00</c:formatCode>
                <c:ptCount val="41"/>
                <c:pt idx="0">
                  <c:v>0</c:v>
                </c:pt>
                <c:pt idx="1">
                  <c:v>0.74490452857239997</c:v>
                </c:pt>
                <c:pt idx="2">
                  <c:v>1.8809963728670001</c:v>
                </c:pt>
                <c:pt idx="3">
                  <c:v>2.857131107926</c:v>
                </c:pt>
                <c:pt idx="4">
                  <c:v>3.9696711136529998</c:v>
                </c:pt>
                <c:pt idx="5">
                  <c:v>4.9118039721409996</c:v>
                </c:pt>
                <c:pt idx="6">
                  <c:v>5.3538946616230003</c:v>
                </c:pt>
                <c:pt idx="7">
                  <c:v>5.6040151872220001</c:v>
                </c:pt>
                <c:pt idx="8">
                  <c:v>6.6089573633669998</c:v>
                </c:pt>
                <c:pt idx="9">
                  <c:v>6.6765007253680002</c:v>
                </c:pt>
                <c:pt idx="10">
                  <c:v>6.9340179490880001</c:v>
                </c:pt>
                <c:pt idx="11">
                  <c:v>7.4543855903559999</c:v>
                </c:pt>
                <c:pt idx="12">
                  <c:v>7.8461051662439996</c:v>
                </c:pt>
                <c:pt idx="13">
                  <c:v>8.1695296640699997</c:v>
                </c:pt>
                <c:pt idx="14">
                  <c:v>8.5454977142510007</c:v>
                </c:pt>
                <c:pt idx="15">
                  <c:v>8.7029514969479997</c:v>
                </c:pt>
                <c:pt idx="16">
                  <c:v>8.7924197317259996</c:v>
                </c:pt>
                <c:pt idx="17">
                  <c:v>8.9496082028719997</c:v>
                </c:pt>
                <c:pt idx="18">
                  <c:v>9.0919295201469996</c:v>
                </c:pt>
                <c:pt idx="19">
                  <c:v>9.1955131927359997</c:v>
                </c:pt>
                <c:pt idx="20">
                  <c:v>9.3669939760609999</c:v>
                </c:pt>
                <c:pt idx="21">
                  <c:v>9.4925025214279994</c:v>
                </c:pt>
                <c:pt idx="22">
                  <c:v>9.5583655769420002</c:v>
                </c:pt>
                <c:pt idx="23">
                  <c:v>9.6011982948860002</c:v>
                </c:pt>
                <c:pt idx="24">
                  <c:v>9.7043840001500001</c:v>
                </c:pt>
                <c:pt idx="25">
                  <c:v>9.7248938779910006</c:v>
                </c:pt>
                <c:pt idx="26">
                  <c:v>9.7757129052679996</c:v>
                </c:pt>
                <c:pt idx="27">
                  <c:v>9.8267972440939992</c:v>
                </c:pt>
                <c:pt idx="28">
                  <c:v>9.8251536074699999</c:v>
                </c:pt>
                <c:pt idx="29">
                  <c:v>9.71776713599</c:v>
                </c:pt>
                <c:pt idx="30">
                  <c:v>9.6717948980319992</c:v>
                </c:pt>
                <c:pt idx="31">
                  <c:v>9.6479244072179995</c:v>
                </c:pt>
                <c:pt idx="32">
                  <c:v>9.5337013097910006</c:v>
                </c:pt>
                <c:pt idx="33">
                  <c:v>9.4333283386249995</c:v>
                </c:pt>
                <c:pt idx="34">
                  <c:v>9.417824868696</c:v>
                </c:pt>
                <c:pt idx="35">
                  <c:v>9.3715431005959999</c:v>
                </c:pt>
                <c:pt idx="36">
                  <c:v>9.3022752135159994</c:v>
                </c:pt>
                <c:pt idx="37">
                  <c:v>9.2760169187480006</c:v>
                </c:pt>
                <c:pt idx="38">
                  <c:v>9.2138067505749994</c:v>
                </c:pt>
                <c:pt idx="39">
                  <c:v>9.1516408009930004</c:v>
                </c:pt>
                <c:pt idx="40">
                  <c:v>9.1121514402480006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F-F718-4EEC-BEC4-66DD6368BCA5}"/>
            </c:ext>
          </c:extLst>
        </c:ser>
        <c:ser>
          <c:idx val="0"/>
          <c:order val="1"/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'85'!$AH$2:$AH$42</c:f>
              <c:numCache>
                <c:formatCode>0.00E+00</c:formatCode>
                <c:ptCount val="41"/>
                <c:pt idx="0">
                  <c:v>0</c:v>
                </c:pt>
                <c:pt idx="1">
                  <c:v>7.5733574212890007E-5</c:v>
                </c:pt>
                <c:pt idx="2">
                  <c:v>2.463411678864E-4</c:v>
                </c:pt>
                <c:pt idx="3">
                  <c:v>3.6306733312559998E-4</c:v>
                </c:pt>
                <c:pt idx="4">
                  <c:v>4.961404155742E-4</c:v>
                </c:pt>
                <c:pt idx="5">
                  <c:v>7.290342664201E-4</c:v>
                </c:pt>
                <c:pt idx="6">
                  <c:v>8.7936379005099997E-4</c:v>
                </c:pt>
                <c:pt idx="7">
                  <c:v>1.1079116174799999E-3</c:v>
                </c:pt>
                <c:pt idx="8">
                  <c:v>1.3987297455199999E-3</c:v>
                </c:pt>
                <c:pt idx="9">
                  <c:v>1.5941688679449999E-3</c:v>
                </c:pt>
                <c:pt idx="10">
                  <c:v>1.963556344123E-3</c:v>
                </c:pt>
                <c:pt idx="11">
                  <c:v>2.1216045643720001E-3</c:v>
                </c:pt>
                <c:pt idx="12">
                  <c:v>2.3710527677200002E-3</c:v>
                </c:pt>
                <c:pt idx="13">
                  <c:v>2.694835991714E-3</c:v>
                </c:pt>
                <c:pt idx="14">
                  <c:v>3.0305243701350001E-3</c:v>
                </c:pt>
                <c:pt idx="15">
                  <c:v>3.266455806402E-3</c:v>
                </c:pt>
                <c:pt idx="16">
                  <c:v>3.4072794985910001E-3</c:v>
                </c:pt>
                <c:pt idx="17">
                  <c:v>3.6802986623769999E-3</c:v>
                </c:pt>
                <c:pt idx="18">
                  <c:v>3.8286814855739999E-3</c:v>
                </c:pt>
              </c:numCache>
            </c:numRef>
          </c:xVal>
          <c:yVal>
            <c:numRef>
              <c:f>'85'!$AI$2:$AI$42</c:f>
              <c:numCache>
                <c:formatCode>0.00E+00</c:formatCode>
                <c:ptCount val="41"/>
                <c:pt idx="0">
                  <c:v>0</c:v>
                </c:pt>
                <c:pt idx="1">
                  <c:v>1.311621656736</c:v>
                </c:pt>
                <c:pt idx="2">
                  <c:v>2.683298597696</c:v>
                </c:pt>
                <c:pt idx="3">
                  <c:v>3.7216633320520001</c:v>
                </c:pt>
                <c:pt idx="4">
                  <c:v>4.7522628500339996</c:v>
                </c:pt>
                <c:pt idx="5">
                  <c:v>6.563400348509</c:v>
                </c:pt>
                <c:pt idx="6">
                  <c:v>8.0187701445009996</c:v>
                </c:pt>
                <c:pt idx="7">
                  <c:v>9.7085383894599993</c:v>
                </c:pt>
                <c:pt idx="8">
                  <c:v>11.83017884993</c:v>
                </c:pt>
                <c:pt idx="9">
                  <c:v>13.338180635460001</c:v>
                </c:pt>
                <c:pt idx="10">
                  <c:v>15.86116306904</c:v>
                </c:pt>
                <c:pt idx="11">
                  <c:v>17.096382509649999</c:v>
                </c:pt>
                <c:pt idx="12">
                  <c:v>18.998403237840002</c:v>
                </c:pt>
                <c:pt idx="13">
                  <c:v>21.23351507968</c:v>
                </c:pt>
                <c:pt idx="14">
                  <c:v>23.29396239958</c:v>
                </c:pt>
                <c:pt idx="15">
                  <c:v>24.60422510702</c:v>
                </c:pt>
                <c:pt idx="16">
                  <c:v>25.429850953630002</c:v>
                </c:pt>
                <c:pt idx="17">
                  <c:v>26.868717507860001</c:v>
                </c:pt>
                <c:pt idx="18">
                  <c:v>27.398309579029998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1-F718-4EEC-BEC4-66DD6368BCA5}"/>
            </c:ext>
          </c:extLst>
        </c:ser>
        <c:ser>
          <c:idx val="5"/>
          <c:order val="2"/>
          <c:spPr>
            <a:ln w="25400" cap="flat" cmpd="sng" algn="ctr">
              <a:solidFill>
                <a:srgbClr val="0C2340"/>
              </a:solidFill>
              <a:round/>
            </a:ln>
            <a:effectLst/>
          </c:spPr>
          <c:marker>
            <c:symbol val="none"/>
          </c:marker>
          <c:xVal>
            <c:numRef>
              <c:f>'85'!$AJ$2:$AJ$42</c:f>
              <c:numCache>
                <c:formatCode>0.00E+00</c:formatCode>
                <c:ptCount val="41"/>
                <c:pt idx="0">
                  <c:v>0</c:v>
                </c:pt>
                <c:pt idx="1">
                  <c:v>1.275151242717E-4</c:v>
                </c:pt>
                <c:pt idx="2">
                  <c:v>4.0861788148999998E-4</c:v>
                </c:pt>
                <c:pt idx="3">
                  <c:v>7.4606577539710001E-4</c:v>
                </c:pt>
                <c:pt idx="4">
                  <c:v>9.9008428217600003E-4</c:v>
                </c:pt>
                <c:pt idx="5">
                  <c:v>1.333073985797E-3</c:v>
                </c:pt>
                <c:pt idx="6">
                  <c:v>1.819464983991E-3</c:v>
                </c:pt>
                <c:pt idx="7">
                  <c:v>1.9821573451459999E-3</c:v>
                </c:pt>
                <c:pt idx="8">
                  <c:v>2.1695905894E-3</c:v>
                </c:pt>
                <c:pt idx="9">
                  <c:v>2.4067930822199999E-3</c:v>
                </c:pt>
                <c:pt idx="10">
                  <c:v>2.702001137144E-3</c:v>
                </c:pt>
                <c:pt idx="11">
                  <c:v>2.8892107840010001E-3</c:v>
                </c:pt>
                <c:pt idx="12">
                  <c:v>3.2256802628290002E-3</c:v>
                </c:pt>
                <c:pt idx="13">
                  <c:v>3.5873218483069998E-3</c:v>
                </c:pt>
                <c:pt idx="14">
                  <c:v>3.7904291575060001E-3</c:v>
                </c:pt>
                <c:pt idx="15">
                  <c:v>3.9144849403399996E-3</c:v>
                </c:pt>
              </c:numCache>
            </c:numRef>
          </c:xVal>
          <c:yVal>
            <c:numRef>
              <c:f>'85'!$AK$2:$AK$42</c:f>
              <c:numCache>
                <c:formatCode>0.00E+00</c:formatCode>
                <c:ptCount val="41"/>
                <c:pt idx="0">
                  <c:v>0</c:v>
                </c:pt>
                <c:pt idx="1">
                  <c:v>1.766786522319</c:v>
                </c:pt>
                <c:pt idx="2">
                  <c:v>4.0311775690990004</c:v>
                </c:pt>
                <c:pt idx="3">
                  <c:v>6.8076948958669998</c:v>
                </c:pt>
                <c:pt idx="4">
                  <c:v>8.9585456173990003</c:v>
                </c:pt>
                <c:pt idx="5">
                  <c:v>11.45015007205</c:v>
                </c:pt>
                <c:pt idx="6">
                  <c:v>15.35083162419</c:v>
                </c:pt>
                <c:pt idx="7">
                  <c:v>16.784621881170001</c:v>
                </c:pt>
                <c:pt idx="8">
                  <c:v>18.301695165600002</c:v>
                </c:pt>
                <c:pt idx="9">
                  <c:v>20.122050338249998</c:v>
                </c:pt>
                <c:pt idx="10">
                  <c:v>22.26838485887</c:v>
                </c:pt>
                <c:pt idx="11">
                  <c:v>23.679123606289998</c:v>
                </c:pt>
                <c:pt idx="12">
                  <c:v>25.976922046119999</c:v>
                </c:pt>
                <c:pt idx="13">
                  <c:v>28.563077263370001</c:v>
                </c:pt>
                <c:pt idx="14">
                  <c:v>29.745779263709998</c:v>
                </c:pt>
                <c:pt idx="15">
                  <c:v>30.32929153057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'85'!#REF!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F718-4EEC-BEC4-66DD6368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ax val="1.00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'16'!$L$2</c:f>
              <c:strCache>
                <c:ptCount val="1"/>
                <c:pt idx="0">
                  <c:v>Strain</c:v>
                </c:pt>
              </c:strCache>
            </c:strRef>
          </c:tx>
          <c:layout>
            <c:manualLayout>
              <c:xMode val="edge"/>
              <c:yMode val="edge"/>
              <c:x val="0.49889882448204614"/>
              <c:y val="0.91402808519902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'16'!$M$2</c:f>
              <c:strCache>
                <c:ptCount val="1"/>
                <c:pt idx="0">
                  <c:v>Stress (MPa)</c:v>
                </c:pt>
              </c:strCache>
            </c:strRef>
          </c:tx>
          <c:layout>
            <c:manualLayout>
              <c:xMode val="edge"/>
              <c:yMode val="edge"/>
              <c:x val="1.4838296476238343E-2"/>
              <c:y val="0.3212674020586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legend>
      <c:legendPos val="t"/>
      <c:layout>
        <c:manualLayout>
          <c:xMode val="edge"/>
          <c:yMode val="edge"/>
          <c:x val="0.51483535066283681"/>
          <c:y val="8.020924467774862E-2"/>
          <c:w val="0.41803282983456469"/>
          <c:h val="0.23791010498687667"/>
        </c:manualLayout>
      </c:layout>
      <c:overlay val="1"/>
      <c:spPr>
        <a:solidFill>
          <a:sysClr val="window" lastClr="FFFFFF"/>
        </a:solidFill>
        <a:ln>
          <a:solidFill>
            <a:srgbClr val="0C234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Alternates" panose="00000500000000000000" pitchFamily="50" charset="0"/>
              <a:ea typeface="Open Sans" pitchFamily="2" charset="0"/>
              <a:cs typeface="Open Sans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6599095325847"/>
          <c:y val="0.13474893507164062"/>
          <c:w val="0.79186388935425622"/>
          <c:h val="0.67963836314655923"/>
        </c:manualLayout>
      </c:layout>
      <c:scatterChart>
        <c:scatterStyle val="smoothMarker"/>
        <c:varyColors val="0"/>
        <c:ser>
          <c:idx val="4"/>
          <c:order val="0"/>
          <c:spPr>
            <a:ln w="25400" cap="flat" cmpd="sng" algn="ctr">
              <a:solidFill>
                <a:srgbClr val="E99D21"/>
              </a:solidFill>
              <a:round/>
            </a:ln>
            <a:effectLst/>
          </c:spPr>
          <c:marker>
            <c:symbol val="none"/>
          </c:marker>
          <c:xVal>
            <c:numRef>
              <c:f>'109'!$C$3:$C$44</c:f>
              <c:numCache>
                <c:formatCode>General</c:formatCode>
                <c:ptCount val="42"/>
                <c:pt idx="0">
                  <c:v>0</c:v>
                </c:pt>
                <c:pt idx="1">
                  <c:v>6.7899771680789996E-5</c:v>
                </c:pt>
                <c:pt idx="2">
                  <c:v>1.7414575826369999E-4</c:v>
                </c:pt>
                <c:pt idx="3">
                  <c:v>4.6301196505490002E-4</c:v>
                </c:pt>
                <c:pt idx="4">
                  <c:v>7.5060703342230001E-4</c:v>
                </c:pt>
                <c:pt idx="5">
                  <c:v>1.0772896083189999E-3</c:v>
                </c:pt>
                <c:pt idx="6">
                  <c:v>1.6209131408650001E-3</c:v>
                </c:pt>
                <c:pt idx="7">
                  <c:v>2.0567017637979999E-3</c:v>
                </c:pt>
                <c:pt idx="8">
                  <c:v>2.6854915707339999E-3</c:v>
                </c:pt>
                <c:pt idx="9">
                  <c:v>3.2193697086980002E-3</c:v>
                </c:pt>
                <c:pt idx="10">
                  <c:v>3.8873529503639999E-3</c:v>
                </c:pt>
                <c:pt idx="11">
                  <c:v>4.5197443161669997E-3</c:v>
                </c:pt>
                <c:pt idx="12">
                  <c:v>5.1654826354180002E-3</c:v>
                </c:pt>
                <c:pt idx="13">
                  <c:v>5.9458556993830002E-3</c:v>
                </c:pt>
                <c:pt idx="14">
                  <c:v>6.7030304871139998E-3</c:v>
                </c:pt>
                <c:pt idx="15">
                  <c:v>7.5465367594570003E-3</c:v>
                </c:pt>
                <c:pt idx="16">
                  <c:v>8.1953469965660008E-3</c:v>
                </c:pt>
                <c:pt idx="17">
                  <c:v>8.5628119292239999E-3</c:v>
                </c:pt>
                <c:pt idx="18">
                  <c:v>8.930912431094E-3</c:v>
                </c:pt>
                <c:pt idx="19">
                  <c:v>9.3357700190499996E-3</c:v>
                </c:pt>
                <c:pt idx="20">
                  <c:v>9.9255782476569999E-3</c:v>
                </c:pt>
                <c:pt idx="21">
                  <c:v>1.0356070460490001E-2</c:v>
                </c:pt>
                <c:pt idx="22">
                  <c:v>1.079916812936E-2</c:v>
                </c:pt>
                <c:pt idx="23">
                  <c:v>1.1033587240340001E-2</c:v>
                </c:pt>
                <c:pt idx="24">
                  <c:v>1.1145659278030001E-2</c:v>
                </c:pt>
              </c:numCache>
            </c:numRef>
          </c:xVal>
          <c:yVal>
            <c:numRef>
              <c:f>'109'!$D$3:$D$44</c:f>
              <c:numCache>
                <c:formatCode>General</c:formatCode>
                <c:ptCount val="42"/>
                <c:pt idx="0">
                  <c:v>0</c:v>
                </c:pt>
                <c:pt idx="1">
                  <c:v>0.39444644154239999</c:v>
                </c:pt>
                <c:pt idx="2">
                  <c:v>0.90002737638829999</c:v>
                </c:pt>
                <c:pt idx="3">
                  <c:v>1.603778190414</c:v>
                </c:pt>
                <c:pt idx="4">
                  <c:v>2.4553044212569999</c:v>
                </c:pt>
                <c:pt idx="5">
                  <c:v>3.0484508706879998</c:v>
                </c:pt>
                <c:pt idx="6">
                  <c:v>4.1355452309510001</c:v>
                </c:pt>
                <c:pt idx="7">
                  <c:v>4.9017779273890003</c:v>
                </c:pt>
                <c:pt idx="8">
                  <c:v>6.0879193609059996</c:v>
                </c:pt>
                <c:pt idx="9">
                  <c:v>6.879387154862</c:v>
                </c:pt>
                <c:pt idx="10">
                  <c:v>7.7948341888980002</c:v>
                </c:pt>
                <c:pt idx="11">
                  <c:v>8.5622786080989997</c:v>
                </c:pt>
                <c:pt idx="12">
                  <c:v>9.2066525792919993</c:v>
                </c:pt>
                <c:pt idx="13">
                  <c:v>9.9134327002260001</c:v>
                </c:pt>
                <c:pt idx="14">
                  <c:v>10.45997132093</c:v>
                </c:pt>
                <c:pt idx="15">
                  <c:v>10.97009621614</c:v>
                </c:pt>
                <c:pt idx="16">
                  <c:v>11.25734626335</c:v>
                </c:pt>
                <c:pt idx="17">
                  <c:v>11.395079042280001</c:v>
                </c:pt>
                <c:pt idx="18">
                  <c:v>11.4589241128</c:v>
                </c:pt>
                <c:pt idx="19">
                  <c:v>11.535310999409999</c:v>
                </c:pt>
                <c:pt idx="20">
                  <c:v>11.538946167700001</c:v>
                </c:pt>
                <c:pt idx="21">
                  <c:v>11.492338338970001</c:v>
                </c:pt>
                <c:pt idx="22">
                  <c:v>11.40886238871</c:v>
                </c:pt>
                <c:pt idx="23">
                  <c:v>11.29946974688</c:v>
                </c:pt>
                <c:pt idx="24">
                  <c:v>11.12774668798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21-4FFB-A89D-DF61174A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'109'!$C$2</c:f>
              <c:strCache>
                <c:ptCount val="1"/>
                <c:pt idx="0">
                  <c:v>Strain</c:v>
                </c:pt>
              </c:strCache>
            </c:strRef>
          </c:tx>
          <c:layout>
            <c:manualLayout>
              <c:xMode val="edge"/>
              <c:yMode val="edge"/>
              <c:x val="0.44127473427523689"/>
              <c:y val="0.91402814423922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'109'!$D$2</c:f>
              <c:strCache>
                <c:ptCount val="1"/>
                <c:pt idx="0">
                  <c:v>Stress (MN/m2)</c:v>
                </c:pt>
              </c:strCache>
            </c:strRef>
          </c:tx>
          <c:layout>
            <c:manualLayout>
              <c:xMode val="edge"/>
              <c:yMode val="edge"/>
              <c:x val="8.1893486718415519E-3"/>
              <c:y val="0.30949314053421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278215223097"/>
          <c:y val="8.1140148959863781E-2"/>
          <c:w val="0.80889851268591428"/>
          <c:h val="0.70370370370370372"/>
        </c:manualLayout>
      </c:layout>
      <c:scatterChart>
        <c:scatterStyle val="lineMarker"/>
        <c:varyColors val="0"/>
        <c:ser>
          <c:idx val="6"/>
          <c:order val="0"/>
          <c:spPr>
            <a:ln w="25400" cap="flat" cmpd="sng" algn="ctr">
              <a:solidFill>
                <a:srgbClr val="FF66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'133'!$B$2:$B$76</c:f>
              <c:numCache>
                <c:formatCode>General</c:formatCode>
                <c:ptCount val="75"/>
                <c:pt idx="0">
                  <c:v>0</c:v>
                </c:pt>
                <c:pt idx="1">
                  <c:v>3.5671270498099998E-4</c:v>
                </c:pt>
                <c:pt idx="2">
                  <c:v>1.16283041515E-3</c:v>
                </c:pt>
                <c:pt idx="3">
                  <c:v>1.9689481253189998E-3</c:v>
                </c:pt>
                <c:pt idx="4">
                  <c:v>2.4979314514679998E-3</c:v>
                </c:pt>
                <c:pt idx="5">
                  <c:v>3.1738575982730001E-3</c:v>
                </c:pt>
                <c:pt idx="6">
                  <c:v>3.7363743767530001E-3</c:v>
                </c:pt>
                <c:pt idx="7">
                  <c:v>4.5802075527480004E-3</c:v>
                </c:pt>
                <c:pt idx="8">
                  <c:v>5.2855702171920003E-3</c:v>
                </c:pt>
                <c:pt idx="9">
                  <c:v>5.4955526177470002E-3</c:v>
                </c:pt>
                <c:pt idx="10">
                  <c:v>5.6131517340040002E-3</c:v>
                </c:pt>
                <c:pt idx="11">
                  <c:v>5.7811902486169997E-3</c:v>
                </c:pt>
                <c:pt idx="12">
                  <c:v>5.8946460235620004E-3</c:v>
                </c:pt>
                <c:pt idx="13">
                  <c:v>6.012299280876E-3</c:v>
                </c:pt>
                <c:pt idx="14">
                  <c:v>6.6638913215030003E-3</c:v>
                </c:pt>
                <c:pt idx="15">
                  <c:v>7.1095901618289997E-3</c:v>
                </c:pt>
                <c:pt idx="16">
                  <c:v>7.349395801857E-3</c:v>
                </c:pt>
                <c:pt idx="17">
                  <c:v>7.5557143961729996E-3</c:v>
                </c:pt>
                <c:pt idx="18">
                  <c:v>7.8295484924779998E-3</c:v>
                </c:pt>
                <c:pt idx="19">
                  <c:v>8.133082077269E-3</c:v>
                </c:pt>
                <c:pt idx="20">
                  <c:v>8.3861607948300006E-3</c:v>
                </c:pt>
                <c:pt idx="21">
                  <c:v>8.5929666586569992E-3</c:v>
                </c:pt>
                <c:pt idx="22">
                  <c:v>9.0111084494569997E-3</c:v>
                </c:pt>
                <c:pt idx="23">
                  <c:v>9.822230340154E-3</c:v>
                </c:pt>
                <c:pt idx="24">
                  <c:v>1.047721779848E-2</c:v>
                </c:pt>
                <c:pt idx="25">
                  <c:v>1.1186996826260001E-2</c:v>
                </c:pt>
                <c:pt idx="26">
                  <c:v>1.174857232022E-2</c:v>
                </c:pt>
                <c:pt idx="27">
                  <c:v>1.222989291077E-2</c:v>
                </c:pt>
                <c:pt idx="28">
                  <c:v>1.2698273004580001E-2</c:v>
                </c:pt>
                <c:pt idx="29">
                  <c:v>1.2959677076949999E-2</c:v>
                </c:pt>
                <c:pt idx="30">
                  <c:v>1.317054120328E-2</c:v>
                </c:pt>
                <c:pt idx="31">
                  <c:v>1.340223031829E-2</c:v>
                </c:pt>
                <c:pt idx="32">
                  <c:v>1.360014621343E-2</c:v>
                </c:pt>
                <c:pt idx="33">
                  <c:v>1.3751688707169999E-2</c:v>
                </c:pt>
                <c:pt idx="34">
                  <c:v>1.391573083476E-2</c:v>
                </c:pt>
                <c:pt idx="35">
                  <c:v>1.4088098317170001E-2</c:v>
                </c:pt>
                <c:pt idx="36">
                  <c:v>1.416794329542E-2</c:v>
                </c:pt>
                <c:pt idx="37">
                  <c:v>1.4226777658509999E-2</c:v>
                </c:pt>
                <c:pt idx="38">
                  <c:v>1.429815032765E-2</c:v>
                </c:pt>
                <c:pt idx="39">
                  <c:v>1.439892857669E-2</c:v>
                </c:pt>
                <c:pt idx="40">
                  <c:v>1.4491234516620001E-2</c:v>
                </c:pt>
                <c:pt idx="41">
                  <c:v>1.459192768685E-2</c:v>
                </c:pt>
                <c:pt idx="42">
                  <c:v>1.4684187220159999E-2</c:v>
                </c:pt>
                <c:pt idx="43">
                  <c:v>1.4793205745199999E-2</c:v>
                </c:pt>
                <c:pt idx="44">
                  <c:v>1.4898011318999999E-2</c:v>
                </c:pt>
                <c:pt idx="45">
                  <c:v>1.500274728287E-2</c:v>
                </c:pt>
                <c:pt idx="46">
                  <c:v>1.513256759327E-2</c:v>
                </c:pt>
                <c:pt idx="47">
                  <c:v>1.5295743463959999E-2</c:v>
                </c:pt>
                <c:pt idx="48">
                  <c:v>1.5542629214489999E-2</c:v>
                </c:pt>
                <c:pt idx="49">
                  <c:v>1.5714022157879998E-2</c:v>
                </c:pt>
                <c:pt idx="50">
                  <c:v>1.6035712350689998E-2</c:v>
                </c:pt>
                <c:pt idx="51">
                  <c:v>1.6465786844730001E-2</c:v>
                </c:pt>
                <c:pt idx="52">
                  <c:v>1.6833278090639999E-2</c:v>
                </c:pt>
                <c:pt idx="53">
                  <c:v>1.7480585253350001E-2</c:v>
                </c:pt>
                <c:pt idx="54">
                  <c:v>1.7768904416999999E-2</c:v>
                </c:pt>
                <c:pt idx="55">
                  <c:v>1.8153309343369999E-2</c:v>
                </c:pt>
                <c:pt idx="56">
                  <c:v>1.8400055874039999E-2</c:v>
                </c:pt>
                <c:pt idx="57">
                  <c:v>1.868874629065E-2</c:v>
                </c:pt>
                <c:pt idx="58">
                  <c:v>1.886025525059E-2</c:v>
                </c:pt>
                <c:pt idx="59">
                  <c:v>1.9349991692450001E-2</c:v>
                </c:pt>
                <c:pt idx="60">
                  <c:v>1.9802314311519999E-2</c:v>
                </c:pt>
                <c:pt idx="61">
                  <c:v>2.014165295627E-2</c:v>
                </c:pt>
                <c:pt idx="62">
                  <c:v>2.0564902576219998E-2</c:v>
                </c:pt>
                <c:pt idx="63">
                  <c:v>2.094630885791E-2</c:v>
                </c:pt>
                <c:pt idx="64">
                  <c:v>2.144517503599E-2</c:v>
                </c:pt>
                <c:pt idx="65">
                  <c:v>2.1969241577160001E-2</c:v>
                </c:pt>
                <c:pt idx="66">
                  <c:v>2.2598268380860001E-2</c:v>
                </c:pt>
                <c:pt idx="67">
                  <c:v>2.3164479903329999E-2</c:v>
                </c:pt>
                <c:pt idx="68">
                  <c:v>2.378949485114E-2</c:v>
                </c:pt>
                <c:pt idx="69">
                  <c:v>2.4997696877369999E-2</c:v>
                </c:pt>
                <c:pt idx="70">
                  <c:v>2.58913739001E-2</c:v>
                </c:pt>
                <c:pt idx="71">
                  <c:v>2.70074169407E-2</c:v>
                </c:pt>
                <c:pt idx="72">
                  <c:v>2.787175025903E-2</c:v>
                </c:pt>
                <c:pt idx="73">
                  <c:v>2.8832617937399999E-2</c:v>
                </c:pt>
                <c:pt idx="74">
                  <c:v>3.0003282389849999E-2</c:v>
                </c:pt>
              </c:numCache>
            </c:numRef>
          </c:xVal>
          <c:yVal>
            <c:numRef>
              <c:f>'133'!$C$2:$C$76</c:f>
              <c:numCache>
                <c:formatCode>General</c:formatCode>
                <c:ptCount val="75"/>
                <c:pt idx="0">
                  <c:v>0</c:v>
                </c:pt>
                <c:pt idx="1">
                  <c:v>0.38818145548189997</c:v>
                </c:pt>
                <c:pt idx="2">
                  <c:v>0.48048788060249997</c:v>
                </c:pt>
                <c:pt idx="3">
                  <c:v>0.57279430572309997</c:v>
                </c:pt>
                <c:pt idx="4">
                  <c:v>0.61910220307719999</c:v>
                </c:pt>
                <c:pt idx="5">
                  <c:v>0.67963924947639998</c:v>
                </c:pt>
                <c:pt idx="6">
                  <c:v>0.70491537093029999</c:v>
                </c:pt>
                <c:pt idx="7">
                  <c:v>0.76917083458430002</c:v>
                </c:pt>
                <c:pt idx="8">
                  <c:v>0.85432917014370002</c:v>
                </c:pt>
                <c:pt idx="9">
                  <c:v>0.90375737021659996</c:v>
                </c:pt>
                <c:pt idx="10">
                  <c:v>0.93551128045859999</c:v>
                </c:pt>
                <c:pt idx="11">
                  <c:v>0.99893660238589999</c:v>
                </c:pt>
                <c:pt idx="12">
                  <c:v>1.0552705525099999</c:v>
                </c:pt>
                <c:pt idx="13">
                  <c:v>1.111609658793</c:v>
                </c:pt>
                <c:pt idx="14">
                  <c:v>1.558454563173</c:v>
                </c:pt>
                <c:pt idx="15">
                  <c:v>1.9067060315569999</c:v>
                </c:pt>
                <c:pt idx="16">
                  <c:v>2.1563640639449999</c:v>
                </c:pt>
                <c:pt idx="17">
                  <c:v>2.448126897411</c:v>
                </c:pt>
                <c:pt idx="18">
                  <c:v>2.9015320891359999</c:v>
                </c:pt>
                <c:pt idx="19">
                  <c:v>3.4989723793660001</c:v>
                </c:pt>
                <c:pt idx="20">
                  <c:v>4.0577169161839999</c:v>
                </c:pt>
                <c:pt idx="21">
                  <c:v>4.5707465140250001</c:v>
                </c:pt>
                <c:pt idx="22">
                  <c:v>5.7478342129789999</c:v>
                </c:pt>
                <c:pt idx="23">
                  <c:v>8.1125151865169993</c:v>
                </c:pt>
                <c:pt idx="24">
                  <c:v>10.10120309979</c:v>
                </c:pt>
                <c:pt idx="25">
                  <c:v>12.19181099817</c:v>
                </c:pt>
                <c:pt idx="26">
                  <c:v>13.695705896830001</c:v>
                </c:pt>
                <c:pt idx="27">
                  <c:v>14.971211722350001</c:v>
                </c:pt>
                <c:pt idx="28">
                  <c:v>16.088654390550001</c:v>
                </c:pt>
                <c:pt idx="29">
                  <c:v>16.61579970192</c:v>
                </c:pt>
                <c:pt idx="30">
                  <c:v>17.065615380379999</c:v>
                </c:pt>
                <c:pt idx="31">
                  <c:v>17.441701251520001</c:v>
                </c:pt>
                <c:pt idx="32">
                  <c:v>17.7299416018</c:v>
                </c:pt>
                <c:pt idx="33">
                  <c:v>17.92680879189</c:v>
                </c:pt>
                <c:pt idx="34">
                  <c:v>18.081545400100001</c:v>
                </c:pt>
                <c:pt idx="35">
                  <c:v>18.204682782860001</c:v>
                </c:pt>
                <c:pt idx="36">
                  <c:v>18.246926800250002</c:v>
                </c:pt>
                <c:pt idx="37">
                  <c:v>18.27860852425</c:v>
                </c:pt>
                <c:pt idx="38">
                  <c:v>18.2857205207</c:v>
                </c:pt>
                <c:pt idx="39">
                  <c:v>18.303405122849998</c:v>
                </c:pt>
                <c:pt idx="40">
                  <c:v>18.285957704049999</c:v>
                </c:pt>
                <c:pt idx="41">
                  <c:v>18.2650084267</c:v>
                </c:pt>
                <c:pt idx="42">
                  <c:v>18.226487982719998</c:v>
                </c:pt>
                <c:pt idx="43">
                  <c:v>18.173939479929999</c:v>
                </c:pt>
                <c:pt idx="44">
                  <c:v>18.114361479260001</c:v>
                </c:pt>
                <c:pt idx="45">
                  <c:v>18.02317394081</c:v>
                </c:pt>
                <c:pt idx="46">
                  <c:v>17.8863591181</c:v>
                </c:pt>
                <c:pt idx="47">
                  <c:v>17.647732589650001</c:v>
                </c:pt>
                <c:pt idx="48">
                  <c:v>17.300331887630001</c:v>
                </c:pt>
                <c:pt idx="49">
                  <c:v>16.98093574164</c:v>
                </c:pt>
                <c:pt idx="50">
                  <c:v>16.292947276780001</c:v>
                </c:pt>
                <c:pt idx="51">
                  <c:v>15.264412298350001</c:v>
                </c:pt>
                <c:pt idx="52">
                  <c:v>14.40789634982</c:v>
                </c:pt>
                <c:pt idx="53">
                  <c:v>12.908998596050001</c:v>
                </c:pt>
                <c:pt idx="54">
                  <c:v>12.315797495209999</c:v>
                </c:pt>
                <c:pt idx="55">
                  <c:v>11.51549690513</c:v>
                </c:pt>
                <c:pt idx="56">
                  <c:v>11.10487712758</c:v>
                </c:pt>
                <c:pt idx="57">
                  <c:v>10.680260228170001</c:v>
                </c:pt>
                <c:pt idx="58">
                  <c:v>10.413546645129999</c:v>
                </c:pt>
                <c:pt idx="59">
                  <c:v>9.7924956730540007</c:v>
                </c:pt>
                <c:pt idx="60">
                  <c:v>9.3364703261109998</c:v>
                </c:pt>
                <c:pt idx="61">
                  <c:v>9.0383534516920001</c:v>
                </c:pt>
                <c:pt idx="62">
                  <c:v>8.722778846153</c:v>
                </c:pt>
                <c:pt idx="63">
                  <c:v>8.4668595836890006</c:v>
                </c:pt>
                <c:pt idx="64">
                  <c:v>8.1794751559309997</c:v>
                </c:pt>
                <c:pt idx="65">
                  <c:v>7.8991460068580004</c:v>
                </c:pt>
                <c:pt idx="66">
                  <c:v>7.6294822743689998</c:v>
                </c:pt>
                <c:pt idx="67">
                  <c:v>7.4264724458820002</c:v>
                </c:pt>
                <c:pt idx="68">
                  <c:v>7.2410956579479997</c:v>
                </c:pt>
                <c:pt idx="69">
                  <c:v>6.9370217668800001</c:v>
                </c:pt>
                <c:pt idx="70">
                  <c:v>6.7625114857610003</c:v>
                </c:pt>
                <c:pt idx="71">
                  <c:v>6.5426162598920001</c:v>
                </c:pt>
                <c:pt idx="72">
                  <c:v>6.3856307399699999</c:v>
                </c:pt>
                <c:pt idx="73">
                  <c:v>6.2252516408609999</c:v>
                </c:pt>
                <c:pt idx="74">
                  <c:v>6.0300086411100002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406-40A9-A430-660B30BC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ax val="3.0000000000000006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'133'!$B$1</c:f>
              <c:strCache>
                <c:ptCount val="1"/>
                <c:pt idx="0">
                  <c:v>Raw Strain</c:v>
                </c:pt>
              </c:strCache>
            </c:strRef>
          </c:tx>
          <c:layout>
            <c:manualLayout>
              <c:xMode val="edge"/>
              <c:yMode val="edge"/>
              <c:x val="0.41556539807524062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'133'!$C$1</c:f>
              <c:strCache>
                <c:ptCount val="1"/>
                <c:pt idx="0">
                  <c:v>Stress (Mpa)</c:v>
                </c:pt>
              </c:strCache>
            </c:strRef>
          </c:tx>
          <c:layout>
            <c:manualLayout>
              <c:xMode val="edge"/>
              <c:yMode val="edge"/>
              <c:x val="6.7849956255468065E-3"/>
              <c:y val="0.31063429571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2104111986001"/>
          <c:y val="8.1140148959863781E-2"/>
          <c:w val="0.80334295713035875"/>
          <c:h val="0.70370370370370372"/>
        </c:manualLayout>
      </c:layout>
      <c:scatterChart>
        <c:scatterStyle val="lineMarker"/>
        <c:varyColors val="0"/>
        <c:ser>
          <c:idx val="6"/>
          <c:order val="0"/>
          <c:spPr>
            <a:ln w="25400" cap="flat" cmpd="sng" algn="ctr">
              <a:solidFill>
                <a:srgbClr val="FF66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'133'!$F$2:$F$76</c:f>
              <c:numCache>
                <c:formatCode>General</c:formatCode>
                <c:ptCount val="75"/>
                <c:pt idx="0">
                  <c:v>0</c:v>
                </c:pt>
                <c:pt idx="1">
                  <c:v>1.1209810910880001E-3</c:v>
                </c:pt>
                <c:pt idx="2">
                  <c:v>2.3733753438490001E-3</c:v>
                </c:pt>
                <c:pt idx="3">
                  <c:v>3.2688891822679998E-3</c:v>
                </c:pt>
                <c:pt idx="4">
                  <c:v>4.2896970242310003E-3</c:v>
                </c:pt>
                <c:pt idx="5">
                  <c:v>4.9973927813599999E-3</c:v>
                </c:pt>
                <c:pt idx="6">
                  <c:v>5.3919764536569997E-3</c:v>
                </c:pt>
                <c:pt idx="7">
                  <c:v>5.6800956250599999E-3</c:v>
                </c:pt>
                <c:pt idx="8">
                  <c:v>5.9168277334420002E-3</c:v>
                </c:pt>
                <c:pt idx="9">
                  <c:v>6.3348923670850004E-3</c:v>
                </c:pt>
                <c:pt idx="10">
                  <c:v>6.8491607156199999E-3</c:v>
                </c:pt>
                <c:pt idx="11">
                  <c:v>7.2505758572109997E-3</c:v>
                </c:pt>
                <c:pt idx="12">
                  <c:v>7.8193060864439994E-3</c:v>
                </c:pt>
                <c:pt idx="13">
                  <c:v>8.2667927493379999E-3</c:v>
                </c:pt>
                <c:pt idx="14">
                  <c:v>8.7268354253090003E-3</c:v>
                </c:pt>
                <c:pt idx="15">
                  <c:v>9.6636621280200008E-3</c:v>
                </c:pt>
                <c:pt idx="16">
                  <c:v>1.0550317269120001E-2</c:v>
                </c:pt>
                <c:pt idx="17">
                  <c:v>1.1282252703679999E-2</c:v>
                </c:pt>
                <c:pt idx="18">
                  <c:v>1.5971017725849999E-2</c:v>
                </c:pt>
                <c:pt idx="19">
                  <c:v>1.7418212857560001E-2</c:v>
                </c:pt>
                <c:pt idx="20">
                  <c:v>1.7514406730449999E-2</c:v>
                </c:pt>
                <c:pt idx="21">
                  <c:v>1.757294568678E-2</c:v>
                </c:pt>
                <c:pt idx="22">
                  <c:v>1.7660752480940001E-2</c:v>
                </c:pt>
                <c:pt idx="23">
                  <c:v>1.779452909567E-2</c:v>
                </c:pt>
                <c:pt idx="24">
                  <c:v>1.7878124306789998E-2</c:v>
                </c:pt>
                <c:pt idx="25">
                  <c:v>1.7970083631959999E-2</c:v>
                </c:pt>
              </c:numCache>
            </c:numRef>
          </c:xVal>
          <c:yVal>
            <c:numRef>
              <c:f>'133'!$G$2:$G$76</c:f>
              <c:numCache>
                <c:formatCode>General</c:formatCode>
                <c:ptCount val="75"/>
                <c:pt idx="0">
                  <c:v>0</c:v>
                </c:pt>
                <c:pt idx="1">
                  <c:v>0.59689449651920001</c:v>
                </c:pt>
                <c:pt idx="2">
                  <c:v>0.81775947357050005</c:v>
                </c:pt>
                <c:pt idx="3">
                  <c:v>1.2245593357969999</c:v>
                </c:pt>
                <c:pt idx="4">
                  <c:v>1.9149301803809999</c:v>
                </c:pt>
                <c:pt idx="5">
                  <c:v>2.4853025885590001</c:v>
                </c:pt>
                <c:pt idx="6">
                  <c:v>2.9356765603300001</c:v>
                </c:pt>
                <c:pt idx="7">
                  <c:v>3.3146267547099999</c:v>
                </c:pt>
                <c:pt idx="8">
                  <c:v>3.795420071054</c:v>
                </c:pt>
                <c:pt idx="9">
                  <c:v>4.6942811950080001</c:v>
                </c:pt>
                <c:pt idx="10">
                  <c:v>6.0339166758039999</c:v>
                </c:pt>
                <c:pt idx="11">
                  <c:v>7.2470133297399997</c:v>
                </c:pt>
                <c:pt idx="12">
                  <c:v>9.2471754080499995</c:v>
                </c:pt>
                <c:pt idx="13">
                  <c:v>10.96356276655</c:v>
                </c:pt>
                <c:pt idx="14">
                  <c:v>12.774344818399999</c:v>
                </c:pt>
                <c:pt idx="15">
                  <c:v>16.521768513230001</c:v>
                </c:pt>
                <c:pt idx="16">
                  <c:v>20.14309636103</c:v>
                </c:pt>
                <c:pt idx="17">
                  <c:v>23.260365672550002</c:v>
                </c:pt>
                <c:pt idx="18">
                  <c:v>44.166553918440002</c:v>
                </c:pt>
                <c:pt idx="19">
                  <c:v>50.589586608300003</c:v>
                </c:pt>
                <c:pt idx="20">
                  <c:v>50.983207916460003</c:v>
                </c:pt>
                <c:pt idx="21">
                  <c:v>51.15651587616</c:v>
                </c:pt>
                <c:pt idx="22">
                  <c:v>51.408618974260001</c:v>
                </c:pt>
                <c:pt idx="23">
                  <c:v>51.676764607140001</c:v>
                </c:pt>
                <c:pt idx="24">
                  <c:v>51.771661344279998</c:v>
                </c:pt>
                <c:pt idx="25">
                  <c:v>51.8980525112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0-4F74-A554-0BAEEF77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383"/>
        <c:axId val="208400991"/>
      </c:scatterChart>
      <c:valAx>
        <c:axId val="323834383"/>
        <c:scaling>
          <c:orientation val="minMax"/>
          <c:max val="2.000000000000000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'133'!$B$1</c:f>
              <c:strCache>
                <c:ptCount val="1"/>
                <c:pt idx="0">
                  <c:v>Raw Strain</c:v>
                </c:pt>
              </c:strCache>
            </c:strRef>
          </c:tx>
          <c:layout>
            <c:manualLayout>
              <c:xMode val="edge"/>
              <c:yMode val="edge"/>
              <c:x val="0.41556539807524062"/>
              <c:y val="0.90023148148148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208400991"/>
        <c:crosses val="autoZero"/>
        <c:crossBetween val="midCat"/>
      </c:valAx>
      <c:valAx>
        <c:axId val="20840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'133'!$C$1</c:f>
              <c:strCache>
                <c:ptCount val="1"/>
                <c:pt idx="0">
                  <c:v>Stress (Mpa)</c:v>
                </c:pt>
              </c:strCache>
            </c:strRef>
          </c:tx>
          <c:layout>
            <c:manualLayout>
              <c:xMode val="edge"/>
              <c:yMode val="edge"/>
              <c:x val="6.7849956255468065E-3"/>
              <c:y val="0.3291528142315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anose="00000500000000000000" pitchFamily="50" charset="0"/>
                  <a:ea typeface="Open Sans" pitchFamily="2" charset="0"/>
                  <a:cs typeface="Open Sans" pitchFamily="2" charset="0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50" charset="0"/>
                <a:ea typeface="Open Sans" pitchFamily="2" charset="0"/>
                <a:cs typeface="Open Sans" pitchFamily="2" charset="0"/>
              </a:defRPr>
            </a:pPr>
            <a:endParaRPr lang="en-US"/>
          </a:p>
        </c:txPr>
        <c:crossAx val="323834383"/>
        <c:crosses val="autoZero"/>
        <c:crossBetween val="midCat"/>
      </c:valAx>
      <c:spPr>
        <a:noFill/>
        <a:ln>
          <a:solidFill>
            <a:srgbClr val="0C2340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160019</xdr:colOff>
      <xdr:row>4</xdr:row>
      <xdr:rowOff>137160</xdr:rowOff>
    </xdr:from>
    <xdr:to>
      <xdr:col>9</xdr:col>
      <xdr:colOff>137804</xdr:colOff>
      <xdr:row>21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6E733-71CF-4AEA-B337-7A0549F05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" y="2423160"/>
          <a:ext cx="5753745" cy="29870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68580</xdr:rowOff>
    </xdr:from>
    <xdr:to>
      <xdr:col>5</xdr:col>
      <xdr:colOff>535940</xdr:colOff>
      <xdr:row>30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84168-9656-F994-F142-93966A61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373380</xdr:colOff>
      <xdr:row>7</xdr:row>
      <xdr:rowOff>99060</xdr:rowOff>
    </xdr:from>
    <xdr:to>
      <xdr:col>25</xdr:col>
      <xdr:colOff>297180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CBF5C-B6EE-32F4-F35D-35FC1580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137161</xdr:colOff>
      <xdr:row>3</xdr:row>
      <xdr:rowOff>144780</xdr:rowOff>
    </xdr:from>
    <xdr:to>
      <xdr:col>30</xdr:col>
      <xdr:colOff>125955</xdr:colOff>
      <xdr:row>18</xdr:row>
      <xdr:rowOff>123563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800D52-B68E-44C7-BB55-40D3BE42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66721" y="2247900"/>
          <a:ext cx="2427194" cy="2721983"/>
        </a:xfrm>
        <a:prstGeom prst="rect">
          <a:avLst/>
        </a:prstGeom>
      </xdr:spPr>
    </xdr:pic>
    <xdr:clientData/>
  </xdr:twoCellAnchor>
  <xdr:twoCellAnchor>
    <xdr:from>
      <xdr:col>24</xdr:col>
      <xdr:colOff>457200</xdr:colOff>
      <xdr:row>16</xdr:row>
      <xdr:rowOff>144780</xdr:rowOff>
    </xdr:from>
    <xdr:to>
      <xdr:col>31</xdr:col>
      <xdr:colOff>25400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4C61A-A7F5-9791-CCA0-5B4651CB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160020</xdr:colOff>
      <xdr:row>17</xdr:row>
      <xdr:rowOff>137160</xdr:rowOff>
    </xdr:from>
    <xdr:to>
      <xdr:col>38</xdr:col>
      <xdr:colOff>91440</xdr:colOff>
      <xdr:row>32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F74983-6BC2-99A5-AA08-CF7AD2CA4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533382</xdr:colOff>
      <xdr:row>4</xdr:row>
      <xdr:rowOff>7620</xdr:rowOff>
    </xdr:from>
    <xdr:to>
      <xdr:col>35</xdr:col>
      <xdr:colOff>415635</xdr:colOff>
      <xdr:row>18</xdr:row>
      <xdr:rowOff>84459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1A3B2E-4FAA-4897-9D6F-048E0526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10942" y="2293620"/>
          <a:ext cx="2320653" cy="2637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73855</xdr:rowOff>
    </xdr:from>
    <xdr:to>
      <xdr:col>7</xdr:col>
      <xdr:colOff>228600</xdr:colOff>
      <xdr:row>44</xdr:row>
      <xdr:rowOff>92612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74110-A300-615A-062B-DABCA693C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22</xdr:row>
      <xdr:rowOff>14654</xdr:rowOff>
    </xdr:from>
    <xdr:to>
      <xdr:col>8</xdr:col>
      <xdr:colOff>90854</xdr:colOff>
      <xdr:row>37</xdr:row>
      <xdr:rowOff>32238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AC597-A50B-F008-06D6-805CBE7D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334108</xdr:colOff>
      <xdr:row>21</xdr:row>
      <xdr:rowOff>164122</xdr:rowOff>
    </xdr:from>
    <xdr:to>
      <xdr:col>15</xdr:col>
      <xdr:colOff>257908</xdr:colOff>
      <xdr:row>36</xdr:row>
      <xdr:rowOff>181707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0B861-91CE-4EB8-B7F4-DD724423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751-D985-4B56-9E7B-26F9F4BB887A}">
  <sheetPr codeName="Sheet1">
    <tabColor rgb="FFFFC000"/>
  </sheetPr>
  <dimension ref="A1:X787"/>
  <sheetViews>
    <sheetView zoomScaleNormal="100" workbookViewId="0">
      <pane xSplit="5" ySplit="1" topLeftCell="H782" activePane="bottomRight" state="frozen"/>
      <selection activeCell="C22" sqref="C22"/>
      <selection pane="topRight" activeCell="C22" sqref="C22"/>
      <selection pane="bottomLeft" activeCell="C22" sqref="C22"/>
      <selection pane="bottomRight" activeCell="C22" sqref="C22"/>
    </sheetView>
  </sheetViews>
  <sheetFormatPr defaultRowHeight="14.4" x14ac:dyDescent="0.3"/>
  <cols>
    <col min="1" max="1" width="4.6640625" bestFit="1" customWidth="1"/>
    <col min="2" max="2" width="8" style="48" bestFit="1" customWidth="1"/>
    <col min="3" max="3" width="8.6640625" style="9" hidden="1" customWidth="1"/>
    <col min="4" max="4" width="17.33203125" style="9" hidden="1" customWidth="1"/>
    <col min="5" max="5" width="24.5546875" style="9" hidden="1" customWidth="1"/>
    <col min="6" max="6" width="13.33203125" style="9" hidden="1" customWidth="1"/>
    <col min="7" max="7" width="16.5546875" style="9" customWidth="1"/>
    <col min="8" max="8" width="22.88671875" style="9" customWidth="1"/>
    <col min="9" max="9" width="9" style="9" customWidth="1"/>
    <col min="10" max="10" width="21.5546875" style="9" customWidth="1"/>
    <col min="11" max="11" width="15.109375" style="9" customWidth="1"/>
    <col min="12" max="12" width="21.5546875" style="9" customWidth="1"/>
    <col min="13" max="14" width="19.33203125" style="9" customWidth="1"/>
    <col min="15" max="15" width="19.6640625" style="9" customWidth="1"/>
    <col min="16" max="16" width="22.44140625" style="9" customWidth="1"/>
    <col min="17" max="17" width="17.5546875" style="17" bestFit="1" customWidth="1"/>
    <col min="18" max="18" width="21.6640625" style="9" customWidth="1"/>
    <col min="19" max="19" width="16" style="9" customWidth="1"/>
    <col min="20" max="20" width="11.6640625" style="9" bestFit="1" customWidth="1"/>
    <col min="21" max="21" width="21.109375" style="9" customWidth="1"/>
    <col min="22" max="22" width="16.44140625" style="9" customWidth="1"/>
    <col min="23" max="23" width="14.33203125" style="9" customWidth="1"/>
    <col min="24" max="24" width="82.88671875" style="9" customWidth="1"/>
  </cols>
  <sheetData>
    <row r="1" spans="1:24" s="13" customFormat="1" ht="76.2" customHeight="1" thickBot="1" x14ac:dyDescent="0.35">
      <c r="A1" s="42" t="s">
        <v>0</v>
      </c>
      <c r="B1" s="4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</row>
    <row r="2" spans="1:24" s="23" customFormat="1" ht="15" thickBot="1" x14ac:dyDescent="0.35">
      <c r="A2" s="37">
        <v>1</v>
      </c>
      <c r="B2" s="43">
        <v>16</v>
      </c>
      <c r="C2" s="18" t="s">
        <v>24</v>
      </c>
      <c r="D2" s="18" t="s">
        <v>25</v>
      </c>
      <c r="E2" s="18" t="s">
        <v>26</v>
      </c>
      <c r="F2" s="18" t="s">
        <v>27</v>
      </c>
      <c r="G2" s="18" t="s">
        <v>28</v>
      </c>
      <c r="H2" s="18">
        <v>254</v>
      </c>
      <c r="I2" s="18">
        <v>108</v>
      </c>
      <c r="J2" s="19" t="s">
        <v>29</v>
      </c>
      <c r="K2" s="20">
        <v>9160.8841778678361</v>
      </c>
      <c r="L2" s="20">
        <f t="shared" ref="L2:L9" si="0">H2/I2</f>
        <v>2.3518518518518516</v>
      </c>
      <c r="M2" s="18" t="s">
        <v>30</v>
      </c>
      <c r="N2" s="18" t="s">
        <v>31</v>
      </c>
      <c r="O2" s="18">
        <v>-15</v>
      </c>
      <c r="P2" s="18">
        <v>-3</v>
      </c>
      <c r="Q2" s="21">
        <v>1E-3</v>
      </c>
      <c r="R2" s="18">
        <v>4.0999999999999996</v>
      </c>
      <c r="S2" s="18">
        <v>0.91300000000000003</v>
      </c>
      <c r="T2" s="18">
        <v>0.28999999999999998</v>
      </c>
      <c r="U2" s="18">
        <v>0</v>
      </c>
      <c r="V2" s="18">
        <v>0</v>
      </c>
      <c r="W2" s="18">
        <v>0</v>
      </c>
      <c r="X2" s="22" t="s">
        <v>32</v>
      </c>
    </row>
    <row r="3" spans="1:24" s="29" customFormat="1" ht="15" thickBot="1" x14ac:dyDescent="0.35">
      <c r="A3" s="37">
        <v>2</v>
      </c>
      <c r="B3" s="44">
        <v>16</v>
      </c>
      <c r="C3" s="24" t="s">
        <v>24</v>
      </c>
      <c r="D3" s="24" t="s">
        <v>25</v>
      </c>
      <c r="E3" s="24" t="s">
        <v>26</v>
      </c>
      <c r="F3" s="24" t="s">
        <v>27</v>
      </c>
      <c r="G3" s="24" t="s">
        <v>28</v>
      </c>
      <c r="H3" s="24">
        <v>254</v>
      </c>
      <c r="I3" s="24">
        <v>108</v>
      </c>
      <c r="J3" s="25" t="s">
        <v>29</v>
      </c>
      <c r="K3" s="26">
        <v>9160.8841778678361</v>
      </c>
      <c r="L3" s="26">
        <f t="shared" si="0"/>
        <v>2.3518518518518516</v>
      </c>
      <c r="M3" s="24" t="s">
        <v>30</v>
      </c>
      <c r="N3" s="24" t="s">
        <v>31</v>
      </c>
      <c r="O3" s="24">
        <v>-15</v>
      </c>
      <c r="P3" s="24">
        <v>-5</v>
      </c>
      <c r="Q3" s="27">
        <v>1E-3</v>
      </c>
      <c r="R3" s="24">
        <v>4.0999999999999996</v>
      </c>
      <c r="S3" s="24">
        <v>0.91900000000000004</v>
      </c>
      <c r="T3" s="24">
        <v>0.35</v>
      </c>
      <c r="U3" s="24">
        <v>0</v>
      </c>
      <c r="V3" s="24">
        <v>0</v>
      </c>
      <c r="W3" s="24">
        <v>0</v>
      </c>
      <c r="X3" s="28" t="s">
        <v>32</v>
      </c>
    </row>
    <row r="4" spans="1:24" s="23" customFormat="1" ht="15" thickBot="1" x14ac:dyDescent="0.35">
      <c r="A4" s="38">
        <v>3</v>
      </c>
      <c r="B4" s="43">
        <v>16</v>
      </c>
      <c r="C4" s="18" t="s">
        <v>24</v>
      </c>
      <c r="D4" s="18" t="s">
        <v>25</v>
      </c>
      <c r="E4" s="18" t="s">
        <v>26</v>
      </c>
      <c r="F4" s="18" t="s">
        <v>27</v>
      </c>
      <c r="G4" s="18" t="s">
        <v>28</v>
      </c>
      <c r="H4" s="18">
        <v>254</v>
      </c>
      <c r="I4" s="18">
        <v>108</v>
      </c>
      <c r="J4" s="19" t="s">
        <v>29</v>
      </c>
      <c r="K4" s="20">
        <v>9160.8841778678361</v>
      </c>
      <c r="L4" s="20">
        <f t="shared" si="0"/>
        <v>2.3518518518518516</v>
      </c>
      <c r="M4" s="18" t="s">
        <v>30</v>
      </c>
      <c r="N4" s="18" t="s">
        <v>31</v>
      </c>
      <c r="O4" s="18">
        <v>-15</v>
      </c>
      <c r="P4" s="18">
        <v>-10</v>
      </c>
      <c r="Q4" s="21">
        <v>1E-3</v>
      </c>
      <c r="R4" s="18">
        <v>4.0999999999999996</v>
      </c>
      <c r="S4" s="18">
        <v>0.91900000000000004</v>
      </c>
      <c r="T4" s="18">
        <v>0.41</v>
      </c>
      <c r="U4" s="18">
        <v>0</v>
      </c>
      <c r="V4" s="18">
        <v>0</v>
      </c>
      <c r="W4" s="18">
        <v>0</v>
      </c>
      <c r="X4" s="22" t="s">
        <v>32</v>
      </c>
    </row>
    <row r="5" spans="1:24" s="29" customFormat="1" ht="15" thickBot="1" x14ac:dyDescent="0.35">
      <c r="A5" s="39">
        <v>4</v>
      </c>
      <c r="B5" s="44">
        <v>16</v>
      </c>
      <c r="C5" s="24" t="s">
        <v>24</v>
      </c>
      <c r="D5" s="24" t="s">
        <v>25</v>
      </c>
      <c r="E5" s="24" t="s">
        <v>26</v>
      </c>
      <c r="F5" s="24" t="s">
        <v>27</v>
      </c>
      <c r="G5" s="24" t="s">
        <v>28</v>
      </c>
      <c r="H5" s="24">
        <v>254</v>
      </c>
      <c r="I5" s="24">
        <v>108</v>
      </c>
      <c r="J5" s="25" t="s">
        <v>29</v>
      </c>
      <c r="K5" s="26">
        <v>9160.8841778678361</v>
      </c>
      <c r="L5" s="26">
        <f t="shared" si="0"/>
        <v>2.3518518518518516</v>
      </c>
      <c r="M5" s="24" t="s">
        <v>30</v>
      </c>
      <c r="N5" s="24" t="s">
        <v>31</v>
      </c>
      <c r="O5" s="24">
        <v>-15</v>
      </c>
      <c r="P5" s="24">
        <v>-20</v>
      </c>
      <c r="Q5" s="27">
        <v>1E-3</v>
      </c>
      <c r="R5" s="24">
        <v>4.0999999999999996</v>
      </c>
      <c r="S5" s="24">
        <v>0.92200000000000004</v>
      </c>
      <c r="T5" s="24">
        <v>0.56000000000000005</v>
      </c>
      <c r="U5" s="24">
        <v>0</v>
      </c>
      <c r="V5" s="24">
        <v>0</v>
      </c>
      <c r="W5" s="24">
        <v>0</v>
      </c>
      <c r="X5" s="28" t="s">
        <v>32</v>
      </c>
    </row>
    <row r="6" spans="1:24" s="23" customFormat="1" ht="15" thickBot="1" x14ac:dyDescent="0.35">
      <c r="A6" s="38">
        <v>5</v>
      </c>
      <c r="B6" s="43">
        <v>16</v>
      </c>
      <c r="C6" s="18" t="s">
        <v>24</v>
      </c>
      <c r="D6" s="18" t="s">
        <v>25</v>
      </c>
      <c r="E6" s="18" t="s">
        <v>26</v>
      </c>
      <c r="F6" s="18" t="s">
        <v>27</v>
      </c>
      <c r="G6" s="18" t="s">
        <v>28</v>
      </c>
      <c r="H6" s="18">
        <v>254</v>
      </c>
      <c r="I6" s="18">
        <v>108</v>
      </c>
      <c r="J6" s="19" t="s">
        <v>29</v>
      </c>
      <c r="K6" s="20">
        <v>9160.8841778678361</v>
      </c>
      <c r="L6" s="20">
        <f t="shared" si="0"/>
        <v>2.3518518518518516</v>
      </c>
      <c r="M6" s="18" t="s">
        <v>30</v>
      </c>
      <c r="N6" s="18" t="s">
        <v>31</v>
      </c>
      <c r="O6" s="18">
        <v>-15</v>
      </c>
      <c r="P6" s="18">
        <v>-3</v>
      </c>
      <c r="Q6" s="21">
        <v>1.0000000000000001E-5</v>
      </c>
      <c r="R6" s="18">
        <v>4.0999999999999996</v>
      </c>
      <c r="S6" s="18">
        <v>0.91200000000000003</v>
      </c>
      <c r="T6" s="18">
        <v>0.31</v>
      </c>
      <c r="U6" s="18">
        <v>0</v>
      </c>
      <c r="V6" s="18">
        <v>0</v>
      </c>
      <c r="W6" s="18">
        <v>0</v>
      </c>
      <c r="X6" s="22" t="s">
        <v>32</v>
      </c>
    </row>
    <row r="7" spans="1:24" s="29" customFormat="1" ht="15" thickBot="1" x14ac:dyDescent="0.35">
      <c r="A7" s="39">
        <v>6</v>
      </c>
      <c r="B7" s="44">
        <v>16</v>
      </c>
      <c r="C7" s="24" t="s">
        <v>24</v>
      </c>
      <c r="D7" s="24" t="s">
        <v>25</v>
      </c>
      <c r="E7" s="24" t="s">
        <v>26</v>
      </c>
      <c r="F7" s="24" t="s">
        <v>27</v>
      </c>
      <c r="G7" s="24" t="s">
        <v>28</v>
      </c>
      <c r="H7" s="24">
        <v>254</v>
      </c>
      <c r="I7" s="24">
        <v>108</v>
      </c>
      <c r="J7" s="25" t="s">
        <v>29</v>
      </c>
      <c r="K7" s="26">
        <v>9160.8841778678361</v>
      </c>
      <c r="L7" s="26">
        <f t="shared" si="0"/>
        <v>2.3518518518518516</v>
      </c>
      <c r="M7" s="24" t="s">
        <v>30</v>
      </c>
      <c r="N7" s="24" t="s">
        <v>31</v>
      </c>
      <c r="O7" s="24">
        <v>-15</v>
      </c>
      <c r="P7" s="24">
        <v>-5</v>
      </c>
      <c r="Q7" s="27">
        <v>1.0000000000000001E-5</v>
      </c>
      <c r="R7" s="24">
        <v>4.0999999999999996</v>
      </c>
      <c r="S7" s="24">
        <v>0.91600000000000004</v>
      </c>
      <c r="T7" s="24">
        <v>0.33</v>
      </c>
      <c r="U7" s="24">
        <v>0</v>
      </c>
      <c r="V7" s="24">
        <v>0</v>
      </c>
      <c r="W7" s="24">
        <v>0</v>
      </c>
      <c r="X7" s="28" t="s">
        <v>32</v>
      </c>
    </row>
    <row r="8" spans="1:24" s="23" customFormat="1" ht="15" thickBot="1" x14ac:dyDescent="0.35">
      <c r="A8" s="38">
        <v>7</v>
      </c>
      <c r="B8" s="43">
        <v>16</v>
      </c>
      <c r="C8" s="18" t="s">
        <v>24</v>
      </c>
      <c r="D8" s="18" t="s">
        <v>25</v>
      </c>
      <c r="E8" s="18" t="s">
        <v>26</v>
      </c>
      <c r="F8" s="18" t="s">
        <v>27</v>
      </c>
      <c r="G8" s="18" t="s">
        <v>28</v>
      </c>
      <c r="H8" s="18">
        <v>254</v>
      </c>
      <c r="I8" s="18">
        <v>108</v>
      </c>
      <c r="J8" s="19" t="s">
        <v>29</v>
      </c>
      <c r="K8" s="20">
        <v>9160.8841778678361</v>
      </c>
      <c r="L8" s="20">
        <f t="shared" si="0"/>
        <v>2.3518518518518516</v>
      </c>
      <c r="M8" s="18" t="s">
        <v>30</v>
      </c>
      <c r="N8" s="18" t="s">
        <v>31</v>
      </c>
      <c r="O8" s="18">
        <v>-15</v>
      </c>
      <c r="P8" s="18">
        <v>-10</v>
      </c>
      <c r="Q8" s="21">
        <v>1.0000000000000001E-5</v>
      </c>
      <c r="R8" s="18">
        <v>4.0999999999999996</v>
      </c>
      <c r="S8" s="18">
        <v>0.91800000000000004</v>
      </c>
      <c r="T8" s="18">
        <v>0.41</v>
      </c>
      <c r="U8" s="18">
        <v>0</v>
      </c>
      <c r="V8" s="18">
        <v>0</v>
      </c>
      <c r="W8" s="18">
        <v>0</v>
      </c>
      <c r="X8" s="22" t="s">
        <v>32</v>
      </c>
    </row>
    <row r="9" spans="1:24" s="29" customFormat="1" ht="15" thickBot="1" x14ac:dyDescent="0.35">
      <c r="A9" s="39">
        <v>8</v>
      </c>
      <c r="B9" s="44">
        <v>16</v>
      </c>
      <c r="C9" s="24" t="s">
        <v>24</v>
      </c>
      <c r="D9" s="24" t="s">
        <v>25</v>
      </c>
      <c r="E9" s="24" t="s">
        <v>26</v>
      </c>
      <c r="F9" s="24" t="s">
        <v>27</v>
      </c>
      <c r="G9" s="24" t="s">
        <v>28</v>
      </c>
      <c r="H9" s="24">
        <v>254</v>
      </c>
      <c r="I9" s="24">
        <v>108</v>
      </c>
      <c r="J9" s="25" t="s">
        <v>29</v>
      </c>
      <c r="K9" s="26">
        <v>9160.8841778678361</v>
      </c>
      <c r="L9" s="26">
        <f t="shared" si="0"/>
        <v>2.3518518518518516</v>
      </c>
      <c r="M9" s="24" t="s">
        <v>30</v>
      </c>
      <c r="N9" s="24" t="s">
        <v>31</v>
      </c>
      <c r="O9" s="24">
        <v>-15</v>
      </c>
      <c r="P9" s="24">
        <v>-20</v>
      </c>
      <c r="Q9" s="27">
        <v>1.0000000000000001E-5</v>
      </c>
      <c r="R9" s="24">
        <v>4.0999999999999996</v>
      </c>
      <c r="S9" s="24">
        <v>0.92500000000000004</v>
      </c>
      <c r="T9" s="24">
        <v>0.54</v>
      </c>
      <c r="U9" s="24">
        <v>0</v>
      </c>
      <c r="V9" s="24">
        <v>0</v>
      </c>
      <c r="W9" s="24">
        <v>0</v>
      </c>
      <c r="X9" s="28" t="s">
        <v>32</v>
      </c>
    </row>
    <row r="10" spans="1:24" s="23" customFormat="1" ht="15" thickBot="1" x14ac:dyDescent="0.35">
      <c r="A10" s="38">
        <v>9</v>
      </c>
      <c r="B10" s="43">
        <v>22</v>
      </c>
      <c r="C10" s="18" t="s">
        <v>33</v>
      </c>
      <c r="D10" s="18" t="s">
        <v>34</v>
      </c>
      <c r="E10" s="18" t="s">
        <v>26</v>
      </c>
      <c r="F10" s="18" t="s">
        <v>27</v>
      </c>
      <c r="G10" s="18" t="s">
        <v>28</v>
      </c>
      <c r="H10" s="18">
        <v>233.5</v>
      </c>
      <c r="I10" s="18">
        <v>102</v>
      </c>
      <c r="J10" s="19" t="s">
        <v>29</v>
      </c>
      <c r="K10" s="20">
        <v>8171.2824919870518</v>
      </c>
      <c r="L10" s="20">
        <f t="shared" ref="L10:L16" si="1">H10/I10</f>
        <v>2.2892156862745097</v>
      </c>
      <c r="M10" s="18" t="s">
        <v>30</v>
      </c>
      <c r="N10" s="18" t="s">
        <v>31</v>
      </c>
      <c r="O10" s="18">
        <v>-25</v>
      </c>
      <c r="P10" s="18">
        <v>-10</v>
      </c>
      <c r="Q10" s="21">
        <f>8.2/10000</f>
        <v>8.1999999999999998E-4</v>
      </c>
      <c r="R10" s="18">
        <v>3.8</v>
      </c>
      <c r="S10" s="18">
        <v>0.89900000000000002</v>
      </c>
      <c r="T10" s="18">
        <v>0.505</v>
      </c>
      <c r="U10" s="18">
        <v>0</v>
      </c>
      <c r="V10" s="18">
        <v>0</v>
      </c>
      <c r="W10" s="18">
        <v>0</v>
      </c>
      <c r="X10" s="22" t="s">
        <v>35</v>
      </c>
    </row>
    <row r="11" spans="1:24" s="35" customFormat="1" ht="15" thickBot="1" x14ac:dyDescent="0.35">
      <c r="A11" s="40">
        <v>10</v>
      </c>
      <c r="B11" s="45">
        <v>22</v>
      </c>
      <c r="C11" s="30" t="s">
        <v>33</v>
      </c>
      <c r="D11" s="30" t="s">
        <v>34</v>
      </c>
      <c r="E11" s="30" t="s">
        <v>26</v>
      </c>
      <c r="F11" s="30" t="s">
        <v>27</v>
      </c>
      <c r="G11" s="30" t="s">
        <v>28</v>
      </c>
      <c r="H11" s="30">
        <v>233.5</v>
      </c>
      <c r="I11" s="30">
        <v>102</v>
      </c>
      <c r="J11" s="31" t="s">
        <v>29</v>
      </c>
      <c r="K11" s="32">
        <v>8171.2824919870518</v>
      </c>
      <c r="L11" s="32">
        <f t="shared" si="1"/>
        <v>2.2892156862745097</v>
      </c>
      <c r="M11" s="30" t="s">
        <v>30</v>
      </c>
      <c r="N11" s="30" t="s">
        <v>31</v>
      </c>
      <c r="O11" s="30">
        <v>-25</v>
      </c>
      <c r="P11" s="30">
        <v>-10</v>
      </c>
      <c r="Q11" s="33">
        <f>1/10000</f>
        <v>1E-4</v>
      </c>
      <c r="R11" s="30">
        <v>3.8</v>
      </c>
      <c r="S11" s="30">
        <v>0.89900000000000002</v>
      </c>
      <c r="T11" s="30">
        <v>0.505</v>
      </c>
      <c r="U11" s="30">
        <v>0</v>
      </c>
      <c r="V11" s="30">
        <v>0</v>
      </c>
      <c r="W11" s="30">
        <v>0</v>
      </c>
      <c r="X11" s="34" t="s">
        <v>35</v>
      </c>
    </row>
    <row r="12" spans="1:24" s="23" customFormat="1" ht="15" thickBot="1" x14ac:dyDescent="0.35">
      <c r="A12" s="38">
        <v>11</v>
      </c>
      <c r="B12" s="43">
        <v>22</v>
      </c>
      <c r="C12" s="18" t="s">
        <v>33</v>
      </c>
      <c r="D12" s="18" t="s">
        <v>34</v>
      </c>
      <c r="E12" s="18" t="s">
        <v>26</v>
      </c>
      <c r="F12" s="18" t="s">
        <v>27</v>
      </c>
      <c r="G12" s="18" t="s">
        <v>28</v>
      </c>
      <c r="H12" s="18">
        <v>233.5</v>
      </c>
      <c r="I12" s="18">
        <v>102</v>
      </c>
      <c r="J12" s="19" t="s">
        <v>29</v>
      </c>
      <c r="K12" s="20">
        <v>8171.2824919870518</v>
      </c>
      <c r="L12" s="20">
        <f t="shared" si="1"/>
        <v>2.2892156862745097</v>
      </c>
      <c r="M12" s="18" t="s">
        <v>30</v>
      </c>
      <c r="N12" s="18" t="s">
        <v>31</v>
      </c>
      <c r="O12" s="18">
        <v>-25</v>
      </c>
      <c r="P12" s="18">
        <v>-10</v>
      </c>
      <c r="Q12" s="21">
        <f>8.9/10000000</f>
        <v>8.9000000000000006E-7</v>
      </c>
      <c r="R12" s="18">
        <v>3.8</v>
      </c>
      <c r="S12" s="18">
        <v>0.89900000000000002</v>
      </c>
      <c r="T12" s="18">
        <v>0.505</v>
      </c>
      <c r="U12" s="18">
        <v>0</v>
      </c>
      <c r="V12" s="18">
        <v>0</v>
      </c>
      <c r="W12" s="18">
        <v>0</v>
      </c>
      <c r="X12" s="22" t="s">
        <v>35</v>
      </c>
    </row>
    <row r="13" spans="1:24" s="35" customFormat="1" ht="15" thickBot="1" x14ac:dyDescent="0.35">
      <c r="A13" s="40">
        <v>12</v>
      </c>
      <c r="B13" s="45">
        <v>22</v>
      </c>
      <c r="C13" s="30" t="s">
        <v>33</v>
      </c>
      <c r="D13" s="30" t="s">
        <v>34</v>
      </c>
      <c r="E13" s="30" t="s">
        <v>26</v>
      </c>
      <c r="F13" s="30" t="s">
        <v>27</v>
      </c>
      <c r="G13" s="30" t="s">
        <v>28</v>
      </c>
      <c r="H13" s="30">
        <v>233.5</v>
      </c>
      <c r="I13" s="30">
        <v>102</v>
      </c>
      <c r="J13" s="31" t="s">
        <v>29</v>
      </c>
      <c r="K13" s="32">
        <v>8171.2824919870518</v>
      </c>
      <c r="L13" s="32">
        <f t="shared" si="1"/>
        <v>2.2892156862745097</v>
      </c>
      <c r="M13" s="30" t="s">
        <v>31</v>
      </c>
      <c r="N13" s="30" t="s">
        <v>31</v>
      </c>
      <c r="O13" s="30">
        <v>-25</v>
      </c>
      <c r="P13" s="30">
        <v>-10</v>
      </c>
      <c r="Q13" s="33">
        <f>1.8/1000</f>
        <v>1.8E-3</v>
      </c>
      <c r="R13" s="30">
        <v>3.8</v>
      </c>
      <c r="S13" s="30">
        <v>0.89900000000000002</v>
      </c>
      <c r="T13" s="30">
        <v>0.505</v>
      </c>
      <c r="U13" s="30">
        <v>0</v>
      </c>
      <c r="V13" s="30">
        <v>0</v>
      </c>
      <c r="W13" s="30">
        <v>0</v>
      </c>
      <c r="X13" s="34" t="s">
        <v>35</v>
      </c>
    </row>
    <row r="14" spans="1:24" s="23" customFormat="1" ht="15" thickBot="1" x14ac:dyDescent="0.35">
      <c r="A14" s="38">
        <v>13</v>
      </c>
      <c r="B14" s="43">
        <v>22</v>
      </c>
      <c r="C14" s="18" t="s">
        <v>33</v>
      </c>
      <c r="D14" s="18" t="s">
        <v>34</v>
      </c>
      <c r="E14" s="18" t="s">
        <v>26</v>
      </c>
      <c r="F14" s="18" t="s">
        <v>27</v>
      </c>
      <c r="G14" s="18" t="s">
        <v>28</v>
      </c>
      <c r="H14" s="18">
        <v>233.5</v>
      </c>
      <c r="I14" s="18">
        <v>102</v>
      </c>
      <c r="J14" s="19" t="s">
        <v>29</v>
      </c>
      <c r="K14" s="20">
        <v>8171.2824919870518</v>
      </c>
      <c r="L14" s="20">
        <f t="shared" si="1"/>
        <v>2.2892156862745097</v>
      </c>
      <c r="M14" s="18" t="s">
        <v>31</v>
      </c>
      <c r="N14" s="18" t="s">
        <v>31</v>
      </c>
      <c r="O14" s="18">
        <v>-25</v>
      </c>
      <c r="P14" s="18">
        <v>-10</v>
      </c>
      <c r="Q14" s="21">
        <f>2/10000</f>
        <v>2.0000000000000001E-4</v>
      </c>
      <c r="R14" s="18">
        <v>3.8</v>
      </c>
      <c r="S14" s="18">
        <v>0.89900000000000002</v>
      </c>
      <c r="T14" s="18">
        <v>0.505</v>
      </c>
      <c r="U14" s="18">
        <v>0</v>
      </c>
      <c r="V14" s="18">
        <v>0</v>
      </c>
      <c r="W14" s="18">
        <v>0</v>
      </c>
      <c r="X14" s="22" t="s">
        <v>35</v>
      </c>
    </row>
    <row r="15" spans="1:24" s="35" customFormat="1" ht="15" thickBot="1" x14ac:dyDescent="0.35">
      <c r="A15" s="40">
        <v>14</v>
      </c>
      <c r="B15" s="45">
        <v>22</v>
      </c>
      <c r="C15" s="30" t="s">
        <v>33</v>
      </c>
      <c r="D15" s="30" t="s">
        <v>34</v>
      </c>
      <c r="E15" s="30" t="s">
        <v>26</v>
      </c>
      <c r="F15" s="30" t="s">
        <v>27</v>
      </c>
      <c r="G15" s="30" t="s">
        <v>28</v>
      </c>
      <c r="H15" s="30">
        <v>233.5</v>
      </c>
      <c r="I15" s="30">
        <v>102</v>
      </c>
      <c r="J15" s="31" t="s">
        <v>29</v>
      </c>
      <c r="K15" s="32">
        <v>8171.2824919870518</v>
      </c>
      <c r="L15" s="32">
        <f t="shared" si="1"/>
        <v>2.2892156862745097</v>
      </c>
      <c r="M15" s="30" t="s">
        <v>31</v>
      </c>
      <c r="N15" s="30" t="s">
        <v>31</v>
      </c>
      <c r="O15" s="30">
        <v>-25</v>
      </c>
      <c r="P15" s="30">
        <v>-10</v>
      </c>
      <c r="Q15" s="33">
        <f>1.1/10000</f>
        <v>1.1E-4</v>
      </c>
      <c r="R15" s="30">
        <v>3.8</v>
      </c>
      <c r="S15" s="30">
        <v>0.89900000000000002</v>
      </c>
      <c r="T15" s="30">
        <v>0.505</v>
      </c>
      <c r="U15" s="30">
        <v>0</v>
      </c>
      <c r="V15" s="30">
        <v>0</v>
      </c>
      <c r="W15" s="30">
        <v>0</v>
      </c>
      <c r="X15" s="34" t="s">
        <v>35</v>
      </c>
    </row>
    <row r="16" spans="1:24" s="23" customFormat="1" ht="15" thickBot="1" x14ac:dyDescent="0.35">
      <c r="A16" s="38">
        <v>15</v>
      </c>
      <c r="B16" s="43">
        <v>22</v>
      </c>
      <c r="C16" s="18" t="s">
        <v>33</v>
      </c>
      <c r="D16" s="18" t="s">
        <v>34</v>
      </c>
      <c r="E16" s="18" t="s">
        <v>26</v>
      </c>
      <c r="F16" s="18" t="s">
        <v>27</v>
      </c>
      <c r="G16" s="18" t="s">
        <v>28</v>
      </c>
      <c r="H16" s="18">
        <v>233.5</v>
      </c>
      <c r="I16" s="18">
        <v>102</v>
      </c>
      <c r="J16" s="19" t="s">
        <v>29</v>
      </c>
      <c r="K16" s="20">
        <v>8171.2824919870518</v>
      </c>
      <c r="L16" s="20">
        <f t="shared" si="1"/>
        <v>2.2892156862745097</v>
      </c>
      <c r="M16" s="18" t="s">
        <v>31</v>
      </c>
      <c r="N16" s="18" t="s">
        <v>31</v>
      </c>
      <c r="O16" s="18">
        <v>-25</v>
      </c>
      <c r="P16" s="18">
        <v>-10</v>
      </c>
      <c r="Q16" s="21">
        <f>1.1/1000000</f>
        <v>1.1000000000000001E-6</v>
      </c>
      <c r="R16" s="18">
        <v>3.8</v>
      </c>
      <c r="S16" s="18">
        <v>0.89900000000000002</v>
      </c>
      <c r="T16" s="18">
        <v>0.505</v>
      </c>
      <c r="U16" s="18">
        <v>0</v>
      </c>
      <c r="V16" s="18">
        <v>0</v>
      </c>
      <c r="W16" s="18">
        <v>0</v>
      </c>
      <c r="X16" s="22" t="s">
        <v>35</v>
      </c>
    </row>
    <row r="17" spans="1:24" s="23" customFormat="1" ht="15" thickBot="1" x14ac:dyDescent="0.35">
      <c r="A17" s="38">
        <v>16</v>
      </c>
      <c r="B17" s="43">
        <v>31</v>
      </c>
      <c r="C17" s="18" t="s">
        <v>33</v>
      </c>
      <c r="D17" s="18" t="s">
        <v>36</v>
      </c>
      <c r="E17" s="18" t="s">
        <v>26</v>
      </c>
      <c r="F17" s="18" t="s">
        <v>27</v>
      </c>
      <c r="G17" s="18" t="s">
        <v>37</v>
      </c>
      <c r="H17" s="18">
        <v>50</v>
      </c>
      <c r="I17" s="18">
        <f t="shared" ref="I17" si="2">2*SQRT(K17/(PI()))</f>
        <v>56.418958354775633</v>
      </c>
      <c r="J17" s="19" t="s">
        <v>38</v>
      </c>
      <c r="K17" s="20">
        <v>2500</v>
      </c>
      <c r="L17" s="20">
        <f t="shared" ref="L17:L36" si="3">H17/I17</f>
        <v>0.88622692545275794</v>
      </c>
      <c r="M17" s="18" t="s">
        <v>30</v>
      </c>
      <c r="N17" s="18" t="s">
        <v>39</v>
      </c>
      <c r="O17" s="18">
        <v>-10</v>
      </c>
      <c r="P17" s="18">
        <v>-10</v>
      </c>
      <c r="Q17" s="21">
        <v>2</v>
      </c>
      <c r="R17" s="18">
        <v>4.5</v>
      </c>
      <c r="S17" s="18">
        <v>0.91700000000000004</v>
      </c>
      <c r="T17" s="18">
        <v>-5</v>
      </c>
      <c r="U17" s="18">
        <v>0</v>
      </c>
      <c r="V17" s="18">
        <v>0</v>
      </c>
      <c r="W17" s="18">
        <v>0</v>
      </c>
      <c r="X17" s="22"/>
    </row>
    <row r="18" spans="1:24" s="29" customFormat="1" ht="15" thickBot="1" x14ac:dyDescent="0.35">
      <c r="A18" s="39">
        <v>17</v>
      </c>
      <c r="B18" s="44">
        <v>31</v>
      </c>
      <c r="C18" s="24" t="s">
        <v>33</v>
      </c>
      <c r="D18" s="24" t="s">
        <v>36</v>
      </c>
      <c r="E18" s="24" t="s">
        <v>26</v>
      </c>
      <c r="F18" s="24" t="s">
        <v>27</v>
      </c>
      <c r="G18" s="24" t="s">
        <v>37</v>
      </c>
      <c r="H18" s="24">
        <v>50</v>
      </c>
      <c r="I18" s="24">
        <f t="shared" ref="I18:I36" si="4">2*SQRT(K18/(PI()))</f>
        <v>57.547337521871142</v>
      </c>
      <c r="J18" s="25" t="s">
        <v>38</v>
      </c>
      <c r="K18" s="26">
        <v>2601</v>
      </c>
      <c r="L18" s="26">
        <f t="shared" si="3"/>
        <v>0.86884992691446861</v>
      </c>
      <c r="M18" s="24" t="s">
        <v>30</v>
      </c>
      <c r="N18" s="24" t="s">
        <v>39</v>
      </c>
      <c r="O18" s="24">
        <v>-10</v>
      </c>
      <c r="P18" s="24">
        <v>-10</v>
      </c>
      <c r="Q18" s="27">
        <v>2</v>
      </c>
      <c r="R18" s="24">
        <v>4.5</v>
      </c>
      <c r="S18" s="24">
        <v>0.91700000000000004</v>
      </c>
      <c r="T18" s="24">
        <v>-5</v>
      </c>
      <c r="U18" s="24">
        <v>0</v>
      </c>
      <c r="V18" s="24">
        <v>0</v>
      </c>
      <c r="W18" s="24">
        <v>0</v>
      </c>
      <c r="X18" s="28"/>
    </row>
    <row r="19" spans="1:24" s="23" customFormat="1" ht="15" thickBot="1" x14ac:dyDescent="0.35">
      <c r="A19" s="38">
        <v>18</v>
      </c>
      <c r="B19" s="43">
        <v>31</v>
      </c>
      <c r="C19" s="18" t="s">
        <v>33</v>
      </c>
      <c r="D19" s="18" t="s">
        <v>36</v>
      </c>
      <c r="E19" s="18" t="s">
        <v>26</v>
      </c>
      <c r="F19" s="18" t="s">
        <v>27</v>
      </c>
      <c r="G19" s="18" t="s">
        <v>37</v>
      </c>
      <c r="H19" s="18">
        <v>50</v>
      </c>
      <c r="I19" s="18">
        <f t="shared" si="4"/>
        <v>58.675716688966659</v>
      </c>
      <c r="J19" s="19" t="s">
        <v>38</v>
      </c>
      <c r="K19" s="20">
        <v>2704</v>
      </c>
      <c r="L19" s="20">
        <f t="shared" si="3"/>
        <v>0.85214127447380572</v>
      </c>
      <c r="M19" s="18" t="s">
        <v>30</v>
      </c>
      <c r="N19" s="18" t="s">
        <v>39</v>
      </c>
      <c r="O19" s="18">
        <v>-10</v>
      </c>
      <c r="P19" s="18">
        <v>-10</v>
      </c>
      <c r="Q19" s="21">
        <v>4</v>
      </c>
      <c r="R19" s="18">
        <v>4.5</v>
      </c>
      <c r="S19" s="18">
        <v>0.91700000000000004</v>
      </c>
      <c r="T19" s="18">
        <v>-5</v>
      </c>
      <c r="U19" s="18">
        <v>0</v>
      </c>
      <c r="V19" s="18">
        <v>0</v>
      </c>
      <c r="W19" s="18">
        <v>0</v>
      </c>
      <c r="X19" s="22"/>
    </row>
    <row r="20" spans="1:24" s="29" customFormat="1" ht="15" thickBot="1" x14ac:dyDescent="0.35">
      <c r="A20" s="39">
        <v>19</v>
      </c>
      <c r="B20" s="44">
        <v>31</v>
      </c>
      <c r="C20" s="24" t="s">
        <v>33</v>
      </c>
      <c r="D20" s="24" t="s">
        <v>36</v>
      </c>
      <c r="E20" s="24" t="s">
        <v>26</v>
      </c>
      <c r="F20" s="24" t="s">
        <v>27</v>
      </c>
      <c r="G20" s="24" t="s">
        <v>37</v>
      </c>
      <c r="H20" s="24">
        <v>50</v>
      </c>
      <c r="I20" s="24">
        <f t="shared" si="4"/>
        <v>59.804095856062169</v>
      </c>
      <c r="J20" s="25" t="s">
        <v>38</v>
      </c>
      <c r="K20" s="26">
        <v>2809</v>
      </c>
      <c r="L20" s="26">
        <f t="shared" si="3"/>
        <v>0.83606313721958303</v>
      </c>
      <c r="M20" s="24" t="s">
        <v>30</v>
      </c>
      <c r="N20" s="24" t="s">
        <v>39</v>
      </c>
      <c r="O20" s="24">
        <v>-10</v>
      </c>
      <c r="P20" s="24">
        <v>-10</v>
      </c>
      <c r="Q20" s="27">
        <v>4</v>
      </c>
      <c r="R20" s="24">
        <v>4.5</v>
      </c>
      <c r="S20" s="24">
        <v>0.91700000000000004</v>
      </c>
      <c r="T20" s="24">
        <v>-5</v>
      </c>
      <c r="U20" s="24">
        <v>0</v>
      </c>
      <c r="V20" s="24">
        <v>0</v>
      </c>
      <c r="W20" s="24">
        <v>0</v>
      </c>
      <c r="X20" s="28"/>
    </row>
    <row r="21" spans="1:24" s="23" customFormat="1" ht="15" thickBot="1" x14ac:dyDescent="0.35">
      <c r="A21" s="38">
        <v>20</v>
      </c>
      <c r="B21" s="43">
        <v>31</v>
      </c>
      <c r="C21" s="18" t="s">
        <v>33</v>
      </c>
      <c r="D21" s="18" t="s">
        <v>36</v>
      </c>
      <c r="E21" s="18" t="s">
        <v>26</v>
      </c>
      <c r="F21" s="18" t="s">
        <v>27</v>
      </c>
      <c r="G21" s="18" t="s">
        <v>37</v>
      </c>
      <c r="H21" s="18">
        <v>50</v>
      </c>
      <c r="I21" s="18">
        <f t="shared" si="4"/>
        <v>60.932475023157679</v>
      </c>
      <c r="J21" s="19" t="s">
        <v>38</v>
      </c>
      <c r="K21" s="20">
        <v>2916</v>
      </c>
      <c r="L21" s="20">
        <f t="shared" si="3"/>
        <v>0.82058048653033155</v>
      </c>
      <c r="M21" s="18" t="s">
        <v>30</v>
      </c>
      <c r="N21" s="18" t="s">
        <v>39</v>
      </c>
      <c r="O21" s="18">
        <v>-10</v>
      </c>
      <c r="P21" s="18">
        <v>-10</v>
      </c>
      <c r="Q21" s="21">
        <v>10</v>
      </c>
      <c r="R21" s="18">
        <v>4.5</v>
      </c>
      <c r="S21" s="18">
        <v>0.91700000000000004</v>
      </c>
      <c r="T21" s="18">
        <v>-5</v>
      </c>
      <c r="U21" s="18">
        <v>0</v>
      </c>
      <c r="V21" s="18">
        <v>0</v>
      </c>
      <c r="W21" s="18">
        <v>0</v>
      </c>
      <c r="X21" s="22"/>
    </row>
    <row r="22" spans="1:24" s="29" customFormat="1" ht="15" thickBot="1" x14ac:dyDescent="0.35">
      <c r="A22" s="39">
        <v>21</v>
      </c>
      <c r="B22" s="44">
        <v>31</v>
      </c>
      <c r="C22" s="24" t="s">
        <v>33</v>
      </c>
      <c r="D22" s="24" t="s">
        <v>36</v>
      </c>
      <c r="E22" s="24" t="s">
        <v>26</v>
      </c>
      <c r="F22" s="24" t="s">
        <v>27</v>
      </c>
      <c r="G22" s="24" t="s">
        <v>37</v>
      </c>
      <c r="H22" s="24">
        <v>50</v>
      </c>
      <c r="I22" s="24">
        <f t="shared" si="4"/>
        <v>62.060854190253188</v>
      </c>
      <c r="J22" s="25" t="s">
        <v>38</v>
      </c>
      <c r="K22" s="26">
        <v>3025</v>
      </c>
      <c r="L22" s="26">
        <f t="shared" si="3"/>
        <v>0.80566084132068916</v>
      </c>
      <c r="M22" s="24" t="s">
        <v>30</v>
      </c>
      <c r="N22" s="24" t="s">
        <v>39</v>
      </c>
      <c r="O22" s="24">
        <v>-10</v>
      </c>
      <c r="P22" s="24">
        <v>-10</v>
      </c>
      <c r="Q22" s="27">
        <v>10</v>
      </c>
      <c r="R22" s="24">
        <v>4.5</v>
      </c>
      <c r="S22" s="24">
        <v>0.91700000000000004</v>
      </c>
      <c r="T22" s="24">
        <v>-5</v>
      </c>
      <c r="U22" s="24">
        <v>0</v>
      </c>
      <c r="V22" s="24">
        <v>0</v>
      </c>
      <c r="W22" s="24">
        <v>0</v>
      </c>
      <c r="X22" s="28"/>
    </row>
    <row r="23" spans="1:24" s="23" customFormat="1" ht="15" thickBot="1" x14ac:dyDescent="0.35">
      <c r="A23" s="38">
        <v>22</v>
      </c>
      <c r="B23" s="43">
        <v>31</v>
      </c>
      <c r="C23" s="18" t="s">
        <v>33</v>
      </c>
      <c r="D23" s="18" t="s">
        <v>36</v>
      </c>
      <c r="E23" s="18" t="s">
        <v>26</v>
      </c>
      <c r="F23" s="18" t="s">
        <v>27</v>
      </c>
      <c r="G23" s="18" t="s">
        <v>37</v>
      </c>
      <c r="H23" s="18">
        <v>50</v>
      </c>
      <c r="I23" s="18">
        <f t="shared" si="4"/>
        <v>63.189233357348705</v>
      </c>
      <c r="J23" s="19" t="s">
        <v>38</v>
      </c>
      <c r="K23" s="20">
        <v>3136</v>
      </c>
      <c r="L23" s="20">
        <f t="shared" si="3"/>
        <v>0.79127404058281969</v>
      </c>
      <c r="M23" s="18" t="s">
        <v>30</v>
      </c>
      <c r="N23" s="18" t="s">
        <v>39</v>
      </c>
      <c r="O23" s="18">
        <v>-10</v>
      </c>
      <c r="P23" s="18">
        <v>-10</v>
      </c>
      <c r="Q23" s="21">
        <v>20</v>
      </c>
      <c r="R23" s="18">
        <v>4.5</v>
      </c>
      <c r="S23" s="18">
        <v>0.91700000000000004</v>
      </c>
      <c r="T23" s="18">
        <v>-5</v>
      </c>
      <c r="U23" s="18">
        <v>0</v>
      </c>
      <c r="V23" s="18">
        <v>0</v>
      </c>
      <c r="W23" s="18">
        <v>0</v>
      </c>
      <c r="X23" s="22"/>
    </row>
    <row r="24" spans="1:24" s="29" customFormat="1" ht="15" thickBot="1" x14ac:dyDescent="0.35">
      <c r="A24" s="39">
        <v>23</v>
      </c>
      <c r="B24" s="44">
        <v>31</v>
      </c>
      <c r="C24" s="24" t="s">
        <v>33</v>
      </c>
      <c r="D24" s="24" t="s">
        <v>36</v>
      </c>
      <c r="E24" s="24" t="s">
        <v>26</v>
      </c>
      <c r="F24" s="24" t="s">
        <v>27</v>
      </c>
      <c r="G24" s="24" t="s">
        <v>37</v>
      </c>
      <c r="H24" s="24">
        <v>50</v>
      </c>
      <c r="I24" s="24">
        <f t="shared" si="4"/>
        <v>64.317612524444215</v>
      </c>
      <c r="J24" s="25" t="s">
        <v>38</v>
      </c>
      <c r="K24" s="26">
        <v>3249</v>
      </c>
      <c r="L24" s="26">
        <f t="shared" si="3"/>
        <v>0.77739203987084038</v>
      </c>
      <c r="M24" s="24" t="s">
        <v>30</v>
      </c>
      <c r="N24" s="24" t="s">
        <v>39</v>
      </c>
      <c r="O24" s="24">
        <v>-10</v>
      </c>
      <c r="P24" s="24">
        <v>-10</v>
      </c>
      <c r="Q24" s="27">
        <v>20</v>
      </c>
      <c r="R24" s="24">
        <v>4.5</v>
      </c>
      <c r="S24" s="24">
        <v>0.91700000000000004</v>
      </c>
      <c r="T24" s="24">
        <v>-5</v>
      </c>
      <c r="U24" s="24">
        <v>0</v>
      </c>
      <c r="V24" s="24">
        <v>0</v>
      </c>
      <c r="W24" s="24">
        <v>0</v>
      </c>
      <c r="X24" s="28"/>
    </row>
    <row r="25" spans="1:24" s="23" customFormat="1" ht="15" thickBot="1" x14ac:dyDescent="0.35">
      <c r="A25" s="38">
        <v>24</v>
      </c>
      <c r="B25" s="43">
        <v>31</v>
      </c>
      <c r="C25" s="18" t="s">
        <v>33</v>
      </c>
      <c r="D25" s="18" t="s">
        <v>36</v>
      </c>
      <c r="E25" s="18" t="s">
        <v>26</v>
      </c>
      <c r="F25" s="18" t="s">
        <v>27</v>
      </c>
      <c r="G25" s="18" t="s">
        <v>37</v>
      </c>
      <c r="H25" s="18">
        <v>50</v>
      </c>
      <c r="I25" s="18">
        <f t="shared" si="4"/>
        <v>65.445991691539732</v>
      </c>
      <c r="J25" s="19" t="s">
        <v>38</v>
      </c>
      <c r="K25" s="20">
        <v>3364</v>
      </c>
      <c r="L25" s="20">
        <f t="shared" si="3"/>
        <v>0.76398872883858449</v>
      </c>
      <c r="M25" s="18" t="s">
        <v>30</v>
      </c>
      <c r="N25" s="18" t="s">
        <v>39</v>
      </c>
      <c r="O25" s="18">
        <v>-10</v>
      </c>
      <c r="P25" s="18">
        <v>-10</v>
      </c>
      <c r="Q25" s="21">
        <v>40</v>
      </c>
      <c r="R25" s="18">
        <v>4.5</v>
      </c>
      <c r="S25" s="18">
        <v>0.91700000000000004</v>
      </c>
      <c r="T25" s="18">
        <v>-5</v>
      </c>
      <c r="U25" s="18">
        <v>0</v>
      </c>
      <c r="V25" s="18">
        <v>0</v>
      </c>
      <c r="W25" s="18">
        <v>0</v>
      </c>
      <c r="X25" s="22"/>
    </row>
    <row r="26" spans="1:24" s="29" customFormat="1" ht="15" thickBot="1" x14ac:dyDescent="0.35">
      <c r="A26" s="39">
        <v>25</v>
      </c>
      <c r="B26" s="44">
        <v>31</v>
      </c>
      <c r="C26" s="24" t="s">
        <v>33</v>
      </c>
      <c r="D26" s="24" t="s">
        <v>36</v>
      </c>
      <c r="E26" s="24" t="s">
        <v>26</v>
      </c>
      <c r="F26" s="24" t="s">
        <v>27</v>
      </c>
      <c r="G26" s="24" t="s">
        <v>37</v>
      </c>
      <c r="H26" s="24">
        <v>50</v>
      </c>
      <c r="I26" s="24">
        <f t="shared" si="4"/>
        <v>66.574370858635248</v>
      </c>
      <c r="J26" s="25" t="s">
        <v>38</v>
      </c>
      <c r="K26" s="26">
        <v>3481</v>
      </c>
      <c r="L26" s="26">
        <f t="shared" si="3"/>
        <v>0.75103976733284572</v>
      </c>
      <c r="M26" s="24" t="s">
        <v>30</v>
      </c>
      <c r="N26" s="24" t="s">
        <v>39</v>
      </c>
      <c r="O26" s="24">
        <v>-10</v>
      </c>
      <c r="P26" s="24">
        <v>-10</v>
      </c>
      <c r="Q26" s="27">
        <v>40</v>
      </c>
      <c r="R26" s="24">
        <v>4.5</v>
      </c>
      <c r="S26" s="24">
        <v>0.91700000000000004</v>
      </c>
      <c r="T26" s="24">
        <v>-5</v>
      </c>
      <c r="U26" s="24">
        <v>0</v>
      </c>
      <c r="V26" s="24">
        <v>0</v>
      </c>
      <c r="W26" s="24">
        <v>0</v>
      </c>
      <c r="X26" s="28"/>
    </row>
    <row r="27" spans="1:24" s="23" customFormat="1" ht="15" thickBot="1" x14ac:dyDescent="0.35">
      <c r="A27" s="38">
        <v>26</v>
      </c>
      <c r="B27" s="43">
        <v>31</v>
      </c>
      <c r="C27" s="18" t="s">
        <v>33</v>
      </c>
      <c r="D27" s="18" t="s">
        <v>36</v>
      </c>
      <c r="E27" s="18" t="s">
        <v>26</v>
      </c>
      <c r="F27" s="18" t="s">
        <v>27</v>
      </c>
      <c r="G27" s="18" t="s">
        <v>37</v>
      </c>
      <c r="H27" s="18">
        <v>50</v>
      </c>
      <c r="I27" s="18">
        <f t="shared" si="4"/>
        <v>67.702750025730751</v>
      </c>
      <c r="J27" s="19" t="s">
        <v>38</v>
      </c>
      <c r="K27" s="20">
        <v>3600</v>
      </c>
      <c r="L27" s="20">
        <f t="shared" si="3"/>
        <v>0.73852243787729843</v>
      </c>
      <c r="M27" s="18" t="s">
        <v>30</v>
      </c>
      <c r="N27" s="18" t="s">
        <v>39</v>
      </c>
      <c r="O27" s="18">
        <v>-5</v>
      </c>
      <c r="P27" s="18">
        <v>-5</v>
      </c>
      <c r="Q27" s="21">
        <v>2</v>
      </c>
      <c r="R27" s="18">
        <v>4.5</v>
      </c>
      <c r="S27" s="18">
        <v>0.91700000000000004</v>
      </c>
      <c r="T27" s="18">
        <v>-5</v>
      </c>
      <c r="U27" s="18">
        <v>0</v>
      </c>
      <c r="V27" s="18">
        <v>0</v>
      </c>
      <c r="W27" s="18">
        <v>0</v>
      </c>
      <c r="X27" s="22"/>
    </row>
    <row r="28" spans="1:24" s="29" customFormat="1" ht="15" thickBot="1" x14ac:dyDescent="0.35">
      <c r="A28" s="39">
        <v>27</v>
      </c>
      <c r="B28" s="44">
        <v>31</v>
      </c>
      <c r="C28" s="24" t="s">
        <v>33</v>
      </c>
      <c r="D28" s="24" t="s">
        <v>36</v>
      </c>
      <c r="E28" s="24" t="s">
        <v>26</v>
      </c>
      <c r="F28" s="24" t="s">
        <v>27</v>
      </c>
      <c r="G28" s="24" t="s">
        <v>37</v>
      </c>
      <c r="H28" s="24">
        <v>50</v>
      </c>
      <c r="I28" s="24">
        <f t="shared" si="4"/>
        <v>68.831129192826268</v>
      </c>
      <c r="J28" s="25" t="s">
        <v>38</v>
      </c>
      <c r="K28" s="26">
        <v>3721</v>
      </c>
      <c r="L28" s="26">
        <f t="shared" si="3"/>
        <v>0.72641551266619508</v>
      </c>
      <c r="M28" s="24" t="s">
        <v>30</v>
      </c>
      <c r="N28" s="24" t="s">
        <v>39</v>
      </c>
      <c r="O28" s="24">
        <v>-5</v>
      </c>
      <c r="P28" s="24">
        <v>-5</v>
      </c>
      <c r="Q28" s="27">
        <v>2</v>
      </c>
      <c r="R28" s="24">
        <v>4.5</v>
      </c>
      <c r="S28" s="24">
        <v>0.91700000000000004</v>
      </c>
      <c r="T28" s="24">
        <v>-5</v>
      </c>
      <c r="U28" s="24">
        <v>0</v>
      </c>
      <c r="V28" s="24">
        <v>0</v>
      </c>
      <c r="W28" s="24">
        <v>0</v>
      </c>
      <c r="X28" s="28"/>
    </row>
    <row r="29" spans="1:24" s="23" customFormat="1" ht="15" thickBot="1" x14ac:dyDescent="0.35">
      <c r="A29" s="38">
        <v>28</v>
      </c>
      <c r="B29" s="43">
        <v>31</v>
      </c>
      <c r="C29" s="18" t="s">
        <v>33</v>
      </c>
      <c r="D29" s="18" t="s">
        <v>36</v>
      </c>
      <c r="E29" s="18" t="s">
        <v>26</v>
      </c>
      <c r="F29" s="18" t="s">
        <v>27</v>
      </c>
      <c r="G29" s="18" t="s">
        <v>37</v>
      </c>
      <c r="H29" s="18">
        <v>50</v>
      </c>
      <c r="I29" s="18">
        <f t="shared" si="4"/>
        <v>69.959508359921784</v>
      </c>
      <c r="J29" s="19" t="s">
        <v>38</v>
      </c>
      <c r="K29" s="20">
        <v>3844</v>
      </c>
      <c r="L29" s="20">
        <f t="shared" si="3"/>
        <v>0.71469913342964353</v>
      </c>
      <c r="M29" s="18" t="s">
        <v>30</v>
      </c>
      <c r="N29" s="18" t="s">
        <v>39</v>
      </c>
      <c r="O29" s="18">
        <v>-5</v>
      </c>
      <c r="P29" s="18">
        <v>-5</v>
      </c>
      <c r="Q29" s="21">
        <v>4</v>
      </c>
      <c r="R29" s="18">
        <v>4.5</v>
      </c>
      <c r="S29" s="18">
        <v>0.91700000000000004</v>
      </c>
      <c r="T29" s="18">
        <v>-5</v>
      </c>
      <c r="U29" s="18">
        <v>0</v>
      </c>
      <c r="V29" s="18">
        <v>0</v>
      </c>
      <c r="W29" s="18">
        <v>0</v>
      </c>
      <c r="X29" s="22"/>
    </row>
    <row r="30" spans="1:24" s="29" customFormat="1" ht="15" thickBot="1" x14ac:dyDescent="0.35">
      <c r="A30" s="39">
        <v>29</v>
      </c>
      <c r="B30" s="44">
        <v>31</v>
      </c>
      <c r="C30" s="24" t="s">
        <v>33</v>
      </c>
      <c r="D30" s="24" t="s">
        <v>36</v>
      </c>
      <c r="E30" s="24" t="s">
        <v>26</v>
      </c>
      <c r="F30" s="24" t="s">
        <v>27</v>
      </c>
      <c r="G30" s="24" t="s">
        <v>37</v>
      </c>
      <c r="H30" s="24">
        <v>50</v>
      </c>
      <c r="I30" s="24">
        <f t="shared" si="4"/>
        <v>71.087887527017287</v>
      </c>
      <c r="J30" s="25" t="s">
        <v>38</v>
      </c>
      <c r="K30" s="26">
        <v>3969</v>
      </c>
      <c r="L30" s="26">
        <f t="shared" si="3"/>
        <v>0.70335470274028422</v>
      </c>
      <c r="M30" s="24" t="s">
        <v>30</v>
      </c>
      <c r="N30" s="24" t="s">
        <v>39</v>
      </c>
      <c r="O30" s="24">
        <v>-5</v>
      </c>
      <c r="P30" s="24">
        <v>-5</v>
      </c>
      <c r="Q30" s="27">
        <v>4</v>
      </c>
      <c r="R30" s="24">
        <v>4.5</v>
      </c>
      <c r="S30" s="24">
        <v>0.91700000000000004</v>
      </c>
      <c r="T30" s="24">
        <v>-5</v>
      </c>
      <c r="U30" s="24">
        <v>0</v>
      </c>
      <c r="V30" s="24">
        <v>0</v>
      </c>
      <c r="W30" s="24">
        <v>0</v>
      </c>
      <c r="X30" s="28"/>
    </row>
    <row r="31" spans="1:24" s="23" customFormat="1" ht="15" thickBot="1" x14ac:dyDescent="0.35">
      <c r="A31" s="38">
        <v>30</v>
      </c>
      <c r="B31" s="43">
        <v>31</v>
      </c>
      <c r="C31" s="18" t="s">
        <v>33</v>
      </c>
      <c r="D31" s="18" t="s">
        <v>36</v>
      </c>
      <c r="E31" s="18" t="s">
        <v>26</v>
      </c>
      <c r="F31" s="18" t="s">
        <v>27</v>
      </c>
      <c r="G31" s="18" t="s">
        <v>37</v>
      </c>
      <c r="H31" s="18">
        <v>50</v>
      </c>
      <c r="I31" s="18">
        <f t="shared" si="4"/>
        <v>72.216266694112804</v>
      </c>
      <c r="J31" s="19" t="s">
        <v>38</v>
      </c>
      <c r="K31" s="20">
        <v>4096</v>
      </c>
      <c r="L31" s="20">
        <f t="shared" si="3"/>
        <v>0.69236478550996716</v>
      </c>
      <c r="M31" s="18" t="s">
        <v>30</v>
      </c>
      <c r="N31" s="18" t="s">
        <v>39</v>
      </c>
      <c r="O31" s="18">
        <v>-5</v>
      </c>
      <c r="P31" s="18">
        <v>-5</v>
      </c>
      <c r="Q31" s="21">
        <v>10</v>
      </c>
      <c r="R31" s="18">
        <v>4.5</v>
      </c>
      <c r="S31" s="18">
        <v>0.91700000000000004</v>
      </c>
      <c r="T31" s="18">
        <v>-5</v>
      </c>
      <c r="U31" s="18">
        <v>0</v>
      </c>
      <c r="V31" s="18">
        <v>0</v>
      </c>
      <c r="W31" s="18">
        <v>0</v>
      </c>
      <c r="X31" s="22"/>
    </row>
    <row r="32" spans="1:24" s="29" customFormat="1" ht="15" thickBot="1" x14ac:dyDescent="0.35">
      <c r="A32" s="39">
        <v>31</v>
      </c>
      <c r="B32" s="44">
        <v>31</v>
      </c>
      <c r="C32" s="24" t="s">
        <v>33</v>
      </c>
      <c r="D32" s="24" t="s">
        <v>36</v>
      </c>
      <c r="E32" s="24" t="s">
        <v>26</v>
      </c>
      <c r="F32" s="24" t="s">
        <v>27</v>
      </c>
      <c r="G32" s="24" t="s">
        <v>37</v>
      </c>
      <c r="H32" s="24">
        <v>50</v>
      </c>
      <c r="I32" s="24">
        <f t="shared" si="4"/>
        <v>73.344645861208321</v>
      </c>
      <c r="J32" s="25" t="s">
        <v>38</v>
      </c>
      <c r="K32" s="26">
        <v>4225</v>
      </c>
      <c r="L32" s="26">
        <f t="shared" si="3"/>
        <v>0.68171301957904462</v>
      </c>
      <c r="M32" s="24" t="s">
        <v>30</v>
      </c>
      <c r="N32" s="24" t="s">
        <v>39</v>
      </c>
      <c r="O32" s="24">
        <v>-5</v>
      </c>
      <c r="P32" s="24">
        <v>-5</v>
      </c>
      <c r="Q32" s="27">
        <v>10</v>
      </c>
      <c r="R32" s="24">
        <v>4.5</v>
      </c>
      <c r="S32" s="24">
        <v>0.91700000000000004</v>
      </c>
      <c r="T32" s="24">
        <v>-5</v>
      </c>
      <c r="U32" s="24">
        <v>0</v>
      </c>
      <c r="V32" s="24">
        <v>0</v>
      </c>
      <c r="W32" s="24">
        <v>0</v>
      </c>
      <c r="X32" s="28"/>
    </row>
    <row r="33" spans="1:24" s="23" customFormat="1" ht="15" thickBot="1" x14ac:dyDescent="0.35">
      <c r="A33" s="38">
        <v>32</v>
      </c>
      <c r="B33" s="43">
        <v>31</v>
      </c>
      <c r="C33" s="18" t="s">
        <v>33</v>
      </c>
      <c r="D33" s="18" t="s">
        <v>36</v>
      </c>
      <c r="E33" s="18" t="s">
        <v>26</v>
      </c>
      <c r="F33" s="18" t="s">
        <v>27</v>
      </c>
      <c r="G33" s="18" t="s">
        <v>37</v>
      </c>
      <c r="H33" s="18">
        <v>50</v>
      </c>
      <c r="I33" s="18">
        <f t="shared" si="4"/>
        <v>74.473025028303837</v>
      </c>
      <c r="J33" s="19" t="s">
        <v>38</v>
      </c>
      <c r="K33" s="20">
        <v>4356</v>
      </c>
      <c r="L33" s="20">
        <f t="shared" si="3"/>
        <v>0.67138403443390748</v>
      </c>
      <c r="M33" s="18" t="s">
        <v>30</v>
      </c>
      <c r="N33" s="18" t="s">
        <v>39</v>
      </c>
      <c r="O33" s="18">
        <v>-5</v>
      </c>
      <c r="P33" s="18">
        <v>-5</v>
      </c>
      <c r="Q33" s="21">
        <v>20</v>
      </c>
      <c r="R33" s="18">
        <v>4.5</v>
      </c>
      <c r="S33" s="18">
        <v>0.91700000000000004</v>
      </c>
      <c r="T33" s="18">
        <v>-5</v>
      </c>
      <c r="U33" s="18">
        <v>0</v>
      </c>
      <c r="V33" s="18">
        <v>0</v>
      </c>
      <c r="W33" s="18">
        <v>0</v>
      </c>
      <c r="X33" s="22"/>
    </row>
    <row r="34" spans="1:24" s="29" customFormat="1" ht="15" thickBot="1" x14ac:dyDescent="0.35">
      <c r="A34" s="39">
        <v>33</v>
      </c>
      <c r="B34" s="44">
        <v>31</v>
      </c>
      <c r="C34" s="24" t="s">
        <v>33</v>
      </c>
      <c r="D34" s="24" t="s">
        <v>36</v>
      </c>
      <c r="E34" s="24" t="s">
        <v>26</v>
      </c>
      <c r="F34" s="24" t="s">
        <v>27</v>
      </c>
      <c r="G34" s="24" t="s">
        <v>37</v>
      </c>
      <c r="H34" s="24">
        <v>50</v>
      </c>
      <c r="I34" s="24">
        <f t="shared" si="4"/>
        <v>75.60140419539934</v>
      </c>
      <c r="J34" s="25" t="s">
        <v>38</v>
      </c>
      <c r="K34" s="26">
        <v>4489</v>
      </c>
      <c r="L34" s="26">
        <f t="shared" si="3"/>
        <v>0.66136337720355076</v>
      </c>
      <c r="M34" s="24" t="s">
        <v>30</v>
      </c>
      <c r="N34" s="24" t="s">
        <v>39</v>
      </c>
      <c r="O34" s="24">
        <v>-5</v>
      </c>
      <c r="P34" s="24">
        <v>-5</v>
      </c>
      <c r="Q34" s="27">
        <v>20</v>
      </c>
      <c r="R34" s="24">
        <v>4.5</v>
      </c>
      <c r="S34" s="24">
        <v>0.91700000000000004</v>
      </c>
      <c r="T34" s="24">
        <v>-5</v>
      </c>
      <c r="U34" s="24">
        <v>0</v>
      </c>
      <c r="V34" s="24">
        <v>0</v>
      </c>
      <c r="W34" s="24">
        <v>0</v>
      </c>
      <c r="X34" s="28"/>
    </row>
    <row r="35" spans="1:24" s="23" customFormat="1" ht="15" thickBot="1" x14ac:dyDescent="0.35">
      <c r="A35" s="38">
        <v>34</v>
      </c>
      <c r="B35" s="43">
        <v>31</v>
      </c>
      <c r="C35" s="18" t="s">
        <v>33</v>
      </c>
      <c r="D35" s="18" t="s">
        <v>36</v>
      </c>
      <c r="E35" s="18" t="s">
        <v>26</v>
      </c>
      <c r="F35" s="18" t="s">
        <v>27</v>
      </c>
      <c r="G35" s="18" t="s">
        <v>37</v>
      </c>
      <c r="H35" s="18">
        <v>50</v>
      </c>
      <c r="I35" s="18">
        <f t="shared" si="4"/>
        <v>76.729783362494857</v>
      </c>
      <c r="J35" s="19" t="s">
        <v>38</v>
      </c>
      <c r="K35" s="20">
        <v>4624</v>
      </c>
      <c r="L35" s="20">
        <f t="shared" si="3"/>
        <v>0.65163744518585143</v>
      </c>
      <c r="M35" s="18" t="s">
        <v>30</v>
      </c>
      <c r="N35" s="18" t="s">
        <v>39</v>
      </c>
      <c r="O35" s="18">
        <v>-5</v>
      </c>
      <c r="P35" s="18">
        <v>-5</v>
      </c>
      <c r="Q35" s="21">
        <v>40</v>
      </c>
      <c r="R35" s="18">
        <v>4.5</v>
      </c>
      <c r="S35" s="18">
        <v>0.91700000000000004</v>
      </c>
      <c r="T35" s="18">
        <v>-5</v>
      </c>
      <c r="U35" s="18">
        <v>0</v>
      </c>
      <c r="V35" s="18">
        <v>0</v>
      </c>
      <c r="W35" s="18">
        <v>0</v>
      </c>
      <c r="X35" s="22"/>
    </row>
    <row r="36" spans="1:24" s="29" customFormat="1" ht="15" thickBot="1" x14ac:dyDescent="0.35">
      <c r="A36" s="39">
        <v>35</v>
      </c>
      <c r="B36" s="44">
        <v>31</v>
      </c>
      <c r="C36" s="24" t="s">
        <v>33</v>
      </c>
      <c r="D36" s="24" t="s">
        <v>36</v>
      </c>
      <c r="E36" s="24" t="s">
        <v>26</v>
      </c>
      <c r="F36" s="24" t="s">
        <v>27</v>
      </c>
      <c r="G36" s="24" t="s">
        <v>37</v>
      </c>
      <c r="H36" s="24">
        <v>50</v>
      </c>
      <c r="I36" s="24">
        <f t="shared" si="4"/>
        <v>77.858162529590373</v>
      </c>
      <c r="J36" s="25" t="s">
        <v>38</v>
      </c>
      <c r="K36" s="26">
        <v>4761</v>
      </c>
      <c r="L36" s="26">
        <f t="shared" si="3"/>
        <v>0.64219342424112891</v>
      </c>
      <c r="M36" s="24" t="s">
        <v>30</v>
      </c>
      <c r="N36" s="24" t="s">
        <v>39</v>
      </c>
      <c r="O36" s="24">
        <v>-5</v>
      </c>
      <c r="P36" s="24">
        <v>-5</v>
      </c>
      <c r="Q36" s="27">
        <v>40</v>
      </c>
      <c r="R36" s="24">
        <v>4.5</v>
      </c>
      <c r="S36" s="24">
        <v>0.91700000000000004</v>
      </c>
      <c r="T36" s="24">
        <v>-5</v>
      </c>
      <c r="U36" s="24">
        <v>0</v>
      </c>
      <c r="V36" s="24">
        <v>0</v>
      </c>
      <c r="W36" s="24">
        <v>0</v>
      </c>
      <c r="X36" s="28"/>
    </row>
    <row r="37" spans="1:24" s="23" customFormat="1" ht="15" thickBot="1" x14ac:dyDescent="0.35">
      <c r="A37" s="38">
        <v>36</v>
      </c>
      <c r="B37" s="43">
        <v>33</v>
      </c>
      <c r="C37" s="18" t="s">
        <v>33</v>
      </c>
      <c r="D37" s="18" t="s">
        <v>25</v>
      </c>
      <c r="E37" s="18" t="s">
        <v>26</v>
      </c>
      <c r="F37" s="18" t="s">
        <v>27</v>
      </c>
      <c r="G37" s="18" t="s">
        <v>40</v>
      </c>
      <c r="H37" s="18">
        <v>177</v>
      </c>
      <c r="I37" s="18">
        <f>2*SQRT(K37/(PI()))</f>
        <v>77.039958516351589</v>
      </c>
      <c r="J37" s="19" t="s">
        <v>41</v>
      </c>
      <c r="K37" s="20">
        <v>4661.4600000000009</v>
      </c>
      <c r="L37" s="20">
        <f t="shared" ref="L37:L44" si="5">H37/I37</f>
        <v>2.2975090252992811</v>
      </c>
      <c r="M37" s="18" t="s">
        <v>31</v>
      </c>
      <c r="N37" s="18" t="s">
        <v>30</v>
      </c>
      <c r="O37" s="18">
        <v>-20</v>
      </c>
      <c r="P37" s="18">
        <v>-3</v>
      </c>
      <c r="Q37" s="21">
        <v>5.6999999999999998E-4</v>
      </c>
      <c r="R37" s="18">
        <v>8.8800000000000008</v>
      </c>
      <c r="S37" s="18">
        <v>0.86</v>
      </c>
      <c r="T37" s="18">
        <v>0.251</v>
      </c>
      <c r="U37" s="18">
        <v>0</v>
      </c>
      <c r="V37" s="18">
        <v>0</v>
      </c>
      <c r="W37" s="18">
        <v>0</v>
      </c>
      <c r="X37" s="22"/>
    </row>
    <row r="38" spans="1:24" s="35" customFormat="1" ht="15" thickBot="1" x14ac:dyDescent="0.35">
      <c r="A38" s="40">
        <v>37</v>
      </c>
      <c r="B38" s="45">
        <v>33</v>
      </c>
      <c r="C38" s="30" t="s">
        <v>33</v>
      </c>
      <c r="D38" s="30" t="s">
        <v>25</v>
      </c>
      <c r="E38" s="30" t="s">
        <v>26</v>
      </c>
      <c r="F38" s="30" t="s">
        <v>27</v>
      </c>
      <c r="G38" s="30" t="s">
        <v>40</v>
      </c>
      <c r="H38" s="30">
        <v>174</v>
      </c>
      <c r="I38" s="30">
        <f t="shared" ref="I38:I44" si="6">2*SQRT(K38/(PI()))</f>
        <v>77.035124216603307</v>
      </c>
      <c r="J38" s="31" t="s">
        <v>41</v>
      </c>
      <c r="K38" s="32">
        <v>4660.875</v>
      </c>
      <c r="L38" s="32">
        <f t="shared" si="5"/>
        <v>2.2587099296517774</v>
      </c>
      <c r="M38" s="30" t="s">
        <v>31</v>
      </c>
      <c r="N38" s="30" t="s">
        <v>30</v>
      </c>
      <c r="O38" s="30">
        <v>-20</v>
      </c>
      <c r="P38" s="30">
        <v>-3</v>
      </c>
      <c r="Q38" s="33">
        <v>6.0000000000000002E-5</v>
      </c>
      <c r="R38" s="30">
        <v>8.8800000000000008</v>
      </c>
      <c r="S38" s="30">
        <v>0.84</v>
      </c>
      <c r="T38" s="30">
        <v>0.23499999999999999</v>
      </c>
      <c r="U38" s="30">
        <v>0</v>
      </c>
      <c r="V38" s="30">
        <v>0</v>
      </c>
      <c r="W38" s="30">
        <v>0</v>
      </c>
      <c r="X38" s="34"/>
    </row>
    <row r="39" spans="1:24" s="23" customFormat="1" ht="15" thickBot="1" x14ac:dyDescent="0.35">
      <c r="A39" s="38">
        <v>38</v>
      </c>
      <c r="B39" s="43">
        <v>33</v>
      </c>
      <c r="C39" s="18" t="s">
        <v>33</v>
      </c>
      <c r="D39" s="18" t="s">
        <v>25</v>
      </c>
      <c r="E39" s="18" t="s">
        <v>26</v>
      </c>
      <c r="F39" s="18" t="s">
        <v>27</v>
      </c>
      <c r="G39" s="18" t="s">
        <v>40</v>
      </c>
      <c r="H39" s="18">
        <v>174</v>
      </c>
      <c r="I39" s="18">
        <f t="shared" si="6"/>
        <v>76.615615974259995</v>
      </c>
      <c r="J39" s="19" t="s">
        <v>41</v>
      </c>
      <c r="K39" s="20">
        <v>4610.25</v>
      </c>
      <c r="L39" s="20">
        <f t="shared" si="5"/>
        <v>2.2710774792759945</v>
      </c>
      <c r="M39" s="18" t="s">
        <v>30</v>
      </c>
      <c r="N39" s="18" t="s">
        <v>30</v>
      </c>
      <c r="O39" s="18">
        <v>-20</v>
      </c>
      <c r="P39" s="18">
        <v>-3</v>
      </c>
      <c r="Q39" s="21">
        <v>3.5000000000000001E-3</v>
      </c>
      <c r="R39" s="18">
        <v>8.8800000000000008</v>
      </c>
      <c r="S39" s="18">
        <v>0.84</v>
      </c>
      <c r="T39" s="18">
        <v>0.16789999999999999</v>
      </c>
      <c r="U39" s="18">
        <v>0</v>
      </c>
      <c r="V39" s="18">
        <v>0</v>
      </c>
      <c r="W39" s="18">
        <v>0</v>
      </c>
      <c r="X39" s="22"/>
    </row>
    <row r="40" spans="1:24" s="35" customFormat="1" ht="15" thickBot="1" x14ac:dyDescent="0.35">
      <c r="A40" s="40">
        <v>39</v>
      </c>
      <c r="B40" s="45">
        <v>33</v>
      </c>
      <c r="C40" s="30" t="s">
        <v>33</v>
      </c>
      <c r="D40" s="30" t="s">
        <v>25</v>
      </c>
      <c r="E40" s="30" t="s">
        <v>26</v>
      </c>
      <c r="F40" s="30" t="s">
        <v>27</v>
      </c>
      <c r="G40" s="30" t="s">
        <v>40</v>
      </c>
      <c r="H40" s="30">
        <v>173</v>
      </c>
      <c r="I40" s="30">
        <f t="shared" si="6"/>
        <v>75.102131963214077</v>
      </c>
      <c r="J40" s="31" t="s">
        <v>41</v>
      </c>
      <c r="K40" s="32">
        <v>4429.9049999999997</v>
      </c>
      <c r="L40" s="32">
        <f t="shared" si="5"/>
        <v>2.3035298130382964</v>
      </c>
      <c r="M40" s="30" t="s">
        <v>30</v>
      </c>
      <c r="N40" s="30" t="s">
        <v>30</v>
      </c>
      <c r="O40" s="30">
        <v>-20</v>
      </c>
      <c r="P40" s="30">
        <v>-3</v>
      </c>
      <c r="Q40" s="33">
        <v>5.9999999999999995E-4</v>
      </c>
      <c r="R40" s="30">
        <v>8.8800000000000008</v>
      </c>
      <c r="S40" s="30">
        <v>0.87</v>
      </c>
      <c r="T40" s="30">
        <v>0.27</v>
      </c>
      <c r="U40" s="30">
        <v>0</v>
      </c>
      <c r="V40" s="30">
        <v>0</v>
      </c>
      <c r="W40" s="30">
        <v>0</v>
      </c>
      <c r="X40" s="34"/>
    </row>
    <row r="41" spans="1:24" s="23" customFormat="1" ht="15" thickBot="1" x14ac:dyDescent="0.35">
      <c r="A41" s="38">
        <v>40</v>
      </c>
      <c r="B41" s="43">
        <v>33</v>
      </c>
      <c r="C41" s="18" t="s">
        <v>33</v>
      </c>
      <c r="D41" s="18" t="s">
        <v>25</v>
      </c>
      <c r="E41" s="18" t="s">
        <v>42</v>
      </c>
      <c r="F41" s="18" t="s">
        <v>27</v>
      </c>
      <c r="G41" s="18" t="s">
        <v>40</v>
      </c>
      <c r="H41" s="18">
        <v>172.5</v>
      </c>
      <c r="I41" s="18">
        <f t="shared" si="6"/>
        <v>73.216984514497582</v>
      </c>
      <c r="J41" s="19" t="s">
        <v>41</v>
      </c>
      <c r="K41" s="20">
        <v>4210.3050000000003</v>
      </c>
      <c r="L41" s="20">
        <f t="shared" si="5"/>
        <v>2.3560107145063252</v>
      </c>
      <c r="M41" s="18" t="s">
        <v>31</v>
      </c>
      <c r="N41" s="18" t="s">
        <v>43</v>
      </c>
      <c r="O41" s="18">
        <v>-20</v>
      </c>
      <c r="P41" s="18">
        <v>-3</v>
      </c>
      <c r="Q41" s="21">
        <v>2.0000000000000001E-4</v>
      </c>
      <c r="R41" s="18">
        <v>-5</v>
      </c>
      <c r="S41" s="18">
        <v>0.82</v>
      </c>
      <c r="T41" s="18">
        <v>0.31929999999999997</v>
      </c>
      <c r="U41" s="18">
        <v>0</v>
      </c>
      <c r="V41" s="18">
        <v>0</v>
      </c>
      <c r="W41" s="18">
        <v>0</v>
      </c>
      <c r="X41" s="22"/>
    </row>
    <row r="42" spans="1:24" s="35" customFormat="1" ht="15" thickBot="1" x14ac:dyDescent="0.35">
      <c r="A42" s="40">
        <v>41</v>
      </c>
      <c r="B42" s="45">
        <v>33</v>
      </c>
      <c r="C42" s="30" t="s">
        <v>33</v>
      </c>
      <c r="D42" s="30" t="s">
        <v>25</v>
      </c>
      <c r="E42" s="30" t="s">
        <v>42</v>
      </c>
      <c r="F42" s="30" t="s">
        <v>27</v>
      </c>
      <c r="G42" s="30" t="s">
        <v>40</v>
      </c>
      <c r="H42" s="30">
        <v>172</v>
      </c>
      <c r="I42" s="30">
        <f t="shared" si="6"/>
        <v>73.767135398375814</v>
      </c>
      <c r="J42" s="31" t="s">
        <v>41</v>
      </c>
      <c r="K42" s="32">
        <v>4273.8149999999996</v>
      </c>
      <c r="L42" s="32">
        <f t="shared" si="5"/>
        <v>2.3316616413409901</v>
      </c>
      <c r="M42" s="30" t="s">
        <v>31</v>
      </c>
      <c r="N42" s="30" t="s">
        <v>43</v>
      </c>
      <c r="O42" s="30">
        <v>-20</v>
      </c>
      <c r="P42" s="30">
        <v>-3</v>
      </c>
      <c r="Q42" s="33">
        <v>2E-3</v>
      </c>
      <c r="R42" s="30">
        <v>-5</v>
      </c>
      <c r="S42" s="30">
        <v>0.82</v>
      </c>
      <c r="T42" s="30">
        <v>0.35599999999999998</v>
      </c>
      <c r="U42" s="30">
        <v>0</v>
      </c>
      <c r="V42" s="30">
        <v>0</v>
      </c>
      <c r="W42" s="30">
        <v>0</v>
      </c>
      <c r="X42" s="34"/>
    </row>
    <row r="43" spans="1:24" s="23" customFormat="1" ht="15" thickBot="1" x14ac:dyDescent="0.35">
      <c r="A43" s="38">
        <v>42</v>
      </c>
      <c r="B43" s="43">
        <v>33</v>
      </c>
      <c r="C43" s="18" t="s">
        <v>33</v>
      </c>
      <c r="D43" s="18" t="s">
        <v>44</v>
      </c>
      <c r="E43" s="18" t="s">
        <v>45</v>
      </c>
      <c r="F43" s="18" t="s">
        <v>46</v>
      </c>
      <c r="G43" s="18" t="s">
        <v>40</v>
      </c>
      <c r="H43" s="18">
        <v>172.5</v>
      </c>
      <c r="I43" s="18">
        <f t="shared" si="6"/>
        <v>75.511037750774292</v>
      </c>
      <c r="J43" s="19" t="s">
        <v>41</v>
      </c>
      <c r="K43" s="20">
        <v>4478.2749999999996</v>
      </c>
      <c r="L43" s="20">
        <f t="shared" si="5"/>
        <v>2.2844342382015692</v>
      </c>
      <c r="M43" s="18" t="s">
        <v>31</v>
      </c>
      <c r="N43" s="18" t="s">
        <v>43</v>
      </c>
      <c r="O43" s="18">
        <v>-20</v>
      </c>
      <c r="P43" s="18">
        <v>-3</v>
      </c>
      <c r="Q43" s="21">
        <v>2.0000000000000001E-4</v>
      </c>
      <c r="R43" s="18">
        <v>-5</v>
      </c>
      <c r="S43" s="18">
        <v>0.51</v>
      </c>
      <c r="T43" s="18">
        <v>0.125</v>
      </c>
      <c r="U43" s="18">
        <v>0</v>
      </c>
      <c r="V43" s="18">
        <v>0</v>
      </c>
      <c r="W43" s="18">
        <v>0</v>
      </c>
      <c r="X43" s="22"/>
    </row>
    <row r="44" spans="1:24" s="35" customFormat="1" ht="15" thickBot="1" x14ac:dyDescent="0.35">
      <c r="A44" s="40">
        <v>43</v>
      </c>
      <c r="B44" s="45">
        <v>33</v>
      </c>
      <c r="C44" s="30" t="s">
        <v>33</v>
      </c>
      <c r="D44" s="30" t="s">
        <v>44</v>
      </c>
      <c r="E44" s="30" t="s">
        <v>45</v>
      </c>
      <c r="F44" s="30" t="s">
        <v>46</v>
      </c>
      <c r="G44" s="30" t="s">
        <v>40</v>
      </c>
      <c r="H44" s="30">
        <v>170</v>
      </c>
      <c r="I44" s="30">
        <f t="shared" si="6"/>
        <v>76.721486008227558</v>
      </c>
      <c r="J44" s="31" t="s">
        <v>41</v>
      </c>
      <c r="K44" s="32">
        <v>4623</v>
      </c>
      <c r="L44" s="32">
        <f t="shared" si="5"/>
        <v>2.215806925087052</v>
      </c>
      <c r="M44" s="30" t="s">
        <v>31</v>
      </c>
      <c r="N44" s="30" t="s">
        <v>43</v>
      </c>
      <c r="O44" s="30">
        <v>-20</v>
      </c>
      <c r="P44" s="30">
        <v>-3</v>
      </c>
      <c r="Q44" s="33">
        <v>5.9999999999999995E-4</v>
      </c>
      <c r="R44" s="30">
        <v>-5</v>
      </c>
      <c r="S44" s="30">
        <v>0.54</v>
      </c>
      <c r="T44" s="30">
        <v>0.16120000000000001</v>
      </c>
      <c r="U44" s="30">
        <v>0</v>
      </c>
      <c r="V44" s="30">
        <v>0</v>
      </c>
      <c r="W44" s="30">
        <v>0</v>
      </c>
      <c r="X44" s="34"/>
    </row>
    <row r="45" spans="1:24" s="23" customFormat="1" ht="15" thickBot="1" x14ac:dyDescent="0.35">
      <c r="A45" s="38">
        <v>44</v>
      </c>
      <c r="B45" s="43">
        <v>39</v>
      </c>
      <c r="C45" s="18" t="s">
        <v>47</v>
      </c>
      <c r="D45" s="18" t="s">
        <v>48</v>
      </c>
      <c r="E45" s="18" t="s">
        <v>26</v>
      </c>
      <c r="F45" s="18" t="s">
        <v>46</v>
      </c>
      <c r="G45" s="18" t="s">
        <v>37</v>
      </c>
      <c r="H45" s="18">
        <v>100</v>
      </c>
      <c r="I45" s="18">
        <f t="shared" ref="I45:I55" si="7">2*SQRT(K45/(PI()))</f>
        <v>112.83791670955127</v>
      </c>
      <c r="J45" s="19" t="s">
        <v>38</v>
      </c>
      <c r="K45" s="20">
        <v>10000</v>
      </c>
      <c r="L45" s="20">
        <f>H45/I45</f>
        <v>0.88622692545275794</v>
      </c>
      <c r="M45" s="18" t="s">
        <v>30</v>
      </c>
      <c r="N45" s="18" t="s">
        <v>43</v>
      </c>
      <c r="O45" s="18">
        <v>-4</v>
      </c>
      <c r="P45" s="18">
        <v>-10</v>
      </c>
      <c r="Q45" s="21">
        <v>0.03</v>
      </c>
      <c r="R45" s="18">
        <v>3.5</v>
      </c>
      <c r="S45" s="18">
        <v>0.91400000000000003</v>
      </c>
      <c r="T45" s="18">
        <v>0</v>
      </c>
      <c r="U45" s="18">
        <v>0.25</v>
      </c>
      <c r="V45" s="18">
        <v>0.5</v>
      </c>
      <c r="W45" s="18">
        <v>0</v>
      </c>
      <c r="X45" s="22"/>
    </row>
    <row r="46" spans="1:24" s="23" customFormat="1" ht="15" thickBot="1" x14ac:dyDescent="0.35">
      <c r="A46" s="38">
        <v>45</v>
      </c>
      <c r="B46" s="43">
        <v>41</v>
      </c>
      <c r="C46" s="18" t="s">
        <v>33</v>
      </c>
      <c r="D46" s="18" t="s">
        <v>25</v>
      </c>
      <c r="E46" s="18" t="s">
        <v>26</v>
      </c>
      <c r="F46" s="18" t="s">
        <v>27</v>
      </c>
      <c r="G46" s="18" t="s">
        <v>40</v>
      </c>
      <c r="H46" s="18">
        <v>250</v>
      </c>
      <c r="I46" s="18">
        <f t="shared" si="7"/>
        <v>79.788456080286537</v>
      </c>
      <c r="J46" s="19" t="s">
        <v>41</v>
      </c>
      <c r="K46" s="20">
        <v>5000</v>
      </c>
      <c r="L46" s="20">
        <f t="shared" ref="L46:L55" si="8">H46/I46</f>
        <v>3.1332853432887506</v>
      </c>
      <c r="M46" s="18" t="s">
        <v>30</v>
      </c>
      <c r="N46" s="18" t="s">
        <v>30</v>
      </c>
      <c r="O46" s="18">
        <v>-15</v>
      </c>
      <c r="P46" s="18">
        <v>-10</v>
      </c>
      <c r="Q46" s="21">
        <v>8.0000000000000007E-5</v>
      </c>
      <c r="R46" s="18">
        <v>-5</v>
      </c>
      <c r="S46" s="18">
        <v>0.91500000000000004</v>
      </c>
      <c r="T46" s="18">
        <v>5.5</v>
      </c>
      <c r="U46" s="18">
        <v>0</v>
      </c>
      <c r="V46" s="18">
        <v>0</v>
      </c>
      <c r="W46" s="18">
        <v>0</v>
      </c>
      <c r="X46" s="22"/>
    </row>
    <row r="47" spans="1:24" s="29" customFormat="1" ht="15" thickBot="1" x14ac:dyDescent="0.35">
      <c r="A47" s="39">
        <v>46</v>
      </c>
      <c r="B47" s="44">
        <v>41</v>
      </c>
      <c r="C47" s="24" t="s">
        <v>33</v>
      </c>
      <c r="D47" s="24" t="s">
        <v>25</v>
      </c>
      <c r="E47" s="24" t="s">
        <v>26</v>
      </c>
      <c r="F47" s="24" t="s">
        <v>27</v>
      </c>
      <c r="G47" s="24" t="s">
        <v>40</v>
      </c>
      <c r="H47" s="24">
        <v>250</v>
      </c>
      <c r="I47" s="24">
        <f t="shared" si="7"/>
        <v>79.788456080286537</v>
      </c>
      <c r="J47" s="25" t="s">
        <v>41</v>
      </c>
      <c r="K47" s="26">
        <v>5000</v>
      </c>
      <c r="L47" s="26">
        <f t="shared" si="8"/>
        <v>3.1332853432887506</v>
      </c>
      <c r="M47" s="24" t="s">
        <v>30</v>
      </c>
      <c r="N47" s="24" t="s">
        <v>30</v>
      </c>
      <c r="O47" s="24">
        <v>-15</v>
      </c>
      <c r="P47" s="24">
        <v>-10</v>
      </c>
      <c r="Q47" s="27">
        <v>2.8E-3</v>
      </c>
      <c r="R47" s="24">
        <v>-5</v>
      </c>
      <c r="S47" s="24">
        <v>0.91500000000000004</v>
      </c>
      <c r="T47" s="24">
        <v>5.5</v>
      </c>
      <c r="U47" s="24">
        <v>0</v>
      </c>
      <c r="V47" s="24">
        <v>0</v>
      </c>
      <c r="W47" s="24">
        <v>0</v>
      </c>
      <c r="X47" s="28"/>
    </row>
    <row r="48" spans="1:24" s="23" customFormat="1" ht="15" thickBot="1" x14ac:dyDescent="0.35">
      <c r="A48" s="38">
        <v>47</v>
      </c>
      <c r="B48" s="43">
        <v>41</v>
      </c>
      <c r="C48" s="18" t="s">
        <v>33</v>
      </c>
      <c r="D48" s="18" t="s">
        <v>25</v>
      </c>
      <c r="E48" s="18" t="s">
        <v>26</v>
      </c>
      <c r="F48" s="18" t="s">
        <v>27</v>
      </c>
      <c r="G48" s="18" t="s">
        <v>40</v>
      </c>
      <c r="H48" s="18">
        <v>250</v>
      </c>
      <c r="I48" s="18">
        <f t="shared" si="7"/>
        <v>79.788456080286537</v>
      </c>
      <c r="J48" s="19" t="s">
        <v>41</v>
      </c>
      <c r="K48" s="20">
        <v>5000</v>
      </c>
      <c r="L48" s="20">
        <f t="shared" si="8"/>
        <v>3.1332853432887506</v>
      </c>
      <c r="M48" s="18" t="s">
        <v>30</v>
      </c>
      <c r="N48" s="18" t="s">
        <v>30</v>
      </c>
      <c r="O48" s="18">
        <v>-15</v>
      </c>
      <c r="P48" s="18">
        <v>-10</v>
      </c>
      <c r="Q48" s="21">
        <v>2.8E-3</v>
      </c>
      <c r="R48" s="18">
        <v>-5</v>
      </c>
      <c r="S48" s="18">
        <v>0.91500000000000004</v>
      </c>
      <c r="T48" s="18">
        <v>5.5</v>
      </c>
      <c r="U48" s="18">
        <v>0</v>
      </c>
      <c r="V48" s="18">
        <v>0</v>
      </c>
      <c r="W48" s="18">
        <v>0</v>
      </c>
      <c r="X48" s="22"/>
    </row>
    <row r="49" spans="1:24" s="29" customFormat="1" ht="15" thickBot="1" x14ac:dyDescent="0.35">
      <c r="A49" s="39">
        <v>48</v>
      </c>
      <c r="B49" s="44">
        <v>41</v>
      </c>
      <c r="C49" s="24" t="s">
        <v>33</v>
      </c>
      <c r="D49" s="24" t="s">
        <v>25</v>
      </c>
      <c r="E49" s="24" t="s">
        <v>26</v>
      </c>
      <c r="F49" s="24" t="s">
        <v>27</v>
      </c>
      <c r="G49" s="24" t="s">
        <v>40</v>
      </c>
      <c r="H49" s="24">
        <v>250</v>
      </c>
      <c r="I49" s="24">
        <f t="shared" si="7"/>
        <v>79.788456080286537</v>
      </c>
      <c r="J49" s="25" t="s">
        <v>41</v>
      </c>
      <c r="K49" s="26">
        <v>5000</v>
      </c>
      <c r="L49" s="26">
        <f t="shared" si="8"/>
        <v>3.1332853432887506</v>
      </c>
      <c r="M49" s="24" t="s">
        <v>30</v>
      </c>
      <c r="N49" s="24" t="s">
        <v>30</v>
      </c>
      <c r="O49" s="24">
        <v>-15</v>
      </c>
      <c r="P49" s="24">
        <v>-10</v>
      </c>
      <c r="Q49" s="27">
        <v>2.8E-3</v>
      </c>
      <c r="R49" s="24">
        <v>-5</v>
      </c>
      <c r="S49" s="24">
        <v>0.91500000000000004</v>
      </c>
      <c r="T49" s="24">
        <v>5.5</v>
      </c>
      <c r="U49" s="24">
        <v>0</v>
      </c>
      <c r="V49" s="24">
        <v>0</v>
      </c>
      <c r="W49" s="24">
        <v>0</v>
      </c>
      <c r="X49" s="28"/>
    </row>
    <row r="50" spans="1:24" s="23" customFormat="1" ht="15" thickBot="1" x14ac:dyDescent="0.35">
      <c r="A50" s="38">
        <v>49</v>
      </c>
      <c r="B50" s="43">
        <v>41</v>
      </c>
      <c r="C50" s="18" t="s">
        <v>33</v>
      </c>
      <c r="D50" s="18" t="s">
        <v>25</v>
      </c>
      <c r="E50" s="18" t="s">
        <v>26</v>
      </c>
      <c r="F50" s="18" t="s">
        <v>27</v>
      </c>
      <c r="G50" s="18" t="s">
        <v>40</v>
      </c>
      <c r="H50" s="18">
        <v>250</v>
      </c>
      <c r="I50" s="18">
        <f t="shared" si="7"/>
        <v>79.788456080286537</v>
      </c>
      <c r="J50" s="19" t="s">
        <v>41</v>
      </c>
      <c r="K50" s="20">
        <v>5000</v>
      </c>
      <c r="L50" s="20">
        <f t="shared" si="8"/>
        <v>3.1332853432887506</v>
      </c>
      <c r="M50" s="18" t="s">
        <v>30</v>
      </c>
      <c r="N50" s="18" t="s">
        <v>30</v>
      </c>
      <c r="O50" s="18">
        <v>-15</v>
      </c>
      <c r="P50" s="18">
        <v>-10</v>
      </c>
      <c r="Q50" s="21">
        <v>6.0000000000000002E-5</v>
      </c>
      <c r="R50" s="18">
        <v>-5</v>
      </c>
      <c r="S50" s="18">
        <v>0.72499999999999998</v>
      </c>
      <c r="T50" s="18">
        <v>5</v>
      </c>
      <c r="U50" s="18">
        <v>0</v>
      </c>
      <c r="V50" s="18">
        <v>0</v>
      </c>
      <c r="W50" s="18">
        <v>0</v>
      </c>
      <c r="X50" s="22"/>
    </row>
    <row r="51" spans="1:24" s="29" customFormat="1" ht="15" thickBot="1" x14ac:dyDescent="0.35">
      <c r="A51" s="39">
        <v>50</v>
      </c>
      <c r="B51" s="44">
        <v>41</v>
      </c>
      <c r="C51" s="24" t="s">
        <v>33</v>
      </c>
      <c r="D51" s="24" t="s">
        <v>25</v>
      </c>
      <c r="E51" s="24" t="s">
        <v>26</v>
      </c>
      <c r="F51" s="24" t="s">
        <v>27</v>
      </c>
      <c r="G51" s="24" t="s">
        <v>40</v>
      </c>
      <c r="H51" s="24">
        <v>250</v>
      </c>
      <c r="I51" s="24">
        <f t="shared" si="7"/>
        <v>79.788456080286537</v>
      </c>
      <c r="J51" s="25" t="s">
        <v>41</v>
      </c>
      <c r="K51" s="26">
        <v>5000</v>
      </c>
      <c r="L51" s="26">
        <f t="shared" si="8"/>
        <v>3.1332853432887506</v>
      </c>
      <c r="M51" s="24" t="s">
        <v>30</v>
      </c>
      <c r="N51" s="24" t="s">
        <v>30</v>
      </c>
      <c r="O51" s="24">
        <v>-15</v>
      </c>
      <c r="P51" s="24">
        <v>-10</v>
      </c>
      <c r="Q51" s="27">
        <v>6.0000000000000002E-5</v>
      </c>
      <c r="R51" s="24">
        <v>-5</v>
      </c>
      <c r="S51" s="24">
        <v>0.78</v>
      </c>
      <c r="T51" s="24">
        <v>5</v>
      </c>
      <c r="U51" s="24">
        <v>0</v>
      </c>
      <c r="V51" s="24">
        <v>0</v>
      </c>
      <c r="W51" s="24">
        <v>0</v>
      </c>
      <c r="X51" s="28"/>
    </row>
    <row r="52" spans="1:24" s="23" customFormat="1" ht="15" thickBot="1" x14ac:dyDescent="0.35">
      <c r="A52" s="38">
        <v>51</v>
      </c>
      <c r="B52" s="43">
        <v>41</v>
      </c>
      <c r="C52" s="18" t="s">
        <v>33</v>
      </c>
      <c r="D52" s="18" t="s">
        <v>25</v>
      </c>
      <c r="E52" s="18" t="s">
        <v>26</v>
      </c>
      <c r="F52" s="18" t="s">
        <v>27</v>
      </c>
      <c r="G52" s="18" t="s">
        <v>40</v>
      </c>
      <c r="H52" s="18">
        <v>250</v>
      </c>
      <c r="I52" s="18">
        <f t="shared" si="7"/>
        <v>79.788456080286537</v>
      </c>
      <c r="J52" s="19" t="s">
        <v>41</v>
      </c>
      <c r="K52" s="20">
        <v>5000</v>
      </c>
      <c r="L52" s="20">
        <f t="shared" si="8"/>
        <v>3.1332853432887506</v>
      </c>
      <c r="M52" s="18" t="s">
        <v>30</v>
      </c>
      <c r="N52" s="18" t="s">
        <v>30</v>
      </c>
      <c r="O52" s="18">
        <v>-15</v>
      </c>
      <c r="P52" s="18">
        <v>-10</v>
      </c>
      <c r="Q52" s="21">
        <v>6.0000000000000002E-5</v>
      </c>
      <c r="R52" s="18">
        <v>-5</v>
      </c>
      <c r="S52" s="18">
        <v>0.85499999999999998</v>
      </c>
      <c r="T52" s="18">
        <v>10</v>
      </c>
      <c r="U52" s="18">
        <v>0</v>
      </c>
      <c r="V52" s="18">
        <v>0</v>
      </c>
      <c r="W52" s="18">
        <v>0</v>
      </c>
      <c r="X52" s="22"/>
    </row>
    <row r="53" spans="1:24" s="29" customFormat="1" ht="15" thickBot="1" x14ac:dyDescent="0.35">
      <c r="A53" s="39">
        <v>52</v>
      </c>
      <c r="B53" s="44">
        <v>41</v>
      </c>
      <c r="C53" s="24" t="s">
        <v>33</v>
      </c>
      <c r="D53" s="24" t="s">
        <v>25</v>
      </c>
      <c r="E53" s="24" t="s">
        <v>26</v>
      </c>
      <c r="F53" s="24" t="s">
        <v>27</v>
      </c>
      <c r="G53" s="24" t="s">
        <v>40</v>
      </c>
      <c r="H53" s="24">
        <v>250</v>
      </c>
      <c r="I53" s="24">
        <f t="shared" si="7"/>
        <v>79.788456080286537</v>
      </c>
      <c r="J53" s="25" t="s">
        <v>41</v>
      </c>
      <c r="K53" s="26">
        <v>5000</v>
      </c>
      <c r="L53" s="26">
        <f t="shared" si="8"/>
        <v>3.1332853432887506</v>
      </c>
      <c r="M53" s="24" t="s">
        <v>30</v>
      </c>
      <c r="N53" s="24" t="s">
        <v>30</v>
      </c>
      <c r="O53" s="24">
        <v>-15</v>
      </c>
      <c r="P53" s="24">
        <v>-10</v>
      </c>
      <c r="Q53" s="27">
        <v>6.0000000000000002E-5</v>
      </c>
      <c r="R53" s="24">
        <v>-5</v>
      </c>
      <c r="S53" s="24">
        <v>0.91</v>
      </c>
      <c r="T53" s="24">
        <v>9</v>
      </c>
      <c r="U53" s="24">
        <v>0</v>
      </c>
      <c r="V53" s="24">
        <v>0</v>
      </c>
      <c r="W53" s="24">
        <v>0</v>
      </c>
      <c r="X53" s="28"/>
    </row>
    <row r="54" spans="1:24" s="23" customFormat="1" ht="15" thickBot="1" x14ac:dyDescent="0.35">
      <c r="A54" s="38">
        <v>53</v>
      </c>
      <c r="B54" s="43">
        <v>41</v>
      </c>
      <c r="C54" s="18" t="s">
        <v>33</v>
      </c>
      <c r="D54" s="18" t="s">
        <v>25</v>
      </c>
      <c r="E54" s="18" t="s">
        <v>26</v>
      </c>
      <c r="F54" s="18" t="s">
        <v>27</v>
      </c>
      <c r="G54" s="18" t="s">
        <v>40</v>
      </c>
      <c r="H54" s="18">
        <v>250</v>
      </c>
      <c r="I54" s="18">
        <f t="shared" si="7"/>
        <v>79.788456080286537</v>
      </c>
      <c r="J54" s="19" t="s">
        <v>41</v>
      </c>
      <c r="K54" s="20">
        <v>5000</v>
      </c>
      <c r="L54" s="20">
        <f t="shared" si="8"/>
        <v>3.1332853432887506</v>
      </c>
      <c r="M54" s="18" t="s">
        <v>30</v>
      </c>
      <c r="N54" s="18" t="s">
        <v>30</v>
      </c>
      <c r="O54" s="18">
        <v>-15</v>
      </c>
      <c r="P54" s="18">
        <v>-10</v>
      </c>
      <c r="Q54" s="21">
        <v>6.0000000000000002E-5</v>
      </c>
      <c r="R54" s="18">
        <v>-5</v>
      </c>
      <c r="S54" s="18">
        <v>0.91500000000000004</v>
      </c>
      <c r="T54" s="18">
        <v>11</v>
      </c>
      <c r="U54" s="18">
        <v>0</v>
      </c>
      <c r="V54" s="18">
        <v>0</v>
      </c>
      <c r="W54" s="18">
        <v>0</v>
      </c>
      <c r="X54" s="22"/>
    </row>
    <row r="55" spans="1:24" s="29" customFormat="1" ht="16.2" customHeight="1" thickBot="1" x14ac:dyDescent="0.35">
      <c r="A55" s="39">
        <v>54</v>
      </c>
      <c r="B55" s="44">
        <v>41</v>
      </c>
      <c r="C55" s="24" t="s">
        <v>33</v>
      </c>
      <c r="D55" s="24" t="s">
        <v>25</v>
      </c>
      <c r="E55" s="24" t="s">
        <v>26</v>
      </c>
      <c r="F55" s="24" t="s">
        <v>27</v>
      </c>
      <c r="G55" s="24" t="s">
        <v>40</v>
      </c>
      <c r="H55" s="24">
        <v>250</v>
      </c>
      <c r="I55" s="24">
        <f t="shared" si="7"/>
        <v>79.788456080286537</v>
      </c>
      <c r="J55" s="25" t="s">
        <v>41</v>
      </c>
      <c r="K55" s="26">
        <v>5000</v>
      </c>
      <c r="L55" s="26">
        <f t="shared" si="8"/>
        <v>3.1332853432887506</v>
      </c>
      <c r="M55" s="24" t="s">
        <v>30</v>
      </c>
      <c r="N55" s="24" t="s">
        <v>30</v>
      </c>
      <c r="O55" s="24">
        <v>-15</v>
      </c>
      <c r="P55" s="24">
        <v>-10</v>
      </c>
      <c r="Q55" s="27">
        <v>6.0000000000000002E-5</v>
      </c>
      <c r="R55" s="24">
        <v>-5</v>
      </c>
      <c r="S55" s="24">
        <v>0.89500000000000002</v>
      </c>
      <c r="T55" s="24">
        <v>11</v>
      </c>
      <c r="U55" s="24">
        <v>0</v>
      </c>
      <c r="V55" s="24">
        <v>0</v>
      </c>
      <c r="W55" s="24">
        <v>0</v>
      </c>
      <c r="X55" s="28"/>
    </row>
    <row r="56" spans="1:24" s="23" customFormat="1" ht="15" thickBot="1" x14ac:dyDescent="0.35">
      <c r="A56" s="38">
        <v>55</v>
      </c>
      <c r="B56" s="43">
        <v>42</v>
      </c>
      <c r="C56" s="18" t="s">
        <v>47</v>
      </c>
      <c r="D56" s="18" t="s">
        <v>48</v>
      </c>
      <c r="E56" s="18" t="s">
        <v>45</v>
      </c>
      <c r="F56" s="18" t="s">
        <v>46</v>
      </c>
      <c r="G56" s="18" t="s">
        <v>28</v>
      </c>
      <c r="H56" s="18">
        <v>75</v>
      </c>
      <c r="I56" s="18">
        <v>70</v>
      </c>
      <c r="J56" s="19" t="s">
        <v>29</v>
      </c>
      <c r="K56" s="20">
        <v>3848.4510006474966</v>
      </c>
      <c r="L56" s="20">
        <f t="shared" ref="L56:L64" si="9">H56/I56</f>
        <v>1.0714285714285714</v>
      </c>
      <c r="M56" s="18" t="s">
        <v>39</v>
      </c>
      <c r="N56" s="18" t="s">
        <v>43</v>
      </c>
      <c r="O56" s="18">
        <f>P56</f>
        <v>-10</v>
      </c>
      <c r="P56" s="18">
        <v>-10</v>
      </c>
      <c r="Q56" s="21">
        <v>5.0000000000000001E-3</v>
      </c>
      <c r="R56" s="18">
        <v>1.5</v>
      </c>
      <c r="S56" s="18">
        <v>0.75</v>
      </c>
      <c r="T56" s="18">
        <v>0</v>
      </c>
      <c r="U56" s="18">
        <v>0</v>
      </c>
      <c r="V56" s="18">
        <v>0</v>
      </c>
      <c r="W56" s="18">
        <v>20</v>
      </c>
      <c r="X56" s="22"/>
    </row>
    <row r="57" spans="1:24" s="35" customFormat="1" ht="15" thickBot="1" x14ac:dyDescent="0.35">
      <c r="A57" s="40">
        <v>56</v>
      </c>
      <c r="B57" s="45">
        <v>42</v>
      </c>
      <c r="C57" s="30" t="s">
        <v>47</v>
      </c>
      <c r="D57" s="30" t="s">
        <v>48</v>
      </c>
      <c r="E57" s="30" t="s">
        <v>45</v>
      </c>
      <c r="F57" s="30" t="s">
        <v>46</v>
      </c>
      <c r="G57" s="30" t="s">
        <v>28</v>
      </c>
      <c r="H57" s="30">
        <v>75</v>
      </c>
      <c r="I57" s="30">
        <v>70</v>
      </c>
      <c r="J57" s="31" t="s">
        <v>29</v>
      </c>
      <c r="K57" s="32">
        <v>3848.4510006474966</v>
      </c>
      <c r="L57" s="32">
        <f t="shared" si="9"/>
        <v>1.0714285714285714</v>
      </c>
      <c r="M57" s="30" t="s">
        <v>39</v>
      </c>
      <c r="N57" s="30" t="s">
        <v>43</v>
      </c>
      <c r="O57" s="30">
        <v>-10</v>
      </c>
      <c r="P57" s="30">
        <v>-10</v>
      </c>
      <c r="Q57" s="33">
        <v>0.02</v>
      </c>
      <c r="R57" s="30">
        <v>1.5</v>
      </c>
      <c r="S57" s="30">
        <v>0.75</v>
      </c>
      <c r="T57" s="30">
        <v>0</v>
      </c>
      <c r="U57" s="30">
        <v>0</v>
      </c>
      <c r="V57" s="30">
        <v>0</v>
      </c>
      <c r="W57" s="30">
        <v>20</v>
      </c>
      <c r="X57" s="34"/>
    </row>
    <row r="58" spans="1:24" s="23" customFormat="1" ht="15" thickBot="1" x14ac:dyDescent="0.35">
      <c r="A58" s="38">
        <v>57</v>
      </c>
      <c r="B58" s="43">
        <v>42</v>
      </c>
      <c r="C58" s="18" t="s">
        <v>47</v>
      </c>
      <c r="D58" s="18" t="s">
        <v>48</v>
      </c>
      <c r="E58" s="18" t="s">
        <v>45</v>
      </c>
      <c r="F58" s="18" t="s">
        <v>46</v>
      </c>
      <c r="G58" s="18" t="s">
        <v>28</v>
      </c>
      <c r="H58" s="18">
        <v>75</v>
      </c>
      <c r="I58" s="18">
        <v>70</v>
      </c>
      <c r="J58" s="19" t="s">
        <v>29</v>
      </c>
      <c r="K58" s="20">
        <v>3848.4510006474966</v>
      </c>
      <c r="L58" s="20">
        <f t="shared" si="9"/>
        <v>1.0714285714285714</v>
      </c>
      <c r="M58" s="18" t="s">
        <v>39</v>
      </c>
      <c r="N58" s="18" t="s">
        <v>43</v>
      </c>
      <c r="O58" s="18">
        <v>-10</v>
      </c>
      <c r="P58" s="18">
        <v>-10</v>
      </c>
      <c r="Q58" s="21">
        <v>0.02</v>
      </c>
      <c r="R58" s="18">
        <v>1.5</v>
      </c>
      <c r="S58" s="18">
        <v>0.75</v>
      </c>
      <c r="T58" s="18">
        <v>0</v>
      </c>
      <c r="U58" s="18">
        <v>0</v>
      </c>
      <c r="V58" s="18">
        <v>0</v>
      </c>
      <c r="W58" s="18">
        <v>10</v>
      </c>
      <c r="X58" s="22"/>
    </row>
    <row r="59" spans="1:24" s="35" customFormat="1" ht="15" thickBot="1" x14ac:dyDescent="0.35">
      <c r="A59" s="40">
        <v>58</v>
      </c>
      <c r="B59" s="45">
        <v>42</v>
      </c>
      <c r="C59" s="30" t="s">
        <v>47</v>
      </c>
      <c r="D59" s="30" t="s">
        <v>48</v>
      </c>
      <c r="E59" s="30" t="s">
        <v>45</v>
      </c>
      <c r="F59" s="30" t="s">
        <v>46</v>
      </c>
      <c r="G59" s="30" t="s">
        <v>28</v>
      </c>
      <c r="H59" s="30">
        <v>75</v>
      </c>
      <c r="I59" s="30">
        <v>70</v>
      </c>
      <c r="J59" s="31" t="s">
        <v>29</v>
      </c>
      <c r="K59" s="32">
        <v>3848.4510006474966</v>
      </c>
      <c r="L59" s="32">
        <f t="shared" si="9"/>
        <v>1.0714285714285714</v>
      </c>
      <c r="M59" s="30" t="s">
        <v>39</v>
      </c>
      <c r="N59" s="30" t="s">
        <v>43</v>
      </c>
      <c r="O59" s="30">
        <v>-10</v>
      </c>
      <c r="P59" s="30">
        <v>-10</v>
      </c>
      <c r="Q59" s="33">
        <v>5.0000000000000001E-3</v>
      </c>
      <c r="R59" s="30">
        <v>1.5</v>
      </c>
      <c r="S59" s="30">
        <v>0.75</v>
      </c>
      <c r="T59" s="30">
        <v>0</v>
      </c>
      <c r="U59" s="30">
        <v>0</v>
      </c>
      <c r="V59" s="30">
        <v>0</v>
      </c>
      <c r="W59" s="30">
        <v>5</v>
      </c>
      <c r="X59" s="34"/>
    </row>
    <row r="60" spans="1:24" s="23" customFormat="1" ht="15" thickBot="1" x14ac:dyDescent="0.35">
      <c r="A60" s="38">
        <v>59</v>
      </c>
      <c r="B60" s="43">
        <v>42</v>
      </c>
      <c r="C60" s="18" t="s">
        <v>47</v>
      </c>
      <c r="D60" s="18" t="s">
        <v>48</v>
      </c>
      <c r="E60" s="18" t="s">
        <v>45</v>
      </c>
      <c r="F60" s="18" t="s">
        <v>46</v>
      </c>
      <c r="G60" s="18" t="s">
        <v>28</v>
      </c>
      <c r="H60" s="18">
        <v>75</v>
      </c>
      <c r="I60" s="18">
        <v>70</v>
      </c>
      <c r="J60" s="19" t="s">
        <v>29</v>
      </c>
      <c r="K60" s="20">
        <v>3848.4510006474966</v>
      </c>
      <c r="L60" s="20">
        <f t="shared" si="9"/>
        <v>1.0714285714285714</v>
      </c>
      <c r="M60" s="18" t="s">
        <v>39</v>
      </c>
      <c r="N60" s="18" t="s">
        <v>43</v>
      </c>
      <c r="O60" s="18">
        <v>-10</v>
      </c>
      <c r="P60" s="18">
        <v>-10</v>
      </c>
      <c r="Q60" s="21">
        <v>0.02</v>
      </c>
      <c r="R60" s="18">
        <v>1.5</v>
      </c>
      <c r="S60" s="18">
        <v>0.75</v>
      </c>
      <c r="T60" s="18">
        <v>0</v>
      </c>
      <c r="U60" s="18">
        <v>0</v>
      </c>
      <c r="V60" s="18">
        <v>0</v>
      </c>
      <c r="W60" s="18">
        <v>5</v>
      </c>
      <c r="X60" s="22"/>
    </row>
    <row r="61" spans="1:24" s="35" customFormat="1" ht="15" thickBot="1" x14ac:dyDescent="0.35">
      <c r="A61" s="40">
        <v>60</v>
      </c>
      <c r="B61" s="45">
        <v>42</v>
      </c>
      <c r="C61" s="30" t="s">
        <v>47</v>
      </c>
      <c r="D61" s="30" t="s">
        <v>48</v>
      </c>
      <c r="E61" s="30" t="s">
        <v>45</v>
      </c>
      <c r="F61" s="30" t="s">
        <v>46</v>
      </c>
      <c r="G61" s="30" t="s">
        <v>28</v>
      </c>
      <c r="H61" s="30">
        <v>75</v>
      </c>
      <c r="I61" s="30">
        <v>70</v>
      </c>
      <c r="J61" s="31" t="s">
        <v>29</v>
      </c>
      <c r="K61" s="32">
        <v>3848.4510006474966</v>
      </c>
      <c r="L61" s="32">
        <f t="shared" si="9"/>
        <v>1.0714285714285714</v>
      </c>
      <c r="M61" s="30" t="s">
        <v>39</v>
      </c>
      <c r="N61" s="30" t="s">
        <v>43</v>
      </c>
      <c r="O61" s="30">
        <v>-10</v>
      </c>
      <c r="P61" s="30">
        <v>-10</v>
      </c>
      <c r="Q61" s="33">
        <v>5.0000000000000001E-3</v>
      </c>
      <c r="R61" s="30">
        <v>1.5</v>
      </c>
      <c r="S61" s="30">
        <v>0.91700000000000004</v>
      </c>
      <c r="T61" s="30">
        <v>0</v>
      </c>
      <c r="U61" s="30">
        <v>0</v>
      </c>
      <c r="V61" s="30">
        <v>0</v>
      </c>
      <c r="W61" s="30">
        <v>10</v>
      </c>
      <c r="X61" s="34"/>
    </row>
    <row r="62" spans="1:24" s="23" customFormat="1" ht="15" thickBot="1" x14ac:dyDescent="0.35">
      <c r="A62" s="38">
        <v>61</v>
      </c>
      <c r="B62" s="43">
        <v>42</v>
      </c>
      <c r="C62" s="18" t="s">
        <v>47</v>
      </c>
      <c r="D62" s="18" t="s">
        <v>48</v>
      </c>
      <c r="E62" s="18" t="s">
        <v>45</v>
      </c>
      <c r="F62" s="18" t="s">
        <v>46</v>
      </c>
      <c r="G62" s="18" t="s">
        <v>28</v>
      </c>
      <c r="H62" s="18">
        <v>75</v>
      </c>
      <c r="I62" s="18">
        <v>70</v>
      </c>
      <c r="J62" s="19" t="s">
        <v>29</v>
      </c>
      <c r="K62" s="20">
        <v>3848.4510006474966</v>
      </c>
      <c r="L62" s="20">
        <f t="shared" si="9"/>
        <v>1.0714285714285714</v>
      </c>
      <c r="M62" s="18" t="s">
        <v>39</v>
      </c>
      <c r="N62" s="18" t="s">
        <v>43</v>
      </c>
      <c r="O62" s="18">
        <v>-10</v>
      </c>
      <c r="P62" s="18">
        <v>-10</v>
      </c>
      <c r="Q62" s="21">
        <v>5.0000000000000001E-3</v>
      </c>
      <c r="R62" s="18">
        <v>1.5</v>
      </c>
      <c r="S62" s="18">
        <v>0.91700000000000004</v>
      </c>
      <c r="T62" s="18">
        <v>0</v>
      </c>
      <c r="U62" s="18">
        <v>0</v>
      </c>
      <c r="V62" s="18">
        <v>0</v>
      </c>
      <c r="W62" s="18">
        <v>10</v>
      </c>
      <c r="X62" s="22"/>
    </row>
    <row r="63" spans="1:24" s="35" customFormat="1" ht="15" thickBot="1" x14ac:dyDescent="0.35">
      <c r="A63" s="40">
        <v>62</v>
      </c>
      <c r="B63" s="45">
        <v>42</v>
      </c>
      <c r="C63" s="30" t="s">
        <v>47</v>
      </c>
      <c r="D63" s="30" t="s">
        <v>48</v>
      </c>
      <c r="E63" s="30" t="s">
        <v>45</v>
      </c>
      <c r="F63" s="30" t="s">
        <v>46</v>
      </c>
      <c r="G63" s="30" t="s">
        <v>28</v>
      </c>
      <c r="H63" s="30">
        <v>75</v>
      </c>
      <c r="I63" s="30">
        <v>70</v>
      </c>
      <c r="J63" s="31" t="s">
        <v>29</v>
      </c>
      <c r="K63" s="32">
        <v>3848.4510006474966</v>
      </c>
      <c r="L63" s="32">
        <f t="shared" si="9"/>
        <v>1.0714285714285714</v>
      </c>
      <c r="M63" s="30" t="s">
        <v>39</v>
      </c>
      <c r="N63" s="30" t="s">
        <v>43</v>
      </c>
      <c r="O63" s="30">
        <v>-10</v>
      </c>
      <c r="P63" s="30">
        <v>-10</v>
      </c>
      <c r="Q63" s="33">
        <v>5.0000000000000001E-3</v>
      </c>
      <c r="R63" s="30">
        <v>1.5</v>
      </c>
      <c r="S63" s="30">
        <v>0.91700000000000004</v>
      </c>
      <c r="T63" s="30">
        <v>0</v>
      </c>
      <c r="U63" s="30">
        <v>0</v>
      </c>
      <c r="V63" s="30">
        <v>0</v>
      </c>
      <c r="W63" s="30">
        <v>10</v>
      </c>
      <c r="X63" s="34"/>
    </row>
    <row r="64" spans="1:24" s="23" customFormat="1" ht="15" thickBot="1" x14ac:dyDescent="0.35">
      <c r="A64" s="38">
        <v>63</v>
      </c>
      <c r="B64" s="43">
        <v>42</v>
      </c>
      <c r="C64" s="18" t="s">
        <v>47</v>
      </c>
      <c r="D64" s="18" t="s">
        <v>48</v>
      </c>
      <c r="E64" s="18" t="s">
        <v>45</v>
      </c>
      <c r="F64" s="18" t="s">
        <v>46</v>
      </c>
      <c r="G64" s="18" t="s">
        <v>28</v>
      </c>
      <c r="H64" s="18">
        <v>75</v>
      </c>
      <c r="I64" s="18">
        <v>70</v>
      </c>
      <c r="J64" s="19" t="s">
        <v>29</v>
      </c>
      <c r="K64" s="20">
        <v>3848.4510006474966</v>
      </c>
      <c r="L64" s="20">
        <f t="shared" si="9"/>
        <v>1.0714285714285714</v>
      </c>
      <c r="M64" s="18" t="s">
        <v>39</v>
      </c>
      <c r="N64" s="18" t="s">
        <v>43</v>
      </c>
      <c r="O64" s="18">
        <v>-10</v>
      </c>
      <c r="P64" s="18">
        <v>-10</v>
      </c>
      <c r="Q64" s="21">
        <v>5.0000000000000001E-3</v>
      </c>
      <c r="R64" s="18">
        <v>1.5</v>
      </c>
      <c r="S64" s="18">
        <v>0.91700000000000004</v>
      </c>
      <c r="T64" s="18">
        <v>0</v>
      </c>
      <c r="U64" s="18">
        <v>0</v>
      </c>
      <c r="V64" s="18">
        <v>0</v>
      </c>
      <c r="W64" s="18">
        <v>20</v>
      </c>
      <c r="X64" s="22"/>
    </row>
    <row r="65" spans="1:24" s="23" customFormat="1" ht="15" thickBot="1" x14ac:dyDescent="0.35">
      <c r="A65" s="38">
        <v>64</v>
      </c>
      <c r="B65" s="43">
        <v>46</v>
      </c>
      <c r="C65" s="18" t="s">
        <v>47</v>
      </c>
      <c r="D65" s="18" t="s">
        <v>25</v>
      </c>
      <c r="E65" s="18" t="s">
        <v>26</v>
      </c>
      <c r="F65" s="18" t="s">
        <v>27</v>
      </c>
      <c r="G65" s="18" t="s">
        <v>28</v>
      </c>
      <c r="H65" s="18">
        <v>356</v>
      </c>
      <c r="I65" s="18">
        <v>106</v>
      </c>
      <c r="J65" s="19" t="s">
        <v>29</v>
      </c>
      <c r="K65" s="20">
        <f>PI()*(I65^2)/4</f>
        <v>8824.7337639337293</v>
      </c>
      <c r="L65" s="20">
        <f t="shared" ref="L65:L72" si="10">H65/I65</f>
        <v>3.358490566037736</v>
      </c>
      <c r="M65" s="18" t="s">
        <v>31</v>
      </c>
      <c r="N65" s="18" t="s">
        <v>30</v>
      </c>
      <c r="O65" s="18">
        <f>P65</f>
        <v>-10</v>
      </c>
      <c r="P65" s="18">
        <v>-10</v>
      </c>
      <c r="Q65" s="21">
        <v>0.01</v>
      </c>
      <c r="R65" s="18">
        <v>-5</v>
      </c>
      <c r="S65" s="18">
        <v>0.92500000000000004</v>
      </c>
      <c r="T65" s="18">
        <v>-5</v>
      </c>
      <c r="U65" s="18">
        <v>0.25</v>
      </c>
      <c r="V65" s="18">
        <f>U65</f>
        <v>0.25</v>
      </c>
      <c r="W65" s="18">
        <v>0</v>
      </c>
      <c r="X65" s="22"/>
    </row>
    <row r="66" spans="1:24" s="29" customFormat="1" ht="15" thickBot="1" x14ac:dyDescent="0.35">
      <c r="A66" s="39">
        <v>65</v>
      </c>
      <c r="B66" s="44">
        <v>46</v>
      </c>
      <c r="C66" s="24" t="s">
        <v>47</v>
      </c>
      <c r="D66" s="24" t="s">
        <v>25</v>
      </c>
      <c r="E66" s="24" t="s">
        <v>26</v>
      </c>
      <c r="F66" s="24" t="s">
        <v>27</v>
      </c>
      <c r="G66" s="24" t="s">
        <v>28</v>
      </c>
      <c r="H66" s="24">
        <v>356</v>
      </c>
      <c r="I66" s="24">
        <v>106</v>
      </c>
      <c r="J66" s="25" t="s">
        <v>29</v>
      </c>
      <c r="K66" s="26">
        <f t="shared" ref="K66:K91" si="11">PI()*(I66^2)/4</f>
        <v>8824.7337639337293</v>
      </c>
      <c r="L66" s="26">
        <f t="shared" si="10"/>
        <v>3.358490566037736</v>
      </c>
      <c r="M66" s="24" t="s">
        <v>31</v>
      </c>
      <c r="N66" s="24" t="s">
        <v>30</v>
      </c>
      <c r="O66" s="24">
        <v>-10</v>
      </c>
      <c r="P66" s="24">
        <v>-10</v>
      </c>
      <c r="Q66" s="27">
        <v>0.01</v>
      </c>
      <c r="R66" s="24">
        <v>-5</v>
      </c>
      <c r="S66" s="24">
        <v>0.92500000000000004</v>
      </c>
      <c r="T66" s="24">
        <v>-5</v>
      </c>
      <c r="U66" s="24">
        <v>0.25</v>
      </c>
      <c r="V66" s="24">
        <f t="shared" ref="V66:V68" si="12">U66</f>
        <v>0.25</v>
      </c>
      <c r="W66" s="24">
        <v>0</v>
      </c>
      <c r="X66" s="28"/>
    </row>
    <row r="67" spans="1:24" s="23" customFormat="1" ht="15" thickBot="1" x14ac:dyDescent="0.35">
      <c r="A67" s="38">
        <v>66</v>
      </c>
      <c r="B67" s="43">
        <v>46</v>
      </c>
      <c r="C67" s="18" t="s">
        <v>47</v>
      </c>
      <c r="D67" s="18" t="s">
        <v>25</v>
      </c>
      <c r="E67" s="18" t="s">
        <v>26</v>
      </c>
      <c r="F67" s="18" t="s">
        <v>27</v>
      </c>
      <c r="G67" s="18" t="s">
        <v>28</v>
      </c>
      <c r="H67" s="18">
        <v>356</v>
      </c>
      <c r="I67" s="18">
        <v>106</v>
      </c>
      <c r="J67" s="19" t="s">
        <v>29</v>
      </c>
      <c r="K67" s="20">
        <f t="shared" si="11"/>
        <v>8824.7337639337293</v>
      </c>
      <c r="L67" s="20">
        <f t="shared" si="10"/>
        <v>3.358490566037736</v>
      </c>
      <c r="M67" s="18" t="s">
        <v>31</v>
      </c>
      <c r="N67" s="18" t="s">
        <v>30</v>
      </c>
      <c r="O67" s="18">
        <v>-10</v>
      </c>
      <c r="P67" s="18">
        <v>-10</v>
      </c>
      <c r="Q67" s="21">
        <v>0.01</v>
      </c>
      <c r="R67" s="18">
        <v>-5</v>
      </c>
      <c r="S67" s="18">
        <v>0.92500000000000004</v>
      </c>
      <c r="T67" s="18">
        <v>-5</v>
      </c>
      <c r="U67" s="18">
        <v>0.25</v>
      </c>
      <c r="V67" s="18">
        <f t="shared" si="12"/>
        <v>0.25</v>
      </c>
      <c r="W67" s="18">
        <v>0</v>
      </c>
      <c r="X67" s="22"/>
    </row>
    <row r="68" spans="1:24" s="29" customFormat="1" ht="15" thickBot="1" x14ac:dyDescent="0.35">
      <c r="A68" s="39">
        <v>67</v>
      </c>
      <c r="B68" s="44">
        <v>46</v>
      </c>
      <c r="C68" s="24" t="s">
        <v>47</v>
      </c>
      <c r="D68" s="24" t="s">
        <v>25</v>
      </c>
      <c r="E68" s="24" t="s">
        <v>26</v>
      </c>
      <c r="F68" s="24" t="s">
        <v>27</v>
      </c>
      <c r="G68" s="24" t="s">
        <v>28</v>
      </c>
      <c r="H68" s="24">
        <v>356</v>
      </c>
      <c r="I68" s="24">
        <v>106</v>
      </c>
      <c r="J68" s="25" t="s">
        <v>29</v>
      </c>
      <c r="K68" s="26">
        <f t="shared" si="11"/>
        <v>8824.7337639337293</v>
      </c>
      <c r="L68" s="26">
        <f t="shared" si="10"/>
        <v>3.358490566037736</v>
      </c>
      <c r="M68" s="24" t="s">
        <v>31</v>
      </c>
      <c r="N68" s="24" t="s">
        <v>30</v>
      </c>
      <c r="O68" s="24">
        <v>-10</v>
      </c>
      <c r="P68" s="24">
        <v>-10</v>
      </c>
      <c r="Q68" s="27">
        <v>0.01</v>
      </c>
      <c r="R68" s="24">
        <v>-5</v>
      </c>
      <c r="S68" s="24">
        <v>0.92500000000000004</v>
      </c>
      <c r="T68" s="24">
        <v>-5</v>
      </c>
      <c r="U68" s="24">
        <v>0.25</v>
      </c>
      <c r="V68" s="24">
        <f t="shared" si="12"/>
        <v>0.25</v>
      </c>
      <c r="W68" s="24">
        <v>0</v>
      </c>
      <c r="X68" s="28"/>
    </row>
    <row r="69" spans="1:24" s="23" customFormat="1" ht="15" thickBot="1" x14ac:dyDescent="0.35">
      <c r="A69" s="38">
        <v>68</v>
      </c>
      <c r="B69" s="43">
        <v>47</v>
      </c>
      <c r="C69" s="18" t="s">
        <v>47</v>
      </c>
      <c r="D69" s="18" t="s">
        <v>48</v>
      </c>
      <c r="E69" s="18" t="s">
        <v>45</v>
      </c>
      <c r="F69" s="18" t="s">
        <v>46</v>
      </c>
      <c r="G69" s="18" t="s">
        <v>28</v>
      </c>
      <c r="H69" s="18">
        <v>60</v>
      </c>
      <c r="I69" s="18">
        <v>20</v>
      </c>
      <c r="J69" s="19" t="s">
        <v>29</v>
      </c>
      <c r="K69" s="20">
        <f t="shared" si="11"/>
        <v>314.15926535897933</v>
      </c>
      <c r="L69" s="20">
        <f t="shared" si="10"/>
        <v>3</v>
      </c>
      <c r="M69" s="18" t="s">
        <v>39</v>
      </c>
      <c r="N69" s="18" t="s">
        <v>43</v>
      </c>
      <c r="O69" s="18">
        <v>-10</v>
      </c>
      <c r="P69" s="18">
        <v>-11</v>
      </c>
      <c r="Q69" s="21">
        <v>5.4999999999999997E-3</v>
      </c>
      <c r="R69" s="18">
        <v>0.8</v>
      </c>
      <c r="S69" s="18">
        <v>0.91300000000000003</v>
      </c>
      <c r="T69" s="18">
        <v>0</v>
      </c>
      <c r="U69" s="18">
        <v>0</v>
      </c>
      <c r="V69" s="18">
        <v>0</v>
      </c>
      <c r="W69" s="18">
        <v>0</v>
      </c>
      <c r="X69" s="22"/>
    </row>
    <row r="70" spans="1:24" s="35" customFormat="1" ht="15" thickBot="1" x14ac:dyDescent="0.35">
      <c r="A70" s="40">
        <v>69</v>
      </c>
      <c r="B70" s="45">
        <v>47</v>
      </c>
      <c r="C70" s="30" t="s">
        <v>47</v>
      </c>
      <c r="D70" s="30" t="s">
        <v>48</v>
      </c>
      <c r="E70" s="30" t="s">
        <v>45</v>
      </c>
      <c r="F70" s="30" t="s">
        <v>46</v>
      </c>
      <c r="G70" s="30" t="s">
        <v>28</v>
      </c>
      <c r="H70" s="30">
        <v>60</v>
      </c>
      <c r="I70" s="30">
        <v>20</v>
      </c>
      <c r="J70" s="31" t="s">
        <v>29</v>
      </c>
      <c r="K70" s="32">
        <f t="shared" si="11"/>
        <v>314.15926535897933</v>
      </c>
      <c r="L70" s="32">
        <f t="shared" si="10"/>
        <v>3</v>
      </c>
      <c r="M70" s="30" t="s">
        <v>39</v>
      </c>
      <c r="N70" s="30" t="s">
        <v>43</v>
      </c>
      <c r="O70" s="30">
        <v>-10</v>
      </c>
      <c r="P70" s="30">
        <v>-11</v>
      </c>
      <c r="Q70" s="33">
        <v>5.4999999999999997E-3</v>
      </c>
      <c r="R70" s="30">
        <v>0.8</v>
      </c>
      <c r="S70" s="30">
        <v>0.91300000000000003</v>
      </c>
      <c r="T70" s="30">
        <v>0</v>
      </c>
      <c r="U70" s="30">
        <v>0</v>
      </c>
      <c r="V70" s="30">
        <v>0</v>
      </c>
      <c r="W70" s="30">
        <v>10</v>
      </c>
      <c r="X70" s="34"/>
    </row>
    <row r="71" spans="1:24" s="23" customFormat="1" ht="15" thickBot="1" x14ac:dyDescent="0.35">
      <c r="A71" s="38">
        <v>70</v>
      </c>
      <c r="B71" s="43">
        <v>47</v>
      </c>
      <c r="C71" s="18" t="s">
        <v>47</v>
      </c>
      <c r="D71" s="18" t="s">
        <v>48</v>
      </c>
      <c r="E71" s="18" t="s">
        <v>45</v>
      </c>
      <c r="F71" s="18" t="s">
        <v>46</v>
      </c>
      <c r="G71" s="18" t="s">
        <v>28</v>
      </c>
      <c r="H71" s="18">
        <v>60</v>
      </c>
      <c r="I71" s="18">
        <v>20</v>
      </c>
      <c r="J71" s="19" t="s">
        <v>29</v>
      </c>
      <c r="K71" s="20">
        <f t="shared" si="11"/>
        <v>314.15926535897933</v>
      </c>
      <c r="L71" s="20">
        <f t="shared" si="10"/>
        <v>3</v>
      </c>
      <c r="M71" s="18" t="s">
        <v>39</v>
      </c>
      <c r="N71" s="18" t="s">
        <v>43</v>
      </c>
      <c r="O71" s="18">
        <v>-10</v>
      </c>
      <c r="P71" s="18">
        <v>-11</v>
      </c>
      <c r="Q71" s="21">
        <v>5.4999999999999997E-3</v>
      </c>
      <c r="R71" s="18">
        <v>0.8</v>
      </c>
      <c r="S71" s="18">
        <v>0.91300000000000003</v>
      </c>
      <c r="T71" s="18">
        <v>0</v>
      </c>
      <c r="U71" s="18">
        <v>0</v>
      </c>
      <c r="V71" s="18">
        <v>0</v>
      </c>
      <c r="W71" s="18">
        <v>34</v>
      </c>
      <c r="X71" s="22"/>
    </row>
    <row r="72" spans="1:24" s="35" customFormat="1" ht="15" thickBot="1" x14ac:dyDescent="0.35">
      <c r="A72" s="40">
        <v>71</v>
      </c>
      <c r="B72" s="45">
        <v>47</v>
      </c>
      <c r="C72" s="30" t="s">
        <v>47</v>
      </c>
      <c r="D72" s="30" t="s">
        <v>48</v>
      </c>
      <c r="E72" s="30" t="s">
        <v>45</v>
      </c>
      <c r="F72" s="30" t="s">
        <v>46</v>
      </c>
      <c r="G72" s="30" t="s">
        <v>28</v>
      </c>
      <c r="H72" s="30">
        <v>60</v>
      </c>
      <c r="I72" s="30">
        <v>20</v>
      </c>
      <c r="J72" s="31" t="s">
        <v>29</v>
      </c>
      <c r="K72" s="32">
        <f t="shared" si="11"/>
        <v>314.15926535897933</v>
      </c>
      <c r="L72" s="32">
        <f t="shared" si="10"/>
        <v>3</v>
      </c>
      <c r="M72" s="30" t="s">
        <v>39</v>
      </c>
      <c r="N72" s="30" t="s">
        <v>43</v>
      </c>
      <c r="O72" s="30">
        <v>-10</v>
      </c>
      <c r="P72" s="30">
        <v>-11</v>
      </c>
      <c r="Q72" s="33">
        <v>5.4999999999999997E-3</v>
      </c>
      <c r="R72" s="30">
        <v>0.8</v>
      </c>
      <c r="S72" s="30">
        <v>0.91300000000000003</v>
      </c>
      <c r="T72" s="30">
        <v>0</v>
      </c>
      <c r="U72" s="30">
        <v>0</v>
      </c>
      <c r="V72" s="30">
        <v>0</v>
      </c>
      <c r="W72" s="30">
        <v>85</v>
      </c>
      <c r="X72" s="34"/>
    </row>
    <row r="73" spans="1:24" s="23" customFormat="1" ht="15" thickBot="1" x14ac:dyDescent="0.35">
      <c r="A73" s="38">
        <v>72</v>
      </c>
      <c r="B73" s="43">
        <v>48</v>
      </c>
      <c r="C73" s="18" t="s">
        <v>33</v>
      </c>
      <c r="D73" s="18" t="s">
        <v>48</v>
      </c>
      <c r="E73" s="18" t="s">
        <v>45</v>
      </c>
      <c r="F73" s="18" t="s">
        <v>46</v>
      </c>
      <c r="G73" s="18" t="s">
        <v>28</v>
      </c>
      <c r="H73" s="18">
        <v>252</v>
      </c>
      <c r="I73" s="18">
        <v>62.5</v>
      </c>
      <c r="J73" s="19" t="s">
        <v>29</v>
      </c>
      <c r="K73" s="20">
        <f t="shared" si="11"/>
        <v>3067.9615757712822</v>
      </c>
      <c r="L73" s="20">
        <f t="shared" ref="L73:L87" si="13">H73/I73</f>
        <v>4.032</v>
      </c>
      <c r="M73" s="18" t="s">
        <v>30</v>
      </c>
      <c r="N73" s="18" t="s">
        <v>43</v>
      </c>
      <c r="O73" s="18">
        <v>-10</v>
      </c>
      <c r="P73" s="18">
        <v>-10</v>
      </c>
      <c r="Q73" s="21">
        <v>1.0000000000000001E-5</v>
      </c>
      <c r="R73" s="18">
        <v>2</v>
      </c>
      <c r="S73" s="18">
        <v>0.90507900000000008</v>
      </c>
      <c r="T73" s="18">
        <v>0</v>
      </c>
      <c r="U73" s="18">
        <v>0</v>
      </c>
      <c r="V73" s="18">
        <f>U73</f>
        <v>0</v>
      </c>
      <c r="W73" s="18">
        <v>0</v>
      </c>
      <c r="X73" s="22" t="s">
        <v>49</v>
      </c>
    </row>
    <row r="74" spans="1:24" s="29" customFormat="1" ht="15" thickBot="1" x14ac:dyDescent="0.35">
      <c r="A74" s="39">
        <v>73</v>
      </c>
      <c r="B74" s="44">
        <v>48</v>
      </c>
      <c r="C74" s="24" t="s">
        <v>33</v>
      </c>
      <c r="D74" s="24" t="s">
        <v>48</v>
      </c>
      <c r="E74" s="24" t="s">
        <v>45</v>
      </c>
      <c r="F74" s="24" t="s">
        <v>46</v>
      </c>
      <c r="G74" s="24" t="s">
        <v>28</v>
      </c>
      <c r="H74" s="24">
        <v>252</v>
      </c>
      <c r="I74" s="24">
        <v>62.5</v>
      </c>
      <c r="J74" s="25" t="s">
        <v>29</v>
      </c>
      <c r="K74" s="26">
        <f t="shared" si="11"/>
        <v>3067.9615757712822</v>
      </c>
      <c r="L74" s="26">
        <f t="shared" si="13"/>
        <v>4.032</v>
      </c>
      <c r="M74" s="24" t="s">
        <v>30</v>
      </c>
      <c r="N74" s="24" t="s">
        <v>43</v>
      </c>
      <c r="O74" s="24">
        <v>-10</v>
      </c>
      <c r="P74" s="24">
        <v>-10</v>
      </c>
      <c r="Q74" s="27">
        <v>1.0000000000000001E-5</v>
      </c>
      <c r="R74" s="24">
        <v>2</v>
      </c>
      <c r="S74" s="24">
        <v>0.90507900000000008</v>
      </c>
      <c r="T74" s="24">
        <v>0</v>
      </c>
      <c r="U74" s="24">
        <v>0</v>
      </c>
      <c r="V74" s="24">
        <f t="shared" ref="V74:V87" si="14">U74</f>
        <v>0</v>
      </c>
      <c r="W74" s="24">
        <v>0</v>
      </c>
      <c r="X74" s="28" t="s">
        <v>49</v>
      </c>
    </row>
    <row r="75" spans="1:24" s="23" customFormat="1" ht="15" thickBot="1" x14ac:dyDescent="0.35">
      <c r="A75" s="38">
        <v>74</v>
      </c>
      <c r="B75" s="43">
        <v>48</v>
      </c>
      <c r="C75" s="18" t="s">
        <v>33</v>
      </c>
      <c r="D75" s="18" t="s">
        <v>48</v>
      </c>
      <c r="E75" s="18" t="s">
        <v>45</v>
      </c>
      <c r="F75" s="18" t="s">
        <v>46</v>
      </c>
      <c r="G75" s="18" t="s">
        <v>28</v>
      </c>
      <c r="H75" s="18">
        <v>252</v>
      </c>
      <c r="I75" s="18">
        <v>62.5</v>
      </c>
      <c r="J75" s="19" t="s">
        <v>29</v>
      </c>
      <c r="K75" s="20">
        <f t="shared" si="11"/>
        <v>3067.9615757712822</v>
      </c>
      <c r="L75" s="20">
        <f t="shared" si="13"/>
        <v>4.032</v>
      </c>
      <c r="M75" s="18" t="s">
        <v>30</v>
      </c>
      <c r="N75" s="18" t="s">
        <v>43</v>
      </c>
      <c r="O75" s="18">
        <v>-10</v>
      </c>
      <c r="P75" s="18">
        <v>-10</v>
      </c>
      <c r="Q75" s="21">
        <v>1.0000000000000001E-5</v>
      </c>
      <c r="R75" s="18">
        <v>2</v>
      </c>
      <c r="S75" s="18">
        <v>0.91626640000000004</v>
      </c>
      <c r="T75" s="18">
        <v>0</v>
      </c>
      <c r="U75" s="18">
        <v>0</v>
      </c>
      <c r="V75" s="18">
        <f t="shared" si="14"/>
        <v>0</v>
      </c>
      <c r="W75" s="18">
        <v>0</v>
      </c>
      <c r="X75" s="22" t="s">
        <v>49</v>
      </c>
    </row>
    <row r="76" spans="1:24" s="29" customFormat="1" ht="15" thickBot="1" x14ac:dyDescent="0.35">
      <c r="A76" s="39">
        <v>75</v>
      </c>
      <c r="B76" s="44">
        <v>48</v>
      </c>
      <c r="C76" s="24" t="s">
        <v>33</v>
      </c>
      <c r="D76" s="24" t="s">
        <v>48</v>
      </c>
      <c r="E76" s="24" t="s">
        <v>45</v>
      </c>
      <c r="F76" s="24" t="s">
        <v>46</v>
      </c>
      <c r="G76" s="24" t="s">
        <v>28</v>
      </c>
      <c r="H76" s="24">
        <v>252</v>
      </c>
      <c r="I76" s="24">
        <v>62.5</v>
      </c>
      <c r="J76" s="25" t="s">
        <v>29</v>
      </c>
      <c r="K76" s="26">
        <f t="shared" si="11"/>
        <v>3067.9615757712822</v>
      </c>
      <c r="L76" s="26">
        <f t="shared" si="13"/>
        <v>4.032</v>
      </c>
      <c r="M76" s="24" t="s">
        <v>30</v>
      </c>
      <c r="N76" s="24" t="s">
        <v>43</v>
      </c>
      <c r="O76" s="24">
        <v>-10</v>
      </c>
      <c r="P76" s="24">
        <v>-10</v>
      </c>
      <c r="Q76" s="27">
        <v>1.0000000000000001E-5</v>
      </c>
      <c r="R76" s="24">
        <v>2</v>
      </c>
      <c r="S76" s="24">
        <v>0.91626640000000004</v>
      </c>
      <c r="T76" s="24">
        <v>0</v>
      </c>
      <c r="U76" s="24">
        <v>0</v>
      </c>
      <c r="V76" s="24">
        <f t="shared" si="14"/>
        <v>0</v>
      </c>
      <c r="W76" s="24">
        <v>0</v>
      </c>
      <c r="X76" s="28" t="s">
        <v>49</v>
      </c>
    </row>
    <row r="77" spans="1:24" s="23" customFormat="1" ht="15" thickBot="1" x14ac:dyDescent="0.35">
      <c r="A77" s="38">
        <v>76</v>
      </c>
      <c r="B77" s="43">
        <v>48</v>
      </c>
      <c r="C77" s="18" t="s">
        <v>33</v>
      </c>
      <c r="D77" s="18" t="s">
        <v>48</v>
      </c>
      <c r="E77" s="18" t="s">
        <v>45</v>
      </c>
      <c r="F77" s="18" t="s">
        <v>46</v>
      </c>
      <c r="G77" s="18" t="s">
        <v>28</v>
      </c>
      <c r="H77" s="18">
        <v>252</v>
      </c>
      <c r="I77" s="18">
        <v>62.5</v>
      </c>
      <c r="J77" s="19" t="s">
        <v>29</v>
      </c>
      <c r="K77" s="20">
        <f t="shared" si="11"/>
        <v>3067.9615757712822</v>
      </c>
      <c r="L77" s="20">
        <f t="shared" si="13"/>
        <v>4.032</v>
      </c>
      <c r="M77" s="18" t="s">
        <v>30</v>
      </c>
      <c r="N77" s="18" t="s">
        <v>43</v>
      </c>
      <c r="O77" s="18">
        <v>-10</v>
      </c>
      <c r="P77" s="18">
        <v>-10</v>
      </c>
      <c r="Q77" s="21">
        <v>1.0000000000000001E-5</v>
      </c>
      <c r="R77" s="18">
        <v>2</v>
      </c>
      <c r="S77" s="18">
        <v>0.90682130000000005</v>
      </c>
      <c r="T77" s="18">
        <v>0</v>
      </c>
      <c r="U77" s="18">
        <v>0</v>
      </c>
      <c r="V77" s="18">
        <f t="shared" si="14"/>
        <v>0</v>
      </c>
      <c r="W77" s="18">
        <v>0</v>
      </c>
      <c r="X77" s="22" t="s">
        <v>49</v>
      </c>
    </row>
    <row r="78" spans="1:24" s="29" customFormat="1" ht="15" thickBot="1" x14ac:dyDescent="0.35">
      <c r="A78" s="39">
        <v>77</v>
      </c>
      <c r="B78" s="44">
        <v>48</v>
      </c>
      <c r="C78" s="24" t="s">
        <v>33</v>
      </c>
      <c r="D78" s="24" t="s">
        <v>48</v>
      </c>
      <c r="E78" s="24" t="s">
        <v>45</v>
      </c>
      <c r="F78" s="24" t="s">
        <v>46</v>
      </c>
      <c r="G78" s="24" t="s">
        <v>28</v>
      </c>
      <c r="H78" s="24">
        <v>252</v>
      </c>
      <c r="I78" s="24">
        <v>62.5</v>
      </c>
      <c r="J78" s="25" t="s">
        <v>29</v>
      </c>
      <c r="K78" s="26">
        <f t="shared" si="11"/>
        <v>3067.9615757712822</v>
      </c>
      <c r="L78" s="26">
        <f t="shared" si="13"/>
        <v>4.032</v>
      </c>
      <c r="M78" s="24" t="s">
        <v>30</v>
      </c>
      <c r="N78" s="24" t="s">
        <v>43</v>
      </c>
      <c r="O78" s="24">
        <v>-10</v>
      </c>
      <c r="P78" s="24">
        <v>-10</v>
      </c>
      <c r="Q78" s="27">
        <v>1.0000000000000001E-5</v>
      </c>
      <c r="R78" s="24">
        <v>2</v>
      </c>
      <c r="S78" s="24">
        <v>0.90682130000000005</v>
      </c>
      <c r="T78" s="24">
        <v>0</v>
      </c>
      <c r="U78" s="24">
        <v>0</v>
      </c>
      <c r="V78" s="24">
        <f t="shared" si="14"/>
        <v>0</v>
      </c>
      <c r="W78" s="24">
        <v>0</v>
      </c>
      <c r="X78" s="28" t="s">
        <v>49</v>
      </c>
    </row>
    <row r="79" spans="1:24" s="23" customFormat="1" ht="15" thickBot="1" x14ac:dyDescent="0.35">
      <c r="A79" s="38">
        <v>78</v>
      </c>
      <c r="B79" s="43">
        <v>48</v>
      </c>
      <c r="C79" s="18" t="s">
        <v>33</v>
      </c>
      <c r="D79" s="18" t="s">
        <v>48</v>
      </c>
      <c r="E79" s="18" t="s">
        <v>45</v>
      </c>
      <c r="F79" s="18" t="s">
        <v>46</v>
      </c>
      <c r="G79" s="18" t="s">
        <v>28</v>
      </c>
      <c r="H79" s="18">
        <v>252</v>
      </c>
      <c r="I79" s="18">
        <v>62.5</v>
      </c>
      <c r="J79" s="19" t="s">
        <v>29</v>
      </c>
      <c r="K79" s="20">
        <f t="shared" si="11"/>
        <v>3067.9615757712822</v>
      </c>
      <c r="L79" s="20">
        <f t="shared" si="13"/>
        <v>4.032</v>
      </c>
      <c r="M79" s="18" t="s">
        <v>30</v>
      </c>
      <c r="N79" s="18" t="s">
        <v>43</v>
      </c>
      <c r="O79" s="18">
        <v>-10</v>
      </c>
      <c r="P79" s="18">
        <v>-15</v>
      </c>
      <c r="Q79" s="21">
        <v>1.0000000000000001E-5</v>
      </c>
      <c r="R79" s="18">
        <v>2</v>
      </c>
      <c r="S79" s="18">
        <v>0.90682130000000005</v>
      </c>
      <c r="T79" s="18">
        <v>0</v>
      </c>
      <c r="U79" s="18">
        <v>0</v>
      </c>
      <c r="V79" s="18">
        <f t="shared" si="14"/>
        <v>0</v>
      </c>
      <c r="W79" s="18">
        <v>0</v>
      </c>
      <c r="X79" s="22" t="s">
        <v>49</v>
      </c>
    </row>
    <row r="80" spans="1:24" s="29" customFormat="1" ht="15" thickBot="1" x14ac:dyDescent="0.35">
      <c r="A80" s="39">
        <v>79</v>
      </c>
      <c r="B80" s="44">
        <v>48</v>
      </c>
      <c r="C80" s="24" t="s">
        <v>33</v>
      </c>
      <c r="D80" s="24" t="s">
        <v>48</v>
      </c>
      <c r="E80" s="24" t="s">
        <v>45</v>
      </c>
      <c r="F80" s="24" t="s">
        <v>46</v>
      </c>
      <c r="G80" s="24" t="s">
        <v>28</v>
      </c>
      <c r="H80" s="24">
        <v>252</v>
      </c>
      <c r="I80" s="24">
        <v>62.5</v>
      </c>
      <c r="J80" s="25" t="s">
        <v>29</v>
      </c>
      <c r="K80" s="26">
        <f t="shared" si="11"/>
        <v>3067.9615757712822</v>
      </c>
      <c r="L80" s="26">
        <f t="shared" si="13"/>
        <v>4.032</v>
      </c>
      <c r="M80" s="24" t="s">
        <v>30</v>
      </c>
      <c r="N80" s="24" t="s">
        <v>43</v>
      </c>
      <c r="O80" s="24">
        <v>-10</v>
      </c>
      <c r="P80" s="24">
        <v>-10</v>
      </c>
      <c r="Q80" s="27">
        <v>1.0000000000000001E-5</v>
      </c>
      <c r="R80" s="24">
        <v>2</v>
      </c>
      <c r="S80" s="24">
        <v>0.90682130000000005</v>
      </c>
      <c r="T80" s="24">
        <v>0</v>
      </c>
      <c r="U80" s="24">
        <v>0</v>
      </c>
      <c r="V80" s="24">
        <f t="shared" si="14"/>
        <v>0</v>
      </c>
      <c r="W80" s="24">
        <v>0</v>
      </c>
      <c r="X80" s="28" t="s">
        <v>49</v>
      </c>
    </row>
    <row r="81" spans="1:24" s="23" customFormat="1" ht="15" thickBot="1" x14ac:dyDescent="0.35">
      <c r="A81" s="38">
        <v>80</v>
      </c>
      <c r="B81" s="43">
        <v>48</v>
      </c>
      <c r="C81" s="18" t="s">
        <v>33</v>
      </c>
      <c r="D81" s="18" t="s">
        <v>48</v>
      </c>
      <c r="E81" s="18" t="s">
        <v>45</v>
      </c>
      <c r="F81" s="18" t="s">
        <v>46</v>
      </c>
      <c r="G81" s="18" t="s">
        <v>28</v>
      </c>
      <c r="H81" s="18">
        <v>252</v>
      </c>
      <c r="I81" s="18">
        <v>62.5</v>
      </c>
      <c r="J81" s="19" t="s">
        <v>29</v>
      </c>
      <c r="K81" s="20">
        <f t="shared" si="11"/>
        <v>3067.9615757712822</v>
      </c>
      <c r="L81" s="20">
        <f t="shared" si="13"/>
        <v>4.032</v>
      </c>
      <c r="M81" s="18" t="s">
        <v>30</v>
      </c>
      <c r="N81" s="18" t="s">
        <v>43</v>
      </c>
      <c r="O81" s="18">
        <v>-10</v>
      </c>
      <c r="P81" s="18">
        <v>-5</v>
      </c>
      <c r="Q81" s="21">
        <v>1.0000000000000001E-5</v>
      </c>
      <c r="R81" s="18">
        <v>2</v>
      </c>
      <c r="S81" s="18">
        <v>0.90682130000000005</v>
      </c>
      <c r="T81" s="18">
        <v>0</v>
      </c>
      <c r="U81" s="18">
        <v>0</v>
      </c>
      <c r="V81" s="18">
        <f t="shared" si="14"/>
        <v>0</v>
      </c>
      <c r="W81" s="18">
        <v>0</v>
      </c>
      <c r="X81" s="22" t="s">
        <v>49</v>
      </c>
    </row>
    <row r="82" spans="1:24" s="29" customFormat="1" ht="15" thickBot="1" x14ac:dyDescent="0.35">
      <c r="A82" s="39">
        <v>81</v>
      </c>
      <c r="B82" s="44">
        <v>48</v>
      </c>
      <c r="C82" s="24" t="s">
        <v>33</v>
      </c>
      <c r="D82" s="24" t="s">
        <v>48</v>
      </c>
      <c r="E82" s="24" t="s">
        <v>45</v>
      </c>
      <c r="F82" s="24" t="s">
        <v>46</v>
      </c>
      <c r="G82" s="24" t="s">
        <v>28</v>
      </c>
      <c r="H82" s="24">
        <v>252</v>
      </c>
      <c r="I82" s="24">
        <v>62.5</v>
      </c>
      <c r="J82" s="25" t="s">
        <v>29</v>
      </c>
      <c r="K82" s="26">
        <f t="shared" si="11"/>
        <v>3067.9615757712822</v>
      </c>
      <c r="L82" s="26">
        <f t="shared" si="13"/>
        <v>4.032</v>
      </c>
      <c r="M82" s="24" t="s">
        <v>30</v>
      </c>
      <c r="N82" s="24" t="s">
        <v>43</v>
      </c>
      <c r="O82" s="24">
        <v>-10</v>
      </c>
      <c r="P82" s="24">
        <v>-15</v>
      </c>
      <c r="Q82" s="27">
        <v>5.0000000000000004E-6</v>
      </c>
      <c r="R82" s="24">
        <v>2</v>
      </c>
      <c r="S82" s="24">
        <v>0.90682130000000005</v>
      </c>
      <c r="T82" s="24">
        <v>0</v>
      </c>
      <c r="U82" s="24">
        <v>0</v>
      </c>
      <c r="V82" s="24">
        <f t="shared" si="14"/>
        <v>0</v>
      </c>
      <c r="W82" s="24">
        <v>0</v>
      </c>
      <c r="X82" s="28" t="s">
        <v>49</v>
      </c>
    </row>
    <row r="83" spans="1:24" s="23" customFormat="1" ht="15" thickBot="1" x14ac:dyDescent="0.35">
      <c r="A83" s="38">
        <v>82</v>
      </c>
      <c r="B83" s="43">
        <v>48</v>
      </c>
      <c r="C83" s="18" t="s">
        <v>33</v>
      </c>
      <c r="D83" s="18" t="s">
        <v>48</v>
      </c>
      <c r="E83" s="18" t="s">
        <v>45</v>
      </c>
      <c r="F83" s="18" t="s">
        <v>46</v>
      </c>
      <c r="G83" s="18" t="s">
        <v>28</v>
      </c>
      <c r="H83" s="18">
        <v>252</v>
      </c>
      <c r="I83" s="18">
        <v>62.5</v>
      </c>
      <c r="J83" s="19" t="s">
        <v>29</v>
      </c>
      <c r="K83" s="20">
        <f t="shared" si="11"/>
        <v>3067.9615757712822</v>
      </c>
      <c r="L83" s="20">
        <f t="shared" si="13"/>
        <v>4.032</v>
      </c>
      <c r="M83" s="18" t="s">
        <v>30</v>
      </c>
      <c r="N83" s="18" t="s">
        <v>43</v>
      </c>
      <c r="O83" s="18">
        <v>-10</v>
      </c>
      <c r="P83" s="18">
        <v>-10</v>
      </c>
      <c r="Q83" s="21">
        <v>5.0000000000000004E-6</v>
      </c>
      <c r="R83" s="18">
        <v>2</v>
      </c>
      <c r="S83" s="18">
        <v>0.90682130000000005</v>
      </c>
      <c r="T83" s="18">
        <v>0</v>
      </c>
      <c r="U83" s="18">
        <v>0</v>
      </c>
      <c r="V83" s="18">
        <f t="shared" si="14"/>
        <v>0</v>
      </c>
      <c r="W83" s="18">
        <v>0</v>
      </c>
      <c r="X83" s="22" t="s">
        <v>49</v>
      </c>
    </row>
    <row r="84" spans="1:24" s="29" customFormat="1" ht="15" thickBot="1" x14ac:dyDescent="0.35">
      <c r="A84" s="39">
        <v>83</v>
      </c>
      <c r="B84" s="44">
        <v>48</v>
      </c>
      <c r="C84" s="24" t="s">
        <v>33</v>
      </c>
      <c r="D84" s="24" t="s">
        <v>48</v>
      </c>
      <c r="E84" s="24" t="s">
        <v>45</v>
      </c>
      <c r="F84" s="24" t="s">
        <v>46</v>
      </c>
      <c r="G84" s="24" t="s">
        <v>28</v>
      </c>
      <c r="H84" s="24">
        <v>252</v>
      </c>
      <c r="I84" s="24">
        <v>62.5</v>
      </c>
      <c r="J84" s="25" t="s">
        <v>29</v>
      </c>
      <c r="K84" s="26">
        <f t="shared" si="11"/>
        <v>3067.9615757712822</v>
      </c>
      <c r="L84" s="26">
        <f t="shared" si="13"/>
        <v>4.032</v>
      </c>
      <c r="M84" s="24" t="s">
        <v>30</v>
      </c>
      <c r="N84" s="24" t="s">
        <v>43</v>
      </c>
      <c r="O84" s="24">
        <v>-10</v>
      </c>
      <c r="P84" s="24">
        <v>-5</v>
      </c>
      <c r="Q84" s="27">
        <v>5.0000000000000004E-6</v>
      </c>
      <c r="R84" s="24">
        <v>2</v>
      </c>
      <c r="S84" s="24">
        <v>0.90682130000000005</v>
      </c>
      <c r="T84" s="24">
        <v>0</v>
      </c>
      <c r="U84" s="24">
        <v>0</v>
      </c>
      <c r="V84" s="24">
        <f t="shared" si="14"/>
        <v>0</v>
      </c>
      <c r="W84" s="24">
        <v>0</v>
      </c>
      <c r="X84" s="28" t="s">
        <v>49</v>
      </c>
    </row>
    <row r="85" spans="1:24" s="23" customFormat="1" ht="15" thickBot="1" x14ac:dyDescent="0.35">
      <c r="A85" s="38">
        <v>84</v>
      </c>
      <c r="B85" s="43">
        <v>48</v>
      </c>
      <c r="C85" s="18" t="s">
        <v>33</v>
      </c>
      <c r="D85" s="18" t="s">
        <v>48</v>
      </c>
      <c r="E85" s="18" t="s">
        <v>45</v>
      </c>
      <c r="F85" s="18" t="s">
        <v>46</v>
      </c>
      <c r="G85" s="18" t="s">
        <v>28</v>
      </c>
      <c r="H85" s="18">
        <v>252</v>
      </c>
      <c r="I85" s="18">
        <v>62.5</v>
      </c>
      <c r="J85" s="19" t="s">
        <v>29</v>
      </c>
      <c r="K85" s="20">
        <f t="shared" si="11"/>
        <v>3067.9615757712822</v>
      </c>
      <c r="L85" s="20">
        <f t="shared" si="13"/>
        <v>4.032</v>
      </c>
      <c r="M85" s="18" t="s">
        <v>30</v>
      </c>
      <c r="N85" s="18" t="s">
        <v>43</v>
      </c>
      <c r="O85" s="18">
        <v>-10</v>
      </c>
      <c r="P85" s="18">
        <v>-15</v>
      </c>
      <c r="Q85" s="21">
        <v>9.9999999999999995E-7</v>
      </c>
      <c r="R85" s="18">
        <v>2</v>
      </c>
      <c r="S85" s="18">
        <v>0.90682130000000005</v>
      </c>
      <c r="T85" s="18">
        <v>0</v>
      </c>
      <c r="U85" s="18">
        <v>0</v>
      </c>
      <c r="V85" s="18">
        <f t="shared" si="14"/>
        <v>0</v>
      </c>
      <c r="W85" s="18">
        <v>0</v>
      </c>
      <c r="X85" s="22" t="s">
        <v>49</v>
      </c>
    </row>
    <row r="86" spans="1:24" s="29" customFormat="1" ht="15" thickBot="1" x14ac:dyDescent="0.35">
      <c r="A86" s="39">
        <v>85</v>
      </c>
      <c r="B86" s="44">
        <v>48</v>
      </c>
      <c r="C86" s="24" t="s">
        <v>33</v>
      </c>
      <c r="D86" s="24" t="s">
        <v>48</v>
      </c>
      <c r="E86" s="24" t="s">
        <v>45</v>
      </c>
      <c r="F86" s="24" t="s">
        <v>46</v>
      </c>
      <c r="G86" s="24" t="s">
        <v>28</v>
      </c>
      <c r="H86" s="24">
        <v>252</v>
      </c>
      <c r="I86" s="24">
        <v>62.5</v>
      </c>
      <c r="J86" s="25" t="s">
        <v>29</v>
      </c>
      <c r="K86" s="26">
        <f t="shared" si="11"/>
        <v>3067.9615757712822</v>
      </c>
      <c r="L86" s="26">
        <f t="shared" si="13"/>
        <v>4.032</v>
      </c>
      <c r="M86" s="24" t="s">
        <v>30</v>
      </c>
      <c r="N86" s="24" t="s">
        <v>43</v>
      </c>
      <c r="O86" s="24">
        <v>-10</v>
      </c>
      <c r="P86" s="24">
        <v>-10</v>
      </c>
      <c r="Q86" s="27">
        <v>9.9999999999999995E-7</v>
      </c>
      <c r="R86" s="24">
        <v>2</v>
      </c>
      <c r="S86" s="24">
        <v>0.90682130000000005</v>
      </c>
      <c r="T86" s="24">
        <v>0</v>
      </c>
      <c r="U86" s="24">
        <v>0</v>
      </c>
      <c r="V86" s="24">
        <f t="shared" si="14"/>
        <v>0</v>
      </c>
      <c r="W86" s="24">
        <v>0</v>
      </c>
      <c r="X86" s="28" t="s">
        <v>49</v>
      </c>
    </row>
    <row r="87" spans="1:24" s="23" customFormat="1" ht="15" thickBot="1" x14ac:dyDescent="0.35">
      <c r="A87" s="38">
        <v>86</v>
      </c>
      <c r="B87" s="43">
        <v>48</v>
      </c>
      <c r="C87" s="18" t="s">
        <v>33</v>
      </c>
      <c r="D87" s="18" t="s">
        <v>48</v>
      </c>
      <c r="E87" s="18" t="s">
        <v>45</v>
      </c>
      <c r="F87" s="18" t="s">
        <v>46</v>
      </c>
      <c r="G87" s="18" t="s">
        <v>28</v>
      </c>
      <c r="H87" s="18">
        <v>252</v>
      </c>
      <c r="I87" s="18">
        <v>62.5</v>
      </c>
      <c r="J87" s="19" t="s">
        <v>29</v>
      </c>
      <c r="K87" s="20">
        <f t="shared" si="11"/>
        <v>3067.9615757712822</v>
      </c>
      <c r="L87" s="20">
        <f t="shared" si="13"/>
        <v>4.032</v>
      </c>
      <c r="M87" s="18" t="s">
        <v>30</v>
      </c>
      <c r="N87" s="18" t="s">
        <v>43</v>
      </c>
      <c r="O87" s="18">
        <v>-10</v>
      </c>
      <c r="P87" s="18">
        <v>-5</v>
      </c>
      <c r="Q87" s="21">
        <v>9.9999999999999995E-7</v>
      </c>
      <c r="R87" s="18">
        <v>2</v>
      </c>
      <c r="S87" s="18">
        <v>0.90682130000000005</v>
      </c>
      <c r="T87" s="18">
        <v>0</v>
      </c>
      <c r="U87" s="18">
        <v>0</v>
      </c>
      <c r="V87" s="18">
        <f t="shared" si="14"/>
        <v>0</v>
      </c>
      <c r="W87" s="18">
        <v>0</v>
      </c>
      <c r="X87" s="22" t="s">
        <v>49</v>
      </c>
    </row>
    <row r="88" spans="1:24" s="23" customFormat="1" ht="15" thickBot="1" x14ac:dyDescent="0.35">
      <c r="A88" s="38">
        <v>87</v>
      </c>
      <c r="B88" s="43">
        <v>50</v>
      </c>
      <c r="C88" s="18" t="s">
        <v>47</v>
      </c>
      <c r="D88" s="18" t="s">
        <v>48</v>
      </c>
      <c r="E88" s="18" t="s">
        <v>45</v>
      </c>
      <c r="F88" s="18" t="s">
        <v>46</v>
      </c>
      <c r="G88" s="18" t="s">
        <v>28</v>
      </c>
      <c r="H88" s="18">
        <v>40</v>
      </c>
      <c r="I88" s="18">
        <v>12.7</v>
      </c>
      <c r="J88" s="19" t="s">
        <v>29</v>
      </c>
      <c r="K88" s="20">
        <f t="shared" si="11"/>
        <v>126.67686977437442</v>
      </c>
      <c r="L88" s="20">
        <f t="shared" ref="L88:L96" si="15">H88/I88</f>
        <v>3.1496062992125986</v>
      </c>
      <c r="M88" s="18" t="s">
        <v>30</v>
      </c>
      <c r="N88" s="18" t="s">
        <v>43</v>
      </c>
      <c r="O88" s="18">
        <v>-93.15</v>
      </c>
      <c r="P88" s="18">
        <v>-93.15</v>
      </c>
      <c r="Q88" s="21">
        <v>6.9999999999999997E-7</v>
      </c>
      <c r="R88" s="18">
        <v>2E-3</v>
      </c>
      <c r="S88" s="18">
        <v>0.91700000000000004</v>
      </c>
      <c r="T88" s="18">
        <v>0</v>
      </c>
      <c r="U88" s="18">
        <v>0</v>
      </c>
      <c r="V88" s="18">
        <v>0</v>
      </c>
      <c r="W88" s="18">
        <v>100</v>
      </c>
      <c r="X88" s="22" t="s">
        <v>50</v>
      </c>
    </row>
    <row r="89" spans="1:24" s="35" customFormat="1" ht="15" thickBot="1" x14ac:dyDescent="0.35">
      <c r="A89" s="40">
        <v>88</v>
      </c>
      <c r="B89" s="45">
        <v>50</v>
      </c>
      <c r="C89" s="30" t="s">
        <v>47</v>
      </c>
      <c r="D89" s="30" t="s">
        <v>48</v>
      </c>
      <c r="E89" s="30" t="s">
        <v>45</v>
      </c>
      <c r="F89" s="30" t="s">
        <v>46</v>
      </c>
      <c r="G89" s="30" t="s">
        <v>28</v>
      </c>
      <c r="H89" s="30">
        <v>40</v>
      </c>
      <c r="I89" s="30">
        <v>12.7</v>
      </c>
      <c r="J89" s="31" t="s">
        <v>29</v>
      </c>
      <c r="K89" s="32">
        <f t="shared" si="11"/>
        <v>126.67686977437442</v>
      </c>
      <c r="L89" s="32">
        <f t="shared" si="15"/>
        <v>3.1496062992125986</v>
      </c>
      <c r="M89" s="30" t="s">
        <v>30</v>
      </c>
      <c r="N89" s="30" t="s">
        <v>43</v>
      </c>
      <c r="O89" s="30">
        <v>-93.15</v>
      </c>
      <c r="P89" s="30">
        <v>-93.15</v>
      </c>
      <c r="Q89" s="33">
        <v>6.9999999999999997E-7</v>
      </c>
      <c r="R89" s="30">
        <v>0.3</v>
      </c>
      <c r="S89" s="30">
        <v>0.91700000000000004</v>
      </c>
      <c r="T89" s="30">
        <v>0</v>
      </c>
      <c r="U89" s="30">
        <v>0</v>
      </c>
      <c r="V89" s="30">
        <v>0</v>
      </c>
      <c r="W89" s="30">
        <v>100</v>
      </c>
      <c r="X89" s="34" t="s">
        <v>51</v>
      </c>
    </row>
    <row r="90" spans="1:24" s="23" customFormat="1" ht="15" thickBot="1" x14ac:dyDescent="0.35">
      <c r="A90" s="38">
        <v>89</v>
      </c>
      <c r="B90" s="43">
        <v>50</v>
      </c>
      <c r="C90" s="18" t="s">
        <v>47</v>
      </c>
      <c r="D90" s="18" t="s">
        <v>48</v>
      </c>
      <c r="E90" s="18" t="s">
        <v>45</v>
      </c>
      <c r="F90" s="18" t="s">
        <v>46</v>
      </c>
      <c r="G90" s="18" t="s">
        <v>28</v>
      </c>
      <c r="H90" s="18">
        <v>40</v>
      </c>
      <c r="I90" s="18">
        <v>12.7</v>
      </c>
      <c r="J90" s="19" t="s">
        <v>29</v>
      </c>
      <c r="K90" s="20">
        <f t="shared" si="11"/>
        <v>126.67686977437442</v>
      </c>
      <c r="L90" s="20">
        <f t="shared" si="15"/>
        <v>3.1496062992125986</v>
      </c>
      <c r="M90" s="18" t="s">
        <v>30</v>
      </c>
      <c r="N90" s="18" t="s">
        <v>43</v>
      </c>
      <c r="O90" s="18">
        <v>-73.150000000000006</v>
      </c>
      <c r="P90" s="18">
        <v>-73.150000000000006</v>
      </c>
      <c r="Q90" s="21">
        <v>6.9999999999999997E-7</v>
      </c>
      <c r="R90" s="18">
        <v>2E-3</v>
      </c>
      <c r="S90" s="18">
        <v>0.91700000000000004</v>
      </c>
      <c r="T90" s="18">
        <v>0</v>
      </c>
      <c r="U90" s="18">
        <v>0</v>
      </c>
      <c r="V90" s="18">
        <v>0</v>
      </c>
      <c r="W90" s="18">
        <v>100</v>
      </c>
      <c r="X90" s="22" t="s">
        <v>50</v>
      </c>
    </row>
    <row r="91" spans="1:24" s="35" customFormat="1" ht="15" thickBot="1" x14ac:dyDescent="0.35">
      <c r="A91" s="40">
        <v>90</v>
      </c>
      <c r="B91" s="45">
        <v>50</v>
      </c>
      <c r="C91" s="30" t="s">
        <v>47</v>
      </c>
      <c r="D91" s="30" t="s">
        <v>48</v>
      </c>
      <c r="E91" s="30" t="s">
        <v>45</v>
      </c>
      <c r="F91" s="30" t="s">
        <v>46</v>
      </c>
      <c r="G91" s="30" t="s">
        <v>28</v>
      </c>
      <c r="H91" s="30">
        <v>40</v>
      </c>
      <c r="I91" s="30">
        <v>12.7</v>
      </c>
      <c r="J91" s="31" t="s">
        <v>29</v>
      </c>
      <c r="K91" s="32">
        <f t="shared" si="11"/>
        <v>126.67686977437442</v>
      </c>
      <c r="L91" s="32">
        <f t="shared" si="15"/>
        <v>3.1496062992125986</v>
      </c>
      <c r="M91" s="30" t="s">
        <v>30</v>
      </c>
      <c r="N91" s="30" t="s">
        <v>43</v>
      </c>
      <c r="O91" s="30">
        <v>-73.150000000000006</v>
      </c>
      <c r="P91" s="30">
        <v>-73.150000000000006</v>
      </c>
      <c r="Q91" s="33">
        <v>6.9999999999999997E-7</v>
      </c>
      <c r="R91" s="30">
        <v>0.3</v>
      </c>
      <c r="S91" s="30">
        <v>0.91700000000000004</v>
      </c>
      <c r="T91" s="30">
        <v>0</v>
      </c>
      <c r="U91" s="30">
        <v>0</v>
      </c>
      <c r="V91" s="30">
        <v>0</v>
      </c>
      <c r="W91" s="30">
        <v>100</v>
      </c>
      <c r="X91" s="34" t="s">
        <v>51</v>
      </c>
    </row>
    <row r="92" spans="1:24" s="23" customFormat="1" ht="15" thickBot="1" x14ac:dyDescent="0.35">
      <c r="A92" s="38">
        <v>91</v>
      </c>
      <c r="B92" s="43">
        <v>51</v>
      </c>
      <c r="C92" s="18" t="s">
        <v>52</v>
      </c>
      <c r="D92" s="18" t="s">
        <v>48</v>
      </c>
      <c r="E92" s="18" t="s">
        <v>26</v>
      </c>
      <c r="F92" s="18" t="s">
        <v>46</v>
      </c>
      <c r="G92" s="18" t="s">
        <v>40</v>
      </c>
      <c r="H92" s="18">
        <v>200</v>
      </c>
      <c r="I92" s="18">
        <f t="shared" ref="I92:I96" si="16">2*SQRT(K92/(PI()))</f>
        <v>79.788456080286537</v>
      </c>
      <c r="J92" s="19" t="s">
        <v>41</v>
      </c>
      <c r="K92" s="20">
        <v>5000</v>
      </c>
      <c r="L92" s="20">
        <f t="shared" si="15"/>
        <v>2.5066282746310007</v>
      </c>
      <c r="M92" s="18" t="s">
        <v>30</v>
      </c>
      <c r="N92" s="18" t="s">
        <v>31</v>
      </c>
      <c r="O92" s="18">
        <v>-10</v>
      </c>
      <c r="P92" s="18">
        <v>-10</v>
      </c>
      <c r="Q92" s="21">
        <v>1.6699999999999999E-4</v>
      </c>
      <c r="R92" s="18">
        <v>5</v>
      </c>
      <c r="S92" s="18">
        <v>0.91349999999999998</v>
      </c>
      <c r="T92" s="18">
        <v>0</v>
      </c>
      <c r="U92" s="18">
        <v>0</v>
      </c>
      <c r="V92" s="18">
        <f>U92</f>
        <v>0</v>
      </c>
      <c r="W92" s="18">
        <v>0</v>
      </c>
      <c r="X92" s="22"/>
    </row>
    <row r="93" spans="1:24" s="29" customFormat="1" ht="15" thickBot="1" x14ac:dyDescent="0.35">
      <c r="A93" s="39">
        <v>92</v>
      </c>
      <c r="B93" s="44">
        <v>51</v>
      </c>
      <c r="C93" s="24" t="s">
        <v>52</v>
      </c>
      <c r="D93" s="24" t="s">
        <v>48</v>
      </c>
      <c r="E93" s="24" t="s">
        <v>26</v>
      </c>
      <c r="F93" s="24" t="s">
        <v>46</v>
      </c>
      <c r="G93" s="24" t="s">
        <v>40</v>
      </c>
      <c r="H93" s="24">
        <v>200</v>
      </c>
      <c r="I93" s="24">
        <f t="shared" si="16"/>
        <v>79.788456080286537</v>
      </c>
      <c r="J93" s="25" t="s">
        <v>41</v>
      </c>
      <c r="K93" s="26">
        <v>5000</v>
      </c>
      <c r="L93" s="26">
        <f t="shared" si="15"/>
        <v>2.5066282746310007</v>
      </c>
      <c r="M93" s="24" t="s">
        <v>30</v>
      </c>
      <c r="N93" s="24" t="s">
        <v>31</v>
      </c>
      <c r="O93" s="24">
        <v>-10</v>
      </c>
      <c r="P93" s="24">
        <v>-10</v>
      </c>
      <c r="Q93" s="27">
        <v>1.6699999999999999E-5</v>
      </c>
      <c r="R93" s="24">
        <v>5</v>
      </c>
      <c r="S93" s="24">
        <v>0.91349999999999998</v>
      </c>
      <c r="T93" s="24">
        <v>0</v>
      </c>
      <c r="U93" s="24">
        <v>0</v>
      </c>
      <c r="V93" s="24">
        <f t="shared" ref="V93:V96" si="17">U93</f>
        <v>0</v>
      </c>
      <c r="W93" s="24">
        <v>0</v>
      </c>
      <c r="X93" s="28"/>
    </row>
    <row r="94" spans="1:24" s="23" customFormat="1" ht="15" thickBot="1" x14ac:dyDescent="0.35">
      <c r="A94" s="38">
        <v>93</v>
      </c>
      <c r="B94" s="43">
        <v>51</v>
      </c>
      <c r="C94" s="18" t="s">
        <v>52</v>
      </c>
      <c r="D94" s="18" t="s">
        <v>48</v>
      </c>
      <c r="E94" s="18" t="s">
        <v>26</v>
      </c>
      <c r="F94" s="18" t="s">
        <v>46</v>
      </c>
      <c r="G94" s="18" t="s">
        <v>40</v>
      </c>
      <c r="H94" s="18">
        <v>200</v>
      </c>
      <c r="I94" s="18">
        <f t="shared" si="16"/>
        <v>79.788456080286537</v>
      </c>
      <c r="J94" s="19" t="s">
        <v>41</v>
      </c>
      <c r="K94" s="20">
        <v>5000</v>
      </c>
      <c r="L94" s="20">
        <f t="shared" si="15"/>
        <v>2.5066282746310007</v>
      </c>
      <c r="M94" s="18" t="s">
        <v>30</v>
      </c>
      <c r="N94" s="18" t="s">
        <v>31</v>
      </c>
      <c r="O94" s="18">
        <v>-10</v>
      </c>
      <c r="P94" s="18">
        <v>-10</v>
      </c>
      <c r="Q94" s="21">
        <v>1.6700000000000001E-6</v>
      </c>
      <c r="R94" s="18">
        <v>5</v>
      </c>
      <c r="S94" s="18">
        <v>0.91349999999999998</v>
      </c>
      <c r="T94" s="18">
        <v>0</v>
      </c>
      <c r="U94" s="18">
        <v>0</v>
      </c>
      <c r="V94" s="18">
        <f t="shared" si="17"/>
        <v>0</v>
      </c>
      <c r="W94" s="18">
        <v>0</v>
      </c>
      <c r="X94" s="22"/>
    </row>
    <row r="95" spans="1:24" s="29" customFormat="1" ht="15" thickBot="1" x14ac:dyDescent="0.35">
      <c r="A95" s="39">
        <v>94</v>
      </c>
      <c r="B95" s="44">
        <v>51</v>
      </c>
      <c r="C95" s="24" t="s">
        <v>52</v>
      </c>
      <c r="D95" s="24" t="s">
        <v>48</v>
      </c>
      <c r="E95" s="24" t="s">
        <v>26</v>
      </c>
      <c r="F95" s="24" t="s">
        <v>46</v>
      </c>
      <c r="G95" s="24" t="s">
        <v>40</v>
      </c>
      <c r="H95" s="24">
        <v>200</v>
      </c>
      <c r="I95" s="24">
        <f t="shared" si="16"/>
        <v>79.788456080286537</v>
      </c>
      <c r="J95" s="25" t="s">
        <v>41</v>
      </c>
      <c r="K95" s="26">
        <v>5000</v>
      </c>
      <c r="L95" s="26">
        <f t="shared" si="15"/>
        <v>2.5066282746310007</v>
      </c>
      <c r="M95" s="24" t="s">
        <v>30</v>
      </c>
      <c r="N95" s="24" t="s">
        <v>31</v>
      </c>
      <c r="O95" s="24">
        <v>-10</v>
      </c>
      <c r="P95" s="24">
        <v>-10</v>
      </c>
      <c r="Q95" s="27">
        <v>1.67E-7</v>
      </c>
      <c r="R95" s="24">
        <v>5</v>
      </c>
      <c r="S95" s="24">
        <v>0.91349999999999998</v>
      </c>
      <c r="T95" s="24">
        <v>0</v>
      </c>
      <c r="U95" s="24">
        <v>0</v>
      </c>
      <c r="V95" s="24">
        <f t="shared" si="17"/>
        <v>0</v>
      </c>
      <c r="W95" s="24">
        <v>0</v>
      </c>
      <c r="X95" s="28"/>
    </row>
    <row r="96" spans="1:24" s="23" customFormat="1" ht="15" thickBot="1" x14ac:dyDescent="0.35">
      <c r="A96" s="38">
        <v>95</v>
      </c>
      <c r="B96" s="43">
        <v>51</v>
      </c>
      <c r="C96" s="18" t="s">
        <v>33</v>
      </c>
      <c r="D96" s="18" t="s">
        <v>48</v>
      </c>
      <c r="E96" s="18" t="s">
        <v>26</v>
      </c>
      <c r="F96" s="18" t="s">
        <v>46</v>
      </c>
      <c r="G96" s="18" t="s">
        <v>40</v>
      </c>
      <c r="H96" s="18">
        <v>200</v>
      </c>
      <c r="I96" s="18">
        <f t="shared" si="16"/>
        <v>79.788456080286537</v>
      </c>
      <c r="J96" s="19" t="s">
        <v>41</v>
      </c>
      <c r="K96" s="20">
        <v>5000</v>
      </c>
      <c r="L96" s="20">
        <f t="shared" si="15"/>
        <v>2.5066282746310007</v>
      </c>
      <c r="M96" s="18" t="s">
        <v>30</v>
      </c>
      <c r="N96" s="18" t="s">
        <v>31</v>
      </c>
      <c r="O96" s="18">
        <v>-10</v>
      </c>
      <c r="P96" s="18">
        <v>-10</v>
      </c>
      <c r="Q96" s="21">
        <v>1.6699999999999999E-5</v>
      </c>
      <c r="R96" s="18">
        <v>5</v>
      </c>
      <c r="S96" s="18">
        <v>0.91349999999999998</v>
      </c>
      <c r="T96" s="18">
        <v>0</v>
      </c>
      <c r="U96" s="18">
        <v>0</v>
      </c>
      <c r="V96" s="18">
        <f t="shared" si="17"/>
        <v>0</v>
      </c>
      <c r="W96" s="18">
        <v>0</v>
      </c>
      <c r="X96" s="22"/>
    </row>
    <row r="97" spans="1:24" s="23" customFormat="1" ht="15" thickBot="1" x14ac:dyDescent="0.35">
      <c r="A97" s="38">
        <v>96</v>
      </c>
      <c r="B97" s="43">
        <v>56</v>
      </c>
      <c r="C97" s="18" t="s">
        <v>33</v>
      </c>
      <c r="D97" s="18" t="s">
        <v>48</v>
      </c>
      <c r="E97" s="18" t="s">
        <v>26</v>
      </c>
      <c r="F97" s="18" t="s">
        <v>46</v>
      </c>
      <c r="G97" s="18" t="s">
        <v>40</v>
      </c>
      <c r="H97" s="18">
        <v>175</v>
      </c>
      <c r="I97" s="18">
        <f t="shared" ref="I97:I110" si="18">2*SQRT(K97/(PI()))</f>
        <v>78.98654169668589</v>
      </c>
      <c r="J97" s="19" t="s">
        <v>38</v>
      </c>
      <c r="K97" s="20">
        <v>4900</v>
      </c>
      <c r="L97" s="20">
        <f t="shared" ref="L97:L110" si="19">H97/I97</f>
        <v>2.2155673136318947</v>
      </c>
      <c r="M97" s="18" t="s">
        <v>31</v>
      </c>
      <c r="N97" s="18" t="s">
        <v>39</v>
      </c>
      <c r="O97" s="18">
        <v>-5</v>
      </c>
      <c r="P97" s="18">
        <v>-10</v>
      </c>
      <c r="Q97" s="21">
        <v>1.0000000000000001E-5</v>
      </c>
      <c r="R97" s="18">
        <v>5.86</v>
      </c>
      <c r="S97" s="18">
        <v>0.90600000000000003</v>
      </c>
      <c r="T97" s="18">
        <v>0</v>
      </c>
      <c r="U97" s="18">
        <v>0</v>
      </c>
      <c r="V97" s="18">
        <v>0</v>
      </c>
      <c r="W97" s="18">
        <v>0</v>
      </c>
      <c r="X97" s="22"/>
    </row>
    <row r="98" spans="1:24" s="35" customFormat="1" ht="15" thickBot="1" x14ac:dyDescent="0.35">
      <c r="A98" s="40">
        <v>97</v>
      </c>
      <c r="B98" s="45">
        <v>56</v>
      </c>
      <c r="C98" s="30" t="s">
        <v>33</v>
      </c>
      <c r="D98" s="30" t="s">
        <v>48</v>
      </c>
      <c r="E98" s="30" t="s">
        <v>26</v>
      </c>
      <c r="F98" s="30" t="s">
        <v>46</v>
      </c>
      <c r="G98" s="30" t="s">
        <v>40</v>
      </c>
      <c r="H98" s="30">
        <v>175</v>
      </c>
      <c r="I98" s="30">
        <f t="shared" si="18"/>
        <v>78.98654169668589</v>
      </c>
      <c r="J98" s="31" t="s">
        <v>38</v>
      </c>
      <c r="K98" s="32">
        <v>4900</v>
      </c>
      <c r="L98" s="32">
        <f t="shared" si="19"/>
        <v>2.2155673136318947</v>
      </c>
      <c r="M98" s="30" t="s">
        <v>31</v>
      </c>
      <c r="N98" s="30" t="s">
        <v>39</v>
      </c>
      <c r="O98" s="30">
        <v>-10</v>
      </c>
      <c r="P98" s="30">
        <v>-10</v>
      </c>
      <c r="Q98" s="33">
        <v>1.0000000000000001E-5</v>
      </c>
      <c r="R98" s="30">
        <v>6.05</v>
      </c>
      <c r="S98" s="30">
        <v>0.90700000000000003</v>
      </c>
      <c r="T98" s="30">
        <v>0</v>
      </c>
      <c r="U98" s="30">
        <v>0</v>
      </c>
      <c r="V98" s="30">
        <v>0</v>
      </c>
      <c r="W98" s="30">
        <v>0</v>
      </c>
      <c r="X98" s="34"/>
    </row>
    <row r="99" spans="1:24" s="23" customFormat="1" ht="15" thickBot="1" x14ac:dyDescent="0.35">
      <c r="A99" s="38">
        <v>98</v>
      </c>
      <c r="B99" s="43">
        <v>56</v>
      </c>
      <c r="C99" s="18" t="s">
        <v>33</v>
      </c>
      <c r="D99" s="18" t="s">
        <v>48</v>
      </c>
      <c r="E99" s="18" t="s">
        <v>26</v>
      </c>
      <c r="F99" s="18" t="s">
        <v>46</v>
      </c>
      <c r="G99" s="18" t="s">
        <v>40</v>
      </c>
      <c r="H99" s="18">
        <v>175</v>
      </c>
      <c r="I99" s="18">
        <f t="shared" si="18"/>
        <v>78.98654169668589</v>
      </c>
      <c r="J99" s="19" t="s">
        <v>38</v>
      </c>
      <c r="K99" s="20">
        <v>4900</v>
      </c>
      <c r="L99" s="20">
        <f t="shared" si="19"/>
        <v>2.2155673136318947</v>
      </c>
      <c r="M99" s="18" t="s">
        <v>31</v>
      </c>
      <c r="N99" s="18" t="s">
        <v>39</v>
      </c>
      <c r="O99" s="18">
        <v>-15</v>
      </c>
      <c r="P99" s="18">
        <v>-10</v>
      </c>
      <c r="Q99" s="21">
        <v>1.0000000000000001E-5</v>
      </c>
      <c r="R99" s="18">
        <v>4.8499999999999996</v>
      </c>
      <c r="S99" s="18">
        <v>0.91500000000000004</v>
      </c>
      <c r="T99" s="18">
        <v>0</v>
      </c>
      <c r="U99" s="18">
        <v>0</v>
      </c>
      <c r="V99" s="18">
        <v>0</v>
      </c>
      <c r="W99" s="18">
        <v>0</v>
      </c>
      <c r="X99" s="22"/>
    </row>
    <row r="100" spans="1:24" s="35" customFormat="1" ht="15" thickBot="1" x14ac:dyDescent="0.35">
      <c r="A100" s="40">
        <v>99</v>
      </c>
      <c r="B100" s="45">
        <v>56</v>
      </c>
      <c r="C100" s="30" t="s">
        <v>33</v>
      </c>
      <c r="D100" s="30" t="s">
        <v>48</v>
      </c>
      <c r="E100" s="30" t="s">
        <v>26</v>
      </c>
      <c r="F100" s="30" t="s">
        <v>46</v>
      </c>
      <c r="G100" s="30" t="s">
        <v>40</v>
      </c>
      <c r="H100" s="30">
        <v>175</v>
      </c>
      <c r="I100" s="30">
        <f t="shared" si="18"/>
        <v>78.98654169668589</v>
      </c>
      <c r="J100" s="31" t="s">
        <v>38</v>
      </c>
      <c r="K100" s="32">
        <v>4900</v>
      </c>
      <c r="L100" s="32">
        <f t="shared" si="19"/>
        <v>2.2155673136318947</v>
      </c>
      <c r="M100" s="30" t="s">
        <v>31</v>
      </c>
      <c r="N100" s="30" t="s">
        <v>39</v>
      </c>
      <c r="O100" s="30">
        <v>-20</v>
      </c>
      <c r="P100" s="30">
        <v>-10</v>
      </c>
      <c r="Q100" s="33">
        <v>1.0000000000000001E-5</v>
      </c>
      <c r="R100" s="30">
        <v>5.2</v>
      </c>
      <c r="S100" s="30">
        <v>0.91600000000000004</v>
      </c>
      <c r="T100" s="30">
        <v>0</v>
      </c>
      <c r="U100" s="30">
        <v>0</v>
      </c>
      <c r="V100" s="30">
        <v>0</v>
      </c>
      <c r="W100" s="30">
        <v>0</v>
      </c>
      <c r="X100" s="34"/>
    </row>
    <row r="101" spans="1:24" s="23" customFormat="1" ht="15" thickBot="1" x14ac:dyDescent="0.35">
      <c r="A101" s="38">
        <v>100</v>
      </c>
      <c r="B101" s="43">
        <v>56</v>
      </c>
      <c r="C101" s="18" t="s">
        <v>33</v>
      </c>
      <c r="D101" s="18" t="s">
        <v>48</v>
      </c>
      <c r="E101" s="18" t="s">
        <v>26</v>
      </c>
      <c r="F101" s="18" t="s">
        <v>46</v>
      </c>
      <c r="G101" s="18" t="s">
        <v>40</v>
      </c>
      <c r="H101" s="18">
        <v>175</v>
      </c>
      <c r="I101" s="18">
        <f t="shared" si="18"/>
        <v>78.98654169668589</v>
      </c>
      <c r="J101" s="19" t="s">
        <v>38</v>
      </c>
      <c r="K101" s="20">
        <v>4900</v>
      </c>
      <c r="L101" s="20">
        <f t="shared" si="19"/>
        <v>2.2155673136318947</v>
      </c>
      <c r="M101" s="18" t="s">
        <v>31</v>
      </c>
      <c r="N101" s="18" t="s">
        <v>39</v>
      </c>
      <c r="O101" s="18">
        <v>-25</v>
      </c>
      <c r="P101" s="18">
        <v>-10</v>
      </c>
      <c r="Q101" s="21">
        <v>1.0000000000000001E-5</v>
      </c>
      <c r="R101" s="18">
        <v>4.0199999999999996</v>
      </c>
      <c r="S101" s="18">
        <v>0.91800000000000004</v>
      </c>
      <c r="T101" s="18">
        <v>0</v>
      </c>
      <c r="U101" s="18">
        <v>0</v>
      </c>
      <c r="V101" s="18">
        <v>0</v>
      </c>
      <c r="W101" s="18">
        <v>0</v>
      </c>
      <c r="X101" s="22"/>
    </row>
    <row r="102" spans="1:24" s="35" customFormat="1" ht="15" thickBot="1" x14ac:dyDescent="0.35">
      <c r="A102" s="40">
        <v>101</v>
      </c>
      <c r="B102" s="45">
        <v>56</v>
      </c>
      <c r="C102" s="30" t="s">
        <v>33</v>
      </c>
      <c r="D102" s="30" t="s">
        <v>48</v>
      </c>
      <c r="E102" s="30" t="s">
        <v>26</v>
      </c>
      <c r="F102" s="30" t="s">
        <v>46</v>
      </c>
      <c r="G102" s="30" t="s">
        <v>40</v>
      </c>
      <c r="H102" s="30">
        <v>175</v>
      </c>
      <c r="I102" s="30">
        <f t="shared" si="18"/>
        <v>78.98654169668589</v>
      </c>
      <c r="J102" s="31" t="s">
        <v>38</v>
      </c>
      <c r="K102" s="32">
        <v>4900</v>
      </c>
      <c r="L102" s="32">
        <f t="shared" si="19"/>
        <v>2.2155673136318947</v>
      </c>
      <c r="M102" s="30" t="s">
        <v>31</v>
      </c>
      <c r="N102" s="30" t="s">
        <v>39</v>
      </c>
      <c r="O102" s="30">
        <v>-30</v>
      </c>
      <c r="P102" s="30">
        <v>-10</v>
      </c>
      <c r="Q102" s="33">
        <v>1.0000000000000001E-5</v>
      </c>
      <c r="R102" s="30">
        <v>4.93</v>
      </c>
      <c r="S102" s="30">
        <v>0.91900000000000004</v>
      </c>
      <c r="T102" s="30">
        <v>0</v>
      </c>
      <c r="U102" s="30">
        <v>0</v>
      </c>
      <c r="V102" s="30">
        <v>0</v>
      </c>
      <c r="W102" s="30">
        <v>0</v>
      </c>
      <c r="X102" s="34"/>
    </row>
    <row r="103" spans="1:24" s="23" customFormat="1" ht="15" thickBot="1" x14ac:dyDescent="0.35">
      <c r="A103" s="38">
        <v>102</v>
      </c>
      <c r="B103" s="43">
        <v>56</v>
      </c>
      <c r="C103" s="18" t="s">
        <v>33</v>
      </c>
      <c r="D103" s="18" t="s">
        <v>48</v>
      </c>
      <c r="E103" s="18" t="s">
        <v>26</v>
      </c>
      <c r="F103" s="18" t="s">
        <v>46</v>
      </c>
      <c r="G103" s="18" t="s">
        <v>40</v>
      </c>
      <c r="H103" s="18">
        <v>175</v>
      </c>
      <c r="I103" s="18">
        <f t="shared" si="18"/>
        <v>78.98654169668589</v>
      </c>
      <c r="J103" s="19" t="s">
        <v>38</v>
      </c>
      <c r="K103" s="20">
        <v>4900</v>
      </c>
      <c r="L103" s="20">
        <f t="shared" si="19"/>
        <v>2.2155673136318947</v>
      </c>
      <c r="M103" s="18" t="s">
        <v>31</v>
      </c>
      <c r="N103" s="18" t="s">
        <v>39</v>
      </c>
      <c r="O103" s="18">
        <v>-35</v>
      </c>
      <c r="P103" s="18">
        <v>-10</v>
      </c>
      <c r="Q103" s="21">
        <v>1.0000000000000001E-5</v>
      </c>
      <c r="R103" s="18">
        <v>2.37</v>
      </c>
      <c r="S103" s="18">
        <v>0.91900000000000004</v>
      </c>
      <c r="T103" s="18">
        <v>0</v>
      </c>
      <c r="U103" s="18">
        <v>0</v>
      </c>
      <c r="V103" s="18">
        <v>0</v>
      </c>
      <c r="W103" s="18">
        <v>0</v>
      </c>
      <c r="X103" s="22"/>
    </row>
    <row r="104" spans="1:24" s="35" customFormat="1" ht="15" thickBot="1" x14ac:dyDescent="0.35">
      <c r="A104" s="40">
        <v>103</v>
      </c>
      <c r="B104" s="45">
        <v>56</v>
      </c>
      <c r="C104" s="30" t="s">
        <v>33</v>
      </c>
      <c r="D104" s="30" t="s">
        <v>48</v>
      </c>
      <c r="E104" s="30" t="s">
        <v>26</v>
      </c>
      <c r="F104" s="30" t="s">
        <v>46</v>
      </c>
      <c r="G104" s="30" t="s">
        <v>40</v>
      </c>
      <c r="H104" s="30">
        <v>175</v>
      </c>
      <c r="I104" s="30">
        <f t="shared" si="18"/>
        <v>78.98654169668589</v>
      </c>
      <c r="J104" s="31" t="s">
        <v>38</v>
      </c>
      <c r="K104" s="32">
        <v>4900</v>
      </c>
      <c r="L104" s="32">
        <f t="shared" si="19"/>
        <v>2.2155673136318947</v>
      </c>
      <c r="M104" s="30" t="s">
        <v>31</v>
      </c>
      <c r="N104" s="30" t="s">
        <v>39</v>
      </c>
      <c r="O104" s="30">
        <v>-5</v>
      </c>
      <c r="P104" s="30">
        <v>-10</v>
      </c>
      <c r="Q104" s="33">
        <v>1E-3</v>
      </c>
      <c r="R104" s="30">
        <v>5.86</v>
      </c>
      <c r="S104" s="30">
        <v>0.90600000000000003</v>
      </c>
      <c r="T104" s="30">
        <v>0</v>
      </c>
      <c r="U104" s="30">
        <v>0</v>
      </c>
      <c r="V104" s="30">
        <v>0</v>
      </c>
      <c r="W104" s="30">
        <v>0</v>
      </c>
      <c r="X104" s="34"/>
    </row>
    <row r="105" spans="1:24" s="23" customFormat="1" ht="15" thickBot="1" x14ac:dyDescent="0.35">
      <c r="A105" s="38">
        <v>104</v>
      </c>
      <c r="B105" s="43">
        <v>56</v>
      </c>
      <c r="C105" s="18" t="s">
        <v>33</v>
      </c>
      <c r="D105" s="18" t="s">
        <v>48</v>
      </c>
      <c r="E105" s="18" t="s">
        <v>26</v>
      </c>
      <c r="F105" s="18" t="s">
        <v>46</v>
      </c>
      <c r="G105" s="18" t="s">
        <v>40</v>
      </c>
      <c r="H105" s="18">
        <v>175</v>
      </c>
      <c r="I105" s="18">
        <f t="shared" si="18"/>
        <v>78.98654169668589</v>
      </c>
      <c r="J105" s="19" t="s">
        <v>38</v>
      </c>
      <c r="K105" s="20">
        <v>4900</v>
      </c>
      <c r="L105" s="20">
        <f t="shared" si="19"/>
        <v>2.2155673136318947</v>
      </c>
      <c r="M105" s="18" t="s">
        <v>31</v>
      </c>
      <c r="N105" s="18" t="s">
        <v>39</v>
      </c>
      <c r="O105" s="18">
        <v>-10</v>
      </c>
      <c r="P105" s="18">
        <v>-10</v>
      </c>
      <c r="Q105" s="21">
        <v>1E-3</v>
      </c>
      <c r="R105" s="18">
        <v>6.05</v>
      </c>
      <c r="S105" s="18">
        <v>0.90700000000000003</v>
      </c>
      <c r="T105" s="18">
        <v>0</v>
      </c>
      <c r="U105" s="18">
        <v>0</v>
      </c>
      <c r="V105" s="18">
        <v>0</v>
      </c>
      <c r="W105" s="18">
        <v>0</v>
      </c>
      <c r="X105" s="22"/>
    </row>
    <row r="106" spans="1:24" s="35" customFormat="1" ht="15" thickBot="1" x14ac:dyDescent="0.35">
      <c r="A106" s="40">
        <v>105</v>
      </c>
      <c r="B106" s="45">
        <v>56</v>
      </c>
      <c r="C106" s="30" t="s">
        <v>33</v>
      </c>
      <c r="D106" s="30" t="s">
        <v>48</v>
      </c>
      <c r="E106" s="30" t="s">
        <v>26</v>
      </c>
      <c r="F106" s="30" t="s">
        <v>46</v>
      </c>
      <c r="G106" s="30" t="s">
        <v>40</v>
      </c>
      <c r="H106" s="30">
        <v>175</v>
      </c>
      <c r="I106" s="30">
        <f t="shared" si="18"/>
        <v>78.98654169668589</v>
      </c>
      <c r="J106" s="31" t="s">
        <v>38</v>
      </c>
      <c r="K106" s="32">
        <v>4900</v>
      </c>
      <c r="L106" s="32">
        <f t="shared" si="19"/>
        <v>2.2155673136318947</v>
      </c>
      <c r="M106" s="30" t="s">
        <v>31</v>
      </c>
      <c r="N106" s="30" t="s">
        <v>39</v>
      </c>
      <c r="O106" s="30">
        <v>-15</v>
      </c>
      <c r="P106" s="30">
        <v>-10</v>
      </c>
      <c r="Q106" s="33">
        <v>1E-3</v>
      </c>
      <c r="R106" s="30">
        <v>4.8499999999999996</v>
      </c>
      <c r="S106" s="30">
        <v>0.91500000000000004</v>
      </c>
      <c r="T106" s="30">
        <v>0</v>
      </c>
      <c r="U106" s="30">
        <v>0</v>
      </c>
      <c r="V106" s="30">
        <v>0</v>
      </c>
      <c r="W106" s="30">
        <v>0</v>
      </c>
      <c r="X106" s="34"/>
    </row>
    <row r="107" spans="1:24" s="23" customFormat="1" ht="15" thickBot="1" x14ac:dyDescent="0.35">
      <c r="A107" s="38">
        <v>106</v>
      </c>
      <c r="B107" s="43">
        <v>56</v>
      </c>
      <c r="C107" s="18" t="s">
        <v>33</v>
      </c>
      <c r="D107" s="18" t="s">
        <v>48</v>
      </c>
      <c r="E107" s="18" t="s">
        <v>26</v>
      </c>
      <c r="F107" s="18" t="s">
        <v>46</v>
      </c>
      <c r="G107" s="18" t="s">
        <v>40</v>
      </c>
      <c r="H107" s="18">
        <v>175</v>
      </c>
      <c r="I107" s="18">
        <f t="shared" si="18"/>
        <v>78.98654169668589</v>
      </c>
      <c r="J107" s="19" t="s">
        <v>38</v>
      </c>
      <c r="K107" s="20">
        <v>4900</v>
      </c>
      <c r="L107" s="20">
        <f t="shared" si="19"/>
        <v>2.2155673136318947</v>
      </c>
      <c r="M107" s="18" t="s">
        <v>31</v>
      </c>
      <c r="N107" s="18" t="s">
        <v>39</v>
      </c>
      <c r="O107" s="18">
        <v>-20</v>
      </c>
      <c r="P107" s="18">
        <v>-10</v>
      </c>
      <c r="Q107" s="21">
        <v>1E-3</v>
      </c>
      <c r="R107" s="18">
        <v>5.2</v>
      </c>
      <c r="S107" s="18">
        <v>0.91600000000000004</v>
      </c>
      <c r="T107" s="18">
        <v>0</v>
      </c>
      <c r="U107" s="18">
        <v>0</v>
      </c>
      <c r="V107" s="18">
        <v>0</v>
      </c>
      <c r="W107" s="18">
        <v>0</v>
      </c>
      <c r="X107" s="22"/>
    </row>
    <row r="108" spans="1:24" s="35" customFormat="1" ht="15" thickBot="1" x14ac:dyDescent="0.35">
      <c r="A108" s="40">
        <v>107</v>
      </c>
      <c r="B108" s="45">
        <v>56</v>
      </c>
      <c r="C108" s="30" t="s">
        <v>33</v>
      </c>
      <c r="D108" s="30" t="s">
        <v>48</v>
      </c>
      <c r="E108" s="30" t="s">
        <v>26</v>
      </c>
      <c r="F108" s="30" t="s">
        <v>46</v>
      </c>
      <c r="G108" s="30" t="s">
        <v>40</v>
      </c>
      <c r="H108" s="30">
        <v>175</v>
      </c>
      <c r="I108" s="30">
        <f t="shared" si="18"/>
        <v>78.98654169668589</v>
      </c>
      <c r="J108" s="31" t="s">
        <v>38</v>
      </c>
      <c r="K108" s="32">
        <v>4900</v>
      </c>
      <c r="L108" s="32">
        <f t="shared" si="19"/>
        <v>2.2155673136318947</v>
      </c>
      <c r="M108" s="30" t="s">
        <v>31</v>
      </c>
      <c r="N108" s="30" t="s">
        <v>39</v>
      </c>
      <c r="O108" s="30">
        <v>-25</v>
      </c>
      <c r="P108" s="30">
        <v>-10</v>
      </c>
      <c r="Q108" s="33">
        <v>1E-3</v>
      </c>
      <c r="R108" s="30">
        <v>4.0199999999999996</v>
      </c>
      <c r="S108" s="30">
        <v>0.91800000000000004</v>
      </c>
      <c r="T108" s="30">
        <v>0</v>
      </c>
      <c r="U108" s="30">
        <v>0</v>
      </c>
      <c r="V108" s="30">
        <v>0</v>
      </c>
      <c r="W108" s="30">
        <v>0</v>
      </c>
      <c r="X108" s="34"/>
    </row>
    <row r="109" spans="1:24" s="23" customFormat="1" ht="15" thickBot="1" x14ac:dyDescent="0.35">
      <c r="A109" s="38">
        <v>108</v>
      </c>
      <c r="B109" s="43">
        <v>56</v>
      </c>
      <c r="C109" s="18" t="s">
        <v>33</v>
      </c>
      <c r="D109" s="18" t="s">
        <v>48</v>
      </c>
      <c r="E109" s="18" t="s">
        <v>26</v>
      </c>
      <c r="F109" s="18" t="s">
        <v>46</v>
      </c>
      <c r="G109" s="18" t="s">
        <v>40</v>
      </c>
      <c r="H109" s="18">
        <v>175</v>
      </c>
      <c r="I109" s="18">
        <f t="shared" si="18"/>
        <v>78.98654169668589</v>
      </c>
      <c r="J109" s="19" t="s">
        <v>38</v>
      </c>
      <c r="K109" s="20">
        <v>4900</v>
      </c>
      <c r="L109" s="20">
        <f t="shared" si="19"/>
        <v>2.2155673136318947</v>
      </c>
      <c r="M109" s="18" t="s">
        <v>31</v>
      </c>
      <c r="N109" s="18" t="s">
        <v>39</v>
      </c>
      <c r="O109" s="18">
        <v>-30</v>
      </c>
      <c r="P109" s="18">
        <v>-10</v>
      </c>
      <c r="Q109" s="21">
        <v>1E-3</v>
      </c>
      <c r="R109" s="18">
        <v>4.93</v>
      </c>
      <c r="S109" s="18">
        <v>0.91900000000000004</v>
      </c>
      <c r="T109" s="18">
        <v>0</v>
      </c>
      <c r="U109" s="18">
        <v>0</v>
      </c>
      <c r="V109" s="18">
        <v>0</v>
      </c>
      <c r="W109" s="18">
        <v>0</v>
      </c>
      <c r="X109" s="22"/>
    </row>
    <row r="110" spans="1:24" s="35" customFormat="1" ht="15" thickBot="1" x14ac:dyDescent="0.35">
      <c r="A110" s="40">
        <v>109</v>
      </c>
      <c r="B110" s="45">
        <v>56</v>
      </c>
      <c r="C110" s="30" t="s">
        <v>33</v>
      </c>
      <c r="D110" s="30" t="s">
        <v>48</v>
      </c>
      <c r="E110" s="30" t="s">
        <v>26</v>
      </c>
      <c r="F110" s="30" t="s">
        <v>46</v>
      </c>
      <c r="G110" s="30" t="s">
        <v>40</v>
      </c>
      <c r="H110" s="30">
        <v>175</v>
      </c>
      <c r="I110" s="30">
        <f t="shared" si="18"/>
        <v>78.98654169668589</v>
      </c>
      <c r="J110" s="31" t="s">
        <v>38</v>
      </c>
      <c r="K110" s="32">
        <v>4900</v>
      </c>
      <c r="L110" s="32">
        <f t="shared" si="19"/>
        <v>2.2155673136318947</v>
      </c>
      <c r="M110" s="30" t="s">
        <v>31</v>
      </c>
      <c r="N110" s="30" t="s">
        <v>39</v>
      </c>
      <c r="O110" s="30">
        <v>-35</v>
      </c>
      <c r="P110" s="30">
        <v>-10</v>
      </c>
      <c r="Q110" s="33">
        <v>1E-3</v>
      </c>
      <c r="R110" s="30">
        <v>2.37</v>
      </c>
      <c r="S110" s="30">
        <v>0.91900000000000004</v>
      </c>
      <c r="T110" s="30">
        <v>0</v>
      </c>
      <c r="U110" s="30">
        <v>0</v>
      </c>
      <c r="V110" s="30">
        <v>0</v>
      </c>
      <c r="W110" s="30">
        <v>0</v>
      </c>
      <c r="X110" s="34"/>
    </row>
    <row r="111" spans="1:24" s="23" customFormat="1" ht="15" thickBot="1" x14ac:dyDescent="0.35">
      <c r="A111" s="38">
        <v>110</v>
      </c>
      <c r="B111" s="43">
        <v>57</v>
      </c>
      <c r="C111" s="18" t="s">
        <v>47</v>
      </c>
      <c r="D111" s="18" t="s">
        <v>53</v>
      </c>
      <c r="E111" s="18" t="s">
        <v>26</v>
      </c>
      <c r="F111" s="18" t="s">
        <v>27</v>
      </c>
      <c r="G111" s="18" t="s">
        <v>37</v>
      </c>
      <c r="H111" s="18">
        <v>300</v>
      </c>
      <c r="I111" s="18">
        <f>2*SQRT(K111/(PI()))</f>
        <v>78.98654169668589</v>
      </c>
      <c r="J111" s="19" t="s">
        <v>38</v>
      </c>
      <c r="K111" s="20">
        <v>4900</v>
      </c>
      <c r="L111" s="20">
        <f t="shared" ref="L111:L118" si="20">H111/I111</f>
        <v>3.7981153947975339</v>
      </c>
      <c r="M111" s="18" t="s">
        <v>31</v>
      </c>
      <c r="N111" s="18" t="s">
        <v>30</v>
      </c>
      <c r="O111" s="18">
        <f>P111</f>
        <v>-10</v>
      </c>
      <c r="P111" s="18">
        <v>-10</v>
      </c>
      <c r="Q111" s="21">
        <v>4.0000000000000003E-5</v>
      </c>
      <c r="R111" s="18">
        <v>0.6</v>
      </c>
      <c r="S111" s="18">
        <v>0.91100000000000003</v>
      </c>
      <c r="T111" s="18">
        <v>4.3</v>
      </c>
      <c r="U111" s="18">
        <v>0.23</v>
      </c>
      <c r="V111" s="18">
        <v>0.28999999999999998</v>
      </c>
      <c r="W111" s="18">
        <v>0</v>
      </c>
      <c r="X111" s="22"/>
    </row>
    <row r="112" spans="1:24" s="29" customFormat="1" ht="15" thickBot="1" x14ac:dyDescent="0.35">
      <c r="A112" s="39">
        <v>111</v>
      </c>
      <c r="B112" s="44">
        <v>57</v>
      </c>
      <c r="C112" s="24" t="s">
        <v>47</v>
      </c>
      <c r="D112" s="24" t="s">
        <v>53</v>
      </c>
      <c r="E112" s="24" t="s">
        <v>26</v>
      </c>
      <c r="F112" s="24" t="s">
        <v>27</v>
      </c>
      <c r="G112" s="24" t="s">
        <v>37</v>
      </c>
      <c r="H112" s="24">
        <v>300</v>
      </c>
      <c r="I112" s="24">
        <f t="shared" ref="I112:I118" si="21">2*SQRT(K112/(PI()))</f>
        <v>78.98654169668589</v>
      </c>
      <c r="J112" s="25" t="s">
        <v>38</v>
      </c>
      <c r="K112" s="26">
        <v>4900</v>
      </c>
      <c r="L112" s="26">
        <f t="shared" si="20"/>
        <v>3.7981153947975339</v>
      </c>
      <c r="M112" s="24" t="s">
        <v>31</v>
      </c>
      <c r="N112" s="24" t="s">
        <v>30</v>
      </c>
      <c r="O112" s="24">
        <f t="shared" ref="O112:O118" si="22">P112</f>
        <v>-10</v>
      </c>
      <c r="P112" s="24">
        <v>-10</v>
      </c>
      <c r="Q112" s="27">
        <v>4.0000000000000003E-5</v>
      </c>
      <c r="R112" s="24">
        <v>0.6</v>
      </c>
      <c r="S112" s="24">
        <v>0.91100000000000003</v>
      </c>
      <c r="T112" s="24">
        <v>4.3</v>
      </c>
      <c r="U112" s="24">
        <v>0.25</v>
      </c>
      <c r="V112" s="24">
        <v>0.1</v>
      </c>
      <c r="W112" s="24">
        <v>0</v>
      </c>
      <c r="X112" s="28"/>
    </row>
    <row r="113" spans="1:24" s="23" customFormat="1" ht="15" thickBot="1" x14ac:dyDescent="0.35">
      <c r="A113" s="38">
        <v>112</v>
      </c>
      <c r="B113" s="43">
        <v>57</v>
      </c>
      <c r="C113" s="18" t="s">
        <v>47</v>
      </c>
      <c r="D113" s="18" t="s">
        <v>53</v>
      </c>
      <c r="E113" s="18" t="s">
        <v>26</v>
      </c>
      <c r="F113" s="18" t="s">
        <v>27</v>
      </c>
      <c r="G113" s="18" t="s">
        <v>37</v>
      </c>
      <c r="H113" s="18">
        <v>300</v>
      </c>
      <c r="I113" s="18">
        <f t="shared" si="21"/>
        <v>78.98654169668589</v>
      </c>
      <c r="J113" s="19" t="s">
        <v>38</v>
      </c>
      <c r="K113" s="20">
        <v>4900</v>
      </c>
      <c r="L113" s="20">
        <f t="shared" si="20"/>
        <v>3.7981153947975339</v>
      </c>
      <c r="M113" s="18" t="s">
        <v>31</v>
      </c>
      <c r="N113" s="18" t="s">
        <v>30</v>
      </c>
      <c r="O113" s="18">
        <f t="shared" si="22"/>
        <v>-10</v>
      </c>
      <c r="P113" s="18">
        <v>-10</v>
      </c>
      <c r="Q113" s="21">
        <v>4.0000000000000003E-5</v>
      </c>
      <c r="R113" s="18">
        <v>0.6</v>
      </c>
      <c r="S113" s="18">
        <v>0.91100000000000003</v>
      </c>
      <c r="T113" s="18">
        <v>4.3</v>
      </c>
      <c r="U113" s="18">
        <v>0.5</v>
      </c>
      <c r="V113" s="18">
        <v>0.4</v>
      </c>
      <c r="W113" s="18">
        <v>0</v>
      </c>
      <c r="X113" s="22"/>
    </row>
    <row r="114" spans="1:24" s="29" customFormat="1" ht="15" thickBot="1" x14ac:dyDescent="0.35">
      <c r="A114" s="39">
        <v>113</v>
      </c>
      <c r="B114" s="44">
        <v>57</v>
      </c>
      <c r="C114" s="24" t="s">
        <v>47</v>
      </c>
      <c r="D114" s="24" t="s">
        <v>53</v>
      </c>
      <c r="E114" s="24" t="s">
        <v>26</v>
      </c>
      <c r="F114" s="24" t="s">
        <v>27</v>
      </c>
      <c r="G114" s="24" t="s">
        <v>37</v>
      </c>
      <c r="H114" s="24">
        <v>300</v>
      </c>
      <c r="I114" s="24">
        <f t="shared" si="21"/>
        <v>78.98654169668589</v>
      </c>
      <c r="J114" s="25" t="s">
        <v>38</v>
      </c>
      <c r="K114" s="26">
        <v>4900</v>
      </c>
      <c r="L114" s="26">
        <f t="shared" si="20"/>
        <v>3.7981153947975339</v>
      </c>
      <c r="M114" s="24" t="s">
        <v>31</v>
      </c>
      <c r="N114" s="24" t="s">
        <v>30</v>
      </c>
      <c r="O114" s="24">
        <f t="shared" si="22"/>
        <v>-10</v>
      </c>
      <c r="P114" s="24">
        <v>-10</v>
      </c>
      <c r="Q114" s="27">
        <v>4.0000000000000003E-5</v>
      </c>
      <c r="R114" s="24">
        <v>0.6</v>
      </c>
      <c r="S114" s="24">
        <v>0.91100000000000003</v>
      </c>
      <c r="T114" s="24">
        <v>4.3</v>
      </c>
      <c r="U114" s="24">
        <v>0.5</v>
      </c>
      <c r="V114" s="24">
        <v>1</v>
      </c>
      <c r="W114" s="24">
        <v>0</v>
      </c>
      <c r="X114" s="28"/>
    </row>
    <row r="115" spans="1:24" s="23" customFormat="1" ht="15" thickBot="1" x14ac:dyDescent="0.35">
      <c r="A115" s="38">
        <v>114</v>
      </c>
      <c r="B115" s="43">
        <v>57</v>
      </c>
      <c r="C115" s="18" t="s">
        <v>47</v>
      </c>
      <c r="D115" s="18" t="s">
        <v>53</v>
      </c>
      <c r="E115" s="18" t="s">
        <v>26</v>
      </c>
      <c r="F115" s="18" t="s">
        <v>27</v>
      </c>
      <c r="G115" s="18" t="s">
        <v>37</v>
      </c>
      <c r="H115" s="18">
        <v>300</v>
      </c>
      <c r="I115" s="18">
        <f t="shared" si="21"/>
        <v>78.98654169668589</v>
      </c>
      <c r="J115" s="19" t="s">
        <v>38</v>
      </c>
      <c r="K115" s="20">
        <v>4900</v>
      </c>
      <c r="L115" s="20">
        <f t="shared" si="20"/>
        <v>3.7981153947975339</v>
      </c>
      <c r="M115" s="18" t="s">
        <v>31</v>
      </c>
      <c r="N115" s="18" t="s">
        <v>30</v>
      </c>
      <c r="O115" s="18">
        <f t="shared" si="22"/>
        <v>-10</v>
      </c>
      <c r="P115" s="18">
        <v>-10</v>
      </c>
      <c r="Q115" s="21">
        <v>4.0000000000000003E-5</v>
      </c>
      <c r="R115" s="18">
        <v>0.6</v>
      </c>
      <c r="S115" s="18">
        <v>0.91100000000000003</v>
      </c>
      <c r="T115" s="18">
        <v>4.3</v>
      </c>
      <c r="U115" s="18">
        <v>0.76</v>
      </c>
      <c r="V115" s="18">
        <v>0.03</v>
      </c>
      <c r="W115" s="18">
        <v>0</v>
      </c>
      <c r="X115" s="22"/>
    </row>
    <row r="116" spans="1:24" s="29" customFormat="1" ht="15" thickBot="1" x14ac:dyDescent="0.35">
      <c r="A116" s="39">
        <v>115</v>
      </c>
      <c r="B116" s="44">
        <v>57</v>
      </c>
      <c r="C116" s="24" t="s">
        <v>47</v>
      </c>
      <c r="D116" s="24" t="s">
        <v>53</v>
      </c>
      <c r="E116" s="24" t="s">
        <v>26</v>
      </c>
      <c r="F116" s="24" t="s">
        <v>27</v>
      </c>
      <c r="G116" s="24" t="s">
        <v>37</v>
      </c>
      <c r="H116" s="24">
        <v>300</v>
      </c>
      <c r="I116" s="24">
        <f t="shared" si="21"/>
        <v>78.98654169668589</v>
      </c>
      <c r="J116" s="25" t="s">
        <v>38</v>
      </c>
      <c r="K116" s="26">
        <v>4900</v>
      </c>
      <c r="L116" s="26">
        <f t="shared" si="20"/>
        <v>3.7981153947975339</v>
      </c>
      <c r="M116" s="24" t="s">
        <v>31</v>
      </c>
      <c r="N116" s="24" t="s">
        <v>30</v>
      </c>
      <c r="O116" s="24">
        <f t="shared" si="22"/>
        <v>-10</v>
      </c>
      <c r="P116" s="24">
        <v>-10</v>
      </c>
      <c r="Q116" s="27">
        <v>4.0000000000000003E-5</v>
      </c>
      <c r="R116" s="24">
        <v>0.6</v>
      </c>
      <c r="S116" s="24">
        <v>0.91100000000000003</v>
      </c>
      <c r="T116" s="24">
        <v>4.3</v>
      </c>
      <c r="U116" s="24">
        <v>0.74</v>
      </c>
      <c r="V116" s="24">
        <v>0.7</v>
      </c>
      <c r="W116" s="24">
        <v>0</v>
      </c>
      <c r="X116" s="28"/>
    </row>
    <row r="117" spans="1:24" s="23" customFormat="1" ht="15" thickBot="1" x14ac:dyDescent="0.35">
      <c r="A117" s="38">
        <v>116</v>
      </c>
      <c r="B117" s="43">
        <v>57</v>
      </c>
      <c r="C117" s="18" t="s">
        <v>47</v>
      </c>
      <c r="D117" s="18" t="s">
        <v>53</v>
      </c>
      <c r="E117" s="18" t="s">
        <v>26</v>
      </c>
      <c r="F117" s="18" t="s">
        <v>27</v>
      </c>
      <c r="G117" s="18" t="s">
        <v>37</v>
      </c>
      <c r="H117" s="18">
        <v>300</v>
      </c>
      <c r="I117" s="18">
        <f t="shared" si="21"/>
        <v>78.98654169668589</v>
      </c>
      <c r="J117" s="19" t="s">
        <v>38</v>
      </c>
      <c r="K117" s="20">
        <v>4900</v>
      </c>
      <c r="L117" s="20">
        <f t="shared" si="20"/>
        <v>3.7981153947975339</v>
      </c>
      <c r="M117" s="18" t="s">
        <v>31</v>
      </c>
      <c r="N117" s="18" t="s">
        <v>30</v>
      </c>
      <c r="O117" s="18">
        <f t="shared" si="22"/>
        <v>-10</v>
      </c>
      <c r="P117" s="18">
        <v>-10</v>
      </c>
      <c r="Q117" s="21">
        <v>4.0000000000000003E-5</v>
      </c>
      <c r="R117" s="18">
        <v>0.6</v>
      </c>
      <c r="S117" s="18">
        <v>0.91100000000000003</v>
      </c>
      <c r="T117" s="18">
        <v>4.3</v>
      </c>
      <c r="U117" s="18">
        <v>1.01</v>
      </c>
      <c r="V117" s="18">
        <v>0.08</v>
      </c>
      <c r="W117" s="18">
        <v>0</v>
      </c>
      <c r="X117" s="22"/>
    </row>
    <row r="118" spans="1:24" s="29" customFormat="1" ht="15" thickBot="1" x14ac:dyDescent="0.35">
      <c r="A118" s="39">
        <v>117</v>
      </c>
      <c r="B118" s="44">
        <v>57</v>
      </c>
      <c r="C118" s="24" t="s">
        <v>47</v>
      </c>
      <c r="D118" s="24" t="s">
        <v>53</v>
      </c>
      <c r="E118" s="24" t="s">
        <v>26</v>
      </c>
      <c r="F118" s="24" t="s">
        <v>27</v>
      </c>
      <c r="G118" s="24" t="s">
        <v>37</v>
      </c>
      <c r="H118" s="24">
        <v>300</v>
      </c>
      <c r="I118" s="24">
        <f t="shared" si="21"/>
        <v>78.98654169668589</v>
      </c>
      <c r="J118" s="25" t="s">
        <v>38</v>
      </c>
      <c r="K118" s="26">
        <v>4900</v>
      </c>
      <c r="L118" s="26">
        <f t="shared" si="20"/>
        <v>3.7981153947975339</v>
      </c>
      <c r="M118" s="24" t="s">
        <v>31</v>
      </c>
      <c r="N118" s="24" t="s">
        <v>30</v>
      </c>
      <c r="O118" s="24">
        <f t="shared" si="22"/>
        <v>-10</v>
      </c>
      <c r="P118" s="24">
        <v>-10</v>
      </c>
      <c r="Q118" s="27">
        <v>4.0000000000000003E-5</v>
      </c>
      <c r="R118" s="24">
        <v>0.6</v>
      </c>
      <c r="S118" s="24">
        <v>0.91100000000000003</v>
      </c>
      <c r="T118" s="24">
        <v>4.3</v>
      </c>
      <c r="U118" s="24">
        <v>0.99</v>
      </c>
      <c r="V118" s="24">
        <v>0.15</v>
      </c>
      <c r="W118" s="24">
        <v>0</v>
      </c>
      <c r="X118" s="28"/>
    </row>
    <row r="119" spans="1:24" s="23" customFormat="1" ht="15" thickBot="1" x14ac:dyDescent="0.35">
      <c r="A119" s="38">
        <v>118</v>
      </c>
      <c r="B119" s="43">
        <v>73</v>
      </c>
      <c r="C119" s="18" t="s">
        <v>33</v>
      </c>
      <c r="D119" s="18" t="s">
        <v>48</v>
      </c>
      <c r="E119" s="18" t="s">
        <v>26</v>
      </c>
      <c r="F119" s="18" t="s">
        <v>46</v>
      </c>
      <c r="G119" s="18" t="s">
        <v>40</v>
      </c>
      <c r="H119" s="18">
        <v>250</v>
      </c>
      <c r="I119" s="18">
        <f t="shared" ref="I119:I126" si="23">2*SQRT(K119/(PI()))</f>
        <v>79.788456080286537</v>
      </c>
      <c r="J119" s="19" t="s">
        <v>38</v>
      </c>
      <c r="K119" s="20">
        <v>5000</v>
      </c>
      <c r="L119" s="20">
        <f t="shared" ref="L119:L126" si="24">H119/I119</f>
        <v>3.1332853432887506</v>
      </c>
      <c r="M119" s="18" t="s">
        <v>30</v>
      </c>
      <c r="N119" s="18" t="s">
        <v>31</v>
      </c>
      <c r="O119" s="18">
        <v>-10</v>
      </c>
      <c r="P119" s="18">
        <v>-10</v>
      </c>
      <c r="Q119" s="21">
        <v>4.9999999999999998E-7</v>
      </c>
      <c r="R119" s="18">
        <v>4.5</v>
      </c>
      <c r="S119" s="18">
        <v>0.91769999999999996</v>
      </c>
      <c r="T119" s="18">
        <v>0</v>
      </c>
      <c r="U119" s="18">
        <v>0</v>
      </c>
      <c r="V119" s="18">
        <f>U119</f>
        <v>0</v>
      </c>
      <c r="W119" s="18">
        <v>0</v>
      </c>
      <c r="X119" s="22" t="s">
        <v>54</v>
      </c>
    </row>
    <row r="120" spans="1:24" s="35" customFormat="1" ht="15" thickBot="1" x14ac:dyDescent="0.35">
      <c r="A120" s="40">
        <v>119</v>
      </c>
      <c r="B120" s="45">
        <v>73</v>
      </c>
      <c r="C120" s="30" t="s">
        <v>33</v>
      </c>
      <c r="D120" s="30" t="s">
        <v>48</v>
      </c>
      <c r="E120" s="30" t="s">
        <v>26</v>
      </c>
      <c r="F120" s="30" t="s">
        <v>46</v>
      </c>
      <c r="G120" s="30" t="s">
        <v>40</v>
      </c>
      <c r="H120" s="18">
        <v>250</v>
      </c>
      <c r="I120" s="30">
        <f t="shared" si="23"/>
        <v>79.788456080286537</v>
      </c>
      <c r="J120" s="31" t="s">
        <v>38</v>
      </c>
      <c r="K120" s="32">
        <v>5000</v>
      </c>
      <c r="L120" s="32">
        <f t="shared" si="24"/>
        <v>3.1332853432887506</v>
      </c>
      <c r="M120" s="30" t="s">
        <v>30</v>
      </c>
      <c r="N120" s="30" t="s">
        <v>31</v>
      </c>
      <c r="O120" s="30">
        <v>-10</v>
      </c>
      <c r="P120" s="30">
        <v>-10</v>
      </c>
      <c r="Q120" s="33">
        <v>9.9999999999999995E-7</v>
      </c>
      <c r="R120" s="30">
        <v>4.5</v>
      </c>
      <c r="S120" s="30">
        <v>0.91769999999999996</v>
      </c>
      <c r="T120" s="30">
        <v>0</v>
      </c>
      <c r="U120" s="30">
        <v>0</v>
      </c>
      <c r="V120" s="30">
        <f t="shared" ref="V120:V126" si="25">U120</f>
        <v>0</v>
      </c>
      <c r="W120" s="30">
        <v>0</v>
      </c>
      <c r="X120" s="34" t="s">
        <v>54</v>
      </c>
    </row>
    <row r="121" spans="1:24" s="23" customFormat="1" ht="15" thickBot="1" x14ac:dyDescent="0.35">
      <c r="A121" s="38">
        <v>120</v>
      </c>
      <c r="B121" s="43">
        <v>73</v>
      </c>
      <c r="C121" s="18" t="s">
        <v>33</v>
      </c>
      <c r="D121" s="18" t="s">
        <v>48</v>
      </c>
      <c r="E121" s="18" t="s">
        <v>26</v>
      </c>
      <c r="F121" s="18" t="s">
        <v>46</v>
      </c>
      <c r="G121" s="18" t="s">
        <v>40</v>
      </c>
      <c r="H121" s="18">
        <v>250</v>
      </c>
      <c r="I121" s="18">
        <f t="shared" si="23"/>
        <v>79.788456080286537</v>
      </c>
      <c r="J121" s="19" t="s">
        <v>38</v>
      </c>
      <c r="K121" s="20">
        <v>5000</v>
      </c>
      <c r="L121" s="20">
        <f t="shared" si="24"/>
        <v>3.1332853432887506</v>
      </c>
      <c r="M121" s="18" t="s">
        <v>30</v>
      </c>
      <c r="N121" s="18" t="s">
        <v>31</v>
      </c>
      <c r="O121" s="18">
        <v>-10</v>
      </c>
      <c r="P121" s="18">
        <v>-10</v>
      </c>
      <c r="Q121" s="21">
        <v>1.7E-6</v>
      </c>
      <c r="R121" s="18">
        <v>4.5</v>
      </c>
      <c r="S121" s="18">
        <v>0.91769999999999996</v>
      </c>
      <c r="T121" s="18">
        <v>0</v>
      </c>
      <c r="U121" s="18">
        <v>0</v>
      </c>
      <c r="V121" s="18">
        <f t="shared" si="25"/>
        <v>0</v>
      </c>
      <c r="W121" s="18">
        <v>0</v>
      </c>
      <c r="X121" s="22" t="s">
        <v>54</v>
      </c>
    </row>
    <row r="122" spans="1:24" s="35" customFormat="1" ht="15" thickBot="1" x14ac:dyDescent="0.35">
      <c r="A122" s="40">
        <v>121</v>
      </c>
      <c r="B122" s="45">
        <v>73</v>
      </c>
      <c r="C122" s="30" t="s">
        <v>33</v>
      </c>
      <c r="D122" s="30" t="s">
        <v>48</v>
      </c>
      <c r="E122" s="30" t="s">
        <v>26</v>
      </c>
      <c r="F122" s="30" t="s">
        <v>46</v>
      </c>
      <c r="G122" s="30" t="s">
        <v>40</v>
      </c>
      <c r="H122" s="18">
        <v>250</v>
      </c>
      <c r="I122" s="30">
        <f t="shared" si="23"/>
        <v>79.788456080286537</v>
      </c>
      <c r="J122" s="31" t="s">
        <v>38</v>
      </c>
      <c r="K122" s="32">
        <v>5000</v>
      </c>
      <c r="L122" s="32">
        <f t="shared" si="24"/>
        <v>3.1332853432887506</v>
      </c>
      <c r="M122" s="30" t="s">
        <v>30</v>
      </c>
      <c r="N122" s="30" t="s">
        <v>31</v>
      </c>
      <c r="O122" s="30">
        <v>-10</v>
      </c>
      <c r="P122" s="30">
        <v>-10</v>
      </c>
      <c r="Q122" s="33">
        <v>3.0000000000000001E-6</v>
      </c>
      <c r="R122" s="30">
        <v>4.5</v>
      </c>
      <c r="S122" s="30">
        <v>0.91769999999999996</v>
      </c>
      <c r="T122" s="30">
        <v>0</v>
      </c>
      <c r="U122" s="30">
        <v>0</v>
      </c>
      <c r="V122" s="30">
        <f t="shared" si="25"/>
        <v>0</v>
      </c>
      <c r="W122" s="30">
        <v>0</v>
      </c>
      <c r="X122" s="34" t="s">
        <v>54</v>
      </c>
    </row>
    <row r="123" spans="1:24" s="23" customFormat="1" ht="15" thickBot="1" x14ac:dyDescent="0.35">
      <c r="A123" s="38">
        <v>122</v>
      </c>
      <c r="B123" s="43">
        <v>73</v>
      </c>
      <c r="C123" s="18" t="s">
        <v>33</v>
      </c>
      <c r="D123" s="18" t="s">
        <v>48</v>
      </c>
      <c r="E123" s="18" t="s">
        <v>26</v>
      </c>
      <c r="F123" s="18" t="s">
        <v>46</v>
      </c>
      <c r="G123" s="18" t="s">
        <v>40</v>
      </c>
      <c r="H123" s="18">
        <v>250</v>
      </c>
      <c r="I123" s="18">
        <f t="shared" si="23"/>
        <v>79.788456080286537</v>
      </c>
      <c r="J123" s="19" t="s">
        <v>38</v>
      </c>
      <c r="K123" s="20">
        <v>5000</v>
      </c>
      <c r="L123" s="20">
        <f t="shared" si="24"/>
        <v>3.1332853432887506</v>
      </c>
      <c r="M123" s="18" t="s">
        <v>30</v>
      </c>
      <c r="N123" s="18" t="s">
        <v>31</v>
      </c>
      <c r="O123" s="18">
        <v>-10</v>
      </c>
      <c r="P123" s="18">
        <v>-10</v>
      </c>
      <c r="Q123" s="21">
        <v>5.0000000000000004E-6</v>
      </c>
      <c r="R123" s="18">
        <v>4.5</v>
      </c>
      <c r="S123" s="18">
        <v>0.91769999999999996</v>
      </c>
      <c r="T123" s="18">
        <v>0</v>
      </c>
      <c r="U123" s="18">
        <v>0</v>
      </c>
      <c r="V123" s="18">
        <f t="shared" si="25"/>
        <v>0</v>
      </c>
      <c r="W123" s="18">
        <v>0</v>
      </c>
      <c r="X123" s="22" t="s">
        <v>54</v>
      </c>
    </row>
    <row r="124" spans="1:24" s="35" customFormat="1" ht="15" thickBot="1" x14ac:dyDescent="0.35">
      <c r="A124" s="40">
        <v>123</v>
      </c>
      <c r="B124" s="45">
        <v>73</v>
      </c>
      <c r="C124" s="30" t="s">
        <v>33</v>
      </c>
      <c r="D124" s="30" t="s">
        <v>48</v>
      </c>
      <c r="E124" s="30" t="s">
        <v>26</v>
      </c>
      <c r="F124" s="30" t="s">
        <v>46</v>
      </c>
      <c r="G124" s="30" t="s">
        <v>40</v>
      </c>
      <c r="H124" s="18">
        <v>250</v>
      </c>
      <c r="I124" s="30">
        <f t="shared" si="23"/>
        <v>79.788456080286537</v>
      </c>
      <c r="J124" s="31" t="s">
        <v>38</v>
      </c>
      <c r="K124" s="32">
        <v>5000</v>
      </c>
      <c r="L124" s="32">
        <f t="shared" si="24"/>
        <v>3.1332853432887506</v>
      </c>
      <c r="M124" s="30" t="s">
        <v>30</v>
      </c>
      <c r="N124" s="30" t="s">
        <v>31</v>
      </c>
      <c r="O124" s="30">
        <v>-10</v>
      </c>
      <c r="P124" s="30">
        <v>-10</v>
      </c>
      <c r="Q124" s="33">
        <v>1.0000000000000001E-5</v>
      </c>
      <c r="R124" s="30">
        <v>4.5</v>
      </c>
      <c r="S124" s="30">
        <v>0.91769999999999996</v>
      </c>
      <c r="T124" s="30">
        <v>0</v>
      </c>
      <c r="U124" s="30">
        <v>0</v>
      </c>
      <c r="V124" s="30">
        <f t="shared" si="25"/>
        <v>0</v>
      </c>
      <c r="W124" s="30">
        <v>0</v>
      </c>
      <c r="X124" s="34" t="s">
        <v>54</v>
      </c>
    </row>
    <row r="125" spans="1:24" s="23" customFormat="1" ht="15" thickBot="1" x14ac:dyDescent="0.35">
      <c r="A125" s="38">
        <v>124</v>
      </c>
      <c r="B125" s="43">
        <v>73</v>
      </c>
      <c r="C125" s="18" t="s">
        <v>33</v>
      </c>
      <c r="D125" s="18" t="s">
        <v>48</v>
      </c>
      <c r="E125" s="18" t="s">
        <v>26</v>
      </c>
      <c r="F125" s="18" t="s">
        <v>46</v>
      </c>
      <c r="G125" s="18" t="s">
        <v>40</v>
      </c>
      <c r="H125" s="18">
        <v>250</v>
      </c>
      <c r="I125" s="18">
        <f t="shared" si="23"/>
        <v>79.788456080286537</v>
      </c>
      <c r="J125" s="19" t="s">
        <v>38</v>
      </c>
      <c r="K125" s="20">
        <v>5000</v>
      </c>
      <c r="L125" s="20">
        <f t="shared" si="24"/>
        <v>3.1332853432887506</v>
      </c>
      <c r="M125" s="18" t="s">
        <v>30</v>
      </c>
      <c r="N125" s="18" t="s">
        <v>31</v>
      </c>
      <c r="O125" s="18">
        <v>-10</v>
      </c>
      <c r="P125" s="18">
        <v>-10</v>
      </c>
      <c r="Q125" s="21">
        <v>2.0000000000000002E-5</v>
      </c>
      <c r="R125" s="18">
        <v>4.5</v>
      </c>
      <c r="S125" s="18">
        <v>0.91769999999999996</v>
      </c>
      <c r="T125" s="18">
        <v>0</v>
      </c>
      <c r="U125" s="18">
        <v>0</v>
      </c>
      <c r="V125" s="18">
        <f t="shared" si="25"/>
        <v>0</v>
      </c>
      <c r="W125" s="18">
        <v>0</v>
      </c>
      <c r="X125" s="22" t="s">
        <v>54</v>
      </c>
    </row>
    <row r="126" spans="1:24" s="35" customFormat="1" ht="15" thickBot="1" x14ac:dyDescent="0.35">
      <c r="A126" s="40">
        <v>125</v>
      </c>
      <c r="B126" s="45">
        <v>73</v>
      </c>
      <c r="C126" s="30" t="s">
        <v>33</v>
      </c>
      <c r="D126" s="30" t="s">
        <v>48</v>
      </c>
      <c r="E126" s="30" t="s">
        <v>26</v>
      </c>
      <c r="F126" s="30" t="s">
        <v>46</v>
      </c>
      <c r="G126" s="30" t="s">
        <v>40</v>
      </c>
      <c r="H126" s="18">
        <v>250</v>
      </c>
      <c r="I126" s="30">
        <f t="shared" si="23"/>
        <v>79.788456080286537</v>
      </c>
      <c r="J126" s="31" t="s">
        <v>38</v>
      </c>
      <c r="K126" s="32">
        <v>5000</v>
      </c>
      <c r="L126" s="32">
        <f t="shared" si="24"/>
        <v>3.1332853432887506</v>
      </c>
      <c r="M126" s="30" t="s">
        <v>30</v>
      </c>
      <c r="N126" s="30" t="s">
        <v>31</v>
      </c>
      <c r="O126" s="30">
        <v>-10</v>
      </c>
      <c r="P126" s="30">
        <v>-10</v>
      </c>
      <c r="Q126" s="33">
        <v>3.0000000000000001E-5</v>
      </c>
      <c r="R126" s="30">
        <v>4.5</v>
      </c>
      <c r="S126" s="30">
        <v>0.91769999999999996</v>
      </c>
      <c r="T126" s="30">
        <v>0</v>
      </c>
      <c r="U126" s="30">
        <v>0</v>
      </c>
      <c r="V126" s="30">
        <f t="shared" si="25"/>
        <v>0</v>
      </c>
      <c r="W126" s="30">
        <v>0</v>
      </c>
      <c r="X126" s="34" t="s">
        <v>54</v>
      </c>
    </row>
    <row r="127" spans="1:24" s="23" customFormat="1" ht="15" thickBot="1" x14ac:dyDescent="0.35">
      <c r="A127" s="38">
        <v>126</v>
      </c>
      <c r="B127" s="43">
        <v>74</v>
      </c>
      <c r="C127" s="18" t="s">
        <v>33</v>
      </c>
      <c r="D127" s="18" t="s">
        <v>44</v>
      </c>
      <c r="E127" s="18" t="s">
        <v>45</v>
      </c>
      <c r="F127" s="18" t="s">
        <v>46</v>
      </c>
      <c r="G127" s="18" t="s">
        <v>28</v>
      </c>
      <c r="H127" s="18">
        <f>I127*L127</f>
        <v>60</v>
      </c>
      <c r="I127" s="18">
        <v>20</v>
      </c>
      <c r="J127" s="19" t="s">
        <v>29</v>
      </c>
      <c r="K127" s="20">
        <v>314.15926535897933</v>
      </c>
      <c r="L127" s="20">
        <v>3</v>
      </c>
      <c r="M127" s="18" t="s">
        <v>39</v>
      </c>
      <c r="N127" s="18" t="s">
        <v>43</v>
      </c>
      <c r="O127" s="18">
        <f>P127</f>
        <v>-10</v>
      </c>
      <c r="P127" s="18">
        <v>-10</v>
      </c>
      <c r="Q127" s="21">
        <v>5.5000000000000003E-4</v>
      </c>
      <c r="R127" s="18">
        <v>0.67</v>
      </c>
      <c r="S127" s="18">
        <v>0.91700000000000004</v>
      </c>
      <c r="T127" s="18">
        <v>0</v>
      </c>
      <c r="U127" s="18">
        <v>0</v>
      </c>
      <c r="V127" s="18">
        <v>0</v>
      </c>
      <c r="W127" s="18">
        <v>0</v>
      </c>
      <c r="X127" s="22"/>
    </row>
    <row r="128" spans="1:24" s="29" customFormat="1" ht="15" thickBot="1" x14ac:dyDescent="0.35">
      <c r="A128" s="39">
        <v>127</v>
      </c>
      <c r="B128" s="44">
        <v>74</v>
      </c>
      <c r="C128" s="24" t="s">
        <v>33</v>
      </c>
      <c r="D128" s="24" t="s">
        <v>44</v>
      </c>
      <c r="E128" s="24" t="s">
        <v>45</v>
      </c>
      <c r="F128" s="24" t="s">
        <v>46</v>
      </c>
      <c r="G128" s="24" t="s">
        <v>28</v>
      </c>
      <c r="H128" s="24">
        <f>I128*L128</f>
        <v>60</v>
      </c>
      <c r="I128" s="24">
        <v>20</v>
      </c>
      <c r="J128" s="25" t="s">
        <v>29</v>
      </c>
      <c r="K128" s="26">
        <v>314.15926535897933</v>
      </c>
      <c r="L128" s="26">
        <v>3</v>
      </c>
      <c r="M128" s="24" t="s">
        <v>39</v>
      </c>
      <c r="N128" s="24" t="s">
        <v>43</v>
      </c>
      <c r="O128" s="24">
        <f t="shared" ref="O128:O129" si="26">P128</f>
        <v>-10</v>
      </c>
      <c r="P128" s="24">
        <v>-10</v>
      </c>
      <c r="Q128" s="27">
        <v>5.5000000000000003E-4</v>
      </c>
      <c r="R128" s="24">
        <v>1.4</v>
      </c>
      <c r="S128" s="24">
        <v>0.91700000000000004</v>
      </c>
      <c r="T128" s="24">
        <v>0</v>
      </c>
      <c r="U128" s="24">
        <v>0</v>
      </c>
      <c r="V128" s="24">
        <v>0</v>
      </c>
      <c r="W128" s="24">
        <v>0</v>
      </c>
      <c r="X128" s="28"/>
    </row>
    <row r="129" spans="1:24" s="23" customFormat="1" ht="15" thickBot="1" x14ac:dyDescent="0.35">
      <c r="A129" s="38">
        <v>128</v>
      </c>
      <c r="B129" s="43">
        <v>74</v>
      </c>
      <c r="C129" s="18" t="s">
        <v>33</v>
      </c>
      <c r="D129" s="18" t="s">
        <v>44</v>
      </c>
      <c r="E129" s="18" t="s">
        <v>45</v>
      </c>
      <c r="F129" s="18" t="s">
        <v>46</v>
      </c>
      <c r="G129" s="18" t="s">
        <v>28</v>
      </c>
      <c r="H129" s="18">
        <f>I129*L129</f>
        <v>60</v>
      </c>
      <c r="I129" s="18">
        <v>20</v>
      </c>
      <c r="J129" s="19" t="s">
        <v>29</v>
      </c>
      <c r="K129" s="20">
        <v>314.15926535897933</v>
      </c>
      <c r="L129" s="20">
        <v>3</v>
      </c>
      <c r="M129" s="18" t="s">
        <v>39</v>
      </c>
      <c r="N129" s="18" t="s">
        <v>43</v>
      </c>
      <c r="O129" s="18">
        <f t="shared" si="26"/>
        <v>-10</v>
      </c>
      <c r="P129" s="18">
        <v>-10</v>
      </c>
      <c r="Q129" s="21">
        <v>5.5000000000000003E-4</v>
      </c>
      <c r="R129" s="18">
        <v>1.1000000000000001</v>
      </c>
      <c r="S129" s="18">
        <v>0.91700000000000004</v>
      </c>
      <c r="T129" s="18">
        <v>0</v>
      </c>
      <c r="U129" s="18">
        <v>0</v>
      </c>
      <c r="V129" s="18">
        <v>0</v>
      </c>
      <c r="W129" s="18">
        <v>0</v>
      </c>
      <c r="X129" s="22"/>
    </row>
    <row r="130" spans="1:24" s="23" customFormat="1" ht="15" thickBot="1" x14ac:dyDescent="0.35">
      <c r="A130" s="38">
        <v>129</v>
      </c>
      <c r="B130" s="43">
        <v>75</v>
      </c>
      <c r="C130" s="18" t="s">
        <v>33</v>
      </c>
      <c r="D130" s="18" t="s">
        <v>48</v>
      </c>
      <c r="E130" s="18" t="s">
        <v>45</v>
      </c>
      <c r="F130" s="18" t="s">
        <v>46</v>
      </c>
      <c r="G130" s="18" t="s">
        <v>28</v>
      </c>
      <c r="H130" s="18">
        <v>231</v>
      </c>
      <c r="I130" s="18">
        <v>91</v>
      </c>
      <c r="J130" s="19" t="s">
        <v>29</v>
      </c>
      <c r="K130" s="20">
        <v>6503.8821910942688</v>
      </c>
      <c r="L130" s="20">
        <f t="shared" ref="L130:L161" si="27">H130/I130</f>
        <v>2.5384615384615383</v>
      </c>
      <c r="M130" s="18" t="s">
        <v>39</v>
      </c>
      <c r="N130" s="18" t="s">
        <v>43</v>
      </c>
      <c r="O130" s="18">
        <v>-14</v>
      </c>
      <c r="P130" s="18">
        <v>-10</v>
      </c>
      <c r="Q130" s="21">
        <v>1.0000000000000001E-5</v>
      </c>
      <c r="R130" s="18">
        <v>4.25</v>
      </c>
      <c r="S130" s="18">
        <v>0.91600000000000004</v>
      </c>
      <c r="T130" s="18">
        <v>0</v>
      </c>
      <c r="U130" s="18">
        <v>0</v>
      </c>
      <c r="V130" s="18">
        <v>0</v>
      </c>
      <c r="W130" s="18">
        <v>0</v>
      </c>
      <c r="X130" s="22" t="s">
        <v>55</v>
      </c>
    </row>
    <row r="131" spans="1:24" s="35" customFormat="1" ht="15" thickBot="1" x14ac:dyDescent="0.35">
      <c r="A131" s="40">
        <v>130</v>
      </c>
      <c r="B131" s="45">
        <v>75</v>
      </c>
      <c r="C131" s="30" t="s">
        <v>33</v>
      </c>
      <c r="D131" s="30" t="s">
        <v>48</v>
      </c>
      <c r="E131" s="30" t="s">
        <v>45</v>
      </c>
      <c r="F131" s="30" t="s">
        <v>46</v>
      </c>
      <c r="G131" s="30" t="s">
        <v>28</v>
      </c>
      <c r="H131" s="30">
        <v>231</v>
      </c>
      <c r="I131" s="30">
        <v>91</v>
      </c>
      <c r="J131" s="31" t="s">
        <v>29</v>
      </c>
      <c r="K131" s="32">
        <v>6503.8821910942688</v>
      </c>
      <c r="L131" s="32">
        <f t="shared" si="27"/>
        <v>2.5384615384615383</v>
      </c>
      <c r="M131" s="30" t="s">
        <v>39</v>
      </c>
      <c r="N131" s="30" t="s">
        <v>43</v>
      </c>
      <c r="O131" s="30">
        <v>-14</v>
      </c>
      <c r="P131" s="30">
        <v>-10</v>
      </c>
      <c r="Q131" s="33">
        <v>1.0000000000000001E-5</v>
      </c>
      <c r="R131" s="30">
        <v>3.5</v>
      </c>
      <c r="S131" s="30">
        <v>0.91600000000000004</v>
      </c>
      <c r="T131" s="30">
        <v>0</v>
      </c>
      <c r="U131" s="30">
        <v>0</v>
      </c>
      <c r="V131" s="30">
        <v>0</v>
      </c>
      <c r="W131" s="30">
        <v>0</v>
      </c>
      <c r="X131" s="34" t="s">
        <v>55</v>
      </c>
    </row>
    <row r="132" spans="1:24" s="23" customFormat="1" ht="15" thickBot="1" x14ac:dyDescent="0.35">
      <c r="A132" s="38">
        <v>131</v>
      </c>
      <c r="B132" s="43">
        <v>75</v>
      </c>
      <c r="C132" s="18" t="s">
        <v>33</v>
      </c>
      <c r="D132" s="18" t="s">
        <v>48</v>
      </c>
      <c r="E132" s="18" t="s">
        <v>45</v>
      </c>
      <c r="F132" s="18" t="s">
        <v>46</v>
      </c>
      <c r="G132" s="18" t="s">
        <v>28</v>
      </c>
      <c r="H132" s="18">
        <v>231</v>
      </c>
      <c r="I132" s="18">
        <v>91</v>
      </c>
      <c r="J132" s="19" t="s">
        <v>29</v>
      </c>
      <c r="K132" s="20">
        <v>6503.8821910942688</v>
      </c>
      <c r="L132" s="20">
        <f t="shared" si="27"/>
        <v>2.5384615384615383</v>
      </c>
      <c r="M132" s="18" t="s">
        <v>39</v>
      </c>
      <c r="N132" s="18" t="s">
        <v>43</v>
      </c>
      <c r="O132" s="18">
        <v>-14</v>
      </c>
      <c r="P132" s="18">
        <v>-10</v>
      </c>
      <c r="Q132" s="21">
        <v>1.0000000000000001E-5</v>
      </c>
      <c r="R132" s="18">
        <v>4.7</v>
      </c>
      <c r="S132" s="18">
        <v>0.91600000000000004</v>
      </c>
      <c r="T132" s="18">
        <v>0</v>
      </c>
      <c r="U132" s="18">
        <v>0</v>
      </c>
      <c r="V132" s="18">
        <v>0</v>
      </c>
      <c r="W132" s="18">
        <v>0</v>
      </c>
      <c r="X132" s="22" t="s">
        <v>55</v>
      </c>
    </row>
    <row r="133" spans="1:24" s="35" customFormat="1" ht="15" thickBot="1" x14ac:dyDescent="0.35">
      <c r="A133" s="40">
        <v>132</v>
      </c>
      <c r="B133" s="45">
        <v>75</v>
      </c>
      <c r="C133" s="30" t="s">
        <v>33</v>
      </c>
      <c r="D133" s="30" t="s">
        <v>48</v>
      </c>
      <c r="E133" s="30" t="s">
        <v>45</v>
      </c>
      <c r="F133" s="30" t="s">
        <v>46</v>
      </c>
      <c r="G133" s="30" t="s">
        <v>28</v>
      </c>
      <c r="H133" s="30">
        <v>231</v>
      </c>
      <c r="I133" s="30">
        <v>91</v>
      </c>
      <c r="J133" s="31" t="s">
        <v>29</v>
      </c>
      <c r="K133" s="32">
        <v>6503.8821910942688</v>
      </c>
      <c r="L133" s="32">
        <f t="shared" si="27"/>
        <v>2.5384615384615383</v>
      </c>
      <c r="M133" s="30" t="s">
        <v>39</v>
      </c>
      <c r="N133" s="30" t="s">
        <v>43</v>
      </c>
      <c r="O133" s="30">
        <v>-14</v>
      </c>
      <c r="P133" s="30">
        <v>-10</v>
      </c>
      <c r="Q133" s="33">
        <v>1.0000000000000001E-5</v>
      </c>
      <c r="R133" s="30">
        <v>2.4</v>
      </c>
      <c r="S133" s="30">
        <v>0.91600000000000004</v>
      </c>
      <c r="T133" s="30">
        <v>0</v>
      </c>
      <c r="U133" s="30">
        <v>0</v>
      </c>
      <c r="V133" s="30">
        <v>0</v>
      </c>
      <c r="W133" s="30">
        <v>0</v>
      </c>
      <c r="X133" s="34" t="s">
        <v>55</v>
      </c>
    </row>
    <row r="134" spans="1:24" s="23" customFormat="1" ht="15" thickBot="1" x14ac:dyDescent="0.35">
      <c r="A134" s="38">
        <v>133</v>
      </c>
      <c r="B134" s="43">
        <v>75</v>
      </c>
      <c r="C134" s="18" t="s">
        <v>33</v>
      </c>
      <c r="D134" s="18" t="s">
        <v>48</v>
      </c>
      <c r="E134" s="18" t="s">
        <v>45</v>
      </c>
      <c r="F134" s="18" t="s">
        <v>46</v>
      </c>
      <c r="G134" s="18" t="s">
        <v>28</v>
      </c>
      <c r="H134" s="18">
        <v>231</v>
      </c>
      <c r="I134" s="18">
        <v>91</v>
      </c>
      <c r="J134" s="19" t="s">
        <v>29</v>
      </c>
      <c r="K134" s="20">
        <v>6503.8821910942688</v>
      </c>
      <c r="L134" s="20">
        <f t="shared" si="27"/>
        <v>2.5384615384615383</v>
      </c>
      <c r="M134" s="18" t="s">
        <v>39</v>
      </c>
      <c r="N134" s="18" t="s">
        <v>43</v>
      </c>
      <c r="O134" s="18">
        <v>-14</v>
      </c>
      <c r="P134" s="18">
        <v>-10</v>
      </c>
      <c r="Q134" s="21">
        <v>1.0000000000000001E-5</v>
      </c>
      <c r="R134" s="18">
        <v>3.65</v>
      </c>
      <c r="S134" s="18">
        <v>0.91600000000000004</v>
      </c>
      <c r="T134" s="18">
        <v>0</v>
      </c>
      <c r="U134" s="18">
        <v>0</v>
      </c>
      <c r="V134" s="18">
        <v>0</v>
      </c>
      <c r="W134" s="18">
        <v>0</v>
      </c>
      <c r="X134" s="22" t="s">
        <v>55</v>
      </c>
    </row>
    <row r="135" spans="1:24" s="35" customFormat="1" ht="15" thickBot="1" x14ac:dyDescent="0.35">
      <c r="A135" s="40">
        <v>134</v>
      </c>
      <c r="B135" s="45">
        <v>75</v>
      </c>
      <c r="C135" s="30" t="s">
        <v>33</v>
      </c>
      <c r="D135" s="30" t="s">
        <v>48</v>
      </c>
      <c r="E135" s="30" t="s">
        <v>45</v>
      </c>
      <c r="F135" s="30" t="s">
        <v>46</v>
      </c>
      <c r="G135" s="30" t="s">
        <v>28</v>
      </c>
      <c r="H135" s="30">
        <v>231</v>
      </c>
      <c r="I135" s="30">
        <v>91</v>
      </c>
      <c r="J135" s="31" t="s">
        <v>29</v>
      </c>
      <c r="K135" s="32">
        <v>6503.8821910942688</v>
      </c>
      <c r="L135" s="32">
        <f t="shared" si="27"/>
        <v>2.5384615384615383</v>
      </c>
      <c r="M135" s="30" t="s">
        <v>39</v>
      </c>
      <c r="N135" s="30" t="s">
        <v>43</v>
      </c>
      <c r="O135" s="30">
        <v>-14</v>
      </c>
      <c r="P135" s="30">
        <v>-10</v>
      </c>
      <c r="Q135" s="33">
        <v>1.0000000000000001E-5</v>
      </c>
      <c r="R135" s="30">
        <v>2.3250000000000002</v>
      </c>
      <c r="S135" s="30">
        <v>0.91600000000000004</v>
      </c>
      <c r="T135" s="30">
        <v>0</v>
      </c>
      <c r="U135" s="30">
        <v>0</v>
      </c>
      <c r="V135" s="30">
        <v>0</v>
      </c>
      <c r="W135" s="30">
        <v>0</v>
      </c>
      <c r="X135" s="34" t="s">
        <v>55</v>
      </c>
    </row>
    <row r="136" spans="1:24" s="23" customFormat="1" ht="15" thickBot="1" x14ac:dyDescent="0.35">
      <c r="A136" s="38">
        <v>135</v>
      </c>
      <c r="B136" s="43">
        <v>75</v>
      </c>
      <c r="C136" s="18" t="s">
        <v>33</v>
      </c>
      <c r="D136" s="18" t="s">
        <v>48</v>
      </c>
      <c r="E136" s="18" t="s">
        <v>45</v>
      </c>
      <c r="F136" s="18" t="s">
        <v>46</v>
      </c>
      <c r="G136" s="18" t="s">
        <v>28</v>
      </c>
      <c r="H136" s="18">
        <v>231</v>
      </c>
      <c r="I136" s="18">
        <v>91</v>
      </c>
      <c r="J136" s="19" t="s">
        <v>29</v>
      </c>
      <c r="K136" s="20">
        <v>6503.8821910942688</v>
      </c>
      <c r="L136" s="20">
        <f t="shared" si="27"/>
        <v>2.5384615384615383</v>
      </c>
      <c r="M136" s="18" t="s">
        <v>39</v>
      </c>
      <c r="N136" s="18" t="s">
        <v>43</v>
      </c>
      <c r="O136" s="18">
        <v>-14</v>
      </c>
      <c r="P136" s="18">
        <v>-10</v>
      </c>
      <c r="Q136" s="21">
        <v>1.0000000000000001E-5</v>
      </c>
      <c r="R136" s="18">
        <v>3.65</v>
      </c>
      <c r="S136" s="18">
        <v>0.91600000000000004</v>
      </c>
      <c r="T136" s="18">
        <v>0</v>
      </c>
      <c r="U136" s="18">
        <v>0</v>
      </c>
      <c r="V136" s="18">
        <v>0</v>
      </c>
      <c r="W136" s="18">
        <v>0</v>
      </c>
      <c r="X136" s="22" t="s">
        <v>55</v>
      </c>
    </row>
    <row r="137" spans="1:24" s="35" customFormat="1" ht="15" thickBot="1" x14ac:dyDescent="0.35">
      <c r="A137" s="40">
        <v>136</v>
      </c>
      <c r="B137" s="45">
        <v>75</v>
      </c>
      <c r="C137" s="30" t="s">
        <v>33</v>
      </c>
      <c r="D137" s="30" t="s">
        <v>48</v>
      </c>
      <c r="E137" s="30" t="s">
        <v>45</v>
      </c>
      <c r="F137" s="30" t="s">
        <v>46</v>
      </c>
      <c r="G137" s="30" t="s">
        <v>28</v>
      </c>
      <c r="H137" s="30">
        <v>231</v>
      </c>
      <c r="I137" s="30">
        <v>91</v>
      </c>
      <c r="J137" s="31" t="s">
        <v>29</v>
      </c>
      <c r="K137" s="32">
        <v>6503.8821910942688</v>
      </c>
      <c r="L137" s="32">
        <f t="shared" si="27"/>
        <v>2.5384615384615383</v>
      </c>
      <c r="M137" s="30" t="s">
        <v>39</v>
      </c>
      <c r="N137" s="30" t="s">
        <v>43</v>
      </c>
      <c r="O137" s="30">
        <v>-14</v>
      </c>
      <c r="P137" s="30">
        <v>-10</v>
      </c>
      <c r="Q137" s="33">
        <v>1.0000000000000001E-5</v>
      </c>
      <c r="R137" s="30">
        <v>3.8</v>
      </c>
      <c r="S137" s="30">
        <v>0.91600000000000004</v>
      </c>
      <c r="T137" s="30">
        <v>0</v>
      </c>
      <c r="U137" s="30">
        <v>0</v>
      </c>
      <c r="V137" s="30">
        <v>0</v>
      </c>
      <c r="W137" s="30">
        <v>0</v>
      </c>
      <c r="X137" s="34" t="s">
        <v>55</v>
      </c>
    </row>
    <row r="138" spans="1:24" s="23" customFormat="1" ht="15" thickBot="1" x14ac:dyDescent="0.35">
      <c r="A138" s="38">
        <v>137</v>
      </c>
      <c r="B138" s="43">
        <v>75</v>
      </c>
      <c r="C138" s="18" t="s">
        <v>33</v>
      </c>
      <c r="D138" s="18" t="s">
        <v>48</v>
      </c>
      <c r="E138" s="18" t="s">
        <v>45</v>
      </c>
      <c r="F138" s="18" t="s">
        <v>46</v>
      </c>
      <c r="G138" s="18" t="s">
        <v>28</v>
      </c>
      <c r="H138" s="18">
        <v>231</v>
      </c>
      <c r="I138" s="18">
        <v>91</v>
      </c>
      <c r="J138" s="19" t="s">
        <v>29</v>
      </c>
      <c r="K138" s="20">
        <v>6503.8821910942688</v>
      </c>
      <c r="L138" s="20">
        <f t="shared" si="27"/>
        <v>2.5384615384615383</v>
      </c>
      <c r="M138" s="18" t="s">
        <v>39</v>
      </c>
      <c r="N138" s="18" t="s">
        <v>43</v>
      </c>
      <c r="O138" s="18">
        <v>-14</v>
      </c>
      <c r="P138" s="18">
        <v>-10</v>
      </c>
      <c r="Q138" s="21">
        <v>1.0000000000000001E-5</v>
      </c>
      <c r="R138" s="18">
        <v>1.4750000000000001</v>
      </c>
      <c r="S138" s="18">
        <v>0.91600000000000004</v>
      </c>
      <c r="T138" s="18">
        <v>0</v>
      </c>
      <c r="U138" s="18">
        <v>0</v>
      </c>
      <c r="V138" s="18">
        <v>0</v>
      </c>
      <c r="W138" s="18">
        <v>0</v>
      </c>
      <c r="X138" s="22" t="s">
        <v>55</v>
      </c>
    </row>
    <row r="139" spans="1:24" s="35" customFormat="1" ht="15" thickBot="1" x14ac:dyDescent="0.35">
      <c r="A139" s="40">
        <v>138</v>
      </c>
      <c r="B139" s="45">
        <v>75</v>
      </c>
      <c r="C139" s="30" t="s">
        <v>33</v>
      </c>
      <c r="D139" s="30" t="s">
        <v>48</v>
      </c>
      <c r="E139" s="30" t="s">
        <v>45</v>
      </c>
      <c r="F139" s="30" t="s">
        <v>46</v>
      </c>
      <c r="G139" s="30" t="s">
        <v>28</v>
      </c>
      <c r="H139" s="30">
        <v>231</v>
      </c>
      <c r="I139" s="30">
        <v>91</v>
      </c>
      <c r="J139" s="31" t="s">
        <v>29</v>
      </c>
      <c r="K139" s="32">
        <v>6503.8821910942688</v>
      </c>
      <c r="L139" s="32">
        <f t="shared" si="27"/>
        <v>2.5384615384615383</v>
      </c>
      <c r="M139" s="30" t="s">
        <v>39</v>
      </c>
      <c r="N139" s="30" t="s">
        <v>43</v>
      </c>
      <c r="O139" s="30">
        <v>-14</v>
      </c>
      <c r="P139" s="30">
        <v>-10</v>
      </c>
      <c r="Q139" s="33">
        <v>1.0000000000000001E-5</v>
      </c>
      <c r="R139" s="30">
        <v>3.8</v>
      </c>
      <c r="S139" s="30">
        <v>0.91600000000000004</v>
      </c>
      <c r="T139" s="30">
        <v>0</v>
      </c>
      <c r="U139" s="30">
        <v>0</v>
      </c>
      <c r="V139" s="30">
        <v>0</v>
      </c>
      <c r="W139" s="30">
        <v>0</v>
      </c>
      <c r="X139" s="34" t="s">
        <v>55</v>
      </c>
    </row>
    <row r="140" spans="1:24" s="23" customFormat="1" ht="15" thickBot="1" x14ac:dyDescent="0.35">
      <c r="A140" s="38">
        <v>139</v>
      </c>
      <c r="B140" s="43">
        <v>75</v>
      </c>
      <c r="C140" s="18" t="s">
        <v>33</v>
      </c>
      <c r="D140" s="18" t="s">
        <v>48</v>
      </c>
      <c r="E140" s="18" t="s">
        <v>45</v>
      </c>
      <c r="F140" s="18" t="s">
        <v>46</v>
      </c>
      <c r="G140" s="18" t="s">
        <v>28</v>
      </c>
      <c r="H140" s="18">
        <v>231</v>
      </c>
      <c r="I140" s="18">
        <v>91</v>
      </c>
      <c r="J140" s="19" t="s">
        <v>29</v>
      </c>
      <c r="K140" s="20">
        <v>6503.8821910942688</v>
      </c>
      <c r="L140" s="20">
        <f t="shared" si="27"/>
        <v>2.5384615384615383</v>
      </c>
      <c r="M140" s="18" t="s">
        <v>39</v>
      </c>
      <c r="N140" s="18" t="s">
        <v>43</v>
      </c>
      <c r="O140" s="18">
        <v>-14</v>
      </c>
      <c r="P140" s="18">
        <v>-10</v>
      </c>
      <c r="Q140" s="21">
        <v>1.0000000000000001E-5</v>
      </c>
      <c r="R140" s="18">
        <v>3.65</v>
      </c>
      <c r="S140" s="18">
        <v>0.91600000000000004</v>
      </c>
      <c r="T140" s="18">
        <v>0</v>
      </c>
      <c r="U140" s="18">
        <v>0</v>
      </c>
      <c r="V140" s="18">
        <v>0</v>
      </c>
      <c r="W140" s="18">
        <v>0</v>
      </c>
      <c r="X140" s="22" t="s">
        <v>55</v>
      </c>
    </row>
    <row r="141" spans="1:24" s="35" customFormat="1" ht="15" thickBot="1" x14ac:dyDescent="0.35">
      <c r="A141" s="40">
        <v>140</v>
      </c>
      <c r="B141" s="45">
        <v>75</v>
      </c>
      <c r="C141" s="30" t="s">
        <v>33</v>
      </c>
      <c r="D141" s="30" t="s">
        <v>48</v>
      </c>
      <c r="E141" s="30" t="s">
        <v>45</v>
      </c>
      <c r="F141" s="30" t="s">
        <v>46</v>
      </c>
      <c r="G141" s="30" t="s">
        <v>28</v>
      </c>
      <c r="H141" s="30">
        <v>231</v>
      </c>
      <c r="I141" s="30">
        <v>91</v>
      </c>
      <c r="J141" s="31" t="s">
        <v>29</v>
      </c>
      <c r="K141" s="32">
        <v>6503.8821910942688</v>
      </c>
      <c r="L141" s="32">
        <f t="shared" si="27"/>
        <v>2.5384615384615383</v>
      </c>
      <c r="M141" s="30" t="s">
        <v>39</v>
      </c>
      <c r="N141" s="30" t="s">
        <v>43</v>
      </c>
      <c r="O141" s="30">
        <v>-14</v>
      </c>
      <c r="P141" s="30">
        <v>-10</v>
      </c>
      <c r="Q141" s="33">
        <v>1.0000000000000001E-5</v>
      </c>
      <c r="R141" s="30">
        <v>2.3250000000000002</v>
      </c>
      <c r="S141" s="30">
        <v>0.91600000000000004</v>
      </c>
      <c r="T141" s="30">
        <v>0</v>
      </c>
      <c r="U141" s="30">
        <v>0</v>
      </c>
      <c r="V141" s="30">
        <v>0</v>
      </c>
      <c r="W141" s="30">
        <v>0</v>
      </c>
      <c r="X141" s="34" t="s">
        <v>55</v>
      </c>
    </row>
    <row r="142" spans="1:24" s="23" customFormat="1" ht="15" thickBot="1" x14ac:dyDescent="0.35">
      <c r="A142" s="38">
        <v>141</v>
      </c>
      <c r="B142" s="43">
        <v>75</v>
      </c>
      <c r="C142" s="18" t="s">
        <v>33</v>
      </c>
      <c r="D142" s="18" t="s">
        <v>48</v>
      </c>
      <c r="E142" s="18" t="s">
        <v>45</v>
      </c>
      <c r="F142" s="18" t="s">
        <v>46</v>
      </c>
      <c r="G142" s="18" t="s">
        <v>28</v>
      </c>
      <c r="H142" s="18">
        <v>231</v>
      </c>
      <c r="I142" s="18">
        <v>91</v>
      </c>
      <c r="J142" s="19" t="s">
        <v>29</v>
      </c>
      <c r="K142" s="20">
        <v>6503.8821910942688</v>
      </c>
      <c r="L142" s="20">
        <f t="shared" si="27"/>
        <v>2.5384615384615383</v>
      </c>
      <c r="M142" s="18" t="s">
        <v>39</v>
      </c>
      <c r="N142" s="18" t="s">
        <v>43</v>
      </c>
      <c r="O142" s="18">
        <v>-14</v>
      </c>
      <c r="P142" s="18">
        <v>-10</v>
      </c>
      <c r="Q142" s="21">
        <v>1.0000000000000001E-5</v>
      </c>
      <c r="R142" s="18">
        <v>2.3250000000000002</v>
      </c>
      <c r="S142" s="18">
        <v>0.91600000000000004</v>
      </c>
      <c r="T142" s="18">
        <v>0</v>
      </c>
      <c r="U142" s="18">
        <v>0</v>
      </c>
      <c r="V142" s="18">
        <v>0</v>
      </c>
      <c r="W142" s="18">
        <v>0</v>
      </c>
      <c r="X142" s="22" t="s">
        <v>55</v>
      </c>
    </row>
    <row r="143" spans="1:24" s="35" customFormat="1" ht="15" thickBot="1" x14ac:dyDescent="0.35">
      <c r="A143" s="40">
        <v>142</v>
      </c>
      <c r="B143" s="45">
        <v>75</v>
      </c>
      <c r="C143" s="30" t="s">
        <v>33</v>
      </c>
      <c r="D143" s="30" t="s">
        <v>48</v>
      </c>
      <c r="E143" s="30" t="s">
        <v>45</v>
      </c>
      <c r="F143" s="30" t="s">
        <v>46</v>
      </c>
      <c r="G143" s="30" t="s">
        <v>28</v>
      </c>
      <c r="H143" s="30">
        <v>231</v>
      </c>
      <c r="I143" s="30">
        <v>91</v>
      </c>
      <c r="J143" s="31" t="s">
        <v>29</v>
      </c>
      <c r="K143" s="32">
        <v>6503.8821910942688</v>
      </c>
      <c r="L143" s="32">
        <f t="shared" si="27"/>
        <v>2.5384615384615383</v>
      </c>
      <c r="M143" s="30" t="s">
        <v>39</v>
      </c>
      <c r="N143" s="30" t="s">
        <v>43</v>
      </c>
      <c r="O143" s="30">
        <v>-14</v>
      </c>
      <c r="P143" s="30">
        <v>-10</v>
      </c>
      <c r="Q143" s="33">
        <v>1.0000000000000001E-5</v>
      </c>
      <c r="R143" s="30">
        <v>3.8</v>
      </c>
      <c r="S143" s="30">
        <v>0.91600000000000004</v>
      </c>
      <c r="T143" s="30">
        <v>0</v>
      </c>
      <c r="U143" s="30">
        <v>0</v>
      </c>
      <c r="V143" s="30">
        <v>0</v>
      </c>
      <c r="W143" s="30">
        <v>0</v>
      </c>
      <c r="X143" s="34" t="s">
        <v>55</v>
      </c>
    </row>
    <row r="144" spans="1:24" s="23" customFormat="1" ht="15" thickBot="1" x14ac:dyDescent="0.35">
      <c r="A144" s="38">
        <v>143</v>
      </c>
      <c r="B144" s="43">
        <v>75</v>
      </c>
      <c r="C144" s="18" t="s">
        <v>33</v>
      </c>
      <c r="D144" s="18" t="s">
        <v>48</v>
      </c>
      <c r="E144" s="18" t="s">
        <v>45</v>
      </c>
      <c r="F144" s="18" t="s">
        <v>46</v>
      </c>
      <c r="G144" s="18" t="s">
        <v>28</v>
      </c>
      <c r="H144" s="18">
        <v>231</v>
      </c>
      <c r="I144" s="18">
        <v>91</v>
      </c>
      <c r="J144" s="19" t="s">
        <v>29</v>
      </c>
      <c r="K144" s="20">
        <v>6503.8821910942688</v>
      </c>
      <c r="L144" s="20">
        <f t="shared" si="27"/>
        <v>2.5384615384615383</v>
      </c>
      <c r="M144" s="18" t="s">
        <v>39</v>
      </c>
      <c r="N144" s="18" t="s">
        <v>43</v>
      </c>
      <c r="O144" s="18">
        <v>-14</v>
      </c>
      <c r="P144" s="18">
        <v>-10</v>
      </c>
      <c r="Q144" s="21">
        <v>1.0000000000000001E-5</v>
      </c>
      <c r="R144" s="18">
        <v>3.8</v>
      </c>
      <c r="S144" s="18">
        <v>0.91600000000000004</v>
      </c>
      <c r="T144" s="18">
        <v>0</v>
      </c>
      <c r="U144" s="18">
        <v>0</v>
      </c>
      <c r="V144" s="18">
        <v>0</v>
      </c>
      <c r="W144" s="18">
        <v>0</v>
      </c>
      <c r="X144" s="22" t="s">
        <v>55</v>
      </c>
    </row>
    <row r="145" spans="1:24" s="35" customFormat="1" ht="15" thickBot="1" x14ac:dyDescent="0.35">
      <c r="A145" s="40">
        <v>144</v>
      </c>
      <c r="B145" s="45">
        <v>75</v>
      </c>
      <c r="C145" s="30" t="s">
        <v>33</v>
      </c>
      <c r="D145" s="30" t="s">
        <v>48</v>
      </c>
      <c r="E145" s="30" t="s">
        <v>45</v>
      </c>
      <c r="F145" s="30" t="s">
        <v>46</v>
      </c>
      <c r="G145" s="30" t="s">
        <v>28</v>
      </c>
      <c r="H145" s="30">
        <v>231</v>
      </c>
      <c r="I145" s="30">
        <v>91</v>
      </c>
      <c r="J145" s="31" t="s">
        <v>29</v>
      </c>
      <c r="K145" s="32">
        <v>6503.8821910942688</v>
      </c>
      <c r="L145" s="32">
        <f t="shared" si="27"/>
        <v>2.5384615384615383</v>
      </c>
      <c r="M145" s="30" t="s">
        <v>39</v>
      </c>
      <c r="N145" s="30" t="s">
        <v>43</v>
      </c>
      <c r="O145" s="30">
        <v>-14</v>
      </c>
      <c r="P145" s="30">
        <v>-10</v>
      </c>
      <c r="Q145" s="33">
        <v>1.0000000000000001E-5</v>
      </c>
      <c r="R145" s="30">
        <v>3.65</v>
      </c>
      <c r="S145" s="30">
        <v>0.91600000000000004</v>
      </c>
      <c r="T145" s="30">
        <v>0</v>
      </c>
      <c r="U145" s="30">
        <v>0</v>
      </c>
      <c r="V145" s="30">
        <v>0</v>
      </c>
      <c r="W145" s="30">
        <v>0</v>
      </c>
      <c r="X145" s="34" t="s">
        <v>55</v>
      </c>
    </row>
    <row r="146" spans="1:24" s="23" customFormat="1" ht="15" thickBot="1" x14ac:dyDescent="0.35">
      <c r="A146" s="38">
        <v>145</v>
      </c>
      <c r="B146" s="43">
        <v>75</v>
      </c>
      <c r="C146" s="18" t="s">
        <v>33</v>
      </c>
      <c r="D146" s="18" t="s">
        <v>48</v>
      </c>
      <c r="E146" s="18" t="s">
        <v>45</v>
      </c>
      <c r="F146" s="18" t="s">
        <v>46</v>
      </c>
      <c r="G146" s="18" t="s">
        <v>28</v>
      </c>
      <c r="H146" s="18">
        <v>231</v>
      </c>
      <c r="I146" s="18">
        <v>91</v>
      </c>
      <c r="J146" s="19" t="s">
        <v>29</v>
      </c>
      <c r="K146" s="20">
        <v>6503.8821910942688</v>
      </c>
      <c r="L146" s="20">
        <f t="shared" si="27"/>
        <v>2.5384615384615383</v>
      </c>
      <c r="M146" s="18" t="s">
        <v>39</v>
      </c>
      <c r="N146" s="18" t="s">
        <v>43</v>
      </c>
      <c r="O146" s="18">
        <v>-14</v>
      </c>
      <c r="P146" s="18">
        <v>-10</v>
      </c>
      <c r="Q146" s="21">
        <v>1.0000000000000001E-5</v>
      </c>
      <c r="R146" s="18">
        <v>3.8</v>
      </c>
      <c r="S146" s="18">
        <v>0.91600000000000004</v>
      </c>
      <c r="T146" s="18">
        <v>0</v>
      </c>
      <c r="U146" s="18">
        <v>0</v>
      </c>
      <c r="V146" s="18">
        <v>0</v>
      </c>
      <c r="W146" s="18">
        <v>0</v>
      </c>
      <c r="X146" s="22" t="s">
        <v>55</v>
      </c>
    </row>
    <row r="147" spans="1:24" s="35" customFormat="1" ht="15" thickBot="1" x14ac:dyDescent="0.35">
      <c r="A147" s="40">
        <v>146</v>
      </c>
      <c r="B147" s="45">
        <v>75</v>
      </c>
      <c r="C147" s="30" t="s">
        <v>33</v>
      </c>
      <c r="D147" s="30" t="s">
        <v>48</v>
      </c>
      <c r="E147" s="30" t="s">
        <v>45</v>
      </c>
      <c r="F147" s="30" t="s">
        <v>46</v>
      </c>
      <c r="G147" s="30" t="s">
        <v>28</v>
      </c>
      <c r="H147" s="30">
        <v>231</v>
      </c>
      <c r="I147" s="30">
        <v>91</v>
      </c>
      <c r="J147" s="31" t="s">
        <v>29</v>
      </c>
      <c r="K147" s="32">
        <v>6503.8821910942688</v>
      </c>
      <c r="L147" s="32">
        <f t="shared" si="27"/>
        <v>2.5384615384615383</v>
      </c>
      <c r="M147" s="30" t="s">
        <v>39</v>
      </c>
      <c r="N147" s="30" t="s">
        <v>43</v>
      </c>
      <c r="O147" s="30">
        <v>-14</v>
      </c>
      <c r="P147" s="30">
        <v>-10</v>
      </c>
      <c r="Q147" s="33">
        <v>1.0000000000000001E-5</v>
      </c>
      <c r="R147" s="30">
        <v>3.65</v>
      </c>
      <c r="S147" s="30">
        <v>0.91600000000000004</v>
      </c>
      <c r="T147" s="30">
        <v>0</v>
      </c>
      <c r="U147" s="30">
        <v>0</v>
      </c>
      <c r="V147" s="30">
        <v>0</v>
      </c>
      <c r="W147" s="30">
        <v>0</v>
      </c>
      <c r="X147" s="34" t="s">
        <v>55</v>
      </c>
    </row>
    <row r="148" spans="1:24" s="23" customFormat="1" ht="15" thickBot="1" x14ac:dyDescent="0.35">
      <c r="A148" s="38">
        <v>147</v>
      </c>
      <c r="B148" s="43">
        <v>75</v>
      </c>
      <c r="C148" s="18" t="s">
        <v>33</v>
      </c>
      <c r="D148" s="18" t="s">
        <v>48</v>
      </c>
      <c r="E148" s="18" t="s">
        <v>45</v>
      </c>
      <c r="F148" s="18" t="s">
        <v>46</v>
      </c>
      <c r="G148" s="18" t="s">
        <v>28</v>
      </c>
      <c r="H148" s="18">
        <v>231</v>
      </c>
      <c r="I148" s="18">
        <v>91</v>
      </c>
      <c r="J148" s="19" t="s">
        <v>29</v>
      </c>
      <c r="K148" s="20">
        <v>6503.8821910942688</v>
      </c>
      <c r="L148" s="20">
        <f t="shared" si="27"/>
        <v>2.5384615384615383</v>
      </c>
      <c r="M148" s="18" t="s">
        <v>39</v>
      </c>
      <c r="N148" s="18" t="s">
        <v>43</v>
      </c>
      <c r="O148" s="18">
        <v>-14</v>
      </c>
      <c r="P148" s="18">
        <v>-10</v>
      </c>
      <c r="Q148" s="21">
        <v>1.0000000000000001E-5</v>
      </c>
      <c r="R148" s="18">
        <v>2.2875000000000001</v>
      </c>
      <c r="S148" s="18">
        <v>0.91600000000000004</v>
      </c>
      <c r="T148" s="18">
        <v>0</v>
      </c>
      <c r="U148" s="18">
        <v>0</v>
      </c>
      <c r="V148" s="18">
        <v>0</v>
      </c>
      <c r="W148" s="18">
        <v>0</v>
      </c>
      <c r="X148" s="22" t="s">
        <v>55</v>
      </c>
    </row>
    <row r="149" spans="1:24" s="35" customFormat="1" ht="15" thickBot="1" x14ac:dyDescent="0.35">
      <c r="A149" s="40">
        <v>148</v>
      </c>
      <c r="B149" s="45">
        <v>75</v>
      </c>
      <c r="C149" s="30" t="s">
        <v>33</v>
      </c>
      <c r="D149" s="30" t="s">
        <v>48</v>
      </c>
      <c r="E149" s="30" t="s">
        <v>45</v>
      </c>
      <c r="F149" s="30" t="s">
        <v>46</v>
      </c>
      <c r="G149" s="30" t="s">
        <v>28</v>
      </c>
      <c r="H149" s="30">
        <v>231</v>
      </c>
      <c r="I149" s="30">
        <v>91</v>
      </c>
      <c r="J149" s="31" t="s">
        <v>29</v>
      </c>
      <c r="K149" s="32">
        <v>6503.8821910942688</v>
      </c>
      <c r="L149" s="32">
        <f t="shared" si="27"/>
        <v>2.5384615384615383</v>
      </c>
      <c r="M149" s="30" t="s">
        <v>39</v>
      </c>
      <c r="N149" s="30" t="s">
        <v>43</v>
      </c>
      <c r="O149" s="30">
        <v>-14</v>
      </c>
      <c r="P149" s="30">
        <v>-10</v>
      </c>
      <c r="Q149" s="33">
        <v>1.0000000000000001E-5</v>
      </c>
      <c r="R149" s="30">
        <v>1.4750000000000001</v>
      </c>
      <c r="S149" s="30">
        <v>0.91600000000000004</v>
      </c>
      <c r="T149" s="30">
        <v>0</v>
      </c>
      <c r="U149" s="30">
        <v>0</v>
      </c>
      <c r="V149" s="30">
        <v>0</v>
      </c>
      <c r="W149" s="30">
        <v>0</v>
      </c>
      <c r="X149" s="34" t="s">
        <v>55</v>
      </c>
    </row>
    <row r="150" spans="1:24" s="23" customFormat="1" ht="15" thickBot="1" x14ac:dyDescent="0.35">
      <c r="A150" s="38">
        <v>149</v>
      </c>
      <c r="B150" s="43">
        <v>75</v>
      </c>
      <c r="C150" s="18" t="s">
        <v>33</v>
      </c>
      <c r="D150" s="18" t="s">
        <v>48</v>
      </c>
      <c r="E150" s="18" t="s">
        <v>45</v>
      </c>
      <c r="F150" s="18" t="s">
        <v>46</v>
      </c>
      <c r="G150" s="18" t="s">
        <v>28</v>
      </c>
      <c r="H150" s="18">
        <v>231</v>
      </c>
      <c r="I150" s="18">
        <v>91</v>
      </c>
      <c r="J150" s="19" t="s">
        <v>29</v>
      </c>
      <c r="K150" s="20">
        <v>6503.8821910942688</v>
      </c>
      <c r="L150" s="20">
        <f t="shared" si="27"/>
        <v>2.5384615384615383</v>
      </c>
      <c r="M150" s="18" t="s">
        <v>39</v>
      </c>
      <c r="N150" s="18" t="s">
        <v>43</v>
      </c>
      <c r="O150" s="18">
        <v>-14</v>
      </c>
      <c r="P150" s="18">
        <v>-10</v>
      </c>
      <c r="Q150" s="21">
        <v>1.0000000000000001E-5</v>
      </c>
      <c r="R150" s="18">
        <v>1.3625</v>
      </c>
      <c r="S150" s="18">
        <v>0.91600000000000004</v>
      </c>
      <c r="T150" s="18">
        <v>0</v>
      </c>
      <c r="U150" s="18">
        <v>0</v>
      </c>
      <c r="V150" s="18">
        <v>0</v>
      </c>
      <c r="W150" s="18">
        <v>0</v>
      </c>
      <c r="X150" s="22" t="s">
        <v>55</v>
      </c>
    </row>
    <row r="151" spans="1:24" s="35" customFormat="1" ht="15" thickBot="1" x14ac:dyDescent="0.35">
      <c r="A151" s="40">
        <v>150</v>
      </c>
      <c r="B151" s="45">
        <v>75</v>
      </c>
      <c r="C151" s="30" t="s">
        <v>33</v>
      </c>
      <c r="D151" s="30" t="s">
        <v>48</v>
      </c>
      <c r="E151" s="30" t="s">
        <v>45</v>
      </c>
      <c r="F151" s="30" t="s">
        <v>46</v>
      </c>
      <c r="G151" s="30" t="s">
        <v>28</v>
      </c>
      <c r="H151" s="30">
        <v>231</v>
      </c>
      <c r="I151" s="30">
        <v>91</v>
      </c>
      <c r="J151" s="31" t="s">
        <v>29</v>
      </c>
      <c r="K151" s="32">
        <v>6503.8821910942688</v>
      </c>
      <c r="L151" s="32">
        <f t="shared" si="27"/>
        <v>2.5384615384615383</v>
      </c>
      <c r="M151" s="30" t="s">
        <v>39</v>
      </c>
      <c r="N151" s="30" t="s">
        <v>43</v>
      </c>
      <c r="O151" s="30">
        <v>-14</v>
      </c>
      <c r="P151" s="30">
        <v>-10</v>
      </c>
      <c r="Q151" s="33">
        <v>1.0000000000000001E-5</v>
      </c>
      <c r="R151" s="30">
        <v>1.3625</v>
      </c>
      <c r="S151" s="30">
        <v>0.91600000000000004</v>
      </c>
      <c r="T151" s="30">
        <v>0</v>
      </c>
      <c r="U151" s="30">
        <v>0</v>
      </c>
      <c r="V151" s="30">
        <v>0</v>
      </c>
      <c r="W151" s="30">
        <v>0</v>
      </c>
      <c r="X151" s="34" t="s">
        <v>55</v>
      </c>
    </row>
    <row r="152" spans="1:24" s="23" customFormat="1" ht="15" thickBot="1" x14ac:dyDescent="0.35">
      <c r="A152" s="38">
        <v>151</v>
      </c>
      <c r="B152" s="43">
        <v>75</v>
      </c>
      <c r="C152" s="18" t="s">
        <v>33</v>
      </c>
      <c r="D152" s="18" t="s">
        <v>48</v>
      </c>
      <c r="E152" s="18" t="s">
        <v>45</v>
      </c>
      <c r="F152" s="18" t="s">
        <v>46</v>
      </c>
      <c r="G152" s="18" t="s">
        <v>28</v>
      </c>
      <c r="H152" s="18">
        <v>231</v>
      </c>
      <c r="I152" s="18">
        <v>91</v>
      </c>
      <c r="J152" s="19" t="s">
        <v>29</v>
      </c>
      <c r="K152" s="20">
        <v>6503.8821910942688</v>
      </c>
      <c r="L152" s="20">
        <f t="shared" si="27"/>
        <v>2.5384615384615383</v>
      </c>
      <c r="M152" s="18" t="s">
        <v>39</v>
      </c>
      <c r="N152" s="18" t="s">
        <v>43</v>
      </c>
      <c r="O152" s="18">
        <v>-14</v>
      </c>
      <c r="P152" s="18">
        <v>-10</v>
      </c>
      <c r="Q152" s="21">
        <v>1.0000000000000001E-5</v>
      </c>
      <c r="R152" s="18">
        <v>1.3625</v>
      </c>
      <c r="S152" s="18">
        <v>0.91600000000000004</v>
      </c>
      <c r="T152" s="18">
        <v>0</v>
      </c>
      <c r="U152" s="18">
        <v>0</v>
      </c>
      <c r="V152" s="18">
        <v>0</v>
      </c>
      <c r="W152" s="18">
        <v>0</v>
      </c>
      <c r="X152" s="22" t="s">
        <v>55</v>
      </c>
    </row>
    <row r="153" spans="1:24" s="35" customFormat="1" ht="15" thickBot="1" x14ac:dyDescent="0.35">
      <c r="A153" s="40">
        <v>152</v>
      </c>
      <c r="B153" s="45">
        <v>75</v>
      </c>
      <c r="C153" s="30" t="s">
        <v>33</v>
      </c>
      <c r="D153" s="30" t="s">
        <v>48</v>
      </c>
      <c r="E153" s="30" t="s">
        <v>45</v>
      </c>
      <c r="F153" s="30" t="s">
        <v>46</v>
      </c>
      <c r="G153" s="30" t="s">
        <v>28</v>
      </c>
      <c r="H153" s="30">
        <v>231</v>
      </c>
      <c r="I153" s="30">
        <v>91</v>
      </c>
      <c r="J153" s="31" t="s">
        <v>29</v>
      </c>
      <c r="K153" s="32">
        <v>6503.8821910942688</v>
      </c>
      <c r="L153" s="32">
        <f t="shared" si="27"/>
        <v>2.5384615384615383</v>
      </c>
      <c r="M153" s="30" t="s">
        <v>39</v>
      </c>
      <c r="N153" s="30" t="s">
        <v>43</v>
      </c>
      <c r="O153" s="30">
        <v>-14</v>
      </c>
      <c r="P153" s="30">
        <v>-10</v>
      </c>
      <c r="Q153" s="33">
        <v>1.0000000000000001E-5</v>
      </c>
      <c r="R153" s="30">
        <v>1.3625</v>
      </c>
      <c r="S153" s="30">
        <v>0.91600000000000004</v>
      </c>
      <c r="T153" s="30">
        <v>0</v>
      </c>
      <c r="U153" s="30">
        <v>0</v>
      </c>
      <c r="V153" s="30">
        <v>0</v>
      </c>
      <c r="W153" s="30">
        <v>0</v>
      </c>
      <c r="X153" s="34" t="s">
        <v>55</v>
      </c>
    </row>
    <row r="154" spans="1:24" s="23" customFormat="1" ht="15" thickBot="1" x14ac:dyDescent="0.35">
      <c r="A154" s="38">
        <v>153</v>
      </c>
      <c r="B154" s="43">
        <v>75</v>
      </c>
      <c r="C154" s="18" t="s">
        <v>33</v>
      </c>
      <c r="D154" s="18" t="s">
        <v>48</v>
      </c>
      <c r="E154" s="18" t="s">
        <v>45</v>
      </c>
      <c r="F154" s="18" t="s">
        <v>46</v>
      </c>
      <c r="G154" s="18" t="s">
        <v>28</v>
      </c>
      <c r="H154" s="18">
        <v>231</v>
      </c>
      <c r="I154" s="18">
        <v>91</v>
      </c>
      <c r="J154" s="19" t="s">
        <v>29</v>
      </c>
      <c r="K154" s="20">
        <v>6503.8821910942688</v>
      </c>
      <c r="L154" s="20">
        <f t="shared" si="27"/>
        <v>2.5384615384615383</v>
      </c>
      <c r="M154" s="18" t="s">
        <v>39</v>
      </c>
      <c r="N154" s="18" t="s">
        <v>43</v>
      </c>
      <c r="O154" s="18">
        <v>-14</v>
      </c>
      <c r="P154" s="18">
        <v>-10</v>
      </c>
      <c r="Q154" s="21">
        <v>1.0000000000000001E-5</v>
      </c>
      <c r="R154" s="18">
        <v>2.3250000000000002</v>
      </c>
      <c r="S154" s="18">
        <v>0.91600000000000004</v>
      </c>
      <c r="T154" s="18">
        <v>0</v>
      </c>
      <c r="U154" s="18">
        <v>0</v>
      </c>
      <c r="V154" s="18">
        <v>0</v>
      </c>
      <c r="W154" s="18">
        <v>0</v>
      </c>
      <c r="X154" s="22" t="s">
        <v>55</v>
      </c>
    </row>
    <row r="155" spans="1:24" s="35" customFormat="1" ht="15" thickBot="1" x14ac:dyDescent="0.35">
      <c r="A155" s="40">
        <v>154</v>
      </c>
      <c r="B155" s="45">
        <v>75</v>
      </c>
      <c r="C155" s="30" t="s">
        <v>33</v>
      </c>
      <c r="D155" s="30" t="s">
        <v>48</v>
      </c>
      <c r="E155" s="30" t="s">
        <v>45</v>
      </c>
      <c r="F155" s="30" t="s">
        <v>46</v>
      </c>
      <c r="G155" s="30" t="s">
        <v>28</v>
      </c>
      <c r="H155" s="30">
        <v>231</v>
      </c>
      <c r="I155" s="30">
        <v>91</v>
      </c>
      <c r="J155" s="31" t="s">
        <v>29</v>
      </c>
      <c r="K155" s="32">
        <v>6503.8821910942688</v>
      </c>
      <c r="L155" s="32">
        <f t="shared" si="27"/>
        <v>2.5384615384615383</v>
      </c>
      <c r="M155" s="30" t="s">
        <v>39</v>
      </c>
      <c r="N155" s="30" t="s">
        <v>43</v>
      </c>
      <c r="O155" s="30">
        <v>-14</v>
      </c>
      <c r="P155" s="30">
        <v>-10</v>
      </c>
      <c r="Q155" s="33">
        <v>1.0000000000000001E-5</v>
      </c>
      <c r="R155" s="30">
        <v>5.5</v>
      </c>
      <c r="S155" s="30">
        <v>0.91600000000000004</v>
      </c>
      <c r="T155" s="30">
        <v>0</v>
      </c>
      <c r="U155" s="30">
        <v>0</v>
      </c>
      <c r="V155" s="30">
        <v>0</v>
      </c>
      <c r="W155" s="30">
        <v>0</v>
      </c>
      <c r="X155" s="34" t="s">
        <v>55</v>
      </c>
    </row>
    <row r="156" spans="1:24" s="23" customFormat="1" ht="15" thickBot="1" x14ac:dyDescent="0.35">
      <c r="A156" s="38">
        <v>155</v>
      </c>
      <c r="B156" s="43">
        <v>75</v>
      </c>
      <c r="C156" s="18" t="s">
        <v>33</v>
      </c>
      <c r="D156" s="18" t="s">
        <v>48</v>
      </c>
      <c r="E156" s="18" t="s">
        <v>45</v>
      </c>
      <c r="F156" s="18" t="s">
        <v>46</v>
      </c>
      <c r="G156" s="18" t="s">
        <v>28</v>
      </c>
      <c r="H156" s="18">
        <v>231</v>
      </c>
      <c r="I156" s="18">
        <v>91</v>
      </c>
      <c r="J156" s="19" t="s">
        <v>29</v>
      </c>
      <c r="K156" s="20">
        <v>6503.8821910942688</v>
      </c>
      <c r="L156" s="20">
        <f t="shared" si="27"/>
        <v>2.5384615384615383</v>
      </c>
      <c r="M156" s="18" t="s">
        <v>39</v>
      </c>
      <c r="N156" s="18" t="s">
        <v>43</v>
      </c>
      <c r="O156" s="18">
        <v>-14</v>
      </c>
      <c r="P156" s="18">
        <v>-10</v>
      </c>
      <c r="Q156" s="21">
        <v>1.0000000000000001E-5</v>
      </c>
      <c r="R156" s="18">
        <v>2.1</v>
      </c>
      <c r="S156" s="18">
        <v>0.91600000000000004</v>
      </c>
      <c r="T156" s="18">
        <v>0</v>
      </c>
      <c r="U156" s="18">
        <v>0</v>
      </c>
      <c r="V156" s="18">
        <v>0</v>
      </c>
      <c r="W156" s="18">
        <v>0</v>
      </c>
      <c r="X156" s="22" t="s">
        <v>55</v>
      </c>
    </row>
    <row r="157" spans="1:24" s="35" customFormat="1" ht="15" thickBot="1" x14ac:dyDescent="0.35">
      <c r="A157" s="40">
        <v>156</v>
      </c>
      <c r="B157" s="45">
        <v>75</v>
      </c>
      <c r="C157" s="30" t="s">
        <v>33</v>
      </c>
      <c r="D157" s="30" t="s">
        <v>48</v>
      </c>
      <c r="E157" s="30" t="s">
        <v>45</v>
      </c>
      <c r="F157" s="30" t="s">
        <v>46</v>
      </c>
      <c r="G157" s="30" t="s">
        <v>28</v>
      </c>
      <c r="H157" s="30">
        <v>231</v>
      </c>
      <c r="I157" s="30">
        <v>91</v>
      </c>
      <c r="J157" s="31" t="s">
        <v>29</v>
      </c>
      <c r="K157" s="32">
        <v>6503.8821910942688</v>
      </c>
      <c r="L157" s="32">
        <f t="shared" si="27"/>
        <v>2.5384615384615383</v>
      </c>
      <c r="M157" s="30" t="s">
        <v>39</v>
      </c>
      <c r="N157" s="30" t="s">
        <v>43</v>
      </c>
      <c r="O157" s="30">
        <v>-14</v>
      </c>
      <c r="P157" s="30">
        <v>-10</v>
      </c>
      <c r="Q157" s="33">
        <v>1.0000000000000001E-5</v>
      </c>
      <c r="R157" s="30">
        <v>2.1</v>
      </c>
      <c r="S157" s="30">
        <v>0.91600000000000004</v>
      </c>
      <c r="T157" s="30">
        <v>0</v>
      </c>
      <c r="U157" s="30">
        <v>0</v>
      </c>
      <c r="V157" s="30">
        <v>0</v>
      </c>
      <c r="W157" s="30">
        <v>0</v>
      </c>
      <c r="X157" s="34" t="s">
        <v>55</v>
      </c>
    </row>
    <row r="158" spans="1:24" s="23" customFormat="1" ht="15" thickBot="1" x14ac:dyDescent="0.35">
      <c r="A158" s="38">
        <v>157</v>
      </c>
      <c r="B158" s="43">
        <v>75</v>
      </c>
      <c r="C158" s="18" t="s">
        <v>33</v>
      </c>
      <c r="D158" s="18" t="s">
        <v>48</v>
      </c>
      <c r="E158" s="18" t="s">
        <v>45</v>
      </c>
      <c r="F158" s="18" t="s">
        <v>46</v>
      </c>
      <c r="G158" s="18" t="s">
        <v>28</v>
      </c>
      <c r="H158" s="18">
        <v>231</v>
      </c>
      <c r="I158" s="18">
        <v>91</v>
      </c>
      <c r="J158" s="19" t="s">
        <v>29</v>
      </c>
      <c r="K158" s="20">
        <v>6503.8821910942688</v>
      </c>
      <c r="L158" s="20">
        <f t="shared" si="27"/>
        <v>2.5384615384615383</v>
      </c>
      <c r="M158" s="18" t="s">
        <v>39</v>
      </c>
      <c r="N158" s="18" t="s">
        <v>43</v>
      </c>
      <c r="O158" s="18">
        <v>-14</v>
      </c>
      <c r="P158" s="18">
        <v>-10</v>
      </c>
      <c r="Q158" s="21">
        <v>1.0000000000000001E-5</v>
      </c>
      <c r="R158" s="18">
        <v>5.5</v>
      </c>
      <c r="S158" s="18">
        <v>0.91600000000000004</v>
      </c>
      <c r="T158" s="18">
        <v>0</v>
      </c>
      <c r="U158" s="18">
        <v>0</v>
      </c>
      <c r="V158" s="18">
        <v>0</v>
      </c>
      <c r="W158" s="18">
        <v>0</v>
      </c>
      <c r="X158" s="22" t="s">
        <v>55</v>
      </c>
    </row>
    <row r="159" spans="1:24" s="35" customFormat="1" ht="15" thickBot="1" x14ac:dyDescent="0.35">
      <c r="A159" s="40">
        <v>158</v>
      </c>
      <c r="B159" s="45">
        <v>75</v>
      </c>
      <c r="C159" s="30" t="s">
        <v>33</v>
      </c>
      <c r="D159" s="30" t="s">
        <v>48</v>
      </c>
      <c r="E159" s="30" t="s">
        <v>45</v>
      </c>
      <c r="F159" s="30" t="s">
        <v>46</v>
      </c>
      <c r="G159" s="30" t="s">
        <v>28</v>
      </c>
      <c r="H159" s="30">
        <v>231</v>
      </c>
      <c r="I159" s="30">
        <v>91</v>
      </c>
      <c r="J159" s="31" t="s">
        <v>29</v>
      </c>
      <c r="K159" s="32">
        <v>6503.8821910942688</v>
      </c>
      <c r="L159" s="32">
        <f t="shared" si="27"/>
        <v>2.5384615384615383</v>
      </c>
      <c r="M159" s="30" t="s">
        <v>39</v>
      </c>
      <c r="N159" s="30" t="s">
        <v>43</v>
      </c>
      <c r="O159" s="30">
        <v>-14</v>
      </c>
      <c r="P159" s="30">
        <v>-10</v>
      </c>
      <c r="Q159" s="33">
        <v>1.0000000000000001E-5</v>
      </c>
      <c r="R159" s="30">
        <v>1.8</v>
      </c>
      <c r="S159" s="30">
        <v>0.91600000000000004</v>
      </c>
      <c r="T159" s="30">
        <v>0</v>
      </c>
      <c r="U159" s="30">
        <v>0</v>
      </c>
      <c r="V159" s="30">
        <v>0</v>
      </c>
      <c r="W159" s="30">
        <v>0</v>
      </c>
      <c r="X159" s="34" t="s">
        <v>55</v>
      </c>
    </row>
    <row r="160" spans="1:24" s="23" customFormat="1" ht="15" thickBot="1" x14ac:dyDescent="0.35">
      <c r="A160" s="38">
        <v>159</v>
      </c>
      <c r="B160" s="43">
        <v>75</v>
      </c>
      <c r="C160" s="18" t="s">
        <v>33</v>
      </c>
      <c r="D160" s="18" t="s">
        <v>48</v>
      </c>
      <c r="E160" s="18" t="s">
        <v>45</v>
      </c>
      <c r="F160" s="18" t="s">
        <v>46</v>
      </c>
      <c r="G160" s="18" t="s">
        <v>28</v>
      </c>
      <c r="H160" s="18">
        <v>231</v>
      </c>
      <c r="I160" s="18">
        <v>91</v>
      </c>
      <c r="J160" s="19" t="s">
        <v>29</v>
      </c>
      <c r="K160" s="20">
        <v>6503.8821910942688</v>
      </c>
      <c r="L160" s="20">
        <f t="shared" si="27"/>
        <v>2.5384615384615383</v>
      </c>
      <c r="M160" s="18" t="s">
        <v>39</v>
      </c>
      <c r="N160" s="18" t="s">
        <v>43</v>
      </c>
      <c r="O160" s="18">
        <v>-14</v>
      </c>
      <c r="P160" s="18">
        <v>-10</v>
      </c>
      <c r="Q160" s="21">
        <v>1.0000000000000001E-5</v>
      </c>
      <c r="R160" s="18">
        <v>1.8</v>
      </c>
      <c r="S160" s="18">
        <v>0.91600000000000004</v>
      </c>
      <c r="T160" s="18">
        <v>0</v>
      </c>
      <c r="U160" s="18">
        <v>0</v>
      </c>
      <c r="V160" s="18">
        <v>0</v>
      </c>
      <c r="W160" s="18">
        <v>0</v>
      </c>
      <c r="X160" s="22" t="s">
        <v>55</v>
      </c>
    </row>
    <row r="161" spans="1:24" s="35" customFormat="1" ht="15" thickBot="1" x14ac:dyDescent="0.35">
      <c r="A161" s="40">
        <v>160</v>
      </c>
      <c r="B161" s="45">
        <v>75</v>
      </c>
      <c r="C161" s="30" t="s">
        <v>33</v>
      </c>
      <c r="D161" s="30" t="s">
        <v>48</v>
      </c>
      <c r="E161" s="30" t="s">
        <v>45</v>
      </c>
      <c r="F161" s="30" t="s">
        <v>46</v>
      </c>
      <c r="G161" s="30" t="s">
        <v>28</v>
      </c>
      <c r="H161" s="30">
        <v>231</v>
      </c>
      <c r="I161" s="30">
        <v>91</v>
      </c>
      <c r="J161" s="31" t="s">
        <v>29</v>
      </c>
      <c r="K161" s="32">
        <v>6503.8821910942688</v>
      </c>
      <c r="L161" s="32">
        <f t="shared" si="27"/>
        <v>2.5384615384615383</v>
      </c>
      <c r="M161" s="30" t="s">
        <v>39</v>
      </c>
      <c r="N161" s="30" t="s">
        <v>43</v>
      </c>
      <c r="O161" s="30">
        <v>-14</v>
      </c>
      <c r="P161" s="30">
        <v>-10</v>
      </c>
      <c r="Q161" s="33">
        <v>1.0000000000000001E-5</v>
      </c>
      <c r="R161" s="30">
        <v>2.1</v>
      </c>
      <c r="S161" s="30">
        <v>0.91600000000000004</v>
      </c>
      <c r="T161" s="30">
        <v>0</v>
      </c>
      <c r="U161" s="30">
        <v>0</v>
      </c>
      <c r="V161" s="30">
        <v>0</v>
      </c>
      <c r="W161" s="30">
        <v>0</v>
      </c>
      <c r="X161" s="34" t="s">
        <v>55</v>
      </c>
    </row>
    <row r="162" spans="1:24" s="23" customFormat="1" ht="15" thickBot="1" x14ac:dyDescent="0.35">
      <c r="A162" s="38">
        <v>161</v>
      </c>
      <c r="B162" s="43">
        <v>78</v>
      </c>
      <c r="C162" s="18" t="s">
        <v>33</v>
      </c>
      <c r="D162" s="18" t="s">
        <v>48</v>
      </c>
      <c r="E162" s="18" t="s">
        <v>26</v>
      </c>
      <c r="F162" s="18" t="s">
        <v>46</v>
      </c>
      <c r="G162" s="18" t="s">
        <v>28</v>
      </c>
      <c r="H162" s="18">
        <v>250</v>
      </c>
      <c r="I162" s="18">
        <v>101.6</v>
      </c>
      <c r="J162" s="19" t="s">
        <v>29</v>
      </c>
      <c r="K162" s="20">
        <v>8107.3196655599631</v>
      </c>
      <c r="L162" s="20">
        <f>H162/I162</f>
        <v>2.4606299212598426</v>
      </c>
      <c r="M162" s="18" t="s">
        <v>31</v>
      </c>
      <c r="N162" s="18" t="s">
        <v>43</v>
      </c>
      <c r="O162" s="18">
        <f>P162</f>
        <v>-10</v>
      </c>
      <c r="P162" s="18">
        <v>-10</v>
      </c>
      <c r="Q162" s="21">
        <v>1E-3</v>
      </c>
      <c r="R162" s="18">
        <v>4.5</v>
      </c>
      <c r="S162" s="18">
        <v>0.91600000000000004</v>
      </c>
      <c r="T162" s="18">
        <v>0</v>
      </c>
      <c r="U162" s="18">
        <v>0</v>
      </c>
      <c r="V162" s="18">
        <v>0</v>
      </c>
      <c r="W162" s="18">
        <v>0</v>
      </c>
      <c r="X162" s="22"/>
    </row>
    <row r="163" spans="1:24" s="29" customFormat="1" ht="15" thickBot="1" x14ac:dyDescent="0.35">
      <c r="A163" s="39">
        <v>162</v>
      </c>
      <c r="B163" s="44">
        <v>78</v>
      </c>
      <c r="C163" s="24" t="s">
        <v>33</v>
      </c>
      <c r="D163" s="24" t="s">
        <v>48</v>
      </c>
      <c r="E163" s="24" t="s">
        <v>26</v>
      </c>
      <c r="F163" s="24" t="s">
        <v>46</v>
      </c>
      <c r="G163" s="24" t="s">
        <v>28</v>
      </c>
      <c r="H163" s="24">
        <v>250</v>
      </c>
      <c r="I163" s="24">
        <v>101.6</v>
      </c>
      <c r="J163" s="25" t="s">
        <v>29</v>
      </c>
      <c r="K163" s="26">
        <v>8107.3196655599631</v>
      </c>
      <c r="L163" s="26">
        <f>H163/I163</f>
        <v>2.4606299212598426</v>
      </c>
      <c r="M163" s="24" t="s">
        <v>31</v>
      </c>
      <c r="N163" s="24" t="s">
        <v>43</v>
      </c>
      <c r="O163" s="24">
        <f t="shared" ref="O163:O164" si="28">P163</f>
        <v>-10</v>
      </c>
      <c r="P163" s="24">
        <v>-10</v>
      </c>
      <c r="Q163" s="27">
        <v>1E-3</v>
      </c>
      <c r="R163" s="24">
        <v>4.5</v>
      </c>
      <c r="S163" s="24">
        <v>0.91600000000000004</v>
      </c>
      <c r="T163" s="24">
        <v>0</v>
      </c>
      <c r="U163" s="24">
        <v>0</v>
      </c>
      <c r="V163" s="24">
        <v>0</v>
      </c>
      <c r="W163" s="24">
        <v>0</v>
      </c>
      <c r="X163" s="28"/>
    </row>
    <row r="164" spans="1:24" s="23" customFormat="1" ht="15" thickBot="1" x14ac:dyDescent="0.35">
      <c r="A164" s="38">
        <v>163</v>
      </c>
      <c r="B164" s="43">
        <v>78</v>
      </c>
      <c r="C164" s="18" t="s">
        <v>33</v>
      </c>
      <c r="D164" s="18" t="s">
        <v>48</v>
      </c>
      <c r="E164" s="18" t="s">
        <v>26</v>
      </c>
      <c r="F164" s="18" t="s">
        <v>46</v>
      </c>
      <c r="G164" s="18" t="s">
        <v>28</v>
      </c>
      <c r="H164" s="18">
        <v>250</v>
      </c>
      <c r="I164" s="18">
        <v>101.6</v>
      </c>
      <c r="J164" s="19" t="s">
        <v>29</v>
      </c>
      <c r="K164" s="20">
        <v>8107.3196655599631</v>
      </c>
      <c r="L164" s="20">
        <f>H164/I164</f>
        <v>2.4606299212598426</v>
      </c>
      <c r="M164" s="18" t="s">
        <v>31</v>
      </c>
      <c r="N164" s="18" t="s">
        <v>43</v>
      </c>
      <c r="O164" s="18">
        <f t="shared" si="28"/>
        <v>-10</v>
      </c>
      <c r="P164" s="18">
        <v>-10</v>
      </c>
      <c r="Q164" s="21">
        <v>1E-3</v>
      </c>
      <c r="R164" s="18">
        <v>4.5</v>
      </c>
      <c r="S164" s="18">
        <v>0.91600000000000004</v>
      </c>
      <c r="T164" s="18">
        <v>0</v>
      </c>
      <c r="U164" s="18">
        <v>0</v>
      </c>
      <c r="V164" s="18">
        <v>0</v>
      </c>
      <c r="W164" s="18">
        <v>0</v>
      </c>
      <c r="X164" s="22"/>
    </row>
    <row r="165" spans="1:24" s="23" customFormat="1" ht="15" thickBot="1" x14ac:dyDescent="0.35">
      <c r="A165" s="38">
        <v>164</v>
      </c>
      <c r="B165" s="43">
        <v>80</v>
      </c>
      <c r="C165" s="18" t="s">
        <v>24</v>
      </c>
      <c r="D165" s="18" t="s">
        <v>48</v>
      </c>
      <c r="E165" s="18" t="s">
        <v>26</v>
      </c>
      <c r="F165" s="18" t="s">
        <v>46</v>
      </c>
      <c r="G165" s="18" t="s">
        <v>56</v>
      </c>
      <c r="H165" s="18">
        <v>160</v>
      </c>
      <c r="I165" s="18">
        <v>44</v>
      </c>
      <c r="J165" s="19" t="s">
        <v>29</v>
      </c>
      <c r="K165" s="20">
        <v>1520.5308443374599</v>
      </c>
      <c r="L165" s="20">
        <f t="shared" ref="L165:L186" si="29">H165/I165</f>
        <v>3.6363636363636362</v>
      </c>
      <c r="M165" s="18" t="s">
        <v>30</v>
      </c>
      <c r="N165" s="18" t="s">
        <v>39</v>
      </c>
      <c r="O165" s="18">
        <v>-1</v>
      </c>
      <c r="P165" s="18">
        <v>-10</v>
      </c>
      <c r="Q165" s="21">
        <v>1E-4</v>
      </c>
      <c r="R165" s="18">
        <v>1</v>
      </c>
      <c r="S165" s="18">
        <v>0.91500000000000004</v>
      </c>
      <c r="T165" s="18">
        <v>0</v>
      </c>
      <c r="U165" s="18">
        <v>0</v>
      </c>
      <c r="V165" s="18">
        <v>0</v>
      </c>
      <c r="W165" s="18">
        <v>0</v>
      </c>
      <c r="X165" s="22"/>
    </row>
    <row r="166" spans="1:24" s="35" customFormat="1" ht="15" thickBot="1" x14ac:dyDescent="0.35">
      <c r="A166" s="40">
        <v>165</v>
      </c>
      <c r="B166" s="45">
        <v>80</v>
      </c>
      <c r="C166" s="30" t="s">
        <v>24</v>
      </c>
      <c r="D166" s="30" t="s">
        <v>48</v>
      </c>
      <c r="E166" s="30" t="s">
        <v>26</v>
      </c>
      <c r="F166" s="30" t="s">
        <v>46</v>
      </c>
      <c r="G166" s="30" t="s">
        <v>56</v>
      </c>
      <c r="H166" s="30">
        <v>160</v>
      </c>
      <c r="I166" s="30">
        <v>44</v>
      </c>
      <c r="J166" s="31" t="s">
        <v>29</v>
      </c>
      <c r="K166" s="32">
        <v>1520.5308443374599</v>
      </c>
      <c r="L166" s="32">
        <f t="shared" si="29"/>
        <v>3.6363636363636362</v>
      </c>
      <c r="M166" s="30" t="s">
        <v>30</v>
      </c>
      <c r="N166" s="30" t="s">
        <v>39</v>
      </c>
      <c r="O166" s="30">
        <v>-1</v>
      </c>
      <c r="P166" s="30">
        <v>-10</v>
      </c>
      <c r="Q166" s="33">
        <v>9.9999999999999995E-7</v>
      </c>
      <c r="R166" s="30">
        <v>1</v>
      </c>
      <c r="S166" s="30">
        <v>0.91500000000000004</v>
      </c>
      <c r="T166" s="30">
        <v>0</v>
      </c>
      <c r="U166" s="30">
        <v>0</v>
      </c>
      <c r="V166" s="30">
        <v>0</v>
      </c>
      <c r="W166" s="30">
        <v>0</v>
      </c>
      <c r="X166" s="34"/>
    </row>
    <row r="167" spans="1:24" s="23" customFormat="1" ht="15" thickBot="1" x14ac:dyDescent="0.35">
      <c r="A167" s="38">
        <v>166</v>
      </c>
      <c r="B167" s="43">
        <v>80</v>
      </c>
      <c r="C167" s="18" t="s">
        <v>47</v>
      </c>
      <c r="D167" s="18" t="s">
        <v>48</v>
      </c>
      <c r="E167" s="18" t="s">
        <v>26</v>
      </c>
      <c r="F167" s="18" t="s">
        <v>46</v>
      </c>
      <c r="G167" s="18" t="s">
        <v>28</v>
      </c>
      <c r="H167" s="18">
        <v>100</v>
      </c>
      <c r="I167" s="18">
        <v>40</v>
      </c>
      <c r="J167" s="19" t="s">
        <v>29</v>
      </c>
      <c r="K167" s="20">
        <v>1256.6370614359173</v>
      </c>
      <c r="L167" s="20">
        <f t="shared" si="29"/>
        <v>2.5</v>
      </c>
      <c r="M167" s="18" t="s">
        <v>30</v>
      </c>
      <c r="N167" s="18" t="s">
        <v>39</v>
      </c>
      <c r="O167" s="18">
        <v>-1</v>
      </c>
      <c r="P167" s="18">
        <v>-20</v>
      </c>
      <c r="Q167" s="21">
        <v>0.01</v>
      </c>
      <c r="R167" s="18">
        <v>1</v>
      </c>
      <c r="S167" s="18">
        <v>0.91500000000000004</v>
      </c>
      <c r="T167" s="18">
        <v>0</v>
      </c>
      <c r="U167" s="18">
        <v>0</v>
      </c>
      <c r="V167" s="18">
        <v>0</v>
      </c>
      <c r="W167" s="18">
        <v>1</v>
      </c>
      <c r="X167" s="22"/>
    </row>
    <row r="168" spans="1:24" s="35" customFormat="1" ht="15" thickBot="1" x14ac:dyDescent="0.35">
      <c r="A168" s="40">
        <v>167</v>
      </c>
      <c r="B168" s="45">
        <v>80</v>
      </c>
      <c r="C168" s="30" t="s">
        <v>47</v>
      </c>
      <c r="D168" s="30" t="s">
        <v>48</v>
      </c>
      <c r="E168" s="30" t="s">
        <v>26</v>
      </c>
      <c r="F168" s="30" t="s">
        <v>46</v>
      </c>
      <c r="G168" s="30" t="s">
        <v>28</v>
      </c>
      <c r="H168" s="30">
        <v>100</v>
      </c>
      <c r="I168" s="30">
        <v>40</v>
      </c>
      <c r="J168" s="31" t="s">
        <v>29</v>
      </c>
      <c r="K168" s="32">
        <v>1256.6370614359173</v>
      </c>
      <c r="L168" s="32">
        <f t="shared" si="29"/>
        <v>2.5</v>
      </c>
      <c r="M168" s="30" t="s">
        <v>30</v>
      </c>
      <c r="N168" s="30" t="s">
        <v>39</v>
      </c>
      <c r="O168" s="30">
        <v>-1</v>
      </c>
      <c r="P168" s="30">
        <v>-20</v>
      </c>
      <c r="Q168" s="33">
        <v>0.01</v>
      </c>
      <c r="R168" s="30">
        <v>1</v>
      </c>
      <c r="S168" s="30">
        <v>0.91500000000000004</v>
      </c>
      <c r="T168" s="30">
        <v>0</v>
      </c>
      <c r="U168" s="30">
        <v>0</v>
      </c>
      <c r="V168" s="30">
        <v>0</v>
      </c>
      <c r="W168" s="30">
        <v>2.4</v>
      </c>
      <c r="X168" s="34"/>
    </row>
    <row r="169" spans="1:24" s="23" customFormat="1" ht="15" thickBot="1" x14ac:dyDescent="0.35">
      <c r="A169" s="38">
        <v>168</v>
      </c>
      <c r="B169" s="43">
        <v>80</v>
      </c>
      <c r="C169" s="18" t="s">
        <v>47</v>
      </c>
      <c r="D169" s="18" t="s">
        <v>48</v>
      </c>
      <c r="E169" s="18" t="s">
        <v>26</v>
      </c>
      <c r="F169" s="18" t="s">
        <v>46</v>
      </c>
      <c r="G169" s="18" t="s">
        <v>28</v>
      </c>
      <c r="H169" s="18">
        <v>100</v>
      </c>
      <c r="I169" s="18">
        <v>40</v>
      </c>
      <c r="J169" s="19" t="s">
        <v>29</v>
      </c>
      <c r="K169" s="20">
        <v>1256.6370614359173</v>
      </c>
      <c r="L169" s="20">
        <f t="shared" si="29"/>
        <v>2.5</v>
      </c>
      <c r="M169" s="18" t="s">
        <v>30</v>
      </c>
      <c r="N169" s="18" t="s">
        <v>39</v>
      </c>
      <c r="O169" s="18">
        <v>-1</v>
      </c>
      <c r="P169" s="18">
        <v>-20</v>
      </c>
      <c r="Q169" s="21">
        <v>0.01</v>
      </c>
      <c r="R169" s="18">
        <v>1</v>
      </c>
      <c r="S169" s="18">
        <v>0.91500000000000004</v>
      </c>
      <c r="T169" s="18">
        <v>0</v>
      </c>
      <c r="U169" s="18">
        <v>0</v>
      </c>
      <c r="V169" s="18">
        <v>0</v>
      </c>
      <c r="W169" s="18">
        <v>10.3</v>
      </c>
      <c r="X169" s="22"/>
    </row>
    <row r="170" spans="1:24" s="35" customFormat="1" ht="15" thickBot="1" x14ac:dyDescent="0.35">
      <c r="A170" s="40">
        <v>169</v>
      </c>
      <c r="B170" s="45">
        <v>80</v>
      </c>
      <c r="C170" s="30" t="s">
        <v>47</v>
      </c>
      <c r="D170" s="30" t="s">
        <v>48</v>
      </c>
      <c r="E170" s="30" t="s">
        <v>26</v>
      </c>
      <c r="F170" s="30" t="s">
        <v>46</v>
      </c>
      <c r="G170" s="30" t="s">
        <v>28</v>
      </c>
      <c r="H170" s="30">
        <v>100</v>
      </c>
      <c r="I170" s="30">
        <v>40</v>
      </c>
      <c r="J170" s="31" t="s">
        <v>29</v>
      </c>
      <c r="K170" s="32">
        <v>1256.6370614359173</v>
      </c>
      <c r="L170" s="32">
        <f t="shared" si="29"/>
        <v>2.5</v>
      </c>
      <c r="M170" s="30" t="s">
        <v>30</v>
      </c>
      <c r="N170" s="30" t="s">
        <v>39</v>
      </c>
      <c r="O170" s="30">
        <v>-1</v>
      </c>
      <c r="P170" s="30">
        <v>-20</v>
      </c>
      <c r="Q170" s="33">
        <v>0.01</v>
      </c>
      <c r="R170" s="30">
        <v>1</v>
      </c>
      <c r="S170" s="30">
        <v>0.91500000000000004</v>
      </c>
      <c r="T170" s="30">
        <v>0</v>
      </c>
      <c r="U170" s="30">
        <v>0</v>
      </c>
      <c r="V170" s="30">
        <v>0</v>
      </c>
      <c r="W170" s="30">
        <v>19.8</v>
      </c>
      <c r="X170" s="34"/>
    </row>
    <row r="171" spans="1:24" s="23" customFormat="1" ht="15" thickBot="1" x14ac:dyDescent="0.35">
      <c r="A171" s="38">
        <v>170</v>
      </c>
      <c r="B171" s="43">
        <v>80</v>
      </c>
      <c r="C171" s="18" t="s">
        <v>47</v>
      </c>
      <c r="D171" s="18" t="s">
        <v>48</v>
      </c>
      <c r="E171" s="18" t="s">
        <v>26</v>
      </c>
      <c r="F171" s="18" t="s">
        <v>46</v>
      </c>
      <c r="G171" s="18" t="s">
        <v>28</v>
      </c>
      <c r="H171" s="18">
        <v>100</v>
      </c>
      <c r="I171" s="18">
        <v>40</v>
      </c>
      <c r="J171" s="19" t="s">
        <v>29</v>
      </c>
      <c r="K171" s="20">
        <v>1256.6370614359173</v>
      </c>
      <c r="L171" s="20">
        <f t="shared" si="29"/>
        <v>2.5</v>
      </c>
      <c r="M171" s="18" t="s">
        <v>30</v>
      </c>
      <c r="N171" s="18" t="s">
        <v>39</v>
      </c>
      <c r="O171" s="18">
        <v>-1</v>
      </c>
      <c r="P171" s="18">
        <v>-20</v>
      </c>
      <c r="Q171" s="21">
        <v>0.01</v>
      </c>
      <c r="R171" s="18">
        <v>1</v>
      </c>
      <c r="S171" s="18">
        <v>0.91500000000000004</v>
      </c>
      <c r="T171" s="18">
        <v>0</v>
      </c>
      <c r="U171" s="18">
        <v>0</v>
      </c>
      <c r="V171" s="18">
        <v>0</v>
      </c>
      <c r="W171" s="18">
        <v>30</v>
      </c>
      <c r="X171" s="22"/>
    </row>
    <row r="172" spans="1:24" s="35" customFormat="1" ht="15" thickBot="1" x14ac:dyDescent="0.35">
      <c r="A172" s="40">
        <v>171</v>
      </c>
      <c r="B172" s="45">
        <v>80</v>
      </c>
      <c r="C172" s="30" t="s">
        <v>47</v>
      </c>
      <c r="D172" s="30" t="s">
        <v>48</v>
      </c>
      <c r="E172" s="30" t="s">
        <v>26</v>
      </c>
      <c r="F172" s="30" t="s">
        <v>46</v>
      </c>
      <c r="G172" s="30" t="s">
        <v>28</v>
      </c>
      <c r="H172" s="30">
        <v>100</v>
      </c>
      <c r="I172" s="30">
        <v>40</v>
      </c>
      <c r="J172" s="31" t="s">
        <v>29</v>
      </c>
      <c r="K172" s="32">
        <v>1256.6370614359173</v>
      </c>
      <c r="L172" s="32">
        <f t="shared" si="29"/>
        <v>2.5</v>
      </c>
      <c r="M172" s="30" t="s">
        <v>30</v>
      </c>
      <c r="N172" s="30" t="s">
        <v>39</v>
      </c>
      <c r="O172" s="30">
        <v>-1</v>
      </c>
      <c r="P172" s="30">
        <v>-20</v>
      </c>
      <c r="Q172" s="33">
        <v>1E-4</v>
      </c>
      <c r="R172" s="30">
        <v>1</v>
      </c>
      <c r="S172" s="30">
        <v>0.91500000000000004</v>
      </c>
      <c r="T172" s="30">
        <v>0</v>
      </c>
      <c r="U172" s="30">
        <v>0</v>
      </c>
      <c r="V172" s="30">
        <v>0</v>
      </c>
      <c r="W172" s="30">
        <v>0.1</v>
      </c>
      <c r="X172" s="34"/>
    </row>
    <row r="173" spans="1:24" s="23" customFormat="1" ht="15" thickBot="1" x14ac:dyDescent="0.35">
      <c r="A173" s="38">
        <v>172</v>
      </c>
      <c r="B173" s="43">
        <v>80</v>
      </c>
      <c r="C173" s="18" t="s">
        <v>47</v>
      </c>
      <c r="D173" s="18" t="s">
        <v>48</v>
      </c>
      <c r="E173" s="18" t="s">
        <v>26</v>
      </c>
      <c r="F173" s="18" t="s">
        <v>46</v>
      </c>
      <c r="G173" s="18" t="s">
        <v>28</v>
      </c>
      <c r="H173" s="18">
        <v>100</v>
      </c>
      <c r="I173" s="18">
        <v>40</v>
      </c>
      <c r="J173" s="19" t="s">
        <v>29</v>
      </c>
      <c r="K173" s="20">
        <v>1256.6370614359173</v>
      </c>
      <c r="L173" s="20">
        <f t="shared" si="29"/>
        <v>2.5</v>
      </c>
      <c r="M173" s="18" t="s">
        <v>30</v>
      </c>
      <c r="N173" s="18" t="s">
        <v>39</v>
      </c>
      <c r="O173" s="18">
        <v>-1</v>
      </c>
      <c r="P173" s="18">
        <v>-20</v>
      </c>
      <c r="Q173" s="21">
        <v>1E-4</v>
      </c>
      <c r="R173" s="18">
        <v>1</v>
      </c>
      <c r="S173" s="18">
        <v>0.91500000000000004</v>
      </c>
      <c r="T173" s="18">
        <v>0</v>
      </c>
      <c r="U173" s="18">
        <v>0</v>
      </c>
      <c r="V173" s="18">
        <v>0</v>
      </c>
      <c r="W173" s="18">
        <v>9.8000000000000007</v>
      </c>
      <c r="X173" s="22"/>
    </row>
    <row r="174" spans="1:24" s="35" customFormat="1" ht="15" thickBot="1" x14ac:dyDescent="0.35">
      <c r="A174" s="40">
        <v>173</v>
      </c>
      <c r="B174" s="45">
        <v>80</v>
      </c>
      <c r="C174" s="30" t="s">
        <v>47</v>
      </c>
      <c r="D174" s="30" t="s">
        <v>48</v>
      </c>
      <c r="E174" s="30" t="s">
        <v>26</v>
      </c>
      <c r="F174" s="30" t="s">
        <v>46</v>
      </c>
      <c r="G174" s="30" t="s">
        <v>28</v>
      </c>
      <c r="H174" s="30">
        <v>100</v>
      </c>
      <c r="I174" s="30">
        <v>40</v>
      </c>
      <c r="J174" s="31" t="s">
        <v>29</v>
      </c>
      <c r="K174" s="32">
        <v>1256.6370614359173</v>
      </c>
      <c r="L174" s="32">
        <f t="shared" si="29"/>
        <v>2.5</v>
      </c>
      <c r="M174" s="30" t="s">
        <v>30</v>
      </c>
      <c r="N174" s="30" t="s">
        <v>39</v>
      </c>
      <c r="O174" s="30">
        <v>-1</v>
      </c>
      <c r="P174" s="30">
        <v>-20</v>
      </c>
      <c r="Q174" s="33">
        <v>1E-4</v>
      </c>
      <c r="R174" s="30">
        <v>1</v>
      </c>
      <c r="S174" s="30">
        <v>0.91500000000000004</v>
      </c>
      <c r="T174" s="30">
        <v>0</v>
      </c>
      <c r="U174" s="30">
        <v>0</v>
      </c>
      <c r="V174" s="30">
        <v>0</v>
      </c>
      <c r="W174" s="30">
        <v>19.899999999999999</v>
      </c>
      <c r="X174" s="34"/>
    </row>
    <row r="175" spans="1:24" s="23" customFormat="1" ht="15" thickBot="1" x14ac:dyDescent="0.35">
      <c r="A175" s="38">
        <v>174</v>
      </c>
      <c r="B175" s="43">
        <v>80</v>
      </c>
      <c r="C175" s="18" t="s">
        <v>47</v>
      </c>
      <c r="D175" s="18" t="s">
        <v>48</v>
      </c>
      <c r="E175" s="18" t="s">
        <v>26</v>
      </c>
      <c r="F175" s="18" t="s">
        <v>46</v>
      </c>
      <c r="G175" s="18" t="s">
        <v>28</v>
      </c>
      <c r="H175" s="18">
        <v>100</v>
      </c>
      <c r="I175" s="18">
        <v>40</v>
      </c>
      <c r="J175" s="19" t="s">
        <v>29</v>
      </c>
      <c r="K175" s="20">
        <v>1256.6370614359173</v>
      </c>
      <c r="L175" s="20">
        <f t="shared" si="29"/>
        <v>2.5</v>
      </c>
      <c r="M175" s="18" t="s">
        <v>30</v>
      </c>
      <c r="N175" s="18" t="s">
        <v>39</v>
      </c>
      <c r="O175" s="18">
        <v>-1</v>
      </c>
      <c r="P175" s="18">
        <v>-20</v>
      </c>
      <c r="Q175" s="21">
        <v>1E-4</v>
      </c>
      <c r="R175" s="18">
        <v>1</v>
      </c>
      <c r="S175" s="18">
        <v>0.91500000000000004</v>
      </c>
      <c r="T175" s="18">
        <v>0</v>
      </c>
      <c r="U175" s="18">
        <v>0</v>
      </c>
      <c r="V175" s="18">
        <v>0</v>
      </c>
      <c r="W175" s="18">
        <v>29.8</v>
      </c>
      <c r="X175" s="22"/>
    </row>
    <row r="176" spans="1:24" s="23" customFormat="1" ht="15" thickBot="1" x14ac:dyDescent="0.35">
      <c r="A176" s="38">
        <v>175</v>
      </c>
      <c r="B176" s="43">
        <v>83</v>
      </c>
      <c r="C176" s="18" t="s">
        <v>33</v>
      </c>
      <c r="D176" s="18" t="s">
        <v>48</v>
      </c>
      <c r="E176" s="18" t="s">
        <v>45</v>
      </c>
      <c r="F176" s="18" t="s">
        <v>46</v>
      </c>
      <c r="G176" s="18" t="s">
        <v>28</v>
      </c>
      <c r="H176" s="18">
        <v>120</v>
      </c>
      <c r="I176" s="18">
        <v>60</v>
      </c>
      <c r="J176" s="19" t="s">
        <v>29</v>
      </c>
      <c r="K176" s="20">
        <v>2827.4333882308138</v>
      </c>
      <c r="L176" s="20">
        <f t="shared" si="29"/>
        <v>2</v>
      </c>
      <c r="M176" s="18" t="s">
        <v>30</v>
      </c>
      <c r="N176" s="18" t="s">
        <v>39</v>
      </c>
      <c r="O176" s="18">
        <f>P176</f>
        <v>-10</v>
      </c>
      <c r="P176" s="18">
        <v>-10</v>
      </c>
      <c r="Q176" s="21">
        <v>5.5999999999999995E-4</v>
      </c>
      <c r="R176" s="18">
        <v>2</v>
      </c>
      <c r="S176" s="18">
        <v>0.91700000000000004</v>
      </c>
      <c r="T176" s="18">
        <v>0</v>
      </c>
      <c r="U176" s="18">
        <v>0</v>
      </c>
      <c r="V176" s="18">
        <v>0</v>
      </c>
      <c r="W176" s="18">
        <v>0</v>
      </c>
      <c r="X176" s="22"/>
    </row>
    <row r="177" spans="1:24" s="29" customFormat="1" ht="15" thickBot="1" x14ac:dyDescent="0.35">
      <c r="A177" s="39">
        <v>176</v>
      </c>
      <c r="B177" s="44">
        <v>83</v>
      </c>
      <c r="C177" s="24" t="s">
        <v>33</v>
      </c>
      <c r="D177" s="24" t="s">
        <v>48</v>
      </c>
      <c r="E177" s="24" t="s">
        <v>45</v>
      </c>
      <c r="F177" s="24" t="s">
        <v>46</v>
      </c>
      <c r="G177" s="24" t="s">
        <v>28</v>
      </c>
      <c r="H177" s="24">
        <v>120</v>
      </c>
      <c r="I177" s="24">
        <v>60</v>
      </c>
      <c r="J177" s="25" t="s">
        <v>29</v>
      </c>
      <c r="K177" s="26">
        <v>2827.4333882308138</v>
      </c>
      <c r="L177" s="26">
        <f t="shared" si="29"/>
        <v>2</v>
      </c>
      <c r="M177" s="24" t="s">
        <v>30</v>
      </c>
      <c r="N177" s="24" t="s">
        <v>43</v>
      </c>
      <c r="O177" s="24">
        <f t="shared" ref="O177:O179" si="30">P177</f>
        <v>-10</v>
      </c>
      <c r="P177" s="24">
        <v>-10</v>
      </c>
      <c r="Q177" s="27">
        <v>5.9000000000000003E-4</v>
      </c>
      <c r="R177" s="24">
        <v>5</v>
      </c>
      <c r="S177" s="24">
        <v>0.91700000000000004</v>
      </c>
      <c r="T177" s="24">
        <v>0</v>
      </c>
      <c r="U177" s="24">
        <v>0</v>
      </c>
      <c r="V177" s="24">
        <v>0</v>
      </c>
      <c r="W177" s="24">
        <v>0</v>
      </c>
      <c r="X177" s="28"/>
    </row>
    <row r="178" spans="1:24" s="23" customFormat="1" ht="15" thickBot="1" x14ac:dyDescent="0.35">
      <c r="A178" s="38">
        <v>177</v>
      </c>
      <c r="B178" s="43">
        <v>83</v>
      </c>
      <c r="C178" s="18" t="s">
        <v>33</v>
      </c>
      <c r="D178" s="18" t="s">
        <v>48</v>
      </c>
      <c r="E178" s="18" t="s">
        <v>45</v>
      </c>
      <c r="F178" s="18" t="s">
        <v>46</v>
      </c>
      <c r="G178" s="18" t="s">
        <v>28</v>
      </c>
      <c r="H178" s="18">
        <v>120</v>
      </c>
      <c r="I178" s="18">
        <v>60</v>
      </c>
      <c r="J178" s="19" t="s">
        <v>29</v>
      </c>
      <c r="K178" s="20">
        <v>2827.4333882308138</v>
      </c>
      <c r="L178" s="20">
        <f t="shared" si="29"/>
        <v>2</v>
      </c>
      <c r="M178" s="18" t="s">
        <v>30</v>
      </c>
      <c r="N178" s="18" t="s">
        <v>43</v>
      </c>
      <c r="O178" s="18">
        <f t="shared" si="30"/>
        <v>-10</v>
      </c>
      <c r="P178" s="18">
        <v>-10</v>
      </c>
      <c r="Q178" s="21">
        <v>5.4000000000000001E-4</v>
      </c>
      <c r="R178" s="18">
        <v>2</v>
      </c>
      <c r="S178" s="18">
        <v>0.91700000000000004</v>
      </c>
      <c r="T178" s="18">
        <v>0</v>
      </c>
      <c r="U178" s="18">
        <v>0</v>
      </c>
      <c r="V178" s="18">
        <v>0</v>
      </c>
      <c r="W178" s="18">
        <v>0</v>
      </c>
      <c r="X178" s="22"/>
    </row>
    <row r="179" spans="1:24" s="29" customFormat="1" ht="15" thickBot="1" x14ac:dyDescent="0.35">
      <c r="A179" s="39">
        <v>178</v>
      </c>
      <c r="B179" s="44">
        <v>83</v>
      </c>
      <c r="C179" s="24" t="s">
        <v>33</v>
      </c>
      <c r="D179" s="24" t="s">
        <v>48</v>
      </c>
      <c r="E179" s="24" t="s">
        <v>45</v>
      </c>
      <c r="F179" s="24" t="s">
        <v>46</v>
      </c>
      <c r="G179" s="24" t="s">
        <v>28</v>
      </c>
      <c r="H179" s="24">
        <v>120</v>
      </c>
      <c r="I179" s="24">
        <v>60</v>
      </c>
      <c r="J179" s="25" t="s">
        <v>29</v>
      </c>
      <c r="K179" s="26">
        <v>2827.4333882308138</v>
      </c>
      <c r="L179" s="26">
        <f t="shared" si="29"/>
        <v>2</v>
      </c>
      <c r="M179" s="24" t="s">
        <v>30</v>
      </c>
      <c r="N179" s="24" t="s">
        <v>43</v>
      </c>
      <c r="O179" s="24">
        <f t="shared" si="30"/>
        <v>-10</v>
      </c>
      <c r="P179" s="24">
        <v>-10</v>
      </c>
      <c r="Q179" s="27">
        <v>4.8999999999999998E-4</v>
      </c>
      <c r="R179" s="24">
        <v>5</v>
      </c>
      <c r="S179" s="24">
        <v>0.91700000000000004</v>
      </c>
      <c r="T179" s="24">
        <v>0</v>
      </c>
      <c r="U179" s="24">
        <v>0</v>
      </c>
      <c r="V179" s="24">
        <v>0</v>
      </c>
      <c r="W179" s="24">
        <v>0</v>
      </c>
      <c r="X179" s="28"/>
    </row>
    <row r="180" spans="1:24" s="23" customFormat="1" ht="15" thickBot="1" x14ac:dyDescent="0.35">
      <c r="A180" s="38">
        <v>179</v>
      </c>
      <c r="B180" s="43">
        <v>84</v>
      </c>
      <c r="C180" s="18" t="s">
        <v>47</v>
      </c>
      <c r="D180" s="18" t="s">
        <v>48</v>
      </c>
      <c r="E180" s="18" t="s">
        <v>45</v>
      </c>
      <c r="F180" s="18" t="s">
        <v>46</v>
      </c>
      <c r="G180" s="18" t="s">
        <v>28</v>
      </c>
      <c r="H180" s="18">
        <v>100</v>
      </c>
      <c r="I180" s="18">
        <v>40</v>
      </c>
      <c r="J180" s="19" t="s">
        <v>29</v>
      </c>
      <c r="K180" s="20">
        <v>1256.6370614359173</v>
      </c>
      <c r="L180" s="20">
        <f t="shared" si="29"/>
        <v>2.5</v>
      </c>
      <c r="M180" s="18" t="s">
        <v>39</v>
      </c>
      <c r="N180" s="18" t="s">
        <v>43</v>
      </c>
      <c r="O180" s="18">
        <v>-20</v>
      </c>
      <c r="P180" s="18">
        <v>-40</v>
      </c>
      <c r="Q180" s="21">
        <v>0.01</v>
      </c>
      <c r="R180" s="18">
        <v>1.7</v>
      </c>
      <c r="S180" s="18">
        <v>0.91400000000000003</v>
      </c>
      <c r="T180" s="18">
        <v>0</v>
      </c>
      <c r="U180" s="18">
        <v>0</v>
      </c>
      <c r="V180" s="18">
        <v>0</v>
      </c>
      <c r="W180" s="18">
        <v>10</v>
      </c>
      <c r="X180" s="22"/>
    </row>
    <row r="181" spans="1:24" s="35" customFormat="1" ht="15" thickBot="1" x14ac:dyDescent="0.35">
      <c r="A181" s="40">
        <v>180</v>
      </c>
      <c r="B181" s="45">
        <v>84</v>
      </c>
      <c r="C181" s="30" t="s">
        <v>47</v>
      </c>
      <c r="D181" s="30" t="s">
        <v>48</v>
      </c>
      <c r="E181" s="30" t="s">
        <v>45</v>
      </c>
      <c r="F181" s="30" t="s">
        <v>46</v>
      </c>
      <c r="G181" s="30" t="s">
        <v>28</v>
      </c>
      <c r="H181" s="30">
        <v>100</v>
      </c>
      <c r="I181" s="30">
        <v>40</v>
      </c>
      <c r="J181" s="31" t="s">
        <v>29</v>
      </c>
      <c r="K181" s="32">
        <v>1256.6370614359173</v>
      </c>
      <c r="L181" s="32">
        <f t="shared" si="29"/>
        <v>2.5</v>
      </c>
      <c r="M181" s="30" t="s">
        <v>39</v>
      </c>
      <c r="N181" s="30" t="s">
        <v>43</v>
      </c>
      <c r="O181" s="30">
        <v>-20</v>
      </c>
      <c r="P181" s="30">
        <v>-40</v>
      </c>
      <c r="Q181" s="33">
        <v>0.01</v>
      </c>
      <c r="R181" s="30">
        <v>1.7</v>
      </c>
      <c r="S181" s="30">
        <v>0.91400000000000003</v>
      </c>
      <c r="T181" s="30">
        <v>0</v>
      </c>
      <c r="U181" s="30">
        <v>0</v>
      </c>
      <c r="V181" s="30">
        <v>0</v>
      </c>
      <c r="W181" s="30">
        <v>46</v>
      </c>
      <c r="X181" s="34"/>
    </row>
    <row r="182" spans="1:24" s="23" customFormat="1" ht="15" thickBot="1" x14ac:dyDescent="0.35">
      <c r="A182" s="38">
        <v>181</v>
      </c>
      <c r="B182" s="43">
        <v>84</v>
      </c>
      <c r="C182" s="18" t="s">
        <v>47</v>
      </c>
      <c r="D182" s="18" t="s">
        <v>48</v>
      </c>
      <c r="E182" s="18" t="s">
        <v>45</v>
      </c>
      <c r="F182" s="18" t="s">
        <v>46</v>
      </c>
      <c r="G182" s="18" t="s">
        <v>28</v>
      </c>
      <c r="H182" s="18">
        <v>100</v>
      </c>
      <c r="I182" s="18">
        <v>40</v>
      </c>
      <c r="J182" s="19" t="s">
        <v>29</v>
      </c>
      <c r="K182" s="20">
        <v>1256.6370614359173</v>
      </c>
      <c r="L182" s="20">
        <f t="shared" si="29"/>
        <v>2.5</v>
      </c>
      <c r="M182" s="18" t="s">
        <v>39</v>
      </c>
      <c r="N182" s="18" t="s">
        <v>43</v>
      </c>
      <c r="O182" s="18">
        <v>-20</v>
      </c>
      <c r="P182" s="18">
        <v>-20</v>
      </c>
      <c r="Q182" s="21">
        <v>1.0000000000000001E-5</v>
      </c>
      <c r="R182" s="18">
        <v>1.7</v>
      </c>
      <c r="S182" s="18">
        <v>0.91400000000000003</v>
      </c>
      <c r="T182" s="18">
        <v>0</v>
      </c>
      <c r="U182" s="18">
        <v>0</v>
      </c>
      <c r="V182" s="18">
        <v>0</v>
      </c>
      <c r="W182" s="18">
        <v>10</v>
      </c>
      <c r="X182" s="22"/>
    </row>
    <row r="183" spans="1:24" s="35" customFormat="1" ht="15" thickBot="1" x14ac:dyDescent="0.35">
      <c r="A183" s="40">
        <v>182</v>
      </c>
      <c r="B183" s="45">
        <v>84</v>
      </c>
      <c r="C183" s="30" t="s">
        <v>47</v>
      </c>
      <c r="D183" s="30" t="s">
        <v>48</v>
      </c>
      <c r="E183" s="30" t="s">
        <v>45</v>
      </c>
      <c r="F183" s="30" t="s">
        <v>46</v>
      </c>
      <c r="G183" s="30" t="s">
        <v>28</v>
      </c>
      <c r="H183" s="30">
        <v>100</v>
      </c>
      <c r="I183" s="30">
        <v>40</v>
      </c>
      <c r="J183" s="31" t="s">
        <v>29</v>
      </c>
      <c r="K183" s="32">
        <v>1256.6370614359173</v>
      </c>
      <c r="L183" s="32">
        <f t="shared" si="29"/>
        <v>2.5</v>
      </c>
      <c r="M183" s="30" t="s">
        <v>39</v>
      </c>
      <c r="N183" s="30" t="s">
        <v>43</v>
      </c>
      <c r="O183" s="30">
        <v>-20</v>
      </c>
      <c r="P183" s="30">
        <v>-20</v>
      </c>
      <c r="Q183" s="33">
        <v>1E-4</v>
      </c>
      <c r="R183" s="30">
        <v>1.7</v>
      </c>
      <c r="S183" s="30">
        <v>0.91400000000000003</v>
      </c>
      <c r="T183" s="30">
        <v>0</v>
      </c>
      <c r="U183" s="30">
        <v>0</v>
      </c>
      <c r="V183" s="30">
        <v>0</v>
      </c>
      <c r="W183" s="30">
        <v>10</v>
      </c>
      <c r="X183" s="34"/>
    </row>
    <row r="184" spans="1:24" s="23" customFormat="1" ht="15" thickBot="1" x14ac:dyDescent="0.35">
      <c r="A184" s="38">
        <v>183</v>
      </c>
      <c r="B184" s="43">
        <v>84</v>
      </c>
      <c r="C184" s="18" t="s">
        <v>47</v>
      </c>
      <c r="D184" s="18" t="s">
        <v>48</v>
      </c>
      <c r="E184" s="18" t="s">
        <v>45</v>
      </c>
      <c r="F184" s="18" t="s">
        <v>46</v>
      </c>
      <c r="G184" s="18" t="s">
        <v>28</v>
      </c>
      <c r="H184" s="18">
        <v>100</v>
      </c>
      <c r="I184" s="18">
        <v>40</v>
      </c>
      <c r="J184" s="19" t="s">
        <v>29</v>
      </c>
      <c r="K184" s="20">
        <v>1256.6370614359173</v>
      </c>
      <c r="L184" s="20">
        <f t="shared" si="29"/>
        <v>2.5</v>
      </c>
      <c r="M184" s="18" t="s">
        <v>39</v>
      </c>
      <c r="N184" s="18" t="s">
        <v>43</v>
      </c>
      <c r="O184" s="18">
        <v>-20</v>
      </c>
      <c r="P184" s="18">
        <v>-20</v>
      </c>
      <c r="Q184" s="21">
        <v>1E-3</v>
      </c>
      <c r="R184" s="18">
        <v>1.7</v>
      </c>
      <c r="S184" s="18">
        <v>0.91400000000000003</v>
      </c>
      <c r="T184" s="18">
        <v>0</v>
      </c>
      <c r="U184" s="18">
        <v>0</v>
      </c>
      <c r="V184" s="18">
        <v>0</v>
      </c>
      <c r="W184" s="18">
        <v>10</v>
      </c>
      <c r="X184" s="22"/>
    </row>
    <row r="185" spans="1:24" s="35" customFormat="1" ht="15" thickBot="1" x14ac:dyDescent="0.35">
      <c r="A185" s="40">
        <v>184</v>
      </c>
      <c r="B185" s="45">
        <v>84</v>
      </c>
      <c r="C185" s="30" t="s">
        <v>47</v>
      </c>
      <c r="D185" s="30" t="s">
        <v>48</v>
      </c>
      <c r="E185" s="30" t="s">
        <v>45</v>
      </c>
      <c r="F185" s="30" t="s">
        <v>46</v>
      </c>
      <c r="G185" s="30" t="s">
        <v>28</v>
      </c>
      <c r="H185" s="30">
        <v>100</v>
      </c>
      <c r="I185" s="30">
        <v>40</v>
      </c>
      <c r="J185" s="31" t="s">
        <v>29</v>
      </c>
      <c r="K185" s="32">
        <v>1256.6370614359173</v>
      </c>
      <c r="L185" s="32">
        <f t="shared" si="29"/>
        <v>2.5</v>
      </c>
      <c r="M185" s="30" t="s">
        <v>39</v>
      </c>
      <c r="N185" s="30" t="s">
        <v>43</v>
      </c>
      <c r="O185" s="30">
        <v>-20</v>
      </c>
      <c r="P185" s="30">
        <v>-20</v>
      </c>
      <c r="Q185" s="33">
        <v>0.01</v>
      </c>
      <c r="R185" s="30">
        <v>1.7</v>
      </c>
      <c r="S185" s="30">
        <v>0.91400000000000003</v>
      </c>
      <c r="T185" s="30">
        <v>0</v>
      </c>
      <c r="U185" s="30">
        <v>0</v>
      </c>
      <c r="V185" s="30">
        <v>0</v>
      </c>
      <c r="W185" s="30">
        <v>10</v>
      </c>
      <c r="X185" s="34"/>
    </row>
    <row r="186" spans="1:24" s="23" customFormat="1" ht="15" thickBot="1" x14ac:dyDescent="0.35">
      <c r="A186" s="38">
        <v>185</v>
      </c>
      <c r="B186" s="43">
        <v>84</v>
      </c>
      <c r="C186" s="18" t="s">
        <v>47</v>
      </c>
      <c r="D186" s="18" t="s">
        <v>48</v>
      </c>
      <c r="E186" s="18" t="s">
        <v>45</v>
      </c>
      <c r="F186" s="18" t="s">
        <v>46</v>
      </c>
      <c r="G186" s="18" t="s">
        <v>28</v>
      </c>
      <c r="H186" s="18">
        <v>100</v>
      </c>
      <c r="I186" s="18">
        <v>40</v>
      </c>
      <c r="J186" s="19" t="s">
        <v>29</v>
      </c>
      <c r="K186" s="20">
        <v>1256.6370614359173</v>
      </c>
      <c r="L186" s="20">
        <f t="shared" si="29"/>
        <v>2.5</v>
      </c>
      <c r="M186" s="18" t="s">
        <v>39</v>
      </c>
      <c r="N186" s="18" t="s">
        <v>43</v>
      </c>
      <c r="O186" s="18">
        <v>-20</v>
      </c>
      <c r="P186" s="18">
        <v>-20</v>
      </c>
      <c r="Q186" s="21">
        <v>0.01</v>
      </c>
      <c r="R186" s="18">
        <v>1.7</v>
      </c>
      <c r="S186" s="18">
        <v>0.91400000000000003</v>
      </c>
      <c r="T186" s="18">
        <v>0</v>
      </c>
      <c r="U186" s="18">
        <v>0</v>
      </c>
      <c r="V186" s="18">
        <v>0</v>
      </c>
      <c r="W186" s="18">
        <v>10</v>
      </c>
      <c r="X186" s="22"/>
    </row>
    <row r="187" spans="1:24" s="23" customFormat="1" ht="15" thickBot="1" x14ac:dyDescent="0.35">
      <c r="A187" s="38">
        <v>186</v>
      </c>
      <c r="B187" s="43">
        <v>85</v>
      </c>
      <c r="C187" s="18" t="s">
        <v>47</v>
      </c>
      <c r="D187" s="18" t="s">
        <v>48</v>
      </c>
      <c r="E187" s="18" t="s">
        <v>45</v>
      </c>
      <c r="F187" s="18" t="s">
        <v>46</v>
      </c>
      <c r="G187" s="18" t="s">
        <v>40</v>
      </c>
      <c r="H187" s="18">
        <v>120</v>
      </c>
      <c r="I187" s="18">
        <f t="shared" ref="I187:I201" si="31">2*SQRT(K187/(PI()))</f>
        <v>67.702750025730751</v>
      </c>
      <c r="J187" s="19" t="s">
        <v>38</v>
      </c>
      <c r="K187" s="20">
        <v>3600</v>
      </c>
      <c r="L187" s="20">
        <f t="shared" ref="L187:L201" si="32">H187/I187</f>
        <v>1.7724538509055161</v>
      </c>
      <c r="M187" s="18" t="s">
        <v>39</v>
      </c>
      <c r="N187" s="18" t="s">
        <v>43</v>
      </c>
      <c r="O187" s="18">
        <f>P187</f>
        <v>-20</v>
      </c>
      <c r="P187" s="18">
        <v>-20</v>
      </c>
      <c r="Q187" s="21">
        <v>0.01</v>
      </c>
      <c r="R187" s="18">
        <v>5</v>
      </c>
      <c r="S187" s="18">
        <v>0.91200000000000003</v>
      </c>
      <c r="T187" s="18">
        <v>0</v>
      </c>
      <c r="U187" s="18">
        <v>0</v>
      </c>
      <c r="V187" s="18">
        <v>0</v>
      </c>
      <c r="W187" s="18">
        <v>10</v>
      </c>
      <c r="X187" s="22" t="s">
        <v>57</v>
      </c>
    </row>
    <row r="188" spans="1:24" s="29" customFormat="1" ht="15" thickBot="1" x14ac:dyDescent="0.35">
      <c r="A188" s="39">
        <v>187</v>
      </c>
      <c r="B188" s="44">
        <v>85</v>
      </c>
      <c r="C188" s="24" t="s">
        <v>47</v>
      </c>
      <c r="D188" s="24" t="s">
        <v>48</v>
      </c>
      <c r="E188" s="24" t="s">
        <v>45</v>
      </c>
      <c r="F188" s="24" t="s">
        <v>46</v>
      </c>
      <c r="G188" s="24" t="s">
        <v>40</v>
      </c>
      <c r="H188" s="24">
        <v>120</v>
      </c>
      <c r="I188" s="24">
        <f t="shared" si="31"/>
        <v>67.702750025730751</v>
      </c>
      <c r="J188" s="25" t="s">
        <v>38</v>
      </c>
      <c r="K188" s="26">
        <v>3600</v>
      </c>
      <c r="L188" s="26">
        <f t="shared" si="32"/>
        <v>1.7724538509055161</v>
      </c>
      <c r="M188" s="24" t="s">
        <v>39</v>
      </c>
      <c r="N188" s="24" t="s">
        <v>43</v>
      </c>
      <c r="O188" s="24">
        <f t="shared" ref="O188:O201" si="33">P188</f>
        <v>-20</v>
      </c>
      <c r="P188" s="24">
        <v>-20</v>
      </c>
      <c r="Q188" s="27">
        <v>0.01</v>
      </c>
      <c r="R188" s="24">
        <v>5</v>
      </c>
      <c r="S188" s="24">
        <v>0.91200000000000003</v>
      </c>
      <c r="T188" s="24">
        <v>0</v>
      </c>
      <c r="U188" s="24">
        <v>0</v>
      </c>
      <c r="V188" s="24">
        <v>0</v>
      </c>
      <c r="W188" s="24">
        <v>5</v>
      </c>
      <c r="X188" s="28" t="s">
        <v>57</v>
      </c>
    </row>
    <row r="189" spans="1:24" s="23" customFormat="1" ht="15" thickBot="1" x14ac:dyDescent="0.35">
      <c r="A189" s="38">
        <v>188</v>
      </c>
      <c r="B189" s="43">
        <v>85</v>
      </c>
      <c r="C189" s="18" t="s">
        <v>47</v>
      </c>
      <c r="D189" s="18" t="s">
        <v>48</v>
      </c>
      <c r="E189" s="18" t="s">
        <v>45</v>
      </c>
      <c r="F189" s="18" t="s">
        <v>46</v>
      </c>
      <c r="G189" s="18" t="s">
        <v>40</v>
      </c>
      <c r="H189" s="18">
        <v>120</v>
      </c>
      <c r="I189" s="18">
        <f t="shared" si="31"/>
        <v>67.702750025730751</v>
      </c>
      <c r="J189" s="19" t="s">
        <v>38</v>
      </c>
      <c r="K189" s="20">
        <v>3600</v>
      </c>
      <c r="L189" s="20">
        <f t="shared" si="32"/>
        <v>1.7724538509055161</v>
      </c>
      <c r="M189" s="18" t="s">
        <v>39</v>
      </c>
      <c r="N189" s="18" t="s">
        <v>43</v>
      </c>
      <c r="O189" s="18">
        <f t="shared" si="33"/>
        <v>-20</v>
      </c>
      <c r="P189" s="18">
        <v>-20</v>
      </c>
      <c r="Q189" s="21">
        <v>0.01</v>
      </c>
      <c r="R189" s="18">
        <v>5</v>
      </c>
      <c r="S189" s="18">
        <v>0.91200000000000003</v>
      </c>
      <c r="T189" s="18">
        <v>0</v>
      </c>
      <c r="U189" s="18">
        <v>0</v>
      </c>
      <c r="V189" s="18">
        <v>0</v>
      </c>
      <c r="W189" s="18">
        <v>10</v>
      </c>
      <c r="X189" s="22" t="s">
        <v>57</v>
      </c>
    </row>
    <row r="190" spans="1:24" s="29" customFormat="1" ht="15" thickBot="1" x14ac:dyDescent="0.35">
      <c r="A190" s="39">
        <v>189</v>
      </c>
      <c r="B190" s="44">
        <v>85</v>
      </c>
      <c r="C190" s="24" t="s">
        <v>47</v>
      </c>
      <c r="D190" s="24" t="s">
        <v>48</v>
      </c>
      <c r="E190" s="24" t="s">
        <v>45</v>
      </c>
      <c r="F190" s="24" t="s">
        <v>46</v>
      </c>
      <c r="G190" s="24" t="s">
        <v>40</v>
      </c>
      <c r="H190" s="24">
        <v>120</v>
      </c>
      <c r="I190" s="24">
        <f t="shared" si="31"/>
        <v>67.702750025730751</v>
      </c>
      <c r="J190" s="25" t="s">
        <v>38</v>
      </c>
      <c r="K190" s="26">
        <v>3600</v>
      </c>
      <c r="L190" s="26">
        <f t="shared" si="32"/>
        <v>1.7724538509055161</v>
      </c>
      <c r="M190" s="24" t="s">
        <v>39</v>
      </c>
      <c r="N190" s="24" t="s">
        <v>43</v>
      </c>
      <c r="O190" s="24">
        <f t="shared" si="33"/>
        <v>-20</v>
      </c>
      <c r="P190" s="24">
        <v>-20</v>
      </c>
      <c r="Q190" s="27">
        <v>0.01</v>
      </c>
      <c r="R190" s="24">
        <v>5</v>
      </c>
      <c r="S190" s="24">
        <v>0.91200000000000003</v>
      </c>
      <c r="T190" s="24">
        <v>0</v>
      </c>
      <c r="U190" s="24">
        <v>0</v>
      </c>
      <c r="V190" s="24">
        <v>0</v>
      </c>
      <c r="W190" s="24">
        <v>15</v>
      </c>
      <c r="X190" s="28" t="s">
        <v>57</v>
      </c>
    </row>
    <row r="191" spans="1:24" s="23" customFormat="1" ht="15" thickBot="1" x14ac:dyDescent="0.35">
      <c r="A191" s="38">
        <v>190</v>
      </c>
      <c r="B191" s="43">
        <v>85</v>
      </c>
      <c r="C191" s="18" t="s">
        <v>47</v>
      </c>
      <c r="D191" s="18" t="s">
        <v>48</v>
      </c>
      <c r="E191" s="18" t="s">
        <v>45</v>
      </c>
      <c r="F191" s="18" t="s">
        <v>46</v>
      </c>
      <c r="G191" s="18" t="s">
        <v>40</v>
      </c>
      <c r="H191" s="18">
        <v>120</v>
      </c>
      <c r="I191" s="18">
        <f t="shared" si="31"/>
        <v>67.702750025730751</v>
      </c>
      <c r="J191" s="19" t="s">
        <v>38</v>
      </c>
      <c r="K191" s="20">
        <v>3600</v>
      </c>
      <c r="L191" s="20">
        <f t="shared" si="32"/>
        <v>1.7724538509055161</v>
      </c>
      <c r="M191" s="18" t="s">
        <v>39</v>
      </c>
      <c r="N191" s="18" t="s">
        <v>43</v>
      </c>
      <c r="O191" s="18">
        <f t="shared" si="33"/>
        <v>-20</v>
      </c>
      <c r="P191" s="18">
        <v>-20</v>
      </c>
      <c r="Q191" s="21">
        <v>0.01</v>
      </c>
      <c r="R191" s="18">
        <v>5</v>
      </c>
      <c r="S191" s="18">
        <v>0.91200000000000003</v>
      </c>
      <c r="T191" s="18">
        <v>0</v>
      </c>
      <c r="U191" s="18">
        <v>0</v>
      </c>
      <c r="V191" s="18">
        <v>0</v>
      </c>
      <c r="W191" s="18">
        <v>20</v>
      </c>
      <c r="X191" s="22" t="s">
        <v>57</v>
      </c>
    </row>
    <row r="192" spans="1:24" s="29" customFormat="1" ht="15" thickBot="1" x14ac:dyDescent="0.35">
      <c r="A192" s="39">
        <v>191</v>
      </c>
      <c r="B192" s="44">
        <v>85</v>
      </c>
      <c r="C192" s="24" t="s">
        <v>47</v>
      </c>
      <c r="D192" s="24" t="s">
        <v>48</v>
      </c>
      <c r="E192" s="24" t="s">
        <v>45</v>
      </c>
      <c r="F192" s="24" t="s">
        <v>46</v>
      </c>
      <c r="G192" s="24" t="s">
        <v>40</v>
      </c>
      <c r="H192" s="24">
        <v>120</v>
      </c>
      <c r="I192" s="24">
        <f t="shared" si="31"/>
        <v>67.702750025730751</v>
      </c>
      <c r="J192" s="25" t="s">
        <v>38</v>
      </c>
      <c r="K192" s="26">
        <v>3600</v>
      </c>
      <c r="L192" s="26">
        <f t="shared" si="32"/>
        <v>1.7724538509055161</v>
      </c>
      <c r="M192" s="24" t="s">
        <v>39</v>
      </c>
      <c r="N192" s="24" t="s">
        <v>43</v>
      </c>
      <c r="O192" s="24">
        <f t="shared" si="33"/>
        <v>-20</v>
      </c>
      <c r="P192" s="24">
        <v>-20</v>
      </c>
      <c r="Q192" s="27">
        <v>0.01</v>
      </c>
      <c r="R192" s="24">
        <v>5</v>
      </c>
      <c r="S192" s="24">
        <v>0.91200000000000003</v>
      </c>
      <c r="T192" s="24">
        <v>0</v>
      </c>
      <c r="U192" s="24">
        <v>0</v>
      </c>
      <c r="V192" s="24">
        <v>0</v>
      </c>
      <c r="W192" s="24">
        <v>10</v>
      </c>
      <c r="X192" s="28" t="s">
        <v>57</v>
      </c>
    </row>
    <row r="193" spans="1:24" s="23" customFormat="1" ht="15" thickBot="1" x14ac:dyDescent="0.35">
      <c r="A193" s="38">
        <v>192</v>
      </c>
      <c r="B193" s="43">
        <v>85</v>
      </c>
      <c r="C193" s="18" t="s">
        <v>47</v>
      </c>
      <c r="D193" s="18" t="s">
        <v>48</v>
      </c>
      <c r="E193" s="18" t="s">
        <v>45</v>
      </c>
      <c r="F193" s="18" t="s">
        <v>46</v>
      </c>
      <c r="G193" s="18" t="s">
        <v>40</v>
      </c>
      <c r="H193" s="18">
        <v>120</v>
      </c>
      <c r="I193" s="18">
        <f t="shared" si="31"/>
        <v>67.702750025730751</v>
      </c>
      <c r="J193" s="19" t="s">
        <v>38</v>
      </c>
      <c r="K193" s="20">
        <v>3600</v>
      </c>
      <c r="L193" s="20">
        <f t="shared" si="32"/>
        <v>1.7724538509055161</v>
      </c>
      <c r="M193" s="18" t="s">
        <v>39</v>
      </c>
      <c r="N193" s="18" t="s">
        <v>43</v>
      </c>
      <c r="O193" s="18">
        <f t="shared" si="33"/>
        <v>-20</v>
      </c>
      <c r="P193" s="18">
        <v>-20</v>
      </c>
      <c r="Q193" s="21">
        <v>0.01</v>
      </c>
      <c r="R193" s="18">
        <v>5</v>
      </c>
      <c r="S193" s="18">
        <v>0.91200000000000003</v>
      </c>
      <c r="T193" s="18">
        <v>0</v>
      </c>
      <c r="U193" s="18">
        <v>0</v>
      </c>
      <c r="V193" s="18">
        <v>0</v>
      </c>
      <c r="W193" s="18">
        <v>5</v>
      </c>
      <c r="X193" s="22" t="s">
        <v>57</v>
      </c>
    </row>
    <row r="194" spans="1:24" s="29" customFormat="1" ht="15" thickBot="1" x14ac:dyDescent="0.35">
      <c r="A194" s="39">
        <v>193</v>
      </c>
      <c r="B194" s="44">
        <v>85</v>
      </c>
      <c r="C194" s="24" t="s">
        <v>47</v>
      </c>
      <c r="D194" s="24" t="s">
        <v>48</v>
      </c>
      <c r="E194" s="24" t="s">
        <v>45</v>
      </c>
      <c r="F194" s="24" t="s">
        <v>46</v>
      </c>
      <c r="G194" s="24" t="s">
        <v>40</v>
      </c>
      <c r="H194" s="24">
        <v>120</v>
      </c>
      <c r="I194" s="24">
        <f t="shared" si="31"/>
        <v>67.702750025730751</v>
      </c>
      <c r="J194" s="25" t="s">
        <v>38</v>
      </c>
      <c r="K194" s="26">
        <v>3600</v>
      </c>
      <c r="L194" s="26">
        <f t="shared" si="32"/>
        <v>1.7724538509055161</v>
      </c>
      <c r="M194" s="24" t="s">
        <v>39</v>
      </c>
      <c r="N194" s="24" t="s">
        <v>43</v>
      </c>
      <c r="O194" s="24">
        <f t="shared" si="33"/>
        <v>-20</v>
      </c>
      <c r="P194" s="24">
        <v>-20</v>
      </c>
      <c r="Q194" s="27">
        <v>0.01</v>
      </c>
      <c r="R194" s="24">
        <v>5</v>
      </c>
      <c r="S194" s="24">
        <v>0.91200000000000003</v>
      </c>
      <c r="T194" s="24">
        <v>0</v>
      </c>
      <c r="U194" s="24">
        <v>0</v>
      </c>
      <c r="V194" s="24">
        <v>0</v>
      </c>
      <c r="W194" s="24">
        <v>5</v>
      </c>
      <c r="X194" s="28" t="s">
        <v>57</v>
      </c>
    </row>
    <row r="195" spans="1:24" s="23" customFormat="1" ht="15" thickBot="1" x14ac:dyDescent="0.35">
      <c r="A195" s="38">
        <v>194</v>
      </c>
      <c r="B195" s="43">
        <v>85</v>
      </c>
      <c r="C195" s="18" t="s">
        <v>47</v>
      </c>
      <c r="D195" s="18" t="s">
        <v>48</v>
      </c>
      <c r="E195" s="18" t="s">
        <v>45</v>
      </c>
      <c r="F195" s="18" t="s">
        <v>46</v>
      </c>
      <c r="G195" s="18" t="s">
        <v>40</v>
      </c>
      <c r="H195" s="18">
        <v>120</v>
      </c>
      <c r="I195" s="18">
        <f t="shared" si="31"/>
        <v>67.702750025730751</v>
      </c>
      <c r="J195" s="19" t="s">
        <v>38</v>
      </c>
      <c r="K195" s="20">
        <v>3600</v>
      </c>
      <c r="L195" s="20">
        <f t="shared" si="32"/>
        <v>1.7724538509055161</v>
      </c>
      <c r="M195" s="18" t="s">
        <v>39</v>
      </c>
      <c r="N195" s="18" t="s">
        <v>43</v>
      </c>
      <c r="O195" s="18">
        <f t="shared" si="33"/>
        <v>-20</v>
      </c>
      <c r="P195" s="18">
        <v>-20</v>
      </c>
      <c r="Q195" s="21">
        <v>0.01</v>
      </c>
      <c r="R195" s="18">
        <v>5</v>
      </c>
      <c r="S195" s="18">
        <v>0.91200000000000003</v>
      </c>
      <c r="T195" s="18">
        <v>0</v>
      </c>
      <c r="U195" s="18">
        <v>0</v>
      </c>
      <c r="V195" s="18">
        <v>0</v>
      </c>
      <c r="W195" s="18">
        <v>10</v>
      </c>
      <c r="X195" s="22" t="s">
        <v>57</v>
      </c>
    </row>
    <row r="196" spans="1:24" s="29" customFormat="1" ht="15" thickBot="1" x14ac:dyDescent="0.35">
      <c r="A196" s="39">
        <v>195</v>
      </c>
      <c r="B196" s="44">
        <v>85</v>
      </c>
      <c r="C196" s="24" t="s">
        <v>47</v>
      </c>
      <c r="D196" s="24" t="s">
        <v>48</v>
      </c>
      <c r="E196" s="24" t="s">
        <v>45</v>
      </c>
      <c r="F196" s="24" t="s">
        <v>46</v>
      </c>
      <c r="G196" s="24" t="s">
        <v>40</v>
      </c>
      <c r="H196" s="24">
        <v>120</v>
      </c>
      <c r="I196" s="24">
        <f t="shared" si="31"/>
        <v>67.702750025730751</v>
      </c>
      <c r="J196" s="25" t="s">
        <v>38</v>
      </c>
      <c r="K196" s="26">
        <v>3600</v>
      </c>
      <c r="L196" s="26">
        <f t="shared" si="32"/>
        <v>1.7724538509055161</v>
      </c>
      <c r="M196" s="24" t="s">
        <v>39</v>
      </c>
      <c r="N196" s="24" t="s">
        <v>43</v>
      </c>
      <c r="O196" s="24">
        <f t="shared" si="33"/>
        <v>-20</v>
      </c>
      <c r="P196" s="24">
        <v>-20</v>
      </c>
      <c r="Q196" s="27">
        <v>1E-4</v>
      </c>
      <c r="R196" s="24">
        <v>1</v>
      </c>
      <c r="S196" s="24">
        <v>0.91200000000000003</v>
      </c>
      <c r="T196" s="24">
        <v>0</v>
      </c>
      <c r="U196" s="24">
        <v>0</v>
      </c>
      <c r="V196" s="24">
        <v>0</v>
      </c>
      <c r="W196" s="24">
        <v>0</v>
      </c>
      <c r="X196" s="28" t="s">
        <v>57</v>
      </c>
    </row>
    <row r="197" spans="1:24" s="23" customFormat="1" ht="15" thickBot="1" x14ac:dyDescent="0.35">
      <c r="A197" s="38">
        <v>196</v>
      </c>
      <c r="B197" s="43">
        <v>85</v>
      </c>
      <c r="C197" s="18" t="s">
        <v>47</v>
      </c>
      <c r="D197" s="18" t="s">
        <v>48</v>
      </c>
      <c r="E197" s="18" t="s">
        <v>45</v>
      </c>
      <c r="F197" s="18" t="s">
        <v>46</v>
      </c>
      <c r="G197" s="18" t="s">
        <v>40</v>
      </c>
      <c r="H197" s="18">
        <v>120</v>
      </c>
      <c r="I197" s="18">
        <f t="shared" si="31"/>
        <v>67.702750025730751</v>
      </c>
      <c r="J197" s="19" t="s">
        <v>38</v>
      </c>
      <c r="K197" s="20">
        <v>3600</v>
      </c>
      <c r="L197" s="20">
        <f t="shared" si="32"/>
        <v>1.7724538509055161</v>
      </c>
      <c r="M197" s="18" t="s">
        <v>39</v>
      </c>
      <c r="N197" s="18" t="s">
        <v>43</v>
      </c>
      <c r="O197" s="18">
        <f t="shared" si="33"/>
        <v>-20</v>
      </c>
      <c r="P197" s="18">
        <v>-20</v>
      </c>
      <c r="Q197" s="21">
        <v>1E-4</v>
      </c>
      <c r="R197" s="18">
        <v>1</v>
      </c>
      <c r="S197" s="18">
        <v>0.91200000000000003</v>
      </c>
      <c r="T197" s="18">
        <v>0</v>
      </c>
      <c r="U197" s="18">
        <v>0</v>
      </c>
      <c r="V197" s="18">
        <v>0</v>
      </c>
      <c r="W197" s="18">
        <v>10</v>
      </c>
      <c r="X197" s="22" t="s">
        <v>57</v>
      </c>
    </row>
    <row r="198" spans="1:24" s="29" customFormat="1" ht="15" thickBot="1" x14ac:dyDescent="0.35">
      <c r="A198" s="39">
        <v>197</v>
      </c>
      <c r="B198" s="44">
        <v>85</v>
      </c>
      <c r="C198" s="24" t="s">
        <v>47</v>
      </c>
      <c r="D198" s="24" t="s">
        <v>48</v>
      </c>
      <c r="E198" s="24" t="s">
        <v>45</v>
      </c>
      <c r="F198" s="24" t="s">
        <v>46</v>
      </c>
      <c r="G198" s="24" t="s">
        <v>40</v>
      </c>
      <c r="H198" s="24">
        <v>120</v>
      </c>
      <c r="I198" s="24">
        <f t="shared" si="31"/>
        <v>67.702750025730751</v>
      </c>
      <c r="J198" s="25" t="s">
        <v>38</v>
      </c>
      <c r="K198" s="26">
        <v>3600</v>
      </c>
      <c r="L198" s="26">
        <f t="shared" si="32"/>
        <v>1.7724538509055161</v>
      </c>
      <c r="M198" s="24" t="s">
        <v>39</v>
      </c>
      <c r="N198" s="24" t="s">
        <v>43</v>
      </c>
      <c r="O198" s="24">
        <f t="shared" si="33"/>
        <v>-20</v>
      </c>
      <c r="P198" s="24">
        <v>-20</v>
      </c>
      <c r="Q198" s="27">
        <v>1E-4</v>
      </c>
      <c r="R198" s="24">
        <v>1</v>
      </c>
      <c r="S198" s="24">
        <v>0.91200000000000003</v>
      </c>
      <c r="T198" s="24">
        <v>0</v>
      </c>
      <c r="U198" s="24">
        <v>0</v>
      </c>
      <c r="V198" s="24">
        <v>0</v>
      </c>
      <c r="W198" s="24">
        <v>20</v>
      </c>
      <c r="X198" s="28" t="s">
        <v>57</v>
      </c>
    </row>
    <row r="199" spans="1:24" s="23" customFormat="1" ht="15" thickBot="1" x14ac:dyDescent="0.35">
      <c r="A199" s="38">
        <v>198</v>
      </c>
      <c r="B199" s="43">
        <v>85</v>
      </c>
      <c r="C199" s="18" t="s">
        <v>47</v>
      </c>
      <c r="D199" s="18" t="s">
        <v>48</v>
      </c>
      <c r="E199" s="18" t="s">
        <v>45</v>
      </c>
      <c r="F199" s="18" t="s">
        <v>46</v>
      </c>
      <c r="G199" s="18" t="s">
        <v>40</v>
      </c>
      <c r="H199" s="18">
        <v>120</v>
      </c>
      <c r="I199" s="18">
        <f t="shared" si="31"/>
        <v>67.702750025730751</v>
      </c>
      <c r="J199" s="19" t="s">
        <v>38</v>
      </c>
      <c r="K199" s="20">
        <v>3600</v>
      </c>
      <c r="L199" s="20">
        <f t="shared" si="32"/>
        <v>1.7724538509055161</v>
      </c>
      <c r="M199" s="18" t="s">
        <v>39</v>
      </c>
      <c r="N199" s="18" t="s">
        <v>43</v>
      </c>
      <c r="O199" s="18">
        <f t="shared" si="33"/>
        <v>-20</v>
      </c>
      <c r="P199" s="18">
        <v>-20</v>
      </c>
      <c r="Q199" s="21">
        <v>1E-4</v>
      </c>
      <c r="R199" s="18">
        <v>1</v>
      </c>
      <c r="S199" s="18">
        <v>0.91200000000000003</v>
      </c>
      <c r="T199" s="18">
        <v>0</v>
      </c>
      <c r="U199" s="18">
        <v>0</v>
      </c>
      <c r="V199" s="18">
        <v>0</v>
      </c>
      <c r="W199" s="18">
        <v>30</v>
      </c>
      <c r="X199" s="22" t="s">
        <v>57</v>
      </c>
    </row>
    <row r="200" spans="1:24" s="29" customFormat="1" ht="15" thickBot="1" x14ac:dyDescent="0.35">
      <c r="A200" s="39">
        <v>199</v>
      </c>
      <c r="B200" s="44">
        <v>85</v>
      </c>
      <c r="C200" s="24" t="s">
        <v>47</v>
      </c>
      <c r="D200" s="24" t="s">
        <v>48</v>
      </c>
      <c r="E200" s="24" t="s">
        <v>45</v>
      </c>
      <c r="F200" s="24" t="s">
        <v>46</v>
      </c>
      <c r="G200" s="24" t="s">
        <v>40</v>
      </c>
      <c r="H200" s="24">
        <v>120</v>
      </c>
      <c r="I200" s="24">
        <f t="shared" si="31"/>
        <v>67.702750025730751</v>
      </c>
      <c r="J200" s="25" t="s">
        <v>38</v>
      </c>
      <c r="K200" s="26">
        <v>3600</v>
      </c>
      <c r="L200" s="26">
        <f t="shared" si="32"/>
        <v>1.7724538509055161</v>
      </c>
      <c r="M200" s="24" t="s">
        <v>39</v>
      </c>
      <c r="N200" s="24" t="s">
        <v>43</v>
      </c>
      <c r="O200" s="24">
        <f t="shared" si="33"/>
        <v>-20</v>
      </c>
      <c r="P200" s="24">
        <v>-20</v>
      </c>
      <c r="Q200" s="27">
        <v>0.01</v>
      </c>
      <c r="R200" s="24">
        <v>1</v>
      </c>
      <c r="S200" s="24">
        <v>0.91200000000000003</v>
      </c>
      <c r="T200" s="24">
        <v>0</v>
      </c>
      <c r="U200" s="24">
        <v>0</v>
      </c>
      <c r="V200" s="24">
        <v>0</v>
      </c>
      <c r="W200" s="24">
        <v>10</v>
      </c>
      <c r="X200" s="28" t="s">
        <v>57</v>
      </c>
    </row>
    <row r="201" spans="1:24" s="23" customFormat="1" ht="15" thickBot="1" x14ac:dyDescent="0.35">
      <c r="A201" s="38">
        <v>200</v>
      </c>
      <c r="B201" s="43">
        <v>85</v>
      </c>
      <c r="C201" s="18" t="s">
        <v>47</v>
      </c>
      <c r="D201" s="18" t="s">
        <v>48</v>
      </c>
      <c r="E201" s="18" t="s">
        <v>45</v>
      </c>
      <c r="F201" s="18" t="s">
        <v>46</v>
      </c>
      <c r="G201" s="18" t="s">
        <v>40</v>
      </c>
      <c r="H201" s="18">
        <v>120</v>
      </c>
      <c r="I201" s="18">
        <f t="shared" si="31"/>
        <v>67.702750025730751</v>
      </c>
      <c r="J201" s="19" t="s">
        <v>38</v>
      </c>
      <c r="K201" s="20">
        <v>3600</v>
      </c>
      <c r="L201" s="20">
        <f t="shared" si="32"/>
        <v>1.7724538509055161</v>
      </c>
      <c r="M201" s="18" t="s">
        <v>39</v>
      </c>
      <c r="N201" s="18" t="s">
        <v>43</v>
      </c>
      <c r="O201" s="18">
        <f t="shared" si="33"/>
        <v>-20</v>
      </c>
      <c r="P201" s="18">
        <v>-20</v>
      </c>
      <c r="Q201" s="21">
        <v>0.01</v>
      </c>
      <c r="R201" s="18">
        <v>1</v>
      </c>
      <c r="S201" s="18">
        <v>0.91200000000000003</v>
      </c>
      <c r="T201" s="18">
        <v>0</v>
      </c>
      <c r="U201" s="18">
        <v>0</v>
      </c>
      <c r="V201" s="18">
        <v>0</v>
      </c>
      <c r="W201" s="18">
        <v>30</v>
      </c>
      <c r="X201" s="22" t="s">
        <v>57</v>
      </c>
    </row>
    <row r="202" spans="1:24" s="23" customFormat="1" ht="15" thickBot="1" x14ac:dyDescent="0.35">
      <c r="A202" s="38">
        <v>201</v>
      </c>
      <c r="B202" s="43">
        <v>87</v>
      </c>
      <c r="C202" s="18" t="s">
        <v>33</v>
      </c>
      <c r="D202" s="18" t="s">
        <v>25</v>
      </c>
      <c r="E202" s="18" t="s">
        <v>26</v>
      </c>
      <c r="F202" s="18" t="s">
        <v>27</v>
      </c>
      <c r="G202" s="18" t="s">
        <v>40</v>
      </c>
      <c r="H202" s="18">
        <v>107</v>
      </c>
      <c r="I202" s="18">
        <f t="shared" ref="I202:I207" si="34">2*SQRT(K202/(PI()))</f>
        <v>56.418958354775633</v>
      </c>
      <c r="J202" s="19" t="s">
        <v>38</v>
      </c>
      <c r="K202" s="20">
        <v>2500</v>
      </c>
      <c r="L202" s="20">
        <f t="shared" ref="L202:L229" si="35">H202/I202</f>
        <v>1.8965256204689021</v>
      </c>
      <c r="M202" s="18" t="s">
        <v>30</v>
      </c>
      <c r="N202" s="18" t="s">
        <v>31</v>
      </c>
      <c r="O202" s="18">
        <v>-16.5</v>
      </c>
      <c r="P202" s="18">
        <v>-16.5</v>
      </c>
      <c r="Q202" s="21">
        <v>2.9999999999999997E-4</v>
      </c>
      <c r="R202" s="18">
        <v>1.1499999999999999</v>
      </c>
      <c r="S202" s="18">
        <v>0.89200000000000002</v>
      </c>
      <c r="T202" s="18">
        <f>AVERAGE(5.5,7.4)</f>
        <v>6.45</v>
      </c>
      <c r="U202" s="18">
        <v>0</v>
      </c>
      <c r="V202" s="18">
        <v>0</v>
      </c>
      <c r="W202" s="18">
        <v>0</v>
      </c>
      <c r="X202" s="22" t="s">
        <v>58</v>
      </c>
    </row>
    <row r="203" spans="1:24" s="35" customFormat="1" ht="15" thickBot="1" x14ac:dyDescent="0.35">
      <c r="A203" s="40">
        <v>202</v>
      </c>
      <c r="B203" s="45">
        <v>87</v>
      </c>
      <c r="C203" s="30" t="s">
        <v>33</v>
      </c>
      <c r="D203" s="30" t="s">
        <v>25</v>
      </c>
      <c r="E203" s="30" t="s">
        <v>26</v>
      </c>
      <c r="F203" s="30" t="s">
        <v>27</v>
      </c>
      <c r="G203" s="30" t="s">
        <v>40</v>
      </c>
      <c r="H203" s="30">
        <v>107</v>
      </c>
      <c r="I203" s="30">
        <f t="shared" si="34"/>
        <v>56.418958354775633</v>
      </c>
      <c r="J203" s="31" t="s">
        <v>38</v>
      </c>
      <c r="K203" s="32">
        <v>2500</v>
      </c>
      <c r="L203" s="32">
        <f t="shared" si="35"/>
        <v>1.8965256204689021</v>
      </c>
      <c r="M203" s="30" t="s">
        <v>31</v>
      </c>
      <c r="N203" s="30" t="s">
        <v>31</v>
      </c>
      <c r="O203" s="30">
        <v>-16.5</v>
      </c>
      <c r="P203" s="30">
        <v>-16.5</v>
      </c>
      <c r="Q203" s="33">
        <v>5.0000000000000001E-4</v>
      </c>
      <c r="R203" s="30">
        <v>1.1499999999999999</v>
      </c>
      <c r="S203" s="30">
        <v>0.89200000000000002</v>
      </c>
      <c r="T203" s="30">
        <v>6.45</v>
      </c>
      <c r="U203" s="30">
        <v>0</v>
      </c>
      <c r="V203" s="30">
        <v>0</v>
      </c>
      <c r="W203" s="30">
        <v>0</v>
      </c>
      <c r="X203" s="34" t="s">
        <v>58</v>
      </c>
    </row>
    <row r="204" spans="1:24" s="23" customFormat="1" ht="15" thickBot="1" x14ac:dyDescent="0.35">
      <c r="A204" s="38">
        <v>203</v>
      </c>
      <c r="B204" s="43">
        <v>87</v>
      </c>
      <c r="C204" s="18" t="s">
        <v>33</v>
      </c>
      <c r="D204" s="18" t="s">
        <v>25</v>
      </c>
      <c r="E204" s="18" t="s">
        <v>26</v>
      </c>
      <c r="F204" s="18" t="s">
        <v>27</v>
      </c>
      <c r="G204" s="18" t="s">
        <v>40</v>
      </c>
      <c r="H204" s="18">
        <v>107</v>
      </c>
      <c r="I204" s="18">
        <f t="shared" si="34"/>
        <v>56.418958354775633</v>
      </c>
      <c r="J204" s="19" t="s">
        <v>38</v>
      </c>
      <c r="K204" s="20">
        <v>2500</v>
      </c>
      <c r="L204" s="20">
        <f t="shared" si="35"/>
        <v>1.8965256204689021</v>
      </c>
      <c r="M204" s="18" t="s">
        <v>30</v>
      </c>
      <c r="N204" s="18" t="s">
        <v>31</v>
      </c>
      <c r="O204" s="18">
        <v>-16.5</v>
      </c>
      <c r="P204" s="18">
        <v>-16.5</v>
      </c>
      <c r="Q204" s="21">
        <v>2.9999999999999997E-4</v>
      </c>
      <c r="R204" s="18">
        <v>1.1499999999999999</v>
      </c>
      <c r="S204" s="18">
        <v>0.89200000000000002</v>
      </c>
      <c r="T204" s="18">
        <v>6.45</v>
      </c>
      <c r="U204" s="18">
        <v>0</v>
      </c>
      <c r="V204" s="18">
        <v>0</v>
      </c>
      <c r="W204" s="18">
        <v>0</v>
      </c>
      <c r="X204" s="22" t="s">
        <v>58</v>
      </c>
    </row>
    <row r="205" spans="1:24" s="35" customFormat="1" ht="15" thickBot="1" x14ac:dyDescent="0.35">
      <c r="A205" s="40">
        <v>204</v>
      </c>
      <c r="B205" s="45">
        <v>87</v>
      </c>
      <c r="C205" s="30" t="s">
        <v>33</v>
      </c>
      <c r="D205" s="30" t="s">
        <v>25</v>
      </c>
      <c r="E205" s="30" t="s">
        <v>26</v>
      </c>
      <c r="F205" s="30" t="s">
        <v>27</v>
      </c>
      <c r="G205" s="30" t="s">
        <v>40</v>
      </c>
      <c r="H205" s="30">
        <v>107</v>
      </c>
      <c r="I205" s="30">
        <f t="shared" si="34"/>
        <v>56.418958354775633</v>
      </c>
      <c r="J205" s="31" t="s">
        <v>38</v>
      </c>
      <c r="K205" s="32">
        <v>2500</v>
      </c>
      <c r="L205" s="32">
        <f t="shared" si="35"/>
        <v>1.8965256204689021</v>
      </c>
      <c r="M205" s="30" t="s">
        <v>31</v>
      </c>
      <c r="N205" s="30" t="s">
        <v>31</v>
      </c>
      <c r="O205" s="30">
        <v>-16.5</v>
      </c>
      <c r="P205" s="30">
        <v>-16.5</v>
      </c>
      <c r="Q205" s="33">
        <v>5.0000000000000001E-4</v>
      </c>
      <c r="R205" s="30">
        <v>1.1499999999999999</v>
      </c>
      <c r="S205" s="30">
        <v>0.89200000000000002</v>
      </c>
      <c r="T205" s="30">
        <v>6.45</v>
      </c>
      <c r="U205" s="30">
        <v>0</v>
      </c>
      <c r="V205" s="30">
        <v>0</v>
      </c>
      <c r="W205" s="30">
        <v>0</v>
      </c>
      <c r="X205" s="34" t="s">
        <v>58</v>
      </c>
    </row>
    <row r="206" spans="1:24" s="23" customFormat="1" ht="15" thickBot="1" x14ac:dyDescent="0.35">
      <c r="A206" s="38">
        <v>205</v>
      </c>
      <c r="B206" s="43">
        <v>87</v>
      </c>
      <c r="C206" s="18" t="s">
        <v>33</v>
      </c>
      <c r="D206" s="18" t="s">
        <v>25</v>
      </c>
      <c r="E206" s="18" t="s">
        <v>26</v>
      </c>
      <c r="F206" s="18" t="s">
        <v>27</v>
      </c>
      <c r="G206" s="18" t="s">
        <v>40</v>
      </c>
      <c r="H206" s="18">
        <v>107</v>
      </c>
      <c r="I206" s="18">
        <f t="shared" si="34"/>
        <v>56.418958354775633</v>
      </c>
      <c r="J206" s="19" t="s">
        <v>38</v>
      </c>
      <c r="K206" s="20">
        <v>2500</v>
      </c>
      <c r="L206" s="20">
        <f t="shared" si="35"/>
        <v>1.8965256204689021</v>
      </c>
      <c r="M206" s="18" t="s">
        <v>30</v>
      </c>
      <c r="N206" s="18" t="s">
        <v>31</v>
      </c>
      <c r="O206" s="18">
        <v>-16.5</v>
      </c>
      <c r="P206" s="18">
        <v>-16.5</v>
      </c>
      <c r="Q206" s="21">
        <v>7.4999999999999997E-3</v>
      </c>
      <c r="R206" s="18">
        <v>1.1499999999999999</v>
      </c>
      <c r="S206" s="18">
        <v>0.89200000000000002</v>
      </c>
      <c r="T206" s="18">
        <v>6.45</v>
      </c>
      <c r="U206" s="18">
        <v>0</v>
      </c>
      <c r="V206" s="18">
        <v>0</v>
      </c>
      <c r="W206" s="18">
        <v>0</v>
      </c>
      <c r="X206" s="22" t="s">
        <v>58</v>
      </c>
    </row>
    <row r="207" spans="1:24" s="35" customFormat="1" ht="15" thickBot="1" x14ac:dyDescent="0.35">
      <c r="A207" s="40">
        <v>206</v>
      </c>
      <c r="B207" s="45">
        <v>87</v>
      </c>
      <c r="C207" s="30" t="s">
        <v>33</v>
      </c>
      <c r="D207" s="30" t="s">
        <v>25</v>
      </c>
      <c r="E207" s="30" t="s">
        <v>26</v>
      </c>
      <c r="F207" s="30" t="s">
        <v>27</v>
      </c>
      <c r="G207" s="30" t="s">
        <v>40</v>
      </c>
      <c r="H207" s="30">
        <v>107</v>
      </c>
      <c r="I207" s="30">
        <f t="shared" si="34"/>
        <v>56.418958354775633</v>
      </c>
      <c r="J207" s="31" t="s">
        <v>38</v>
      </c>
      <c r="K207" s="32">
        <v>2500</v>
      </c>
      <c r="L207" s="32">
        <f t="shared" si="35"/>
        <v>1.8965256204689021</v>
      </c>
      <c r="M207" s="30" t="s">
        <v>31</v>
      </c>
      <c r="N207" s="30" t="s">
        <v>31</v>
      </c>
      <c r="O207" s="30">
        <v>-16.5</v>
      </c>
      <c r="P207" s="30">
        <v>-16.5</v>
      </c>
      <c r="Q207" s="33">
        <v>7.4999999999999997E-3</v>
      </c>
      <c r="R207" s="30">
        <v>1.1499999999999999</v>
      </c>
      <c r="S207" s="30">
        <v>0.89200000000000002</v>
      </c>
      <c r="T207" s="30">
        <v>6.45</v>
      </c>
      <c r="U207" s="30">
        <v>0</v>
      </c>
      <c r="V207" s="30">
        <v>0</v>
      </c>
      <c r="W207" s="30">
        <v>0</v>
      </c>
      <c r="X207" s="34" t="s">
        <v>58</v>
      </c>
    </row>
    <row r="208" spans="1:24" s="23" customFormat="1" ht="15" thickBot="1" x14ac:dyDescent="0.35">
      <c r="A208" s="38">
        <v>207</v>
      </c>
      <c r="B208" s="43">
        <v>94</v>
      </c>
      <c r="C208" s="18" t="s">
        <v>47</v>
      </c>
      <c r="D208" s="18" t="s">
        <v>44</v>
      </c>
      <c r="E208" s="18" t="s">
        <v>45</v>
      </c>
      <c r="F208" s="18" t="s">
        <v>46</v>
      </c>
      <c r="G208" s="18" t="s">
        <v>28</v>
      </c>
      <c r="H208" s="18">
        <f t="shared" ref="H208:H212" si="36">AVERAGE(60,65)</f>
        <v>62.5</v>
      </c>
      <c r="I208" s="18">
        <v>38.5</v>
      </c>
      <c r="J208" s="19" t="s">
        <v>29</v>
      </c>
      <c r="K208" s="20">
        <v>1164.1564276958677</v>
      </c>
      <c r="L208" s="20">
        <f t="shared" si="35"/>
        <v>1.6233766233766234</v>
      </c>
      <c r="M208" s="18" t="s">
        <v>31</v>
      </c>
      <c r="N208" s="18" t="s">
        <v>43</v>
      </c>
      <c r="O208" s="18">
        <v>-10</v>
      </c>
      <c r="P208" s="18">
        <v>-11</v>
      </c>
      <c r="Q208" s="21">
        <v>0.01</v>
      </c>
      <c r="R208" s="18">
        <v>1</v>
      </c>
      <c r="S208" s="18">
        <v>0.90500000000000003</v>
      </c>
      <c r="T208" s="18">
        <v>0</v>
      </c>
      <c r="U208" s="18">
        <v>0</v>
      </c>
      <c r="V208" s="18">
        <v>0</v>
      </c>
      <c r="W208" s="18">
        <v>50</v>
      </c>
      <c r="X208" s="22" t="s">
        <v>59</v>
      </c>
    </row>
    <row r="209" spans="1:24" s="29" customFormat="1" ht="15" thickBot="1" x14ac:dyDescent="0.35">
      <c r="A209" s="39">
        <v>208</v>
      </c>
      <c r="B209" s="44">
        <v>94</v>
      </c>
      <c r="C209" s="24" t="s">
        <v>47</v>
      </c>
      <c r="D209" s="24" t="s">
        <v>44</v>
      </c>
      <c r="E209" s="24" t="s">
        <v>45</v>
      </c>
      <c r="F209" s="24" t="s">
        <v>46</v>
      </c>
      <c r="G209" s="24" t="s">
        <v>28</v>
      </c>
      <c r="H209" s="24">
        <f>AVERAGE(60,65)</f>
        <v>62.5</v>
      </c>
      <c r="I209" s="24">
        <v>38.5</v>
      </c>
      <c r="J209" s="25" t="s">
        <v>29</v>
      </c>
      <c r="K209" s="26">
        <v>1164.1564276958677</v>
      </c>
      <c r="L209" s="26">
        <f t="shared" si="35"/>
        <v>1.6233766233766234</v>
      </c>
      <c r="M209" s="24" t="s">
        <v>31</v>
      </c>
      <c r="N209" s="24" t="s">
        <v>43</v>
      </c>
      <c r="O209" s="24">
        <v>-10</v>
      </c>
      <c r="P209" s="24">
        <v>-11</v>
      </c>
      <c r="Q209" s="27">
        <v>0.01</v>
      </c>
      <c r="R209" s="24">
        <v>1</v>
      </c>
      <c r="S209" s="24">
        <v>0.90500000000000003</v>
      </c>
      <c r="T209" s="24">
        <v>0</v>
      </c>
      <c r="U209" s="24">
        <v>0</v>
      </c>
      <c r="V209" s="24">
        <v>0</v>
      </c>
      <c r="W209" s="24">
        <v>30</v>
      </c>
      <c r="X209" s="28" t="s">
        <v>59</v>
      </c>
    </row>
    <row r="210" spans="1:24" s="23" customFormat="1" ht="15" thickBot="1" x14ac:dyDescent="0.35">
      <c r="A210" s="38">
        <v>209</v>
      </c>
      <c r="B210" s="43">
        <v>94</v>
      </c>
      <c r="C210" s="18" t="s">
        <v>47</v>
      </c>
      <c r="D210" s="18" t="s">
        <v>44</v>
      </c>
      <c r="E210" s="18" t="s">
        <v>45</v>
      </c>
      <c r="F210" s="18" t="s">
        <v>46</v>
      </c>
      <c r="G210" s="18" t="s">
        <v>28</v>
      </c>
      <c r="H210" s="18">
        <f t="shared" ref="H210:H227" si="37">AVERAGE(60,65)</f>
        <v>62.5</v>
      </c>
      <c r="I210" s="18">
        <v>38.5</v>
      </c>
      <c r="J210" s="19" t="s">
        <v>29</v>
      </c>
      <c r="K210" s="20">
        <v>1164.1564276958677</v>
      </c>
      <c r="L210" s="20">
        <f t="shared" si="35"/>
        <v>1.6233766233766234</v>
      </c>
      <c r="M210" s="18" t="s">
        <v>31</v>
      </c>
      <c r="N210" s="18" t="s">
        <v>43</v>
      </c>
      <c r="O210" s="18">
        <v>-10</v>
      </c>
      <c r="P210" s="18">
        <v>-11</v>
      </c>
      <c r="Q210" s="21">
        <v>0.01</v>
      </c>
      <c r="R210" s="18">
        <v>1</v>
      </c>
      <c r="S210" s="18">
        <v>0.90500000000000003</v>
      </c>
      <c r="T210" s="18">
        <v>0</v>
      </c>
      <c r="U210" s="18">
        <v>0</v>
      </c>
      <c r="V210" s="18">
        <v>0</v>
      </c>
      <c r="W210" s="18">
        <v>10</v>
      </c>
      <c r="X210" s="22" t="s">
        <v>59</v>
      </c>
    </row>
    <row r="211" spans="1:24" s="29" customFormat="1" ht="15" thickBot="1" x14ac:dyDescent="0.35">
      <c r="A211" s="39">
        <v>210</v>
      </c>
      <c r="B211" s="44">
        <v>94</v>
      </c>
      <c r="C211" s="24" t="s">
        <v>47</v>
      </c>
      <c r="D211" s="24" t="s">
        <v>44</v>
      </c>
      <c r="E211" s="24" t="s">
        <v>45</v>
      </c>
      <c r="F211" s="24" t="s">
        <v>46</v>
      </c>
      <c r="G211" s="24" t="s">
        <v>28</v>
      </c>
      <c r="H211" s="24">
        <f t="shared" si="37"/>
        <v>62.5</v>
      </c>
      <c r="I211" s="24">
        <v>38.5</v>
      </c>
      <c r="J211" s="25" t="s">
        <v>29</v>
      </c>
      <c r="K211" s="26">
        <v>1164.1564276958677</v>
      </c>
      <c r="L211" s="26">
        <f t="shared" si="35"/>
        <v>1.6233766233766234</v>
      </c>
      <c r="M211" s="24" t="s">
        <v>31</v>
      </c>
      <c r="N211" s="24" t="s">
        <v>43</v>
      </c>
      <c r="O211" s="24">
        <v>-10</v>
      </c>
      <c r="P211" s="24">
        <v>-11</v>
      </c>
      <c r="Q211" s="27">
        <v>0.01</v>
      </c>
      <c r="R211" s="24">
        <v>1</v>
      </c>
      <c r="S211" s="24">
        <v>0.90500000000000003</v>
      </c>
      <c r="T211" s="24">
        <v>0</v>
      </c>
      <c r="U211" s="24">
        <v>0</v>
      </c>
      <c r="V211" s="24">
        <v>0</v>
      </c>
      <c r="W211" s="24">
        <v>5</v>
      </c>
      <c r="X211" s="28" t="s">
        <v>59</v>
      </c>
    </row>
    <row r="212" spans="1:24" s="23" customFormat="1" ht="15" thickBot="1" x14ac:dyDescent="0.35">
      <c r="A212" s="38">
        <v>211</v>
      </c>
      <c r="B212" s="43">
        <v>94</v>
      </c>
      <c r="C212" s="18" t="s">
        <v>47</v>
      </c>
      <c r="D212" s="18" t="s">
        <v>44</v>
      </c>
      <c r="E212" s="18" t="s">
        <v>45</v>
      </c>
      <c r="F212" s="18" t="s">
        <v>46</v>
      </c>
      <c r="G212" s="18" t="s">
        <v>28</v>
      </c>
      <c r="H212" s="18">
        <f t="shared" si="36"/>
        <v>62.5</v>
      </c>
      <c r="I212" s="18">
        <v>38.5</v>
      </c>
      <c r="J212" s="19" t="s">
        <v>29</v>
      </c>
      <c r="K212" s="20">
        <v>1164.1564276958677</v>
      </c>
      <c r="L212" s="20">
        <f t="shared" si="35"/>
        <v>1.6233766233766234</v>
      </c>
      <c r="M212" s="18" t="s">
        <v>31</v>
      </c>
      <c r="N212" s="18" t="s">
        <v>43</v>
      </c>
      <c r="O212" s="18">
        <v>-10</v>
      </c>
      <c r="P212" s="18">
        <v>-11</v>
      </c>
      <c r="Q212" s="21">
        <v>0.05</v>
      </c>
      <c r="R212" s="18">
        <v>1</v>
      </c>
      <c r="S212" s="18">
        <v>0.90500000000000003</v>
      </c>
      <c r="T212" s="18">
        <v>0</v>
      </c>
      <c r="U212" s="18">
        <v>0</v>
      </c>
      <c r="V212" s="18">
        <v>0</v>
      </c>
      <c r="W212" s="18">
        <v>50</v>
      </c>
      <c r="X212" s="22" t="s">
        <v>59</v>
      </c>
    </row>
    <row r="213" spans="1:24" s="29" customFormat="1" ht="15" thickBot="1" x14ac:dyDescent="0.35">
      <c r="A213" s="39">
        <v>212</v>
      </c>
      <c r="B213" s="44">
        <v>94</v>
      </c>
      <c r="C213" s="24" t="s">
        <v>47</v>
      </c>
      <c r="D213" s="24" t="s">
        <v>44</v>
      </c>
      <c r="E213" s="24" t="s">
        <v>45</v>
      </c>
      <c r="F213" s="24" t="s">
        <v>46</v>
      </c>
      <c r="G213" s="24" t="s">
        <v>28</v>
      </c>
      <c r="H213" s="24">
        <f>AVERAGE(60,65)</f>
        <v>62.5</v>
      </c>
      <c r="I213" s="24">
        <v>38.5</v>
      </c>
      <c r="J213" s="25" t="s">
        <v>29</v>
      </c>
      <c r="K213" s="26">
        <v>1164.1564276958677</v>
      </c>
      <c r="L213" s="26">
        <f t="shared" si="35"/>
        <v>1.6233766233766234</v>
      </c>
      <c r="M213" s="24" t="s">
        <v>31</v>
      </c>
      <c r="N213" s="24" t="s">
        <v>43</v>
      </c>
      <c r="O213" s="24">
        <v>-10</v>
      </c>
      <c r="P213" s="24">
        <v>-11</v>
      </c>
      <c r="Q213" s="27">
        <v>0.05</v>
      </c>
      <c r="R213" s="24">
        <v>1</v>
      </c>
      <c r="S213" s="24">
        <v>0.90500000000000003</v>
      </c>
      <c r="T213" s="24">
        <v>0</v>
      </c>
      <c r="U213" s="24">
        <v>0</v>
      </c>
      <c r="V213" s="24">
        <v>0</v>
      </c>
      <c r="W213" s="24">
        <v>20</v>
      </c>
      <c r="X213" s="28" t="s">
        <v>59</v>
      </c>
    </row>
    <row r="214" spans="1:24" s="23" customFormat="1" ht="15" thickBot="1" x14ac:dyDescent="0.35">
      <c r="A214" s="38">
        <v>213</v>
      </c>
      <c r="B214" s="43">
        <v>94</v>
      </c>
      <c r="C214" s="18" t="s">
        <v>47</v>
      </c>
      <c r="D214" s="18" t="s">
        <v>44</v>
      </c>
      <c r="E214" s="18" t="s">
        <v>45</v>
      </c>
      <c r="F214" s="18" t="s">
        <v>46</v>
      </c>
      <c r="G214" s="18" t="s">
        <v>28</v>
      </c>
      <c r="H214" s="18">
        <f t="shared" si="37"/>
        <v>62.5</v>
      </c>
      <c r="I214" s="18">
        <v>38.5</v>
      </c>
      <c r="J214" s="19" t="s">
        <v>29</v>
      </c>
      <c r="K214" s="20">
        <v>1164.1564276958677</v>
      </c>
      <c r="L214" s="20">
        <f t="shared" si="35"/>
        <v>1.6233766233766234</v>
      </c>
      <c r="M214" s="18" t="s">
        <v>31</v>
      </c>
      <c r="N214" s="18" t="s">
        <v>43</v>
      </c>
      <c r="O214" s="18">
        <v>-10</v>
      </c>
      <c r="P214" s="18">
        <v>-11</v>
      </c>
      <c r="Q214" s="21">
        <v>0.05</v>
      </c>
      <c r="R214" s="18">
        <v>1</v>
      </c>
      <c r="S214" s="18">
        <v>0.90500000000000003</v>
      </c>
      <c r="T214" s="18">
        <v>0</v>
      </c>
      <c r="U214" s="18">
        <v>0</v>
      </c>
      <c r="V214" s="18">
        <v>0</v>
      </c>
      <c r="W214" s="18">
        <v>10</v>
      </c>
      <c r="X214" s="22" t="s">
        <v>59</v>
      </c>
    </row>
    <row r="215" spans="1:24" s="29" customFormat="1" ht="15" thickBot="1" x14ac:dyDescent="0.35">
      <c r="A215" s="39">
        <v>214</v>
      </c>
      <c r="B215" s="44">
        <v>94</v>
      </c>
      <c r="C215" s="24" t="s">
        <v>47</v>
      </c>
      <c r="D215" s="24" t="s">
        <v>44</v>
      </c>
      <c r="E215" s="24" t="s">
        <v>45</v>
      </c>
      <c r="F215" s="24" t="s">
        <v>46</v>
      </c>
      <c r="G215" s="24" t="s">
        <v>28</v>
      </c>
      <c r="H215" s="24">
        <f t="shared" si="37"/>
        <v>62.5</v>
      </c>
      <c r="I215" s="24">
        <v>38.5</v>
      </c>
      <c r="J215" s="25" t="s">
        <v>29</v>
      </c>
      <c r="K215" s="26">
        <v>1164.1564276958677</v>
      </c>
      <c r="L215" s="26">
        <f t="shared" si="35"/>
        <v>1.6233766233766234</v>
      </c>
      <c r="M215" s="24" t="s">
        <v>31</v>
      </c>
      <c r="N215" s="24" t="s">
        <v>43</v>
      </c>
      <c r="O215" s="24">
        <v>-10</v>
      </c>
      <c r="P215" s="24">
        <v>-11</v>
      </c>
      <c r="Q215" s="27">
        <v>0.05</v>
      </c>
      <c r="R215" s="24">
        <v>1</v>
      </c>
      <c r="S215" s="24">
        <v>0.90500000000000003</v>
      </c>
      <c r="T215" s="24">
        <v>0</v>
      </c>
      <c r="U215" s="24">
        <v>0</v>
      </c>
      <c r="V215" s="24">
        <v>0</v>
      </c>
      <c r="W215" s="24">
        <v>5</v>
      </c>
      <c r="X215" s="28" t="s">
        <v>59</v>
      </c>
    </row>
    <row r="216" spans="1:24" s="23" customFormat="1" ht="15" thickBot="1" x14ac:dyDescent="0.35">
      <c r="A216" s="38">
        <v>215</v>
      </c>
      <c r="B216" s="43">
        <v>94</v>
      </c>
      <c r="C216" s="18" t="s">
        <v>47</v>
      </c>
      <c r="D216" s="18" t="s">
        <v>44</v>
      </c>
      <c r="E216" s="18" t="s">
        <v>45</v>
      </c>
      <c r="F216" s="18" t="s">
        <v>46</v>
      </c>
      <c r="G216" s="18" t="s">
        <v>28</v>
      </c>
      <c r="H216" s="18">
        <f t="shared" si="37"/>
        <v>62.5</v>
      </c>
      <c r="I216" s="18">
        <v>38.5</v>
      </c>
      <c r="J216" s="19" t="s">
        <v>29</v>
      </c>
      <c r="K216" s="20">
        <v>1164.1564276958677</v>
      </c>
      <c r="L216" s="20">
        <f t="shared" si="35"/>
        <v>1.6233766233766234</v>
      </c>
      <c r="M216" s="18" t="s">
        <v>31</v>
      </c>
      <c r="N216" s="18" t="s">
        <v>43</v>
      </c>
      <c r="O216" s="18">
        <v>-10</v>
      </c>
      <c r="P216" s="18">
        <v>-11</v>
      </c>
      <c r="Q216" s="21">
        <v>2E-3</v>
      </c>
      <c r="R216" s="18">
        <v>10</v>
      </c>
      <c r="S216" s="18">
        <v>0.91</v>
      </c>
      <c r="T216" s="18">
        <v>0</v>
      </c>
      <c r="U216" s="18">
        <v>0</v>
      </c>
      <c r="V216" s="18">
        <v>0</v>
      </c>
      <c r="W216" s="18">
        <v>50</v>
      </c>
      <c r="X216" s="22" t="s">
        <v>60</v>
      </c>
    </row>
    <row r="217" spans="1:24" s="29" customFormat="1" ht="15" thickBot="1" x14ac:dyDescent="0.35">
      <c r="A217" s="39">
        <v>216</v>
      </c>
      <c r="B217" s="44">
        <v>94</v>
      </c>
      <c r="C217" s="24" t="s">
        <v>47</v>
      </c>
      <c r="D217" s="24" t="s">
        <v>44</v>
      </c>
      <c r="E217" s="24" t="s">
        <v>45</v>
      </c>
      <c r="F217" s="24" t="s">
        <v>46</v>
      </c>
      <c r="G217" s="24" t="s">
        <v>28</v>
      </c>
      <c r="H217" s="24">
        <f t="shared" si="37"/>
        <v>62.5</v>
      </c>
      <c r="I217" s="24">
        <v>38.5</v>
      </c>
      <c r="J217" s="25" t="s">
        <v>29</v>
      </c>
      <c r="K217" s="26">
        <v>1164.1564276958677</v>
      </c>
      <c r="L217" s="26">
        <f t="shared" si="35"/>
        <v>1.6233766233766234</v>
      </c>
      <c r="M217" s="24" t="s">
        <v>31</v>
      </c>
      <c r="N217" s="24" t="s">
        <v>43</v>
      </c>
      <c r="O217" s="24">
        <v>-10</v>
      </c>
      <c r="P217" s="24">
        <v>-11</v>
      </c>
      <c r="Q217" s="27">
        <v>2E-3</v>
      </c>
      <c r="R217" s="24">
        <v>10</v>
      </c>
      <c r="S217" s="24">
        <v>0.91</v>
      </c>
      <c r="T217" s="24">
        <v>0</v>
      </c>
      <c r="U217" s="24">
        <v>0</v>
      </c>
      <c r="V217" s="24">
        <v>0</v>
      </c>
      <c r="W217" s="24">
        <v>10</v>
      </c>
      <c r="X217" s="28" t="s">
        <v>60</v>
      </c>
    </row>
    <row r="218" spans="1:24" s="23" customFormat="1" ht="15" thickBot="1" x14ac:dyDescent="0.35">
      <c r="A218" s="38">
        <v>217</v>
      </c>
      <c r="B218" s="43">
        <v>94</v>
      </c>
      <c r="C218" s="18" t="s">
        <v>47</v>
      </c>
      <c r="D218" s="18" t="s">
        <v>44</v>
      </c>
      <c r="E218" s="18" t="s">
        <v>45</v>
      </c>
      <c r="F218" s="18" t="s">
        <v>46</v>
      </c>
      <c r="G218" s="18" t="s">
        <v>28</v>
      </c>
      <c r="H218" s="18">
        <f t="shared" si="37"/>
        <v>62.5</v>
      </c>
      <c r="I218" s="18">
        <v>38.5</v>
      </c>
      <c r="J218" s="19" t="s">
        <v>29</v>
      </c>
      <c r="K218" s="20">
        <v>1164.1564276958677</v>
      </c>
      <c r="L218" s="20">
        <f t="shared" si="35"/>
        <v>1.6233766233766234</v>
      </c>
      <c r="M218" s="18" t="s">
        <v>31</v>
      </c>
      <c r="N218" s="18" t="s">
        <v>43</v>
      </c>
      <c r="O218" s="18">
        <v>-10</v>
      </c>
      <c r="P218" s="18">
        <v>-11</v>
      </c>
      <c r="Q218" s="21">
        <v>2E-3</v>
      </c>
      <c r="R218" s="18">
        <v>10</v>
      </c>
      <c r="S218" s="18">
        <v>0.91</v>
      </c>
      <c r="T218" s="18">
        <v>0</v>
      </c>
      <c r="U218" s="18">
        <v>0</v>
      </c>
      <c r="V218" s="18">
        <v>0</v>
      </c>
      <c r="W218" s="18">
        <v>5</v>
      </c>
      <c r="X218" s="22" t="s">
        <v>60</v>
      </c>
    </row>
    <row r="219" spans="1:24" s="29" customFormat="1" ht="15" thickBot="1" x14ac:dyDescent="0.35">
      <c r="A219" s="39">
        <v>218</v>
      </c>
      <c r="B219" s="44">
        <v>94</v>
      </c>
      <c r="C219" s="24" t="s">
        <v>47</v>
      </c>
      <c r="D219" s="24" t="s">
        <v>44</v>
      </c>
      <c r="E219" s="24" t="s">
        <v>26</v>
      </c>
      <c r="F219" s="24" t="s">
        <v>46</v>
      </c>
      <c r="G219" s="24" t="s">
        <v>28</v>
      </c>
      <c r="H219" s="24">
        <f t="shared" si="37"/>
        <v>62.5</v>
      </c>
      <c r="I219" s="24">
        <v>38.5</v>
      </c>
      <c r="J219" s="25" t="s">
        <v>29</v>
      </c>
      <c r="K219" s="26">
        <v>1164.1564276958677</v>
      </c>
      <c r="L219" s="26">
        <f t="shared" si="35"/>
        <v>1.6233766233766234</v>
      </c>
      <c r="M219" s="24" t="s">
        <v>31</v>
      </c>
      <c r="N219" s="24" t="s">
        <v>31</v>
      </c>
      <c r="O219" s="24">
        <v>-10</v>
      </c>
      <c r="P219" s="24">
        <v>-11</v>
      </c>
      <c r="Q219" s="27">
        <v>2E-3</v>
      </c>
      <c r="R219" s="24">
        <v>8.5</v>
      </c>
      <c r="S219" s="24">
        <v>0.90500000000000003</v>
      </c>
      <c r="T219" s="24">
        <v>0</v>
      </c>
      <c r="U219" s="24">
        <v>0</v>
      </c>
      <c r="V219" s="24">
        <v>0</v>
      </c>
      <c r="W219" s="24">
        <v>50</v>
      </c>
      <c r="X219" s="28" t="s">
        <v>61</v>
      </c>
    </row>
    <row r="220" spans="1:24" s="23" customFormat="1" ht="15" thickBot="1" x14ac:dyDescent="0.35">
      <c r="A220" s="38">
        <v>219</v>
      </c>
      <c r="B220" s="43">
        <v>94</v>
      </c>
      <c r="C220" s="18" t="s">
        <v>47</v>
      </c>
      <c r="D220" s="18" t="s">
        <v>44</v>
      </c>
      <c r="E220" s="18" t="s">
        <v>26</v>
      </c>
      <c r="F220" s="18" t="s">
        <v>46</v>
      </c>
      <c r="G220" s="18" t="s">
        <v>28</v>
      </c>
      <c r="H220" s="18">
        <f t="shared" si="37"/>
        <v>62.5</v>
      </c>
      <c r="I220" s="18">
        <v>38.5</v>
      </c>
      <c r="J220" s="19" t="s">
        <v>29</v>
      </c>
      <c r="K220" s="20">
        <v>1164.1564276958677</v>
      </c>
      <c r="L220" s="20">
        <f t="shared" si="35"/>
        <v>1.6233766233766234</v>
      </c>
      <c r="M220" s="18" t="s">
        <v>31</v>
      </c>
      <c r="N220" s="18" t="s">
        <v>31</v>
      </c>
      <c r="O220" s="18">
        <v>-10</v>
      </c>
      <c r="P220" s="18">
        <v>-11</v>
      </c>
      <c r="Q220" s="21">
        <v>2E-3</v>
      </c>
      <c r="R220" s="18">
        <v>8.5</v>
      </c>
      <c r="S220" s="18">
        <v>0.90500000000000003</v>
      </c>
      <c r="T220" s="18">
        <v>0</v>
      </c>
      <c r="U220" s="18">
        <v>0</v>
      </c>
      <c r="V220" s="18">
        <v>0</v>
      </c>
      <c r="W220" s="18">
        <v>10</v>
      </c>
      <c r="X220" s="22" t="s">
        <v>61</v>
      </c>
    </row>
    <row r="221" spans="1:24" s="29" customFormat="1" ht="15" thickBot="1" x14ac:dyDescent="0.35">
      <c r="A221" s="39">
        <v>220</v>
      </c>
      <c r="B221" s="44">
        <v>94</v>
      </c>
      <c r="C221" s="24" t="s">
        <v>47</v>
      </c>
      <c r="D221" s="24" t="s">
        <v>44</v>
      </c>
      <c r="E221" s="24" t="s">
        <v>26</v>
      </c>
      <c r="F221" s="24" t="s">
        <v>46</v>
      </c>
      <c r="G221" s="24" t="s">
        <v>28</v>
      </c>
      <c r="H221" s="24">
        <f t="shared" si="37"/>
        <v>62.5</v>
      </c>
      <c r="I221" s="24">
        <v>38.5</v>
      </c>
      <c r="J221" s="25" t="s">
        <v>29</v>
      </c>
      <c r="K221" s="26">
        <v>1164.1564276958677</v>
      </c>
      <c r="L221" s="26">
        <f t="shared" si="35"/>
        <v>1.6233766233766234</v>
      </c>
      <c r="M221" s="24" t="s">
        <v>31</v>
      </c>
      <c r="N221" s="24" t="s">
        <v>31</v>
      </c>
      <c r="O221" s="24">
        <v>-10</v>
      </c>
      <c r="P221" s="24">
        <v>-11</v>
      </c>
      <c r="Q221" s="27">
        <v>2E-3</v>
      </c>
      <c r="R221" s="24">
        <v>8.5</v>
      </c>
      <c r="S221" s="24">
        <v>0.90500000000000003</v>
      </c>
      <c r="T221" s="24">
        <v>0</v>
      </c>
      <c r="U221" s="24">
        <v>0</v>
      </c>
      <c r="V221" s="24">
        <v>0</v>
      </c>
      <c r="W221" s="24">
        <v>0.1</v>
      </c>
      <c r="X221" s="28" t="s">
        <v>61</v>
      </c>
    </row>
    <row r="222" spans="1:24" s="23" customFormat="1" ht="15" thickBot="1" x14ac:dyDescent="0.35">
      <c r="A222" s="38">
        <v>221</v>
      </c>
      <c r="B222" s="43">
        <v>94</v>
      </c>
      <c r="C222" s="18" t="s">
        <v>47</v>
      </c>
      <c r="D222" s="18" t="s">
        <v>44</v>
      </c>
      <c r="E222" s="18" t="s">
        <v>45</v>
      </c>
      <c r="F222" s="18" t="s">
        <v>46</v>
      </c>
      <c r="G222" s="18" t="s">
        <v>28</v>
      </c>
      <c r="H222" s="18">
        <f t="shared" si="37"/>
        <v>62.5</v>
      </c>
      <c r="I222" s="18">
        <v>38.5</v>
      </c>
      <c r="J222" s="19" t="s">
        <v>29</v>
      </c>
      <c r="K222" s="20">
        <v>1164.1564276958677</v>
      </c>
      <c r="L222" s="20">
        <f t="shared" si="35"/>
        <v>1.6233766233766234</v>
      </c>
      <c r="M222" s="18" t="s">
        <v>30</v>
      </c>
      <c r="N222" s="18" t="s">
        <v>43</v>
      </c>
      <c r="O222" s="18">
        <v>-10</v>
      </c>
      <c r="P222" s="18">
        <v>-11</v>
      </c>
      <c r="Q222" s="21">
        <v>2.5000000000000001E-2</v>
      </c>
      <c r="R222" s="18">
        <v>10</v>
      </c>
      <c r="S222" s="18">
        <v>0.91</v>
      </c>
      <c r="T222" s="18">
        <v>0</v>
      </c>
      <c r="U222" s="18">
        <v>0</v>
      </c>
      <c r="V222" s="18">
        <v>0</v>
      </c>
      <c r="W222" s="18">
        <v>5</v>
      </c>
      <c r="X222" s="22" t="s">
        <v>60</v>
      </c>
    </row>
    <row r="223" spans="1:24" s="29" customFormat="1" ht="15" thickBot="1" x14ac:dyDescent="0.35">
      <c r="A223" s="39">
        <v>222</v>
      </c>
      <c r="B223" s="44">
        <v>94</v>
      </c>
      <c r="C223" s="24" t="s">
        <v>47</v>
      </c>
      <c r="D223" s="24" t="s">
        <v>44</v>
      </c>
      <c r="E223" s="24" t="s">
        <v>45</v>
      </c>
      <c r="F223" s="24" t="s">
        <v>46</v>
      </c>
      <c r="G223" s="24" t="s">
        <v>28</v>
      </c>
      <c r="H223" s="24">
        <f t="shared" si="37"/>
        <v>62.5</v>
      </c>
      <c r="I223" s="24">
        <v>38.5</v>
      </c>
      <c r="J223" s="25" t="s">
        <v>29</v>
      </c>
      <c r="K223" s="26">
        <v>1164.1564276958677</v>
      </c>
      <c r="L223" s="26">
        <f t="shared" si="35"/>
        <v>1.6233766233766234</v>
      </c>
      <c r="M223" s="24" t="s">
        <v>30</v>
      </c>
      <c r="N223" s="24" t="s">
        <v>43</v>
      </c>
      <c r="O223" s="24">
        <v>-10</v>
      </c>
      <c r="P223" s="24">
        <v>-11</v>
      </c>
      <c r="Q223" s="27">
        <v>2.5000000000000001E-2</v>
      </c>
      <c r="R223" s="24">
        <v>10</v>
      </c>
      <c r="S223" s="24">
        <v>0.91</v>
      </c>
      <c r="T223" s="24">
        <v>0</v>
      </c>
      <c r="U223" s="24">
        <v>0</v>
      </c>
      <c r="V223" s="24">
        <v>0</v>
      </c>
      <c r="W223" s="24">
        <v>10</v>
      </c>
      <c r="X223" s="28" t="s">
        <v>60</v>
      </c>
    </row>
    <row r="224" spans="1:24" s="23" customFormat="1" ht="15" thickBot="1" x14ac:dyDescent="0.35">
      <c r="A224" s="38">
        <v>223</v>
      </c>
      <c r="B224" s="43">
        <v>94</v>
      </c>
      <c r="C224" s="18" t="s">
        <v>47</v>
      </c>
      <c r="D224" s="18" t="s">
        <v>44</v>
      </c>
      <c r="E224" s="18" t="s">
        <v>45</v>
      </c>
      <c r="F224" s="18" t="s">
        <v>46</v>
      </c>
      <c r="G224" s="18" t="s">
        <v>28</v>
      </c>
      <c r="H224" s="18">
        <f t="shared" si="37"/>
        <v>62.5</v>
      </c>
      <c r="I224" s="18">
        <v>38.5</v>
      </c>
      <c r="J224" s="19" t="s">
        <v>29</v>
      </c>
      <c r="K224" s="20">
        <v>1164.1564276958677</v>
      </c>
      <c r="L224" s="20">
        <f t="shared" si="35"/>
        <v>1.6233766233766234</v>
      </c>
      <c r="M224" s="18" t="s">
        <v>30</v>
      </c>
      <c r="N224" s="18" t="s">
        <v>43</v>
      </c>
      <c r="O224" s="18">
        <v>-10</v>
      </c>
      <c r="P224" s="18">
        <v>-11</v>
      </c>
      <c r="Q224" s="21">
        <v>2.5000000000000001E-2</v>
      </c>
      <c r="R224" s="18">
        <v>10</v>
      </c>
      <c r="S224" s="18">
        <v>0.91</v>
      </c>
      <c r="T224" s="18">
        <v>0</v>
      </c>
      <c r="U224" s="18">
        <v>0</v>
      </c>
      <c r="V224" s="18">
        <v>0</v>
      </c>
      <c r="W224" s="18">
        <v>50</v>
      </c>
      <c r="X224" s="22" t="s">
        <v>60</v>
      </c>
    </row>
    <row r="225" spans="1:24" s="29" customFormat="1" ht="15" thickBot="1" x14ac:dyDescent="0.35">
      <c r="A225" s="39">
        <v>224</v>
      </c>
      <c r="B225" s="44">
        <v>94</v>
      </c>
      <c r="C225" s="24" t="s">
        <v>47</v>
      </c>
      <c r="D225" s="24" t="s">
        <v>44</v>
      </c>
      <c r="E225" s="24" t="s">
        <v>26</v>
      </c>
      <c r="F225" s="24" t="s">
        <v>46</v>
      </c>
      <c r="G225" s="24" t="s">
        <v>28</v>
      </c>
      <c r="H225" s="24">
        <f t="shared" si="37"/>
        <v>62.5</v>
      </c>
      <c r="I225" s="24">
        <v>38.5</v>
      </c>
      <c r="J225" s="25" t="s">
        <v>29</v>
      </c>
      <c r="K225" s="26">
        <v>1164.1564276958677</v>
      </c>
      <c r="L225" s="26">
        <f t="shared" si="35"/>
        <v>1.6233766233766234</v>
      </c>
      <c r="M225" s="24" t="s">
        <v>30</v>
      </c>
      <c r="N225" s="24" t="s">
        <v>31</v>
      </c>
      <c r="O225" s="24">
        <v>-10</v>
      </c>
      <c r="P225" s="24">
        <v>-11</v>
      </c>
      <c r="Q225" s="27">
        <v>2.5000000000000001E-3</v>
      </c>
      <c r="R225" s="24">
        <v>8.5</v>
      </c>
      <c r="S225" s="24">
        <v>0.90500000000000003</v>
      </c>
      <c r="T225" s="24">
        <v>0</v>
      </c>
      <c r="U225" s="24">
        <v>0</v>
      </c>
      <c r="V225" s="24">
        <v>0</v>
      </c>
      <c r="W225" s="24">
        <v>50</v>
      </c>
      <c r="X225" s="28" t="s">
        <v>61</v>
      </c>
    </row>
    <row r="226" spans="1:24" s="23" customFormat="1" ht="15" thickBot="1" x14ac:dyDescent="0.35">
      <c r="A226" s="38">
        <v>225</v>
      </c>
      <c r="B226" s="43">
        <v>94</v>
      </c>
      <c r="C226" s="18" t="s">
        <v>47</v>
      </c>
      <c r="D226" s="18" t="s">
        <v>44</v>
      </c>
      <c r="E226" s="18" t="s">
        <v>26</v>
      </c>
      <c r="F226" s="18" t="s">
        <v>46</v>
      </c>
      <c r="G226" s="18" t="s">
        <v>28</v>
      </c>
      <c r="H226" s="18">
        <f t="shared" si="37"/>
        <v>62.5</v>
      </c>
      <c r="I226" s="18">
        <v>38.5</v>
      </c>
      <c r="J226" s="19" t="s">
        <v>29</v>
      </c>
      <c r="K226" s="20">
        <v>1164.1564276958677</v>
      </c>
      <c r="L226" s="20">
        <f t="shared" si="35"/>
        <v>1.6233766233766234</v>
      </c>
      <c r="M226" s="18" t="s">
        <v>30</v>
      </c>
      <c r="N226" s="18" t="s">
        <v>31</v>
      </c>
      <c r="O226" s="18">
        <v>-10</v>
      </c>
      <c r="P226" s="18">
        <v>-11</v>
      </c>
      <c r="Q226" s="21">
        <v>2.5000000000000001E-3</v>
      </c>
      <c r="R226" s="18">
        <v>8.5</v>
      </c>
      <c r="S226" s="18">
        <v>0.90500000000000003</v>
      </c>
      <c r="T226" s="18">
        <v>0</v>
      </c>
      <c r="U226" s="18">
        <v>0</v>
      </c>
      <c r="V226" s="18">
        <v>0</v>
      </c>
      <c r="W226" s="18">
        <v>10</v>
      </c>
      <c r="X226" s="22" t="s">
        <v>61</v>
      </c>
    </row>
    <row r="227" spans="1:24" s="29" customFormat="1" ht="15" thickBot="1" x14ac:dyDescent="0.35">
      <c r="A227" s="39">
        <v>226</v>
      </c>
      <c r="B227" s="44">
        <v>94</v>
      </c>
      <c r="C227" s="24" t="s">
        <v>47</v>
      </c>
      <c r="D227" s="24" t="s">
        <v>44</v>
      </c>
      <c r="E227" s="24" t="s">
        <v>26</v>
      </c>
      <c r="F227" s="24" t="s">
        <v>46</v>
      </c>
      <c r="G227" s="24" t="s">
        <v>28</v>
      </c>
      <c r="H227" s="24">
        <f t="shared" si="37"/>
        <v>62.5</v>
      </c>
      <c r="I227" s="24">
        <v>38.5</v>
      </c>
      <c r="J227" s="25" t="s">
        <v>29</v>
      </c>
      <c r="K227" s="26">
        <v>1164.1564276958677</v>
      </c>
      <c r="L227" s="26">
        <f t="shared" si="35"/>
        <v>1.6233766233766234</v>
      </c>
      <c r="M227" s="24" t="s">
        <v>30</v>
      </c>
      <c r="N227" s="24" t="s">
        <v>31</v>
      </c>
      <c r="O227" s="24">
        <v>-10</v>
      </c>
      <c r="P227" s="24">
        <v>-11</v>
      </c>
      <c r="Q227" s="27">
        <v>2.5000000000000001E-3</v>
      </c>
      <c r="R227" s="24">
        <v>8.5</v>
      </c>
      <c r="S227" s="24">
        <v>0.90500000000000003</v>
      </c>
      <c r="T227" s="24">
        <v>0</v>
      </c>
      <c r="U227" s="24">
        <v>0</v>
      </c>
      <c r="V227" s="24">
        <v>0</v>
      </c>
      <c r="W227" s="24">
        <v>5</v>
      </c>
      <c r="X227" s="28" t="s">
        <v>61</v>
      </c>
    </row>
    <row r="228" spans="1:24" s="23" customFormat="1" ht="15" thickBot="1" x14ac:dyDescent="0.35">
      <c r="A228" s="38">
        <v>227</v>
      </c>
      <c r="B228" s="43">
        <v>99</v>
      </c>
      <c r="C228" s="18" t="s">
        <v>24</v>
      </c>
      <c r="D228" s="18" t="s">
        <v>25</v>
      </c>
      <c r="E228" s="18" t="s">
        <v>26</v>
      </c>
      <c r="F228" s="18" t="s">
        <v>62</v>
      </c>
      <c r="G228" s="18" t="s">
        <v>56</v>
      </c>
      <c r="H228" s="18">
        <v>100</v>
      </c>
      <c r="I228" s="18">
        <v>40</v>
      </c>
      <c r="J228" s="19" t="s">
        <v>29</v>
      </c>
      <c r="K228" s="20">
        <v>1256.6370614359173</v>
      </c>
      <c r="L228" s="20">
        <f t="shared" si="35"/>
        <v>2.5</v>
      </c>
      <c r="M228" s="18" t="s">
        <v>31</v>
      </c>
      <c r="N228" s="18" t="s">
        <v>30</v>
      </c>
      <c r="O228" s="18">
        <v>-40</v>
      </c>
      <c r="P228" s="18">
        <v>-10</v>
      </c>
      <c r="Q228" s="21">
        <v>1E-4</v>
      </c>
      <c r="R228" s="18">
        <v>5</v>
      </c>
      <c r="S228" s="18">
        <v>0.90200000000000002</v>
      </c>
      <c r="T228" s="18">
        <v>1.7</v>
      </c>
      <c r="U228" s="18">
        <v>0</v>
      </c>
      <c r="V228" s="18">
        <v>0</v>
      </c>
      <c r="W228" s="18">
        <v>0</v>
      </c>
      <c r="X228" s="22" t="s">
        <v>63</v>
      </c>
    </row>
    <row r="229" spans="1:24" s="35" customFormat="1" ht="15" thickBot="1" x14ac:dyDescent="0.35">
      <c r="A229" s="40">
        <v>228</v>
      </c>
      <c r="B229" s="45">
        <v>99</v>
      </c>
      <c r="C229" s="30" t="s">
        <v>24</v>
      </c>
      <c r="D229" s="30" t="s">
        <v>25</v>
      </c>
      <c r="E229" s="30" t="s">
        <v>26</v>
      </c>
      <c r="F229" s="30" t="s">
        <v>62</v>
      </c>
      <c r="G229" s="30" t="s">
        <v>56</v>
      </c>
      <c r="H229" s="30">
        <v>100</v>
      </c>
      <c r="I229" s="30">
        <v>40</v>
      </c>
      <c r="J229" s="31" t="s">
        <v>29</v>
      </c>
      <c r="K229" s="32">
        <v>1256.6370614359173</v>
      </c>
      <c r="L229" s="32">
        <f t="shared" si="35"/>
        <v>2.5</v>
      </c>
      <c r="M229" s="30" t="s">
        <v>31</v>
      </c>
      <c r="N229" s="30" t="s">
        <v>30</v>
      </c>
      <c r="O229" s="30">
        <v>-40</v>
      </c>
      <c r="P229" s="30">
        <v>-10</v>
      </c>
      <c r="Q229" s="33">
        <v>9.9999999999999995E-8</v>
      </c>
      <c r="R229" s="30">
        <v>5</v>
      </c>
      <c r="S229" s="30">
        <v>0.89800000000000002</v>
      </c>
      <c r="T229" s="30">
        <v>0.5</v>
      </c>
      <c r="U229" s="30">
        <v>0</v>
      </c>
      <c r="V229" s="30">
        <v>0</v>
      </c>
      <c r="W229" s="30">
        <v>0</v>
      </c>
      <c r="X229" s="34" t="s">
        <v>63</v>
      </c>
    </row>
    <row r="230" spans="1:24" s="23" customFormat="1" ht="15" thickBot="1" x14ac:dyDescent="0.35">
      <c r="A230" s="38">
        <v>229</v>
      </c>
      <c r="B230" s="43">
        <v>99</v>
      </c>
      <c r="C230" s="18" t="s">
        <v>47</v>
      </c>
      <c r="D230" s="18" t="s">
        <v>25</v>
      </c>
      <c r="E230" s="18" t="s">
        <v>26</v>
      </c>
      <c r="F230" s="18" t="s">
        <v>62</v>
      </c>
      <c r="G230" s="18" t="s">
        <v>28</v>
      </c>
      <c r="H230" s="18">
        <v>100</v>
      </c>
      <c r="I230" s="18">
        <v>40</v>
      </c>
      <c r="J230" s="19" t="s">
        <v>29</v>
      </c>
      <c r="K230" s="20">
        <v>1256.6370614359173</v>
      </c>
      <c r="L230" s="20">
        <f t="shared" ref="L230:L244" si="38">H230/I230</f>
        <v>2.5</v>
      </c>
      <c r="M230" s="18" t="s">
        <v>31</v>
      </c>
      <c r="N230" s="18" t="s">
        <v>30</v>
      </c>
      <c r="O230" s="18">
        <v>-40</v>
      </c>
      <c r="P230" s="18">
        <v>-20</v>
      </c>
      <c r="Q230" s="21">
        <v>0.01</v>
      </c>
      <c r="R230" s="18">
        <v>5</v>
      </c>
      <c r="S230" s="18">
        <v>0.90300000000000002</v>
      </c>
      <c r="T230" s="18">
        <v>0.6</v>
      </c>
      <c r="U230" s="18">
        <v>0</v>
      </c>
      <c r="V230" s="18">
        <v>0</v>
      </c>
      <c r="W230" s="18">
        <v>4</v>
      </c>
      <c r="X230" s="22"/>
    </row>
    <row r="231" spans="1:24" s="35" customFormat="1" ht="15" thickBot="1" x14ac:dyDescent="0.35">
      <c r="A231" s="40">
        <v>230</v>
      </c>
      <c r="B231" s="45">
        <v>99</v>
      </c>
      <c r="C231" s="30" t="s">
        <v>47</v>
      </c>
      <c r="D231" s="30" t="s">
        <v>25</v>
      </c>
      <c r="E231" s="30" t="s">
        <v>26</v>
      </c>
      <c r="F231" s="30" t="s">
        <v>62</v>
      </c>
      <c r="G231" s="30" t="s">
        <v>28</v>
      </c>
      <c r="H231" s="30">
        <v>100</v>
      </c>
      <c r="I231" s="30">
        <v>40</v>
      </c>
      <c r="J231" s="31" t="s">
        <v>29</v>
      </c>
      <c r="K231" s="32">
        <v>1256.6370614359173</v>
      </c>
      <c r="L231" s="32">
        <f t="shared" si="38"/>
        <v>2.5</v>
      </c>
      <c r="M231" s="30" t="s">
        <v>31</v>
      </c>
      <c r="N231" s="30" t="s">
        <v>30</v>
      </c>
      <c r="O231" s="30">
        <v>-40</v>
      </c>
      <c r="P231" s="30">
        <v>-20</v>
      </c>
      <c r="Q231" s="33">
        <v>0.01</v>
      </c>
      <c r="R231" s="30">
        <v>5</v>
      </c>
      <c r="S231" s="30">
        <v>0.88600000000000001</v>
      </c>
      <c r="T231" s="30">
        <v>1.6</v>
      </c>
      <c r="U231" s="30">
        <v>0</v>
      </c>
      <c r="V231" s="30">
        <v>0</v>
      </c>
      <c r="W231" s="30">
        <v>7</v>
      </c>
      <c r="X231" s="34"/>
    </row>
    <row r="232" spans="1:24" s="23" customFormat="1" ht="15" thickBot="1" x14ac:dyDescent="0.35">
      <c r="A232" s="38">
        <v>231</v>
      </c>
      <c r="B232" s="43">
        <v>99</v>
      </c>
      <c r="C232" s="18" t="s">
        <v>47</v>
      </c>
      <c r="D232" s="18" t="s">
        <v>25</v>
      </c>
      <c r="E232" s="18" t="s">
        <v>26</v>
      </c>
      <c r="F232" s="18" t="s">
        <v>62</v>
      </c>
      <c r="G232" s="18" t="s">
        <v>28</v>
      </c>
      <c r="H232" s="18">
        <v>100</v>
      </c>
      <c r="I232" s="18">
        <v>40</v>
      </c>
      <c r="J232" s="19" t="s">
        <v>29</v>
      </c>
      <c r="K232" s="20">
        <v>1256.6370614359173</v>
      </c>
      <c r="L232" s="20">
        <f t="shared" si="38"/>
        <v>2.5</v>
      </c>
      <c r="M232" s="18" t="s">
        <v>31</v>
      </c>
      <c r="N232" s="18" t="s">
        <v>30</v>
      </c>
      <c r="O232" s="18">
        <v>-40</v>
      </c>
      <c r="P232" s="18">
        <v>-20</v>
      </c>
      <c r="Q232" s="21">
        <v>0.01</v>
      </c>
      <c r="R232" s="18">
        <v>5</v>
      </c>
      <c r="S232" s="18">
        <v>0.85199999999999998</v>
      </c>
      <c r="T232" s="18">
        <v>1</v>
      </c>
      <c r="U232" s="18">
        <v>0</v>
      </c>
      <c r="V232" s="18">
        <v>0</v>
      </c>
      <c r="W232" s="18">
        <v>20</v>
      </c>
      <c r="X232" s="22"/>
    </row>
    <row r="233" spans="1:24" s="35" customFormat="1" ht="15" thickBot="1" x14ac:dyDescent="0.35">
      <c r="A233" s="40">
        <v>232</v>
      </c>
      <c r="B233" s="45">
        <v>99</v>
      </c>
      <c r="C233" s="30" t="s">
        <v>47</v>
      </c>
      <c r="D233" s="30" t="s">
        <v>25</v>
      </c>
      <c r="E233" s="30" t="s">
        <v>26</v>
      </c>
      <c r="F233" s="30" t="s">
        <v>62</v>
      </c>
      <c r="G233" s="30" t="s">
        <v>28</v>
      </c>
      <c r="H233" s="30">
        <v>100</v>
      </c>
      <c r="I233" s="30">
        <v>40</v>
      </c>
      <c r="J233" s="31" t="s">
        <v>29</v>
      </c>
      <c r="K233" s="32">
        <v>1256.6370614359173</v>
      </c>
      <c r="L233" s="32">
        <f t="shared" si="38"/>
        <v>2.5</v>
      </c>
      <c r="M233" s="30" t="s">
        <v>31</v>
      </c>
      <c r="N233" s="30" t="s">
        <v>30</v>
      </c>
      <c r="O233" s="30">
        <v>-40</v>
      </c>
      <c r="P233" s="30">
        <v>-40</v>
      </c>
      <c r="Q233" s="33">
        <v>0.01</v>
      </c>
      <c r="R233" s="30">
        <v>5</v>
      </c>
      <c r="S233" s="30">
        <v>0.90300000000000002</v>
      </c>
      <c r="T233" s="30">
        <v>1.1000000000000001</v>
      </c>
      <c r="U233" s="30">
        <v>0</v>
      </c>
      <c r="V233" s="30">
        <v>0</v>
      </c>
      <c r="W233" s="30">
        <v>5.5</v>
      </c>
      <c r="X233" s="34"/>
    </row>
    <row r="234" spans="1:24" s="23" customFormat="1" ht="15" thickBot="1" x14ac:dyDescent="0.35">
      <c r="A234" s="38">
        <v>233</v>
      </c>
      <c r="B234" s="43">
        <v>103</v>
      </c>
      <c r="C234" s="18" t="s">
        <v>33</v>
      </c>
      <c r="D234" s="18" t="s">
        <v>25</v>
      </c>
      <c r="E234" s="18" t="s">
        <v>26</v>
      </c>
      <c r="F234" s="18" t="s">
        <v>27</v>
      </c>
      <c r="G234" s="18" t="s">
        <v>28</v>
      </c>
      <c r="H234" s="18">
        <v>175</v>
      </c>
      <c r="I234" s="18">
        <v>70</v>
      </c>
      <c r="J234" s="19" t="s">
        <v>29</v>
      </c>
      <c r="K234" s="20">
        <v>3848.4510006474966</v>
      </c>
      <c r="L234" s="20">
        <f t="shared" si="38"/>
        <v>2.5</v>
      </c>
      <c r="M234" s="18" t="s">
        <v>31</v>
      </c>
      <c r="N234" s="18" t="s">
        <v>31</v>
      </c>
      <c r="O234" s="18">
        <v>-15</v>
      </c>
      <c r="P234" s="18">
        <v>-6</v>
      </c>
      <c r="Q234" s="21">
        <v>2.4600000000000002E-5</v>
      </c>
      <c r="R234" s="18">
        <v>-5</v>
      </c>
      <c r="S234" s="18">
        <v>0.79</v>
      </c>
      <c r="T234" s="18">
        <v>2</v>
      </c>
      <c r="U234" s="18">
        <v>0</v>
      </c>
      <c r="V234" s="18">
        <v>0</v>
      </c>
      <c r="W234" s="18">
        <v>0</v>
      </c>
      <c r="X234" s="22"/>
    </row>
    <row r="235" spans="1:24" s="29" customFormat="1" ht="15" thickBot="1" x14ac:dyDescent="0.35">
      <c r="A235" s="39">
        <v>234</v>
      </c>
      <c r="B235" s="44">
        <v>103</v>
      </c>
      <c r="C235" s="24" t="s">
        <v>33</v>
      </c>
      <c r="D235" s="24" t="s">
        <v>25</v>
      </c>
      <c r="E235" s="24" t="s">
        <v>26</v>
      </c>
      <c r="F235" s="24" t="s">
        <v>27</v>
      </c>
      <c r="G235" s="24" t="s">
        <v>28</v>
      </c>
      <c r="H235" s="24">
        <v>175</v>
      </c>
      <c r="I235" s="24">
        <v>70</v>
      </c>
      <c r="J235" s="25" t="s">
        <v>29</v>
      </c>
      <c r="K235" s="26">
        <v>3848.4510006474966</v>
      </c>
      <c r="L235" s="26">
        <f t="shared" si="38"/>
        <v>2.5</v>
      </c>
      <c r="M235" s="24" t="s">
        <v>31</v>
      </c>
      <c r="N235" s="24" t="s">
        <v>31</v>
      </c>
      <c r="O235" s="24">
        <v>-15</v>
      </c>
      <c r="P235" s="24">
        <v>-6</v>
      </c>
      <c r="Q235" s="27">
        <v>1.1299999999999999E-3</v>
      </c>
      <c r="R235" s="24">
        <v>-5</v>
      </c>
      <c r="S235" s="24">
        <v>0.79</v>
      </c>
      <c r="T235" s="24">
        <v>2</v>
      </c>
      <c r="U235" s="24">
        <v>0</v>
      </c>
      <c r="V235" s="24">
        <v>0</v>
      </c>
      <c r="W235" s="24">
        <v>0</v>
      </c>
      <c r="X235" s="28"/>
    </row>
    <row r="236" spans="1:24" s="23" customFormat="1" ht="15" thickBot="1" x14ac:dyDescent="0.35">
      <c r="A236" s="38">
        <v>235</v>
      </c>
      <c r="B236" s="43">
        <v>109</v>
      </c>
      <c r="C236" s="18" t="s">
        <v>47</v>
      </c>
      <c r="D236" s="18" t="s">
        <v>25</v>
      </c>
      <c r="E236" s="18" t="s">
        <v>26</v>
      </c>
      <c r="F236" s="18" t="s">
        <v>62</v>
      </c>
      <c r="G236" s="18" t="s">
        <v>40</v>
      </c>
      <c r="H236" s="18">
        <v>250</v>
      </c>
      <c r="I236" s="18">
        <f t="shared" ref="I236:I238" si="39">2*SQRT(K236/(PI()))</f>
        <v>80.186405960814653</v>
      </c>
      <c r="J236" s="19" t="s">
        <v>41</v>
      </c>
      <c r="K236" s="20">
        <v>5050</v>
      </c>
      <c r="L236" s="20">
        <f t="shared" si="38"/>
        <v>3.1177354441121796</v>
      </c>
      <c r="M236" s="18" t="s">
        <v>30</v>
      </c>
      <c r="N236" s="18" t="s">
        <v>31</v>
      </c>
      <c r="O236" s="18">
        <v>-30</v>
      </c>
      <c r="P236" s="18">
        <v>-10</v>
      </c>
      <c r="Q236" s="21">
        <v>1.7E-5</v>
      </c>
      <c r="R236" s="18">
        <v>-5</v>
      </c>
      <c r="S236" s="18">
        <v>0.91</v>
      </c>
      <c r="T236" s="18">
        <v>0</v>
      </c>
      <c r="U236" s="18">
        <v>0</v>
      </c>
      <c r="V236" s="18">
        <v>0</v>
      </c>
      <c r="W236" s="18">
        <v>0</v>
      </c>
      <c r="X236" s="22" t="s">
        <v>64</v>
      </c>
    </row>
    <row r="237" spans="1:24" s="35" customFormat="1" ht="15" thickBot="1" x14ac:dyDescent="0.35">
      <c r="A237" s="40">
        <v>236</v>
      </c>
      <c r="B237" s="45">
        <v>109</v>
      </c>
      <c r="C237" s="30" t="s">
        <v>47</v>
      </c>
      <c r="D237" s="30" t="s">
        <v>25</v>
      </c>
      <c r="E237" s="30" t="s">
        <v>26</v>
      </c>
      <c r="F237" s="30" t="s">
        <v>62</v>
      </c>
      <c r="G237" s="30" t="s">
        <v>40</v>
      </c>
      <c r="H237" s="30">
        <v>250</v>
      </c>
      <c r="I237" s="30">
        <f t="shared" si="39"/>
        <v>80.186405960814653</v>
      </c>
      <c r="J237" s="31" t="s">
        <v>41</v>
      </c>
      <c r="K237" s="32">
        <v>5050</v>
      </c>
      <c r="L237" s="32">
        <f t="shared" si="38"/>
        <v>3.1177354441121796</v>
      </c>
      <c r="M237" s="30" t="s">
        <v>30</v>
      </c>
      <c r="N237" s="30" t="s">
        <v>31</v>
      </c>
      <c r="O237" s="30">
        <v>-30</v>
      </c>
      <c r="P237" s="30">
        <v>-10</v>
      </c>
      <c r="Q237" s="33">
        <v>4.3999999999999999E-5</v>
      </c>
      <c r="R237" s="30">
        <v>-5</v>
      </c>
      <c r="S237" s="30">
        <v>0.91</v>
      </c>
      <c r="T237" s="30">
        <v>0</v>
      </c>
      <c r="U237" s="30">
        <v>0</v>
      </c>
      <c r="V237" s="30">
        <v>0</v>
      </c>
      <c r="W237" s="30">
        <v>0</v>
      </c>
      <c r="X237" s="34" t="s">
        <v>64</v>
      </c>
    </row>
    <row r="238" spans="1:24" s="23" customFormat="1" ht="15" thickBot="1" x14ac:dyDescent="0.35">
      <c r="A238" s="38">
        <v>237</v>
      </c>
      <c r="B238" s="43">
        <v>109</v>
      </c>
      <c r="C238" s="18" t="s">
        <v>47</v>
      </c>
      <c r="D238" s="18" t="s">
        <v>25</v>
      </c>
      <c r="E238" s="18" t="s">
        <v>26</v>
      </c>
      <c r="F238" s="18" t="s">
        <v>62</v>
      </c>
      <c r="G238" s="18" t="s">
        <v>40</v>
      </c>
      <c r="H238" s="18">
        <v>250</v>
      </c>
      <c r="I238" s="18">
        <f t="shared" si="39"/>
        <v>80.186405960814653</v>
      </c>
      <c r="J238" s="19" t="s">
        <v>41</v>
      </c>
      <c r="K238" s="20">
        <v>5050</v>
      </c>
      <c r="L238" s="20">
        <f t="shared" si="38"/>
        <v>3.1177354441121796</v>
      </c>
      <c r="M238" s="18" t="s">
        <v>30</v>
      </c>
      <c r="N238" s="18" t="s">
        <v>31</v>
      </c>
      <c r="O238" s="18">
        <v>-30</v>
      </c>
      <c r="P238" s="18">
        <v>-10</v>
      </c>
      <c r="Q238" s="21">
        <v>4.3999999999999999E-5</v>
      </c>
      <c r="R238" s="18">
        <v>-5</v>
      </c>
      <c r="S238" s="18">
        <v>0.91</v>
      </c>
      <c r="T238" s="18">
        <v>0</v>
      </c>
      <c r="U238" s="18">
        <v>0</v>
      </c>
      <c r="V238" s="18">
        <v>0</v>
      </c>
      <c r="W238" s="18">
        <v>0</v>
      </c>
      <c r="X238" s="22" t="s">
        <v>64</v>
      </c>
    </row>
    <row r="239" spans="1:24" s="23" customFormat="1" ht="15" thickBot="1" x14ac:dyDescent="0.35">
      <c r="A239" s="38">
        <v>238</v>
      </c>
      <c r="B239" s="43">
        <v>124</v>
      </c>
      <c r="C239" s="18" t="s">
        <v>33</v>
      </c>
      <c r="D239" s="18" t="s">
        <v>48</v>
      </c>
      <c r="E239" s="18" t="s">
        <v>39</v>
      </c>
      <c r="F239" s="18" t="s">
        <v>46</v>
      </c>
      <c r="G239" s="18" t="s">
        <v>28</v>
      </c>
      <c r="H239" s="18">
        <v>25</v>
      </c>
      <c r="I239" s="18">
        <v>25</v>
      </c>
      <c r="J239" s="19" t="s">
        <v>29</v>
      </c>
      <c r="K239" s="20">
        <v>490.87385212340519</v>
      </c>
      <c r="L239" s="20">
        <f t="shared" si="38"/>
        <v>1</v>
      </c>
      <c r="M239" s="18" t="s">
        <v>39</v>
      </c>
      <c r="N239" s="18" t="s">
        <v>39</v>
      </c>
      <c r="O239" s="18">
        <v>-18</v>
      </c>
      <c r="P239" s="18">
        <v>-18</v>
      </c>
      <c r="Q239" s="21">
        <v>5.0000000000000001E-3</v>
      </c>
      <c r="R239" s="18">
        <v>-5</v>
      </c>
      <c r="S239" s="18">
        <v>0.89800000000000002</v>
      </c>
      <c r="T239" s="18">
        <v>0</v>
      </c>
      <c r="U239" s="18">
        <v>0</v>
      </c>
      <c r="V239" s="18">
        <v>0</v>
      </c>
      <c r="W239" s="18">
        <v>0</v>
      </c>
      <c r="X239" s="22" t="s">
        <v>65</v>
      </c>
    </row>
    <row r="240" spans="1:24" s="29" customFormat="1" ht="15" thickBot="1" x14ac:dyDescent="0.35">
      <c r="A240" s="39">
        <v>239</v>
      </c>
      <c r="B240" s="44">
        <v>124</v>
      </c>
      <c r="C240" s="24" t="s">
        <v>33</v>
      </c>
      <c r="D240" s="24" t="s">
        <v>48</v>
      </c>
      <c r="E240" s="24" t="s">
        <v>39</v>
      </c>
      <c r="F240" s="24" t="s">
        <v>46</v>
      </c>
      <c r="G240" s="24" t="s">
        <v>28</v>
      </c>
      <c r="H240" s="24">
        <v>25</v>
      </c>
      <c r="I240" s="24">
        <v>25</v>
      </c>
      <c r="J240" s="25" t="s">
        <v>29</v>
      </c>
      <c r="K240" s="26">
        <v>490.87385212340519</v>
      </c>
      <c r="L240" s="26">
        <f t="shared" si="38"/>
        <v>1</v>
      </c>
      <c r="M240" s="24" t="s">
        <v>39</v>
      </c>
      <c r="N240" s="24" t="s">
        <v>39</v>
      </c>
      <c r="O240" s="24">
        <v>-18</v>
      </c>
      <c r="P240" s="24">
        <v>-18</v>
      </c>
      <c r="Q240" s="27">
        <v>0.01</v>
      </c>
      <c r="R240" s="24">
        <v>-5</v>
      </c>
      <c r="S240" s="24">
        <v>0.89800000000000002</v>
      </c>
      <c r="T240" s="24">
        <v>0</v>
      </c>
      <c r="U240" s="24">
        <v>0</v>
      </c>
      <c r="V240" s="24">
        <v>0</v>
      </c>
      <c r="W240" s="24">
        <v>0</v>
      </c>
      <c r="X240" s="28" t="s">
        <v>65</v>
      </c>
    </row>
    <row r="241" spans="1:24" s="23" customFormat="1" ht="15" thickBot="1" x14ac:dyDescent="0.35">
      <c r="A241" s="38">
        <v>240</v>
      </c>
      <c r="B241" s="43">
        <v>124</v>
      </c>
      <c r="C241" s="18" t="s">
        <v>33</v>
      </c>
      <c r="D241" s="18" t="s">
        <v>48</v>
      </c>
      <c r="E241" s="18" t="s">
        <v>39</v>
      </c>
      <c r="F241" s="18" t="s">
        <v>46</v>
      </c>
      <c r="G241" s="18" t="s">
        <v>28</v>
      </c>
      <c r="H241" s="18">
        <v>25</v>
      </c>
      <c r="I241" s="18">
        <v>25</v>
      </c>
      <c r="J241" s="19" t="s">
        <v>29</v>
      </c>
      <c r="K241" s="20">
        <v>490.87385212340519</v>
      </c>
      <c r="L241" s="20">
        <f t="shared" si="38"/>
        <v>1</v>
      </c>
      <c r="M241" s="18" t="s">
        <v>39</v>
      </c>
      <c r="N241" s="18" t="s">
        <v>39</v>
      </c>
      <c r="O241" s="18">
        <v>-18</v>
      </c>
      <c r="P241" s="18">
        <v>-18</v>
      </c>
      <c r="Q241" s="21">
        <v>1E-3</v>
      </c>
      <c r="R241" s="18">
        <v>-5</v>
      </c>
      <c r="S241" s="18">
        <v>0.89800000000000002</v>
      </c>
      <c r="T241" s="18">
        <v>0</v>
      </c>
      <c r="U241" s="18">
        <v>0</v>
      </c>
      <c r="V241" s="18">
        <v>0</v>
      </c>
      <c r="W241" s="18">
        <v>0</v>
      </c>
      <c r="X241" s="22" t="s">
        <v>65</v>
      </c>
    </row>
    <row r="242" spans="1:24" s="29" customFormat="1" ht="15" thickBot="1" x14ac:dyDescent="0.35">
      <c r="A242" s="39">
        <v>241</v>
      </c>
      <c r="B242" s="44">
        <v>124</v>
      </c>
      <c r="C242" s="24" t="s">
        <v>33</v>
      </c>
      <c r="D242" s="24" t="s">
        <v>48</v>
      </c>
      <c r="E242" s="24" t="s">
        <v>39</v>
      </c>
      <c r="F242" s="24" t="s">
        <v>46</v>
      </c>
      <c r="G242" s="24" t="s">
        <v>28</v>
      </c>
      <c r="H242" s="24">
        <v>25</v>
      </c>
      <c r="I242" s="24">
        <v>25</v>
      </c>
      <c r="J242" s="25" t="s">
        <v>29</v>
      </c>
      <c r="K242" s="26">
        <v>490.87385212340519</v>
      </c>
      <c r="L242" s="26">
        <f t="shared" si="38"/>
        <v>1</v>
      </c>
      <c r="M242" s="24" t="s">
        <v>39</v>
      </c>
      <c r="N242" s="24" t="s">
        <v>39</v>
      </c>
      <c r="O242" s="24">
        <v>-18</v>
      </c>
      <c r="P242" s="24">
        <v>-18</v>
      </c>
      <c r="Q242" s="27">
        <v>1E-3</v>
      </c>
      <c r="R242" s="24">
        <v>-5</v>
      </c>
      <c r="S242" s="24">
        <v>0.89800000000000002</v>
      </c>
      <c r="T242" s="24">
        <v>0</v>
      </c>
      <c r="U242" s="24">
        <v>0</v>
      </c>
      <c r="V242" s="24">
        <v>0</v>
      </c>
      <c r="W242" s="24">
        <v>0</v>
      </c>
      <c r="X242" s="28" t="s">
        <v>65</v>
      </c>
    </row>
    <row r="243" spans="1:24" s="23" customFormat="1" ht="15" thickBot="1" x14ac:dyDescent="0.35">
      <c r="A243" s="38">
        <v>242</v>
      </c>
      <c r="B243" s="43">
        <v>124</v>
      </c>
      <c r="C243" s="18" t="s">
        <v>33</v>
      </c>
      <c r="D243" s="18" t="s">
        <v>48</v>
      </c>
      <c r="E243" s="18" t="s">
        <v>39</v>
      </c>
      <c r="F243" s="18" t="s">
        <v>46</v>
      </c>
      <c r="G243" s="18" t="s">
        <v>28</v>
      </c>
      <c r="H243" s="18">
        <v>25</v>
      </c>
      <c r="I243" s="18">
        <v>25</v>
      </c>
      <c r="J243" s="19" t="s">
        <v>29</v>
      </c>
      <c r="K243" s="20">
        <v>490.87385212340519</v>
      </c>
      <c r="L243" s="20">
        <f t="shared" si="38"/>
        <v>1</v>
      </c>
      <c r="M243" s="18" t="s">
        <v>39</v>
      </c>
      <c r="N243" s="18" t="s">
        <v>39</v>
      </c>
      <c r="O243" s="18">
        <v>-18</v>
      </c>
      <c r="P243" s="18">
        <v>-18</v>
      </c>
      <c r="Q243" s="21">
        <v>5.0000000000000001E-4</v>
      </c>
      <c r="R243" s="18">
        <v>-5</v>
      </c>
      <c r="S243" s="18">
        <v>0.89800000000000002</v>
      </c>
      <c r="T243" s="18">
        <v>0</v>
      </c>
      <c r="U243" s="18">
        <v>0</v>
      </c>
      <c r="V243" s="18">
        <v>0</v>
      </c>
      <c r="W243" s="18">
        <v>0</v>
      </c>
      <c r="X243" s="22" t="s">
        <v>65</v>
      </c>
    </row>
    <row r="244" spans="1:24" s="29" customFormat="1" ht="15" thickBot="1" x14ac:dyDescent="0.35">
      <c r="A244" s="39">
        <v>243</v>
      </c>
      <c r="B244" s="44">
        <v>124</v>
      </c>
      <c r="C244" s="24" t="s">
        <v>33</v>
      </c>
      <c r="D244" s="24" t="s">
        <v>48</v>
      </c>
      <c r="E244" s="24" t="s">
        <v>39</v>
      </c>
      <c r="F244" s="24" t="s">
        <v>46</v>
      </c>
      <c r="G244" s="24" t="s">
        <v>28</v>
      </c>
      <c r="H244" s="24">
        <v>25</v>
      </c>
      <c r="I244" s="24">
        <v>25</v>
      </c>
      <c r="J244" s="25" t="s">
        <v>29</v>
      </c>
      <c r="K244" s="26">
        <v>490.87385212340519</v>
      </c>
      <c r="L244" s="26">
        <f t="shared" si="38"/>
        <v>1</v>
      </c>
      <c r="M244" s="24" t="s">
        <v>39</v>
      </c>
      <c r="N244" s="24" t="s">
        <v>39</v>
      </c>
      <c r="O244" s="24">
        <v>-18</v>
      </c>
      <c r="P244" s="24">
        <v>-18</v>
      </c>
      <c r="Q244" s="27">
        <v>1E-4</v>
      </c>
      <c r="R244" s="24">
        <v>-5</v>
      </c>
      <c r="S244" s="24">
        <v>0.89800000000000002</v>
      </c>
      <c r="T244" s="24">
        <v>0</v>
      </c>
      <c r="U244" s="24">
        <v>0</v>
      </c>
      <c r="V244" s="24">
        <v>0</v>
      </c>
      <c r="W244" s="24">
        <v>0</v>
      </c>
      <c r="X244" s="28" t="s">
        <v>65</v>
      </c>
    </row>
    <row r="245" spans="1:24" s="23" customFormat="1" ht="15" thickBot="1" x14ac:dyDescent="0.35">
      <c r="A245" s="38">
        <v>244</v>
      </c>
      <c r="B245" s="43">
        <v>125</v>
      </c>
      <c r="C245" s="18" t="s">
        <v>33</v>
      </c>
      <c r="D245" s="18" t="s">
        <v>48</v>
      </c>
      <c r="E245" s="18" t="s">
        <v>45</v>
      </c>
      <c r="F245" s="18" t="s">
        <v>46</v>
      </c>
      <c r="G245" s="18" t="s">
        <v>28</v>
      </c>
      <c r="H245" s="18">
        <v>127</v>
      </c>
      <c r="I245" s="18">
        <v>50.8</v>
      </c>
      <c r="J245" s="19" t="s">
        <v>29</v>
      </c>
      <c r="K245" s="20">
        <v>2026.8299163899908</v>
      </c>
      <c r="L245" s="20">
        <f t="shared" ref="L245:L262" si="40">H245/I245</f>
        <v>2.5</v>
      </c>
      <c r="M245" s="18" t="s">
        <v>39</v>
      </c>
      <c r="N245" s="18" t="s">
        <v>43</v>
      </c>
      <c r="O245" s="18">
        <v>0</v>
      </c>
      <c r="P245" s="18">
        <v>-5</v>
      </c>
      <c r="Q245" s="21">
        <v>9.9999999999999995E-8</v>
      </c>
      <c r="R245" s="18">
        <v>1.7</v>
      </c>
      <c r="S245" s="18">
        <v>0.91300000000000003</v>
      </c>
      <c r="T245" s="18">
        <v>0</v>
      </c>
      <c r="U245" s="18">
        <v>0</v>
      </c>
      <c r="V245" s="18">
        <v>0</v>
      </c>
      <c r="W245" s="18">
        <v>0</v>
      </c>
      <c r="X245" s="22"/>
    </row>
    <row r="246" spans="1:24" s="35" customFormat="1" ht="15" thickBot="1" x14ac:dyDescent="0.35">
      <c r="A246" s="40">
        <v>245</v>
      </c>
      <c r="B246" s="45">
        <v>125</v>
      </c>
      <c r="C246" s="30" t="s">
        <v>33</v>
      </c>
      <c r="D246" s="30" t="s">
        <v>48</v>
      </c>
      <c r="E246" s="30" t="s">
        <v>45</v>
      </c>
      <c r="F246" s="30" t="s">
        <v>46</v>
      </c>
      <c r="G246" s="30" t="s">
        <v>28</v>
      </c>
      <c r="H246" s="30">
        <v>127</v>
      </c>
      <c r="I246" s="30">
        <v>50.8</v>
      </c>
      <c r="J246" s="31" t="s">
        <v>29</v>
      </c>
      <c r="K246" s="32">
        <v>2026.8299163899908</v>
      </c>
      <c r="L246" s="32">
        <f t="shared" si="40"/>
        <v>2.5</v>
      </c>
      <c r="M246" s="30" t="s">
        <v>39</v>
      </c>
      <c r="N246" s="30" t="s">
        <v>43</v>
      </c>
      <c r="O246" s="30">
        <v>0</v>
      </c>
      <c r="P246" s="30">
        <v>-5</v>
      </c>
      <c r="Q246" s="33">
        <v>9.9999999999999995E-7</v>
      </c>
      <c r="R246" s="30">
        <v>1.7</v>
      </c>
      <c r="S246" s="30">
        <v>0.91300000000000003</v>
      </c>
      <c r="T246" s="30">
        <v>0</v>
      </c>
      <c r="U246" s="30">
        <v>0</v>
      </c>
      <c r="V246" s="30">
        <v>0</v>
      </c>
      <c r="W246" s="30">
        <v>0</v>
      </c>
      <c r="X246" s="34"/>
    </row>
    <row r="247" spans="1:24" s="23" customFormat="1" ht="15" thickBot="1" x14ac:dyDescent="0.35">
      <c r="A247" s="38">
        <v>246</v>
      </c>
      <c r="B247" s="43">
        <v>125</v>
      </c>
      <c r="C247" s="18" t="s">
        <v>33</v>
      </c>
      <c r="D247" s="18" t="s">
        <v>48</v>
      </c>
      <c r="E247" s="18" t="s">
        <v>45</v>
      </c>
      <c r="F247" s="18" t="s">
        <v>46</v>
      </c>
      <c r="G247" s="18" t="s">
        <v>28</v>
      </c>
      <c r="H247" s="18">
        <v>127</v>
      </c>
      <c r="I247" s="18">
        <v>50.8</v>
      </c>
      <c r="J247" s="19" t="s">
        <v>29</v>
      </c>
      <c r="K247" s="20">
        <v>2026.8299163899908</v>
      </c>
      <c r="L247" s="20">
        <f t="shared" si="40"/>
        <v>2.5</v>
      </c>
      <c r="M247" s="18" t="s">
        <v>39</v>
      </c>
      <c r="N247" s="18" t="s">
        <v>43</v>
      </c>
      <c r="O247" s="18">
        <v>0</v>
      </c>
      <c r="P247" s="18">
        <v>-5</v>
      </c>
      <c r="Q247" s="21">
        <v>4.9999999999999998E-7</v>
      </c>
      <c r="R247" s="18">
        <v>1.7</v>
      </c>
      <c r="S247" s="18">
        <v>0.91300000000000003</v>
      </c>
      <c r="T247" s="18">
        <v>0</v>
      </c>
      <c r="U247" s="18">
        <v>0</v>
      </c>
      <c r="V247" s="18">
        <v>0</v>
      </c>
      <c r="W247" s="18">
        <v>0</v>
      </c>
      <c r="X247" s="22"/>
    </row>
    <row r="248" spans="1:24" s="35" customFormat="1" ht="15" thickBot="1" x14ac:dyDescent="0.35">
      <c r="A248" s="40">
        <v>247</v>
      </c>
      <c r="B248" s="45">
        <v>125</v>
      </c>
      <c r="C248" s="30" t="s">
        <v>33</v>
      </c>
      <c r="D248" s="30" t="s">
        <v>48</v>
      </c>
      <c r="E248" s="30" t="s">
        <v>45</v>
      </c>
      <c r="F248" s="30" t="s">
        <v>46</v>
      </c>
      <c r="G248" s="30" t="s">
        <v>28</v>
      </c>
      <c r="H248" s="30">
        <v>127</v>
      </c>
      <c r="I248" s="30">
        <v>50.8</v>
      </c>
      <c r="J248" s="31" t="s">
        <v>29</v>
      </c>
      <c r="K248" s="32">
        <v>2026.8299163899908</v>
      </c>
      <c r="L248" s="32">
        <f t="shared" si="40"/>
        <v>2.5</v>
      </c>
      <c r="M248" s="30" t="s">
        <v>39</v>
      </c>
      <c r="N248" s="30" t="s">
        <v>43</v>
      </c>
      <c r="O248" s="30">
        <v>0</v>
      </c>
      <c r="P248" s="30">
        <v>-5</v>
      </c>
      <c r="Q248" s="33">
        <v>1.34E-5</v>
      </c>
      <c r="R248" s="30">
        <v>1.7</v>
      </c>
      <c r="S248" s="30">
        <v>0.91300000000000003</v>
      </c>
      <c r="T248" s="30">
        <v>0</v>
      </c>
      <c r="U248" s="30">
        <v>0</v>
      </c>
      <c r="V248" s="30">
        <v>0</v>
      </c>
      <c r="W248" s="30">
        <v>0</v>
      </c>
      <c r="X248" s="34"/>
    </row>
    <row r="249" spans="1:24" s="23" customFormat="1" ht="15" thickBot="1" x14ac:dyDescent="0.35">
      <c r="A249" s="38">
        <v>248</v>
      </c>
      <c r="B249" s="43">
        <v>125</v>
      </c>
      <c r="C249" s="18" t="s">
        <v>33</v>
      </c>
      <c r="D249" s="18" t="s">
        <v>48</v>
      </c>
      <c r="E249" s="18" t="s">
        <v>45</v>
      </c>
      <c r="F249" s="18" t="s">
        <v>46</v>
      </c>
      <c r="G249" s="18" t="s">
        <v>28</v>
      </c>
      <c r="H249" s="18">
        <v>127</v>
      </c>
      <c r="I249" s="18">
        <v>50.8</v>
      </c>
      <c r="J249" s="19" t="s">
        <v>29</v>
      </c>
      <c r="K249" s="20">
        <v>2026.8299163899908</v>
      </c>
      <c r="L249" s="20">
        <f t="shared" si="40"/>
        <v>2.5</v>
      </c>
      <c r="M249" s="18" t="s">
        <v>39</v>
      </c>
      <c r="N249" s="18" t="s">
        <v>43</v>
      </c>
      <c r="O249" s="18">
        <v>0</v>
      </c>
      <c r="P249" s="18">
        <v>-5</v>
      </c>
      <c r="Q249" s="21">
        <v>1.03E-4</v>
      </c>
      <c r="R249" s="18">
        <v>1.7</v>
      </c>
      <c r="S249" s="18">
        <v>0.91300000000000003</v>
      </c>
      <c r="T249" s="18">
        <v>0</v>
      </c>
      <c r="U249" s="18">
        <v>0</v>
      </c>
      <c r="V249" s="18">
        <v>0</v>
      </c>
      <c r="W249" s="18">
        <v>0</v>
      </c>
      <c r="X249" s="22"/>
    </row>
    <row r="250" spans="1:24" s="35" customFormat="1" ht="15" thickBot="1" x14ac:dyDescent="0.35">
      <c r="A250" s="40">
        <v>249</v>
      </c>
      <c r="B250" s="45">
        <v>125</v>
      </c>
      <c r="C250" s="30" t="s">
        <v>33</v>
      </c>
      <c r="D250" s="30" t="s">
        <v>48</v>
      </c>
      <c r="E250" s="30" t="s">
        <v>45</v>
      </c>
      <c r="F250" s="30" t="s">
        <v>46</v>
      </c>
      <c r="G250" s="30" t="s">
        <v>28</v>
      </c>
      <c r="H250" s="30">
        <v>127</v>
      </c>
      <c r="I250" s="30">
        <v>50.8</v>
      </c>
      <c r="J250" s="31" t="s">
        <v>29</v>
      </c>
      <c r="K250" s="32">
        <v>2026.8299163899908</v>
      </c>
      <c r="L250" s="32">
        <f t="shared" si="40"/>
        <v>2.5</v>
      </c>
      <c r="M250" s="30" t="s">
        <v>39</v>
      </c>
      <c r="N250" s="30" t="s">
        <v>43</v>
      </c>
      <c r="O250" s="30">
        <v>0</v>
      </c>
      <c r="P250" s="30">
        <v>-5</v>
      </c>
      <c r="Q250" s="33">
        <v>9.9999999999999995E-8</v>
      </c>
      <c r="R250" s="30">
        <v>5.3</v>
      </c>
      <c r="S250" s="30">
        <v>0.91300000000000003</v>
      </c>
      <c r="T250" s="30">
        <v>0</v>
      </c>
      <c r="U250" s="30">
        <v>0</v>
      </c>
      <c r="V250" s="30">
        <v>0</v>
      </c>
      <c r="W250" s="30">
        <v>0</v>
      </c>
      <c r="X250" s="34"/>
    </row>
    <row r="251" spans="1:24" s="23" customFormat="1" ht="15" thickBot="1" x14ac:dyDescent="0.35">
      <c r="A251" s="38">
        <v>250</v>
      </c>
      <c r="B251" s="43">
        <v>125</v>
      </c>
      <c r="C251" s="18" t="s">
        <v>33</v>
      </c>
      <c r="D251" s="18" t="s">
        <v>48</v>
      </c>
      <c r="E251" s="18" t="s">
        <v>45</v>
      </c>
      <c r="F251" s="18" t="s">
        <v>46</v>
      </c>
      <c r="G251" s="18" t="s">
        <v>28</v>
      </c>
      <c r="H251" s="18">
        <v>127</v>
      </c>
      <c r="I251" s="18">
        <v>50.8</v>
      </c>
      <c r="J251" s="19" t="s">
        <v>29</v>
      </c>
      <c r="K251" s="20">
        <v>2026.8299163899908</v>
      </c>
      <c r="L251" s="20">
        <f t="shared" si="40"/>
        <v>2.5</v>
      </c>
      <c r="M251" s="18" t="s">
        <v>39</v>
      </c>
      <c r="N251" s="18" t="s">
        <v>43</v>
      </c>
      <c r="O251" s="18">
        <v>0</v>
      </c>
      <c r="P251" s="18">
        <v>-5</v>
      </c>
      <c r="Q251" s="21">
        <v>4.9999999999999998E-7</v>
      </c>
      <c r="R251" s="18">
        <v>5.3</v>
      </c>
      <c r="S251" s="18">
        <v>0.91300000000000003</v>
      </c>
      <c r="T251" s="18">
        <v>0</v>
      </c>
      <c r="U251" s="18">
        <v>0</v>
      </c>
      <c r="V251" s="18">
        <v>0</v>
      </c>
      <c r="W251" s="18">
        <v>0</v>
      </c>
      <c r="X251" s="22"/>
    </row>
    <row r="252" spans="1:24" s="35" customFormat="1" ht="15" thickBot="1" x14ac:dyDescent="0.35">
      <c r="A252" s="40">
        <v>251</v>
      </c>
      <c r="B252" s="45">
        <v>125</v>
      </c>
      <c r="C252" s="30" t="s">
        <v>33</v>
      </c>
      <c r="D252" s="30" t="s">
        <v>48</v>
      </c>
      <c r="E252" s="30" t="s">
        <v>45</v>
      </c>
      <c r="F252" s="30" t="s">
        <v>46</v>
      </c>
      <c r="G252" s="30" t="s">
        <v>28</v>
      </c>
      <c r="H252" s="30">
        <v>127</v>
      </c>
      <c r="I252" s="30">
        <v>50.8</v>
      </c>
      <c r="J252" s="31" t="s">
        <v>29</v>
      </c>
      <c r="K252" s="32">
        <v>2026.8299163899908</v>
      </c>
      <c r="L252" s="32">
        <f t="shared" si="40"/>
        <v>2.5</v>
      </c>
      <c r="M252" s="30" t="s">
        <v>39</v>
      </c>
      <c r="N252" s="30" t="s">
        <v>43</v>
      </c>
      <c r="O252" s="30">
        <v>0</v>
      </c>
      <c r="P252" s="30">
        <v>-5</v>
      </c>
      <c r="Q252" s="33">
        <v>9.9999999999999995E-7</v>
      </c>
      <c r="R252" s="30">
        <v>5.3</v>
      </c>
      <c r="S252" s="30">
        <v>0.91300000000000003</v>
      </c>
      <c r="T252" s="30">
        <v>0</v>
      </c>
      <c r="U252" s="30">
        <v>0</v>
      </c>
      <c r="V252" s="30">
        <v>0</v>
      </c>
      <c r="W252" s="30">
        <v>0</v>
      </c>
      <c r="X252" s="34"/>
    </row>
    <row r="253" spans="1:24" s="23" customFormat="1" ht="15" thickBot="1" x14ac:dyDescent="0.35">
      <c r="A253" s="38">
        <v>252</v>
      </c>
      <c r="B253" s="43">
        <v>125</v>
      </c>
      <c r="C253" s="18" t="s">
        <v>33</v>
      </c>
      <c r="D253" s="18" t="s">
        <v>48</v>
      </c>
      <c r="E253" s="18" t="s">
        <v>45</v>
      </c>
      <c r="F253" s="18" t="s">
        <v>46</v>
      </c>
      <c r="G253" s="18" t="s">
        <v>28</v>
      </c>
      <c r="H253" s="18">
        <v>127</v>
      </c>
      <c r="I253" s="18">
        <v>50.8</v>
      </c>
      <c r="J253" s="19" t="s">
        <v>29</v>
      </c>
      <c r="K253" s="20">
        <v>2026.8299163899908</v>
      </c>
      <c r="L253" s="20">
        <f t="shared" si="40"/>
        <v>2.5</v>
      </c>
      <c r="M253" s="18" t="s">
        <v>39</v>
      </c>
      <c r="N253" s="18" t="s">
        <v>43</v>
      </c>
      <c r="O253" s="18">
        <v>0</v>
      </c>
      <c r="P253" s="18">
        <v>-5</v>
      </c>
      <c r="Q253" s="21">
        <v>1.0000000000000001E-5</v>
      </c>
      <c r="R253" s="18">
        <v>5.3</v>
      </c>
      <c r="S253" s="18">
        <v>0.91300000000000003</v>
      </c>
      <c r="T253" s="18">
        <v>0</v>
      </c>
      <c r="U253" s="18">
        <v>0</v>
      </c>
      <c r="V253" s="18">
        <v>0</v>
      </c>
      <c r="W253" s="18">
        <v>0</v>
      </c>
      <c r="X253" s="22"/>
    </row>
    <row r="254" spans="1:24" s="35" customFormat="1" ht="15" thickBot="1" x14ac:dyDescent="0.35">
      <c r="A254" s="40">
        <v>253</v>
      </c>
      <c r="B254" s="45">
        <v>125</v>
      </c>
      <c r="C254" s="30" t="s">
        <v>33</v>
      </c>
      <c r="D254" s="30" t="s">
        <v>48</v>
      </c>
      <c r="E254" s="30" t="s">
        <v>45</v>
      </c>
      <c r="F254" s="30" t="s">
        <v>46</v>
      </c>
      <c r="G254" s="30" t="s">
        <v>28</v>
      </c>
      <c r="H254" s="30">
        <v>127</v>
      </c>
      <c r="I254" s="30">
        <v>50.8</v>
      </c>
      <c r="J254" s="31" t="s">
        <v>29</v>
      </c>
      <c r="K254" s="32">
        <v>2026.8299163899908</v>
      </c>
      <c r="L254" s="32">
        <f t="shared" si="40"/>
        <v>2.5</v>
      </c>
      <c r="M254" s="30" t="s">
        <v>39</v>
      </c>
      <c r="N254" s="30" t="s">
        <v>43</v>
      </c>
      <c r="O254" s="30">
        <v>0</v>
      </c>
      <c r="P254" s="30">
        <v>-5</v>
      </c>
      <c r="Q254" s="33">
        <v>1E-4</v>
      </c>
      <c r="R254" s="30">
        <v>5.3</v>
      </c>
      <c r="S254" s="30">
        <v>0.91300000000000003</v>
      </c>
      <c r="T254" s="30">
        <v>0</v>
      </c>
      <c r="U254" s="30">
        <v>0</v>
      </c>
      <c r="V254" s="30">
        <v>0</v>
      </c>
      <c r="W254" s="30">
        <v>0</v>
      </c>
      <c r="X254" s="34"/>
    </row>
    <row r="255" spans="1:24" s="23" customFormat="1" ht="15" thickBot="1" x14ac:dyDescent="0.35">
      <c r="A255" s="38">
        <v>254</v>
      </c>
      <c r="B255" s="43">
        <v>125</v>
      </c>
      <c r="C255" s="18" t="s">
        <v>33</v>
      </c>
      <c r="D255" s="18" t="s">
        <v>48</v>
      </c>
      <c r="E255" s="18" t="s">
        <v>45</v>
      </c>
      <c r="F255" s="18" t="s">
        <v>46</v>
      </c>
      <c r="G255" s="18" t="s">
        <v>28</v>
      </c>
      <c r="H255" s="18">
        <v>127</v>
      </c>
      <c r="I255" s="18">
        <v>50.8</v>
      </c>
      <c r="J255" s="19" t="s">
        <v>29</v>
      </c>
      <c r="K255" s="20">
        <v>2026.8299163899908</v>
      </c>
      <c r="L255" s="20">
        <f t="shared" si="40"/>
        <v>2.5</v>
      </c>
      <c r="M255" s="18" t="s">
        <v>39</v>
      </c>
      <c r="N255" s="18" t="s">
        <v>43</v>
      </c>
      <c r="O255" s="18">
        <v>0</v>
      </c>
      <c r="P255" s="18">
        <v>-5</v>
      </c>
      <c r="Q255" s="21">
        <v>8.2000000000000003E-2</v>
      </c>
      <c r="R255" s="18">
        <v>5.3</v>
      </c>
      <c r="S255" s="18">
        <v>0.91300000000000003</v>
      </c>
      <c r="T255" s="18">
        <v>0</v>
      </c>
      <c r="U255" s="18">
        <v>0</v>
      </c>
      <c r="V255" s="18">
        <v>0</v>
      </c>
      <c r="W255" s="18">
        <v>0</v>
      </c>
      <c r="X255" s="22"/>
    </row>
    <row r="256" spans="1:24" s="35" customFormat="1" ht="15" thickBot="1" x14ac:dyDescent="0.35">
      <c r="A256" s="40">
        <v>255</v>
      </c>
      <c r="B256" s="45">
        <v>125</v>
      </c>
      <c r="C256" s="30" t="s">
        <v>33</v>
      </c>
      <c r="D256" s="30" t="s">
        <v>48</v>
      </c>
      <c r="E256" s="30" t="s">
        <v>45</v>
      </c>
      <c r="F256" s="30" t="s">
        <v>46</v>
      </c>
      <c r="G256" s="30" t="s">
        <v>28</v>
      </c>
      <c r="H256" s="30">
        <v>127</v>
      </c>
      <c r="I256" s="30">
        <v>50.8</v>
      </c>
      <c r="J256" s="31" t="s">
        <v>29</v>
      </c>
      <c r="K256" s="32">
        <v>2026.8299163899908</v>
      </c>
      <c r="L256" s="32">
        <f t="shared" si="40"/>
        <v>2.5</v>
      </c>
      <c r="M256" s="30" t="s">
        <v>39</v>
      </c>
      <c r="N256" s="30" t="s">
        <v>43</v>
      </c>
      <c r="O256" s="30">
        <v>0</v>
      </c>
      <c r="P256" s="30">
        <v>-5</v>
      </c>
      <c r="Q256" s="33">
        <v>1.2E-2</v>
      </c>
      <c r="R256" s="30">
        <v>5.3</v>
      </c>
      <c r="S256" s="30">
        <v>0.91300000000000003</v>
      </c>
      <c r="T256" s="30">
        <v>0</v>
      </c>
      <c r="U256" s="30">
        <v>0</v>
      </c>
      <c r="V256" s="30">
        <v>0</v>
      </c>
      <c r="W256" s="30">
        <v>0</v>
      </c>
      <c r="X256" s="34"/>
    </row>
    <row r="257" spans="1:24" s="23" customFormat="1" ht="15" thickBot="1" x14ac:dyDescent="0.35">
      <c r="A257" s="38">
        <v>256</v>
      </c>
      <c r="B257" s="43">
        <v>125</v>
      </c>
      <c r="C257" s="18" t="s">
        <v>33</v>
      </c>
      <c r="D257" s="18" t="s">
        <v>48</v>
      </c>
      <c r="E257" s="18" t="s">
        <v>45</v>
      </c>
      <c r="F257" s="18" t="s">
        <v>46</v>
      </c>
      <c r="G257" s="18" t="s">
        <v>28</v>
      </c>
      <c r="H257" s="18">
        <v>127</v>
      </c>
      <c r="I257" s="18">
        <v>50.8</v>
      </c>
      <c r="J257" s="19" t="s">
        <v>29</v>
      </c>
      <c r="K257" s="20">
        <v>2026.8299163899908</v>
      </c>
      <c r="L257" s="20">
        <f t="shared" si="40"/>
        <v>2.5</v>
      </c>
      <c r="M257" s="18" t="s">
        <v>39</v>
      </c>
      <c r="N257" s="18" t="s">
        <v>43</v>
      </c>
      <c r="O257" s="18">
        <v>0</v>
      </c>
      <c r="P257" s="18">
        <v>-5</v>
      </c>
      <c r="Q257" s="21">
        <v>1E-3</v>
      </c>
      <c r="R257" s="18">
        <v>5.3</v>
      </c>
      <c r="S257" s="18">
        <v>0.91300000000000003</v>
      </c>
      <c r="T257" s="18">
        <v>0</v>
      </c>
      <c r="U257" s="18">
        <v>0</v>
      </c>
      <c r="V257" s="18">
        <v>0</v>
      </c>
      <c r="W257" s="18">
        <v>0</v>
      </c>
      <c r="X257" s="22"/>
    </row>
    <row r="258" spans="1:24" s="35" customFormat="1" ht="15" thickBot="1" x14ac:dyDescent="0.35">
      <c r="A258" s="40">
        <v>257</v>
      </c>
      <c r="B258" s="45">
        <v>125</v>
      </c>
      <c r="C258" s="30" t="s">
        <v>33</v>
      </c>
      <c r="D258" s="30" t="s">
        <v>48</v>
      </c>
      <c r="E258" s="30" t="s">
        <v>45</v>
      </c>
      <c r="F258" s="30" t="s">
        <v>46</v>
      </c>
      <c r="G258" s="30" t="s">
        <v>28</v>
      </c>
      <c r="H258" s="30">
        <v>127</v>
      </c>
      <c r="I258" s="30">
        <v>50.8</v>
      </c>
      <c r="J258" s="31" t="s">
        <v>29</v>
      </c>
      <c r="K258" s="32">
        <v>2026.8299163899908</v>
      </c>
      <c r="L258" s="32">
        <f t="shared" si="40"/>
        <v>2.5</v>
      </c>
      <c r="M258" s="30" t="s">
        <v>39</v>
      </c>
      <c r="N258" s="30" t="s">
        <v>43</v>
      </c>
      <c r="O258" s="30">
        <v>0</v>
      </c>
      <c r="P258" s="30">
        <v>-5</v>
      </c>
      <c r="Q258" s="33">
        <v>3.0000000000000001E-3</v>
      </c>
      <c r="R258" s="30">
        <v>5.3</v>
      </c>
      <c r="S258" s="30">
        <v>0.91300000000000003</v>
      </c>
      <c r="T258" s="30">
        <v>0</v>
      </c>
      <c r="U258" s="30">
        <v>0</v>
      </c>
      <c r="V258" s="30">
        <v>0</v>
      </c>
      <c r="W258" s="30">
        <v>0</v>
      </c>
      <c r="X258" s="34"/>
    </row>
    <row r="259" spans="1:24" s="23" customFormat="1" ht="15" thickBot="1" x14ac:dyDescent="0.35">
      <c r="A259" s="38">
        <v>258</v>
      </c>
      <c r="B259" s="43">
        <v>126</v>
      </c>
      <c r="C259" s="18" t="s">
        <v>33</v>
      </c>
      <c r="D259" s="18" t="s">
        <v>25</v>
      </c>
      <c r="E259" s="18" t="s">
        <v>45</v>
      </c>
      <c r="F259" s="18" t="s">
        <v>27</v>
      </c>
      <c r="G259" s="18" t="s">
        <v>28</v>
      </c>
      <c r="H259" s="18">
        <v>250</v>
      </c>
      <c r="I259" s="18">
        <v>100</v>
      </c>
      <c r="J259" s="19" t="s">
        <v>29</v>
      </c>
      <c r="K259" s="20">
        <v>7853.981633974483</v>
      </c>
      <c r="L259" s="20">
        <f t="shared" si="40"/>
        <v>2.5</v>
      </c>
      <c r="M259" s="18" t="s">
        <v>39</v>
      </c>
      <c r="N259" s="18" t="s">
        <v>43</v>
      </c>
      <c r="O259" s="18">
        <v>-10</v>
      </c>
      <c r="P259" s="18">
        <v>-10</v>
      </c>
      <c r="Q259" s="21">
        <v>9.9999999999999995E-8</v>
      </c>
      <c r="R259" s="18">
        <v>3.5</v>
      </c>
      <c r="S259" s="18">
        <v>0.90200000000000002</v>
      </c>
      <c r="T259" s="18">
        <v>-5</v>
      </c>
      <c r="U259" s="18">
        <v>0</v>
      </c>
      <c r="V259" s="18">
        <v>0</v>
      </c>
      <c r="W259" s="18">
        <v>0</v>
      </c>
      <c r="X259" s="22" t="s">
        <v>66</v>
      </c>
    </row>
    <row r="260" spans="1:24" s="29" customFormat="1" ht="15" thickBot="1" x14ac:dyDescent="0.35">
      <c r="A260" s="39">
        <v>259</v>
      </c>
      <c r="B260" s="44">
        <v>126</v>
      </c>
      <c r="C260" s="24" t="s">
        <v>33</v>
      </c>
      <c r="D260" s="24" t="s">
        <v>25</v>
      </c>
      <c r="E260" s="24" t="s">
        <v>45</v>
      </c>
      <c r="F260" s="24" t="s">
        <v>27</v>
      </c>
      <c r="G260" s="24" t="s">
        <v>28</v>
      </c>
      <c r="H260" s="24">
        <v>250</v>
      </c>
      <c r="I260" s="24">
        <v>100</v>
      </c>
      <c r="J260" s="25" t="s">
        <v>29</v>
      </c>
      <c r="K260" s="26">
        <v>7853.981633974483</v>
      </c>
      <c r="L260" s="26">
        <f t="shared" si="40"/>
        <v>2.5</v>
      </c>
      <c r="M260" s="24" t="s">
        <v>39</v>
      </c>
      <c r="N260" s="24" t="s">
        <v>43</v>
      </c>
      <c r="O260" s="24">
        <v>-10</v>
      </c>
      <c r="P260" s="24">
        <v>-10</v>
      </c>
      <c r="Q260" s="27">
        <v>1E-4</v>
      </c>
      <c r="R260" s="24">
        <v>3.5</v>
      </c>
      <c r="S260" s="24">
        <v>0.90200000000000002</v>
      </c>
      <c r="T260" s="24">
        <v>-5</v>
      </c>
      <c r="U260" s="24">
        <v>0</v>
      </c>
      <c r="V260" s="24">
        <v>0</v>
      </c>
      <c r="W260" s="24">
        <v>0</v>
      </c>
      <c r="X260" s="28" t="s">
        <v>66</v>
      </c>
    </row>
    <row r="261" spans="1:24" s="23" customFormat="1" ht="15" thickBot="1" x14ac:dyDescent="0.35">
      <c r="A261" s="38">
        <v>260</v>
      </c>
      <c r="B261" s="43">
        <v>126</v>
      </c>
      <c r="C261" s="18" t="s">
        <v>33</v>
      </c>
      <c r="D261" s="18" t="s">
        <v>25</v>
      </c>
      <c r="E261" s="18" t="s">
        <v>45</v>
      </c>
      <c r="F261" s="18" t="s">
        <v>27</v>
      </c>
      <c r="G261" s="18" t="s">
        <v>28</v>
      </c>
      <c r="H261" s="18">
        <v>250</v>
      </c>
      <c r="I261" s="18">
        <v>100</v>
      </c>
      <c r="J261" s="19" t="s">
        <v>29</v>
      </c>
      <c r="K261" s="20">
        <v>7853.981633974483</v>
      </c>
      <c r="L261" s="20">
        <f t="shared" si="40"/>
        <v>2.5</v>
      </c>
      <c r="M261" s="18" t="s">
        <v>39</v>
      </c>
      <c r="N261" s="18" t="s">
        <v>43</v>
      </c>
      <c r="O261" s="18">
        <v>-10</v>
      </c>
      <c r="P261" s="18">
        <v>-10</v>
      </c>
      <c r="Q261" s="21">
        <v>0.1</v>
      </c>
      <c r="R261" s="18">
        <v>3.5</v>
      </c>
      <c r="S261" s="18">
        <v>0.90200000000000002</v>
      </c>
      <c r="T261" s="18">
        <v>-5</v>
      </c>
      <c r="U261" s="18">
        <v>0</v>
      </c>
      <c r="V261" s="18">
        <v>0</v>
      </c>
      <c r="W261" s="18">
        <v>0</v>
      </c>
      <c r="X261" s="22" t="s">
        <v>66</v>
      </c>
    </row>
    <row r="262" spans="1:24" s="29" customFormat="1" ht="15" thickBot="1" x14ac:dyDescent="0.35">
      <c r="A262" s="39">
        <v>261</v>
      </c>
      <c r="B262" s="44">
        <v>126</v>
      </c>
      <c r="C262" s="24" t="s">
        <v>33</v>
      </c>
      <c r="D262" s="24" t="s">
        <v>25</v>
      </c>
      <c r="E262" s="24" t="s">
        <v>45</v>
      </c>
      <c r="F262" s="24" t="s">
        <v>27</v>
      </c>
      <c r="G262" s="24" t="s">
        <v>28</v>
      </c>
      <c r="H262" s="24">
        <v>250</v>
      </c>
      <c r="I262" s="24">
        <v>100</v>
      </c>
      <c r="J262" s="25" t="s">
        <v>29</v>
      </c>
      <c r="K262" s="26">
        <v>7853.981633974483</v>
      </c>
      <c r="L262" s="26">
        <f t="shared" si="40"/>
        <v>2.5</v>
      </c>
      <c r="M262" s="24" t="s">
        <v>39</v>
      </c>
      <c r="N262" s="24" t="s">
        <v>43</v>
      </c>
      <c r="O262" s="24">
        <v>-10</v>
      </c>
      <c r="P262" s="24">
        <v>-10</v>
      </c>
      <c r="Q262" s="27">
        <v>1</v>
      </c>
      <c r="R262" s="24">
        <v>3.5</v>
      </c>
      <c r="S262" s="24">
        <v>0.90200000000000002</v>
      </c>
      <c r="T262" s="24">
        <v>-5</v>
      </c>
      <c r="U262" s="24">
        <v>0</v>
      </c>
      <c r="V262" s="24">
        <v>0</v>
      </c>
      <c r="W262" s="24">
        <v>0</v>
      </c>
      <c r="X262" s="28" t="s">
        <v>66</v>
      </c>
    </row>
    <row r="263" spans="1:24" s="23" customFormat="1" ht="15" thickBot="1" x14ac:dyDescent="0.35">
      <c r="A263" s="38">
        <v>262</v>
      </c>
      <c r="B263" s="43">
        <v>127</v>
      </c>
      <c r="C263" s="18" t="s">
        <v>33</v>
      </c>
      <c r="D263" s="18" t="s">
        <v>48</v>
      </c>
      <c r="E263" s="18" t="s">
        <v>45</v>
      </c>
      <c r="F263" s="18" t="s">
        <v>46</v>
      </c>
      <c r="G263" s="18" t="s">
        <v>28</v>
      </c>
      <c r="H263" s="18">
        <v>230</v>
      </c>
      <c r="I263" s="18">
        <v>96</v>
      </c>
      <c r="J263" s="19" t="s">
        <v>29</v>
      </c>
      <c r="K263" s="20">
        <v>7238.2294738708833</v>
      </c>
      <c r="L263" s="20">
        <f t="shared" ref="L263:L288" si="41">H263/I263</f>
        <v>2.3958333333333335</v>
      </c>
      <c r="M263" s="18" t="s">
        <v>31</v>
      </c>
      <c r="N263" s="18" t="s">
        <v>43</v>
      </c>
      <c r="O263" s="18">
        <v>-10</v>
      </c>
      <c r="P263" s="18">
        <v>-10</v>
      </c>
      <c r="Q263" s="21">
        <v>1E-3</v>
      </c>
      <c r="R263" s="18">
        <v>1.1000000000000001</v>
      </c>
      <c r="S263" s="18">
        <v>0.91600000000000004</v>
      </c>
      <c r="T263" s="18">
        <v>0</v>
      </c>
      <c r="U263" s="18">
        <v>0</v>
      </c>
      <c r="V263" s="18">
        <v>0</v>
      </c>
      <c r="W263" s="18">
        <v>0</v>
      </c>
      <c r="X263" s="22" t="s">
        <v>67</v>
      </c>
    </row>
    <row r="264" spans="1:24" s="35" customFormat="1" ht="15" thickBot="1" x14ac:dyDescent="0.35">
      <c r="A264" s="40">
        <v>263</v>
      </c>
      <c r="B264" s="45">
        <v>127</v>
      </c>
      <c r="C264" s="30" t="s">
        <v>33</v>
      </c>
      <c r="D264" s="30" t="s">
        <v>48</v>
      </c>
      <c r="E264" s="30" t="s">
        <v>45</v>
      </c>
      <c r="F264" s="30" t="s">
        <v>46</v>
      </c>
      <c r="G264" s="30" t="s">
        <v>28</v>
      </c>
      <c r="H264" s="30">
        <v>230</v>
      </c>
      <c r="I264" s="30">
        <v>96</v>
      </c>
      <c r="J264" s="31" t="s">
        <v>29</v>
      </c>
      <c r="K264" s="32">
        <v>7238.2294738708833</v>
      </c>
      <c r="L264" s="32">
        <f t="shared" si="41"/>
        <v>2.3958333333333335</v>
      </c>
      <c r="M264" s="30" t="s">
        <v>31</v>
      </c>
      <c r="N264" s="30" t="s">
        <v>43</v>
      </c>
      <c r="O264" s="30">
        <v>-10</v>
      </c>
      <c r="P264" s="30">
        <v>-10</v>
      </c>
      <c r="Q264" s="33">
        <v>1E-3</v>
      </c>
      <c r="R264" s="30">
        <v>2.8</v>
      </c>
      <c r="S264" s="30">
        <v>0.91600000000000004</v>
      </c>
      <c r="T264" s="30">
        <v>0</v>
      </c>
      <c r="U264" s="30">
        <v>0</v>
      </c>
      <c r="V264" s="30">
        <v>0</v>
      </c>
      <c r="W264" s="30">
        <v>0</v>
      </c>
      <c r="X264" s="34" t="s">
        <v>67</v>
      </c>
    </row>
    <row r="265" spans="1:24" s="23" customFormat="1" ht="15" thickBot="1" x14ac:dyDescent="0.35">
      <c r="A265" s="38">
        <v>264</v>
      </c>
      <c r="B265" s="43">
        <v>127</v>
      </c>
      <c r="C265" s="18" t="s">
        <v>33</v>
      </c>
      <c r="D265" s="18" t="s">
        <v>48</v>
      </c>
      <c r="E265" s="18" t="s">
        <v>45</v>
      </c>
      <c r="F265" s="18" t="s">
        <v>46</v>
      </c>
      <c r="G265" s="18" t="s">
        <v>28</v>
      </c>
      <c r="H265" s="18">
        <v>230</v>
      </c>
      <c r="I265" s="18">
        <v>96</v>
      </c>
      <c r="J265" s="19" t="s">
        <v>29</v>
      </c>
      <c r="K265" s="20">
        <v>7238.2294738708833</v>
      </c>
      <c r="L265" s="20">
        <f t="shared" si="41"/>
        <v>2.3958333333333335</v>
      </c>
      <c r="M265" s="18" t="s">
        <v>31</v>
      </c>
      <c r="N265" s="18" t="s">
        <v>43</v>
      </c>
      <c r="O265" s="18">
        <v>-10</v>
      </c>
      <c r="P265" s="18">
        <v>-10</v>
      </c>
      <c r="Q265" s="21">
        <v>1E-3</v>
      </c>
      <c r="R265" s="18">
        <v>5.6</v>
      </c>
      <c r="S265" s="18">
        <v>0.91600000000000004</v>
      </c>
      <c r="T265" s="18">
        <v>0</v>
      </c>
      <c r="U265" s="18">
        <v>0</v>
      </c>
      <c r="V265" s="18">
        <v>0</v>
      </c>
      <c r="W265" s="18">
        <v>0</v>
      </c>
      <c r="X265" s="22" t="s">
        <v>67</v>
      </c>
    </row>
    <row r="266" spans="1:24" s="35" customFormat="1" ht="15" thickBot="1" x14ac:dyDescent="0.35">
      <c r="A266" s="40">
        <v>265</v>
      </c>
      <c r="B266" s="45">
        <v>127</v>
      </c>
      <c r="C266" s="30" t="s">
        <v>33</v>
      </c>
      <c r="D266" s="30" t="s">
        <v>48</v>
      </c>
      <c r="E266" s="30" t="s">
        <v>45</v>
      </c>
      <c r="F266" s="30" t="s">
        <v>46</v>
      </c>
      <c r="G266" s="30" t="s">
        <v>28</v>
      </c>
      <c r="H266" s="30">
        <v>230</v>
      </c>
      <c r="I266" s="30">
        <v>96</v>
      </c>
      <c r="J266" s="31" t="s">
        <v>29</v>
      </c>
      <c r="K266" s="32">
        <v>7238.2294738708833</v>
      </c>
      <c r="L266" s="32">
        <f t="shared" si="41"/>
        <v>2.3958333333333335</v>
      </c>
      <c r="M266" s="30" t="s">
        <v>31</v>
      </c>
      <c r="N266" s="30" t="s">
        <v>43</v>
      </c>
      <c r="O266" s="30">
        <v>-10</v>
      </c>
      <c r="P266" s="30">
        <v>-10</v>
      </c>
      <c r="Q266" s="33">
        <v>1E-3</v>
      </c>
      <c r="R266" s="30">
        <v>7.3</v>
      </c>
      <c r="S266" s="30">
        <v>0.91600000000000004</v>
      </c>
      <c r="T266" s="30">
        <v>0</v>
      </c>
      <c r="U266" s="30">
        <v>0</v>
      </c>
      <c r="V266" s="30">
        <v>0</v>
      </c>
      <c r="W266" s="30">
        <v>0</v>
      </c>
      <c r="X266" s="34" t="s">
        <v>67</v>
      </c>
    </row>
    <row r="267" spans="1:24" s="23" customFormat="1" ht="15" thickBot="1" x14ac:dyDescent="0.35">
      <c r="A267" s="38">
        <v>266</v>
      </c>
      <c r="B267" s="43">
        <v>127</v>
      </c>
      <c r="C267" s="18" t="s">
        <v>33</v>
      </c>
      <c r="D267" s="18" t="s">
        <v>48</v>
      </c>
      <c r="E267" s="18" t="s">
        <v>45</v>
      </c>
      <c r="F267" s="18" t="s">
        <v>46</v>
      </c>
      <c r="G267" s="18" t="s">
        <v>28</v>
      </c>
      <c r="H267" s="18">
        <v>230</v>
      </c>
      <c r="I267" s="18">
        <v>96</v>
      </c>
      <c r="J267" s="19" t="s">
        <v>29</v>
      </c>
      <c r="K267" s="20">
        <v>7238.2294738708833</v>
      </c>
      <c r="L267" s="20">
        <f t="shared" si="41"/>
        <v>2.3958333333333335</v>
      </c>
      <c r="M267" s="18" t="s">
        <v>31</v>
      </c>
      <c r="N267" s="18" t="s">
        <v>43</v>
      </c>
      <c r="O267" s="18">
        <v>-10</v>
      </c>
      <c r="P267" s="18">
        <v>-10</v>
      </c>
      <c r="Q267" s="21">
        <v>1E-3</v>
      </c>
      <c r="R267" s="18">
        <v>4.5</v>
      </c>
      <c r="S267" s="18">
        <v>0.91600000000000004</v>
      </c>
      <c r="T267" s="18">
        <v>0</v>
      </c>
      <c r="U267" s="18">
        <v>0</v>
      </c>
      <c r="V267" s="18">
        <v>0</v>
      </c>
      <c r="W267" s="18">
        <v>0</v>
      </c>
      <c r="X267" s="22" t="s">
        <v>67</v>
      </c>
    </row>
    <row r="268" spans="1:24" s="35" customFormat="1" ht="15" thickBot="1" x14ac:dyDescent="0.35">
      <c r="A268" s="40">
        <v>267</v>
      </c>
      <c r="B268" s="45">
        <v>128</v>
      </c>
      <c r="C268" s="30" t="s">
        <v>33</v>
      </c>
      <c r="D268" s="30" t="s">
        <v>48</v>
      </c>
      <c r="E268" s="30" t="s">
        <v>68</v>
      </c>
      <c r="F268" s="30" t="s">
        <v>46</v>
      </c>
      <c r="G268" s="30" t="s">
        <v>28</v>
      </c>
      <c r="H268" s="30">
        <v>30</v>
      </c>
      <c r="I268" s="30">
        <v>15</v>
      </c>
      <c r="J268" s="31" t="s">
        <v>29</v>
      </c>
      <c r="K268" s="32">
        <v>176.71458676442586</v>
      </c>
      <c r="L268" s="32">
        <f t="shared" si="41"/>
        <v>2</v>
      </c>
      <c r="M268" s="30" t="s">
        <v>39</v>
      </c>
      <c r="N268" s="30" t="s">
        <v>39</v>
      </c>
      <c r="O268" s="30">
        <v>-10</v>
      </c>
      <c r="P268" s="30">
        <v>-70</v>
      </c>
      <c r="Q268" s="33">
        <v>2.7000000000000001E-7</v>
      </c>
      <c r="R268" s="30">
        <v>-5</v>
      </c>
      <c r="S268" s="30">
        <v>0.91700000000000004</v>
      </c>
      <c r="T268" s="30">
        <v>0</v>
      </c>
      <c r="U268" s="30">
        <v>0</v>
      </c>
      <c r="V268" s="30">
        <v>0</v>
      </c>
      <c r="W268" s="30">
        <v>0</v>
      </c>
      <c r="X268" s="34" t="s">
        <v>69</v>
      </c>
    </row>
    <row r="269" spans="1:24" s="23" customFormat="1" ht="15" thickBot="1" x14ac:dyDescent="0.35">
      <c r="A269" s="38">
        <v>268</v>
      </c>
      <c r="B269" s="43">
        <v>129</v>
      </c>
      <c r="C269" s="18" t="s">
        <v>33</v>
      </c>
      <c r="D269" s="18" t="s">
        <v>48</v>
      </c>
      <c r="E269" s="18" t="s">
        <v>68</v>
      </c>
      <c r="F269" s="18" t="s">
        <v>46</v>
      </c>
      <c r="G269" s="18" t="s">
        <v>28</v>
      </c>
      <c r="H269" s="18">
        <v>30</v>
      </c>
      <c r="I269" s="18">
        <v>15</v>
      </c>
      <c r="J269" s="19" t="s">
        <v>29</v>
      </c>
      <c r="K269" s="20">
        <v>176.71458676442586</v>
      </c>
      <c r="L269" s="20">
        <f t="shared" si="41"/>
        <v>2</v>
      </c>
      <c r="M269" s="18" t="s">
        <v>39</v>
      </c>
      <c r="N269" s="18" t="s">
        <v>39</v>
      </c>
      <c r="O269" s="18">
        <v>-10</v>
      </c>
      <c r="P269" s="18">
        <v>-70</v>
      </c>
      <c r="Q269" s="21">
        <v>2.7000000000000001E-7</v>
      </c>
      <c r="R269" s="18">
        <v>-5</v>
      </c>
      <c r="S269" s="18">
        <v>0.91700000000000004</v>
      </c>
      <c r="T269" s="18">
        <v>0</v>
      </c>
      <c r="U269" s="18">
        <v>0</v>
      </c>
      <c r="V269" s="18">
        <v>0</v>
      </c>
      <c r="W269" s="18">
        <v>0</v>
      </c>
      <c r="X269" s="22"/>
    </row>
    <row r="270" spans="1:24" s="29" customFormat="1" ht="15" thickBot="1" x14ac:dyDescent="0.35">
      <c r="A270" s="39">
        <v>269</v>
      </c>
      <c r="B270" s="44">
        <v>129</v>
      </c>
      <c r="C270" s="24" t="s">
        <v>33</v>
      </c>
      <c r="D270" s="24" t="s">
        <v>48</v>
      </c>
      <c r="E270" s="24" t="s">
        <v>68</v>
      </c>
      <c r="F270" s="24" t="s">
        <v>46</v>
      </c>
      <c r="G270" s="24" t="s">
        <v>28</v>
      </c>
      <c r="H270" s="24">
        <v>30</v>
      </c>
      <c r="I270" s="24">
        <v>15</v>
      </c>
      <c r="J270" s="25" t="s">
        <v>29</v>
      </c>
      <c r="K270" s="26">
        <v>176.71458676442586</v>
      </c>
      <c r="L270" s="26">
        <f t="shared" si="41"/>
        <v>2</v>
      </c>
      <c r="M270" s="24" t="s">
        <v>39</v>
      </c>
      <c r="N270" s="24" t="s">
        <v>39</v>
      </c>
      <c r="O270" s="24">
        <v>-10</v>
      </c>
      <c r="P270" s="24">
        <v>-60</v>
      </c>
      <c r="Q270" s="27">
        <v>2.7000000000000001E-7</v>
      </c>
      <c r="R270" s="24">
        <v>-5</v>
      </c>
      <c r="S270" s="24">
        <v>0.91700000000000004</v>
      </c>
      <c r="T270" s="24">
        <v>0</v>
      </c>
      <c r="U270" s="24">
        <v>0</v>
      </c>
      <c r="V270" s="24">
        <v>0</v>
      </c>
      <c r="W270" s="24">
        <v>0</v>
      </c>
      <c r="X270" s="28"/>
    </row>
    <row r="271" spans="1:24" s="23" customFormat="1" ht="15" thickBot="1" x14ac:dyDescent="0.35">
      <c r="A271" s="38">
        <v>270</v>
      </c>
      <c r="B271" s="43">
        <v>129</v>
      </c>
      <c r="C271" s="18" t="s">
        <v>33</v>
      </c>
      <c r="D271" s="18" t="s">
        <v>48</v>
      </c>
      <c r="E271" s="18" t="s">
        <v>68</v>
      </c>
      <c r="F271" s="18" t="s">
        <v>46</v>
      </c>
      <c r="G271" s="18" t="s">
        <v>28</v>
      </c>
      <c r="H271" s="18">
        <v>30</v>
      </c>
      <c r="I271" s="18">
        <v>15</v>
      </c>
      <c r="J271" s="19" t="s">
        <v>29</v>
      </c>
      <c r="K271" s="20">
        <v>176.71458676442586</v>
      </c>
      <c r="L271" s="20">
        <f t="shared" si="41"/>
        <v>2</v>
      </c>
      <c r="M271" s="18" t="s">
        <v>39</v>
      </c>
      <c r="N271" s="18" t="s">
        <v>39</v>
      </c>
      <c r="O271" s="18">
        <v>-10</v>
      </c>
      <c r="P271" s="18">
        <v>-55</v>
      </c>
      <c r="Q271" s="21">
        <v>2.7000000000000001E-7</v>
      </c>
      <c r="R271" s="18">
        <v>-5</v>
      </c>
      <c r="S271" s="18">
        <v>0.91700000000000004</v>
      </c>
      <c r="T271" s="18">
        <v>0</v>
      </c>
      <c r="U271" s="18">
        <v>0</v>
      </c>
      <c r="V271" s="18">
        <v>0</v>
      </c>
      <c r="W271" s="18">
        <v>0</v>
      </c>
      <c r="X271" s="22"/>
    </row>
    <row r="272" spans="1:24" s="29" customFormat="1" ht="15" thickBot="1" x14ac:dyDescent="0.35">
      <c r="A272" s="39">
        <v>271</v>
      </c>
      <c r="B272" s="44">
        <v>129</v>
      </c>
      <c r="C272" s="24" t="s">
        <v>33</v>
      </c>
      <c r="D272" s="24" t="s">
        <v>48</v>
      </c>
      <c r="E272" s="24" t="s">
        <v>68</v>
      </c>
      <c r="F272" s="24" t="s">
        <v>46</v>
      </c>
      <c r="G272" s="24" t="s">
        <v>28</v>
      </c>
      <c r="H272" s="24">
        <v>30</v>
      </c>
      <c r="I272" s="24">
        <v>15</v>
      </c>
      <c r="J272" s="25" t="s">
        <v>29</v>
      </c>
      <c r="K272" s="26">
        <v>176.71458676442586</v>
      </c>
      <c r="L272" s="26">
        <f t="shared" si="41"/>
        <v>2</v>
      </c>
      <c r="M272" s="24" t="s">
        <v>39</v>
      </c>
      <c r="N272" s="24" t="s">
        <v>39</v>
      </c>
      <c r="O272" s="24">
        <v>-10</v>
      </c>
      <c r="P272" s="24">
        <v>-50</v>
      </c>
      <c r="Q272" s="27">
        <v>2.7000000000000001E-7</v>
      </c>
      <c r="R272" s="24">
        <v>-5</v>
      </c>
      <c r="S272" s="24">
        <v>0.91700000000000004</v>
      </c>
      <c r="T272" s="24">
        <v>0</v>
      </c>
      <c r="U272" s="24">
        <v>0</v>
      </c>
      <c r="V272" s="24">
        <v>0</v>
      </c>
      <c r="W272" s="24">
        <v>0</v>
      </c>
      <c r="X272" s="28"/>
    </row>
    <row r="273" spans="1:24" s="23" customFormat="1" ht="15" thickBot="1" x14ac:dyDescent="0.35">
      <c r="A273" s="38">
        <v>272</v>
      </c>
      <c r="B273" s="43">
        <v>129</v>
      </c>
      <c r="C273" s="18" t="s">
        <v>33</v>
      </c>
      <c r="D273" s="18" t="s">
        <v>48</v>
      </c>
      <c r="E273" s="18" t="s">
        <v>68</v>
      </c>
      <c r="F273" s="18" t="s">
        <v>46</v>
      </c>
      <c r="G273" s="18" t="s">
        <v>28</v>
      </c>
      <c r="H273" s="18">
        <v>30</v>
      </c>
      <c r="I273" s="18">
        <v>15</v>
      </c>
      <c r="J273" s="19" t="s">
        <v>29</v>
      </c>
      <c r="K273" s="20">
        <v>176.71458676442586</v>
      </c>
      <c r="L273" s="20">
        <f t="shared" si="41"/>
        <v>2</v>
      </c>
      <c r="M273" s="18" t="s">
        <v>39</v>
      </c>
      <c r="N273" s="18" t="s">
        <v>39</v>
      </c>
      <c r="O273" s="18">
        <v>-10</v>
      </c>
      <c r="P273" s="18">
        <v>-40</v>
      </c>
      <c r="Q273" s="21">
        <v>2.7000000000000001E-7</v>
      </c>
      <c r="R273" s="18">
        <v>-5</v>
      </c>
      <c r="S273" s="18">
        <v>0.91700000000000004</v>
      </c>
      <c r="T273" s="18">
        <v>0</v>
      </c>
      <c r="U273" s="18">
        <v>0</v>
      </c>
      <c r="V273" s="18">
        <v>0</v>
      </c>
      <c r="W273" s="18">
        <v>0</v>
      </c>
      <c r="X273" s="22"/>
    </row>
    <row r="274" spans="1:24" s="29" customFormat="1" ht="15" thickBot="1" x14ac:dyDescent="0.35">
      <c r="A274" s="39">
        <v>273</v>
      </c>
      <c r="B274" s="44">
        <v>129</v>
      </c>
      <c r="C274" s="24" t="s">
        <v>33</v>
      </c>
      <c r="D274" s="24" t="s">
        <v>48</v>
      </c>
      <c r="E274" s="24" t="s">
        <v>68</v>
      </c>
      <c r="F274" s="24" t="s">
        <v>46</v>
      </c>
      <c r="G274" s="24" t="s">
        <v>28</v>
      </c>
      <c r="H274" s="24">
        <v>30</v>
      </c>
      <c r="I274" s="24">
        <v>15</v>
      </c>
      <c r="J274" s="25" t="s">
        <v>29</v>
      </c>
      <c r="K274" s="26">
        <v>176.71458676442586</v>
      </c>
      <c r="L274" s="26">
        <f t="shared" si="41"/>
        <v>2</v>
      </c>
      <c r="M274" s="24" t="s">
        <v>39</v>
      </c>
      <c r="N274" s="24" t="s">
        <v>39</v>
      </c>
      <c r="O274" s="24">
        <v>-10</v>
      </c>
      <c r="P274" s="24">
        <v>-20</v>
      </c>
      <c r="Q274" s="27">
        <v>2.7000000000000001E-7</v>
      </c>
      <c r="R274" s="24">
        <v>-5</v>
      </c>
      <c r="S274" s="24">
        <v>0.91700000000000004</v>
      </c>
      <c r="T274" s="24">
        <v>0</v>
      </c>
      <c r="U274" s="24">
        <v>0</v>
      </c>
      <c r="V274" s="24">
        <v>0</v>
      </c>
      <c r="W274" s="24">
        <v>0</v>
      </c>
      <c r="X274" s="28"/>
    </row>
    <row r="275" spans="1:24" s="23" customFormat="1" ht="15" thickBot="1" x14ac:dyDescent="0.35">
      <c r="A275" s="38">
        <v>274</v>
      </c>
      <c r="B275" s="43">
        <v>129</v>
      </c>
      <c r="C275" s="18" t="s">
        <v>33</v>
      </c>
      <c r="D275" s="18" t="s">
        <v>48</v>
      </c>
      <c r="E275" s="18" t="s">
        <v>68</v>
      </c>
      <c r="F275" s="18" t="s">
        <v>46</v>
      </c>
      <c r="G275" s="18" t="s">
        <v>28</v>
      </c>
      <c r="H275" s="18">
        <v>30</v>
      </c>
      <c r="I275" s="18">
        <v>15</v>
      </c>
      <c r="J275" s="19" t="s">
        <v>29</v>
      </c>
      <c r="K275" s="20">
        <v>176.71458676442586</v>
      </c>
      <c r="L275" s="20">
        <f t="shared" si="41"/>
        <v>2</v>
      </c>
      <c r="M275" s="18" t="s">
        <v>39</v>
      </c>
      <c r="N275" s="18" t="s">
        <v>39</v>
      </c>
      <c r="O275" s="18">
        <v>-10</v>
      </c>
      <c r="P275" s="18">
        <v>-50</v>
      </c>
      <c r="Q275" s="21">
        <v>2.7000000000000001E-7</v>
      </c>
      <c r="R275" s="18">
        <v>-5</v>
      </c>
      <c r="S275" s="18">
        <v>0.91700000000000004</v>
      </c>
      <c r="T275" s="18">
        <v>0</v>
      </c>
      <c r="U275" s="18">
        <v>0</v>
      </c>
      <c r="V275" s="18">
        <v>0</v>
      </c>
      <c r="W275" s="18">
        <v>0</v>
      </c>
      <c r="X275" s="22"/>
    </row>
    <row r="276" spans="1:24" s="29" customFormat="1" ht="15" thickBot="1" x14ac:dyDescent="0.35">
      <c r="A276" s="39">
        <v>275</v>
      </c>
      <c r="B276" s="44">
        <v>129</v>
      </c>
      <c r="C276" s="24" t="s">
        <v>33</v>
      </c>
      <c r="D276" s="24" t="s">
        <v>48</v>
      </c>
      <c r="E276" s="24" t="s">
        <v>68</v>
      </c>
      <c r="F276" s="24" t="s">
        <v>46</v>
      </c>
      <c r="G276" s="24" t="s">
        <v>28</v>
      </c>
      <c r="H276" s="24">
        <v>30</v>
      </c>
      <c r="I276" s="24">
        <v>15</v>
      </c>
      <c r="J276" s="25" t="s">
        <v>29</v>
      </c>
      <c r="K276" s="26">
        <v>176.71458676442586</v>
      </c>
      <c r="L276" s="26">
        <f t="shared" si="41"/>
        <v>2</v>
      </c>
      <c r="M276" s="24" t="s">
        <v>39</v>
      </c>
      <c r="N276" s="24" t="s">
        <v>39</v>
      </c>
      <c r="O276" s="24">
        <v>-10</v>
      </c>
      <c r="P276" s="24">
        <v>-60</v>
      </c>
      <c r="Q276" s="27">
        <v>2.7000000000000001E-7</v>
      </c>
      <c r="R276" s="24">
        <v>-5</v>
      </c>
      <c r="S276" s="24">
        <v>0.91700000000000004</v>
      </c>
      <c r="T276" s="24">
        <v>0</v>
      </c>
      <c r="U276" s="24">
        <v>0</v>
      </c>
      <c r="V276" s="24">
        <v>0</v>
      </c>
      <c r="W276" s="24">
        <v>0</v>
      </c>
      <c r="X276" s="28"/>
    </row>
    <row r="277" spans="1:24" s="23" customFormat="1" ht="15" thickBot="1" x14ac:dyDescent="0.35">
      <c r="A277" s="38">
        <v>276</v>
      </c>
      <c r="B277" s="43">
        <v>129</v>
      </c>
      <c r="C277" s="18" t="s">
        <v>33</v>
      </c>
      <c r="D277" s="18" t="s">
        <v>48</v>
      </c>
      <c r="E277" s="18" t="s">
        <v>68</v>
      </c>
      <c r="F277" s="18" t="s">
        <v>46</v>
      </c>
      <c r="G277" s="18" t="s">
        <v>28</v>
      </c>
      <c r="H277" s="18">
        <v>30</v>
      </c>
      <c r="I277" s="18">
        <v>15</v>
      </c>
      <c r="J277" s="19" t="s">
        <v>29</v>
      </c>
      <c r="K277" s="20">
        <v>176.71458676442586</v>
      </c>
      <c r="L277" s="20">
        <f t="shared" si="41"/>
        <v>2</v>
      </c>
      <c r="M277" s="18" t="s">
        <v>39</v>
      </c>
      <c r="N277" s="18" t="s">
        <v>39</v>
      </c>
      <c r="O277" s="18">
        <v>-10</v>
      </c>
      <c r="P277" s="18">
        <v>-70</v>
      </c>
      <c r="Q277" s="21">
        <v>2.7000000000000001E-7</v>
      </c>
      <c r="R277" s="18">
        <v>-5</v>
      </c>
      <c r="S277" s="18">
        <v>0.91700000000000004</v>
      </c>
      <c r="T277" s="18">
        <v>0</v>
      </c>
      <c r="U277" s="18">
        <v>0</v>
      </c>
      <c r="V277" s="18">
        <v>0</v>
      </c>
      <c r="W277" s="18">
        <v>0</v>
      </c>
      <c r="X277" s="22" t="s">
        <v>70</v>
      </c>
    </row>
    <row r="278" spans="1:24" s="29" customFormat="1" ht="15" thickBot="1" x14ac:dyDescent="0.35">
      <c r="A278" s="39">
        <v>277</v>
      </c>
      <c r="B278" s="44">
        <v>129</v>
      </c>
      <c r="C278" s="24" t="s">
        <v>33</v>
      </c>
      <c r="D278" s="24" t="s">
        <v>48</v>
      </c>
      <c r="E278" s="24" t="s">
        <v>68</v>
      </c>
      <c r="F278" s="24" t="s">
        <v>46</v>
      </c>
      <c r="G278" s="24" t="s">
        <v>28</v>
      </c>
      <c r="H278" s="24">
        <v>30</v>
      </c>
      <c r="I278" s="24">
        <v>15</v>
      </c>
      <c r="J278" s="25" t="s">
        <v>29</v>
      </c>
      <c r="K278" s="26">
        <v>176.71458676442586</v>
      </c>
      <c r="L278" s="26">
        <f t="shared" si="41"/>
        <v>2</v>
      </c>
      <c r="M278" s="24" t="s">
        <v>39</v>
      </c>
      <c r="N278" s="24" t="s">
        <v>39</v>
      </c>
      <c r="O278" s="24">
        <v>-10</v>
      </c>
      <c r="P278" s="24">
        <v>-70</v>
      </c>
      <c r="Q278" s="27">
        <v>2.7000000000000001E-7</v>
      </c>
      <c r="R278" s="24">
        <v>-5</v>
      </c>
      <c r="S278" s="24">
        <v>0.91700000000000004</v>
      </c>
      <c r="T278" s="24">
        <v>0</v>
      </c>
      <c r="U278" s="24">
        <v>0</v>
      </c>
      <c r="V278" s="24">
        <v>0</v>
      </c>
      <c r="W278" s="24">
        <v>0</v>
      </c>
      <c r="X278" s="28" t="s">
        <v>71</v>
      </c>
    </row>
    <row r="279" spans="1:24" s="23" customFormat="1" ht="15" thickBot="1" x14ac:dyDescent="0.35">
      <c r="A279" s="38">
        <v>278</v>
      </c>
      <c r="B279" s="43">
        <v>129</v>
      </c>
      <c r="C279" s="18" t="s">
        <v>33</v>
      </c>
      <c r="D279" s="18" t="s">
        <v>48</v>
      </c>
      <c r="E279" s="18" t="s">
        <v>68</v>
      </c>
      <c r="F279" s="18" t="s">
        <v>46</v>
      </c>
      <c r="G279" s="18" t="s">
        <v>28</v>
      </c>
      <c r="H279" s="18">
        <v>30</v>
      </c>
      <c r="I279" s="18">
        <v>15</v>
      </c>
      <c r="J279" s="19" t="s">
        <v>29</v>
      </c>
      <c r="K279" s="20">
        <v>176.71458676442586</v>
      </c>
      <c r="L279" s="20">
        <f t="shared" si="41"/>
        <v>2</v>
      </c>
      <c r="M279" s="18" t="s">
        <v>39</v>
      </c>
      <c r="N279" s="18" t="s">
        <v>39</v>
      </c>
      <c r="O279" s="18">
        <v>-10</v>
      </c>
      <c r="P279" s="18">
        <v>-70</v>
      </c>
      <c r="Q279" s="21">
        <v>2.7000000000000001E-7</v>
      </c>
      <c r="R279" s="18">
        <v>-5</v>
      </c>
      <c r="S279" s="18">
        <v>0.91700000000000004</v>
      </c>
      <c r="T279" s="18">
        <v>0</v>
      </c>
      <c r="U279" s="18">
        <v>0</v>
      </c>
      <c r="V279" s="18">
        <v>0</v>
      </c>
      <c r="W279" s="18">
        <v>0</v>
      </c>
      <c r="X279" s="22" t="s">
        <v>72</v>
      </c>
    </row>
    <row r="280" spans="1:24" s="29" customFormat="1" ht="15" thickBot="1" x14ac:dyDescent="0.35">
      <c r="A280" s="39">
        <v>279</v>
      </c>
      <c r="B280" s="44">
        <v>129</v>
      </c>
      <c r="C280" s="24" t="s">
        <v>33</v>
      </c>
      <c r="D280" s="24" t="s">
        <v>48</v>
      </c>
      <c r="E280" s="24" t="s">
        <v>68</v>
      </c>
      <c r="F280" s="24" t="s">
        <v>46</v>
      </c>
      <c r="G280" s="24" t="s">
        <v>28</v>
      </c>
      <c r="H280" s="24">
        <v>30</v>
      </c>
      <c r="I280" s="24">
        <v>15</v>
      </c>
      <c r="J280" s="25" t="s">
        <v>29</v>
      </c>
      <c r="K280" s="26">
        <v>176.71458676442586</v>
      </c>
      <c r="L280" s="26">
        <f t="shared" si="41"/>
        <v>2</v>
      </c>
      <c r="M280" s="24" t="s">
        <v>39</v>
      </c>
      <c r="N280" s="24" t="s">
        <v>39</v>
      </c>
      <c r="O280" s="24">
        <v>-10</v>
      </c>
      <c r="P280" s="24">
        <v>-70</v>
      </c>
      <c r="Q280" s="27">
        <v>2.7000000000000001E-7</v>
      </c>
      <c r="R280" s="24">
        <v>-5</v>
      </c>
      <c r="S280" s="24">
        <v>0.91700000000000004</v>
      </c>
      <c r="T280" s="24">
        <v>0</v>
      </c>
      <c r="U280" s="24">
        <v>0</v>
      </c>
      <c r="V280" s="24">
        <v>0</v>
      </c>
      <c r="W280" s="24">
        <v>0</v>
      </c>
      <c r="X280" s="28" t="s">
        <v>73</v>
      </c>
    </row>
    <row r="281" spans="1:24" s="23" customFormat="1" ht="15" thickBot="1" x14ac:dyDescent="0.35">
      <c r="A281" s="38">
        <v>280</v>
      </c>
      <c r="B281" s="43">
        <v>131</v>
      </c>
      <c r="C281" s="18" t="s">
        <v>33</v>
      </c>
      <c r="D281" s="18" t="s">
        <v>48</v>
      </c>
      <c r="E281" s="18" t="s">
        <v>26</v>
      </c>
      <c r="F281" s="18" t="s">
        <v>46</v>
      </c>
      <c r="G281" s="18" t="s">
        <v>40</v>
      </c>
      <c r="H281" s="18">
        <v>100</v>
      </c>
      <c r="I281" s="18">
        <f t="shared" ref="I281:I298" si="42">2*SQRT(K281/(PI()))</f>
        <v>56.418958354775633</v>
      </c>
      <c r="J281" s="19" t="s">
        <v>38</v>
      </c>
      <c r="K281" s="20">
        <v>2500</v>
      </c>
      <c r="L281" s="20">
        <f t="shared" si="41"/>
        <v>1.7724538509055159</v>
      </c>
      <c r="M281" s="18" t="s">
        <v>30</v>
      </c>
      <c r="N281" s="18" t="s">
        <v>39</v>
      </c>
      <c r="O281" s="18">
        <v>-20</v>
      </c>
      <c r="P281" s="18">
        <v>-8.5</v>
      </c>
      <c r="Q281" s="21">
        <v>1.6699999999999999E-4</v>
      </c>
      <c r="R281" s="18">
        <v>6.75</v>
      </c>
      <c r="S281" s="18">
        <v>0.91100000000000003</v>
      </c>
      <c r="T281" s="18">
        <v>0</v>
      </c>
      <c r="U281" s="18">
        <v>0</v>
      </c>
      <c r="V281" s="18">
        <v>0</v>
      </c>
      <c r="W281" s="18">
        <v>0</v>
      </c>
      <c r="X281" s="22" t="s">
        <v>74</v>
      </c>
    </row>
    <row r="282" spans="1:24" s="35" customFormat="1" ht="15" thickBot="1" x14ac:dyDescent="0.35">
      <c r="A282" s="40">
        <v>281</v>
      </c>
      <c r="B282" s="45">
        <v>131</v>
      </c>
      <c r="C282" s="30" t="s">
        <v>33</v>
      </c>
      <c r="D282" s="30" t="s">
        <v>48</v>
      </c>
      <c r="E282" s="30" t="s">
        <v>26</v>
      </c>
      <c r="F282" s="30" t="s">
        <v>46</v>
      </c>
      <c r="G282" s="30" t="s">
        <v>40</v>
      </c>
      <c r="H282" s="30">
        <v>100</v>
      </c>
      <c r="I282" s="30">
        <f t="shared" si="42"/>
        <v>56.418958354775633</v>
      </c>
      <c r="J282" s="31" t="s">
        <v>38</v>
      </c>
      <c r="K282" s="32">
        <v>2500</v>
      </c>
      <c r="L282" s="32">
        <f t="shared" si="41"/>
        <v>1.7724538509055159</v>
      </c>
      <c r="M282" s="30" t="s">
        <v>30</v>
      </c>
      <c r="N282" s="30" t="s">
        <v>39</v>
      </c>
      <c r="O282" s="30">
        <v>-20</v>
      </c>
      <c r="P282" s="30">
        <v>-8.5</v>
      </c>
      <c r="Q282" s="33">
        <v>3.3300000000000002E-4</v>
      </c>
      <c r="R282" s="30">
        <v>6.75</v>
      </c>
      <c r="S282" s="30">
        <v>0.91100000000000003</v>
      </c>
      <c r="T282" s="30">
        <v>0</v>
      </c>
      <c r="U282" s="30">
        <v>0</v>
      </c>
      <c r="V282" s="30">
        <v>0</v>
      </c>
      <c r="W282" s="30">
        <v>0</v>
      </c>
      <c r="X282" s="34" t="s">
        <v>75</v>
      </c>
    </row>
    <row r="283" spans="1:24" s="23" customFormat="1" ht="15" thickBot="1" x14ac:dyDescent="0.35">
      <c r="A283" s="38">
        <v>282</v>
      </c>
      <c r="B283" s="43">
        <v>131</v>
      </c>
      <c r="C283" s="18" t="s">
        <v>33</v>
      </c>
      <c r="D283" s="18" t="s">
        <v>48</v>
      </c>
      <c r="E283" s="18" t="s">
        <v>26</v>
      </c>
      <c r="F283" s="18" t="s">
        <v>46</v>
      </c>
      <c r="G283" s="18" t="s">
        <v>40</v>
      </c>
      <c r="H283" s="18">
        <v>100</v>
      </c>
      <c r="I283" s="18">
        <f t="shared" si="42"/>
        <v>56.418958354775633</v>
      </c>
      <c r="J283" s="19" t="s">
        <v>38</v>
      </c>
      <c r="K283" s="20">
        <v>2500</v>
      </c>
      <c r="L283" s="20">
        <f t="shared" si="41"/>
        <v>1.7724538509055159</v>
      </c>
      <c r="M283" s="18" t="s">
        <v>30</v>
      </c>
      <c r="N283" s="18" t="s">
        <v>39</v>
      </c>
      <c r="O283" s="18">
        <v>-20</v>
      </c>
      <c r="P283" s="18">
        <v>-8.5</v>
      </c>
      <c r="Q283" s="21">
        <v>8.3299999999999997E-4</v>
      </c>
      <c r="R283" s="18">
        <v>6.75</v>
      </c>
      <c r="S283" s="18">
        <v>0.91100000000000003</v>
      </c>
      <c r="T283" s="18">
        <v>0</v>
      </c>
      <c r="U283" s="18">
        <v>0</v>
      </c>
      <c r="V283" s="18">
        <v>0</v>
      </c>
      <c r="W283" s="18">
        <v>0</v>
      </c>
      <c r="X283" s="22" t="s">
        <v>76</v>
      </c>
    </row>
    <row r="284" spans="1:24" s="35" customFormat="1" ht="15" thickBot="1" x14ac:dyDescent="0.35">
      <c r="A284" s="40">
        <v>283</v>
      </c>
      <c r="B284" s="45">
        <v>131</v>
      </c>
      <c r="C284" s="30" t="s">
        <v>33</v>
      </c>
      <c r="D284" s="30" t="s">
        <v>48</v>
      </c>
      <c r="E284" s="30" t="s">
        <v>26</v>
      </c>
      <c r="F284" s="30" t="s">
        <v>46</v>
      </c>
      <c r="G284" s="30" t="s">
        <v>40</v>
      </c>
      <c r="H284" s="30">
        <v>100</v>
      </c>
      <c r="I284" s="30">
        <f t="shared" si="42"/>
        <v>56.418958354775633</v>
      </c>
      <c r="J284" s="31" t="s">
        <v>38</v>
      </c>
      <c r="K284" s="32">
        <v>2500</v>
      </c>
      <c r="L284" s="32">
        <f t="shared" si="41"/>
        <v>1.7724538509055159</v>
      </c>
      <c r="M284" s="30" t="s">
        <v>30</v>
      </c>
      <c r="N284" s="30" t="s">
        <v>39</v>
      </c>
      <c r="O284" s="30">
        <v>-20</v>
      </c>
      <c r="P284" s="30">
        <v>-8.5</v>
      </c>
      <c r="Q284" s="33">
        <v>1.67E-3</v>
      </c>
      <c r="R284" s="30">
        <v>6.75</v>
      </c>
      <c r="S284" s="30">
        <v>0.91100000000000003</v>
      </c>
      <c r="T284" s="30">
        <v>0</v>
      </c>
      <c r="U284" s="30">
        <v>0</v>
      </c>
      <c r="V284" s="30">
        <v>0</v>
      </c>
      <c r="W284" s="30">
        <v>0</v>
      </c>
      <c r="X284" s="34" t="s">
        <v>77</v>
      </c>
    </row>
    <row r="285" spans="1:24" s="23" customFormat="1" ht="15" thickBot="1" x14ac:dyDescent="0.35">
      <c r="A285" s="38">
        <v>284</v>
      </c>
      <c r="B285" s="43">
        <v>131</v>
      </c>
      <c r="C285" s="18" t="s">
        <v>33</v>
      </c>
      <c r="D285" s="18" t="s">
        <v>48</v>
      </c>
      <c r="E285" s="18" t="s">
        <v>26</v>
      </c>
      <c r="F285" s="18" t="s">
        <v>46</v>
      </c>
      <c r="G285" s="18" t="s">
        <v>40</v>
      </c>
      <c r="H285" s="18">
        <v>100</v>
      </c>
      <c r="I285" s="18">
        <f t="shared" si="42"/>
        <v>56.418958354775633</v>
      </c>
      <c r="J285" s="19" t="s">
        <v>38</v>
      </c>
      <c r="K285" s="20">
        <v>2500</v>
      </c>
      <c r="L285" s="20">
        <f t="shared" si="41"/>
        <v>1.7724538509055159</v>
      </c>
      <c r="M285" s="18" t="s">
        <v>30</v>
      </c>
      <c r="N285" s="18" t="s">
        <v>39</v>
      </c>
      <c r="O285" s="18">
        <v>-20</v>
      </c>
      <c r="P285" s="18">
        <v>-8.5</v>
      </c>
      <c r="Q285" s="21">
        <v>8.3299999999999999E-6</v>
      </c>
      <c r="R285" s="18">
        <v>6.75</v>
      </c>
      <c r="S285" s="18">
        <v>0.91100000000000003</v>
      </c>
      <c r="T285" s="18">
        <v>0</v>
      </c>
      <c r="U285" s="18">
        <v>0</v>
      </c>
      <c r="V285" s="18">
        <v>0</v>
      </c>
      <c r="W285" s="18">
        <v>0</v>
      </c>
      <c r="X285" s="22" t="s">
        <v>78</v>
      </c>
    </row>
    <row r="286" spans="1:24" s="35" customFormat="1" ht="15" thickBot="1" x14ac:dyDescent="0.35">
      <c r="A286" s="40">
        <v>285</v>
      </c>
      <c r="B286" s="45">
        <v>131</v>
      </c>
      <c r="C286" s="30" t="s">
        <v>33</v>
      </c>
      <c r="D286" s="30" t="s">
        <v>48</v>
      </c>
      <c r="E286" s="30" t="s">
        <v>26</v>
      </c>
      <c r="F286" s="30" t="s">
        <v>46</v>
      </c>
      <c r="G286" s="30" t="s">
        <v>40</v>
      </c>
      <c r="H286" s="30">
        <v>100</v>
      </c>
      <c r="I286" s="30">
        <f t="shared" si="42"/>
        <v>56.418958354775633</v>
      </c>
      <c r="J286" s="31" t="s">
        <v>38</v>
      </c>
      <c r="K286" s="32">
        <v>2500</v>
      </c>
      <c r="L286" s="32">
        <f t="shared" si="41"/>
        <v>1.7724538509055159</v>
      </c>
      <c r="M286" s="30" t="s">
        <v>30</v>
      </c>
      <c r="N286" s="30" t="s">
        <v>39</v>
      </c>
      <c r="O286" s="30">
        <v>-20</v>
      </c>
      <c r="P286" s="30">
        <v>-8.5</v>
      </c>
      <c r="Q286" s="33">
        <v>2.5000000000000001E-5</v>
      </c>
      <c r="R286" s="30">
        <v>6.75</v>
      </c>
      <c r="S286" s="30">
        <v>0.91100000000000003</v>
      </c>
      <c r="T286" s="30">
        <v>0</v>
      </c>
      <c r="U286" s="30">
        <v>0</v>
      </c>
      <c r="V286" s="30">
        <v>0</v>
      </c>
      <c r="W286" s="30">
        <v>0</v>
      </c>
      <c r="X286" s="34" t="s">
        <v>79</v>
      </c>
    </row>
    <row r="287" spans="1:24" s="23" customFormat="1" ht="15" thickBot="1" x14ac:dyDescent="0.35">
      <c r="A287" s="38">
        <v>286</v>
      </c>
      <c r="B287" s="43">
        <v>131</v>
      </c>
      <c r="C287" s="18" t="s">
        <v>33</v>
      </c>
      <c r="D287" s="18" t="s">
        <v>48</v>
      </c>
      <c r="E287" s="18" t="s">
        <v>26</v>
      </c>
      <c r="F287" s="18" t="s">
        <v>46</v>
      </c>
      <c r="G287" s="18" t="s">
        <v>40</v>
      </c>
      <c r="H287" s="18">
        <v>100</v>
      </c>
      <c r="I287" s="18">
        <f t="shared" si="42"/>
        <v>56.418958354775633</v>
      </c>
      <c r="J287" s="19" t="s">
        <v>38</v>
      </c>
      <c r="K287" s="20">
        <v>2500</v>
      </c>
      <c r="L287" s="20">
        <f t="shared" si="41"/>
        <v>1.7724538509055159</v>
      </c>
      <c r="M287" s="18" t="s">
        <v>30</v>
      </c>
      <c r="N287" s="18" t="s">
        <v>39</v>
      </c>
      <c r="O287" s="18">
        <v>-20</v>
      </c>
      <c r="P287" s="18">
        <v>-8.5</v>
      </c>
      <c r="Q287" s="21">
        <v>5.0000000000000002E-5</v>
      </c>
      <c r="R287" s="18">
        <v>6.75</v>
      </c>
      <c r="S287" s="18">
        <v>0.91100000000000003</v>
      </c>
      <c r="T287" s="18">
        <v>0</v>
      </c>
      <c r="U287" s="18">
        <v>0</v>
      </c>
      <c r="V287" s="18">
        <v>0</v>
      </c>
      <c r="W287" s="18">
        <v>0</v>
      </c>
      <c r="X287" s="22" t="s">
        <v>80</v>
      </c>
    </row>
    <row r="288" spans="1:24" s="35" customFormat="1" ht="15" thickBot="1" x14ac:dyDescent="0.35">
      <c r="A288" s="40">
        <v>287</v>
      </c>
      <c r="B288" s="45">
        <v>131</v>
      </c>
      <c r="C288" s="30" t="s">
        <v>33</v>
      </c>
      <c r="D288" s="30" t="s">
        <v>48</v>
      </c>
      <c r="E288" s="30" t="s">
        <v>26</v>
      </c>
      <c r="F288" s="30" t="s">
        <v>46</v>
      </c>
      <c r="G288" s="30" t="s">
        <v>40</v>
      </c>
      <c r="H288" s="30">
        <v>100</v>
      </c>
      <c r="I288" s="30">
        <f t="shared" si="42"/>
        <v>56.418958354775633</v>
      </c>
      <c r="J288" s="31" t="s">
        <v>38</v>
      </c>
      <c r="K288" s="32">
        <v>2500</v>
      </c>
      <c r="L288" s="32">
        <f t="shared" si="41"/>
        <v>1.7724538509055159</v>
      </c>
      <c r="M288" s="30" t="s">
        <v>30</v>
      </c>
      <c r="N288" s="30" t="s">
        <v>39</v>
      </c>
      <c r="O288" s="30">
        <v>-20</v>
      </c>
      <c r="P288" s="30">
        <v>-8.5</v>
      </c>
      <c r="Q288" s="33">
        <v>8.3300000000000005E-5</v>
      </c>
      <c r="R288" s="30">
        <v>6.75</v>
      </c>
      <c r="S288" s="30">
        <v>0.91100000000000003</v>
      </c>
      <c r="T288" s="30">
        <v>0</v>
      </c>
      <c r="U288" s="30">
        <v>0</v>
      </c>
      <c r="V288" s="30">
        <v>0</v>
      </c>
      <c r="W288" s="30">
        <v>0</v>
      </c>
      <c r="X288" s="34" t="s">
        <v>81</v>
      </c>
    </row>
    <row r="289" spans="1:24" s="23" customFormat="1" ht="15" thickBot="1" x14ac:dyDescent="0.35">
      <c r="A289" s="38">
        <v>288</v>
      </c>
      <c r="B289" s="43">
        <v>131</v>
      </c>
      <c r="C289" s="18" t="s">
        <v>33</v>
      </c>
      <c r="D289" s="18" t="s">
        <v>48</v>
      </c>
      <c r="E289" s="18" t="s">
        <v>26</v>
      </c>
      <c r="F289" s="18" t="s">
        <v>46</v>
      </c>
      <c r="G289" s="18" t="s">
        <v>40</v>
      </c>
      <c r="H289" s="18">
        <v>100</v>
      </c>
      <c r="I289" s="18">
        <f t="shared" si="42"/>
        <v>56.418958354775633</v>
      </c>
      <c r="J289" s="19" t="s">
        <v>38</v>
      </c>
      <c r="K289" s="20">
        <v>2500</v>
      </c>
      <c r="L289" s="20">
        <f t="shared" ref="L289:L318" si="43">H289/I289</f>
        <v>1.7724538509055159</v>
      </c>
      <c r="M289" s="18" t="s">
        <v>30</v>
      </c>
      <c r="N289" s="18" t="s">
        <v>39</v>
      </c>
      <c r="O289" s="18">
        <v>-20</v>
      </c>
      <c r="P289" s="18">
        <v>-35</v>
      </c>
      <c r="Q289" s="21">
        <v>8.3299999999999997E-4</v>
      </c>
      <c r="R289" s="18">
        <v>6.75</v>
      </c>
      <c r="S289" s="18">
        <v>0.91100000000000003</v>
      </c>
      <c r="T289" s="18">
        <v>0</v>
      </c>
      <c r="U289" s="18">
        <v>0</v>
      </c>
      <c r="V289" s="18">
        <v>0</v>
      </c>
      <c r="W289" s="18">
        <v>0</v>
      </c>
      <c r="X289" s="22" t="s">
        <v>76</v>
      </c>
    </row>
    <row r="290" spans="1:24" s="35" customFormat="1" ht="15" thickBot="1" x14ac:dyDescent="0.35">
      <c r="A290" s="40">
        <v>289</v>
      </c>
      <c r="B290" s="45">
        <v>131</v>
      </c>
      <c r="C290" s="30" t="s">
        <v>33</v>
      </c>
      <c r="D290" s="30" t="s">
        <v>48</v>
      </c>
      <c r="E290" s="30" t="s">
        <v>26</v>
      </c>
      <c r="F290" s="30" t="s">
        <v>46</v>
      </c>
      <c r="G290" s="30" t="s">
        <v>40</v>
      </c>
      <c r="H290" s="30">
        <v>100</v>
      </c>
      <c r="I290" s="30">
        <f t="shared" si="42"/>
        <v>56.418958354775633</v>
      </c>
      <c r="J290" s="31" t="s">
        <v>38</v>
      </c>
      <c r="K290" s="32">
        <v>2500</v>
      </c>
      <c r="L290" s="32">
        <f t="shared" si="43"/>
        <v>1.7724538509055159</v>
      </c>
      <c r="M290" s="30" t="s">
        <v>30</v>
      </c>
      <c r="N290" s="30" t="s">
        <v>39</v>
      </c>
      <c r="O290" s="30">
        <v>-20</v>
      </c>
      <c r="P290" s="30">
        <v>-25</v>
      </c>
      <c r="Q290" s="33">
        <v>8.3299999999999997E-4</v>
      </c>
      <c r="R290" s="30">
        <v>6.75</v>
      </c>
      <c r="S290" s="30">
        <v>0.91100000000000003</v>
      </c>
      <c r="T290" s="30">
        <v>0</v>
      </c>
      <c r="U290" s="30">
        <v>0</v>
      </c>
      <c r="V290" s="30">
        <v>0</v>
      </c>
      <c r="W290" s="30">
        <v>0</v>
      </c>
      <c r="X290" s="34" t="s">
        <v>76</v>
      </c>
    </row>
    <row r="291" spans="1:24" s="23" customFormat="1" ht="15" thickBot="1" x14ac:dyDescent="0.35">
      <c r="A291" s="38">
        <v>290</v>
      </c>
      <c r="B291" s="43">
        <v>131</v>
      </c>
      <c r="C291" s="18" t="s">
        <v>33</v>
      </c>
      <c r="D291" s="18" t="s">
        <v>48</v>
      </c>
      <c r="E291" s="18" t="s">
        <v>26</v>
      </c>
      <c r="F291" s="18" t="s">
        <v>46</v>
      </c>
      <c r="G291" s="18" t="s">
        <v>40</v>
      </c>
      <c r="H291" s="18">
        <v>100</v>
      </c>
      <c r="I291" s="18">
        <f t="shared" si="42"/>
        <v>56.418958354775633</v>
      </c>
      <c r="J291" s="19" t="s">
        <v>38</v>
      </c>
      <c r="K291" s="20">
        <v>2500</v>
      </c>
      <c r="L291" s="20">
        <f t="shared" si="43"/>
        <v>1.7724538509055159</v>
      </c>
      <c r="M291" s="18" t="s">
        <v>30</v>
      </c>
      <c r="N291" s="18" t="s">
        <v>39</v>
      </c>
      <c r="O291" s="18">
        <v>-20</v>
      </c>
      <c r="P291" s="18">
        <v>-15</v>
      </c>
      <c r="Q291" s="21">
        <v>8.3299999999999997E-4</v>
      </c>
      <c r="R291" s="18">
        <v>6.75</v>
      </c>
      <c r="S291" s="18">
        <v>0.91100000000000003</v>
      </c>
      <c r="T291" s="18">
        <v>0</v>
      </c>
      <c r="U291" s="18">
        <v>0</v>
      </c>
      <c r="V291" s="18">
        <v>0</v>
      </c>
      <c r="W291" s="18">
        <v>0</v>
      </c>
      <c r="X291" s="22" t="s">
        <v>76</v>
      </c>
    </row>
    <row r="292" spans="1:24" s="35" customFormat="1" ht="15" thickBot="1" x14ac:dyDescent="0.35">
      <c r="A292" s="40">
        <v>291</v>
      </c>
      <c r="B292" s="45">
        <v>131</v>
      </c>
      <c r="C292" s="30" t="s">
        <v>33</v>
      </c>
      <c r="D292" s="30" t="s">
        <v>48</v>
      </c>
      <c r="E292" s="30" t="s">
        <v>26</v>
      </c>
      <c r="F292" s="30" t="s">
        <v>46</v>
      </c>
      <c r="G292" s="30" t="s">
        <v>40</v>
      </c>
      <c r="H292" s="30">
        <v>100</v>
      </c>
      <c r="I292" s="30">
        <f t="shared" si="42"/>
        <v>56.418958354775633</v>
      </c>
      <c r="J292" s="31" t="s">
        <v>38</v>
      </c>
      <c r="K292" s="32">
        <v>2500</v>
      </c>
      <c r="L292" s="32">
        <f t="shared" si="43"/>
        <v>1.7724538509055159</v>
      </c>
      <c r="M292" s="30" t="s">
        <v>30</v>
      </c>
      <c r="N292" s="30" t="s">
        <v>39</v>
      </c>
      <c r="O292" s="30">
        <v>-20</v>
      </c>
      <c r="P292" s="30">
        <v>-5</v>
      </c>
      <c r="Q292" s="33">
        <v>8.3299999999999997E-4</v>
      </c>
      <c r="R292" s="30">
        <v>6.75</v>
      </c>
      <c r="S292" s="30">
        <v>0.91100000000000003</v>
      </c>
      <c r="T292" s="30">
        <v>0</v>
      </c>
      <c r="U292" s="30">
        <v>0</v>
      </c>
      <c r="V292" s="30">
        <v>0</v>
      </c>
      <c r="W292" s="30">
        <v>0</v>
      </c>
      <c r="X292" s="34" t="s">
        <v>76</v>
      </c>
    </row>
    <row r="293" spans="1:24" s="23" customFormat="1" ht="15" thickBot="1" x14ac:dyDescent="0.35">
      <c r="A293" s="38">
        <v>292</v>
      </c>
      <c r="B293" s="43">
        <v>131</v>
      </c>
      <c r="C293" s="18" t="s">
        <v>33</v>
      </c>
      <c r="D293" s="18" t="s">
        <v>48</v>
      </c>
      <c r="E293" s="18" t="s">
        <v>26</v>
      </c>
      <c r="F293" s="18" t="s">
        <v>46</v>
      </c>
      <c r="G293" s="18" t="s">
        <v>40</v>
      </c>
      <c r="H293" s="18">
        <v>100</v>
      </c>
      <c r="I293" s="18">
        <f t="shared" si="42"/>
        <v>56.418958354775633</v>
      </c>
      <c r="J293" s="19" t="s">
        <v>38</v>
      </c>
      <c r="K293" s="20">
        <v>2500</v>
      </c>
      <c r="L293" s="20">
        <f t="shared" si="43"/>
        <v>1.7724538509055159</v>
      </c>
      <c r="M293" s="18" t="s">
        <v>30</v>
      </c>
      <c r="N293" s="18" t="s">
        <v>39</v>
      </c>
      <c r="O293" s="18">
        <v>-20</v>
      </c>
      <c r="P293" s="18">
        <v>-8.5</v>
      </c>
      <c r="Q293" s="21">
        <v>8.3299999999999997E-4</v>
      </c>
      <c r="R293" s="18">
        <v>6.75</v>
      </c>
      <c r="S293" s="18">
        <v>0.91100000000000003</v>
      </c>
      <c r="T293" s="18">
        <v>0</v>
      </c>
      <c r="U293" s="18">
        <v>0</v>
      </c>
      <c r="V293" s="18">
        <v>0</v>
      </c>
      <c r="W293" s="18">
        <v>0</v>
      </c>
      <c r="X293" s="22" t="s">
        <v>76</v>
      </c>
    </row>
    <row r="294" spans="1:24" s="35" customFormat="1" ht="15" thickBot="1" x14ac:dyDescent="0.35">
      <c r="A294" s="40">
        <v>293</v>
      </c>
      <c r="B294" s="45">
        <v>131</v>
      </c>
      <c r="C294" s="30" t="s">
        <v>33</v>
      </c>
      <c r="D294" s="30" t="s">
        <v>48</v>
      </c>
      <c r="E294" s="30" t="s">
        <v>26</v>
      </c>
      <c r="F294" s="30" t="s">
        <v>46</v>
      </c>
      <c r="G294" s="30" t="s">
        <v>40</v>
      </c>
      <c r="H294" s="30">
        <v>100</v>
      </c>
      <c r="I294" s="30">
        <f t="shared" si="42"/>
        <v>56.418958354775633</v>
      </c>
      <c r="J294" s="31" t="s">
        <v>38</v>
      </c>
      <c r="K294" s="32">
        <v>2500</v>
      </c>
      <c r="L294" s="32">
        <f t="shared" si="43"/>
        <v>1.7724538509055159</v>
      </c>
      <c r="M294" s="30" t="s">
        <v>30</v>
      </c>
      <c r="N294" s="30" t="s">
        <v>39</v>
      </c>
      <c r="O294" s="30">
        <v>-20</v>
      </c>
      <c r="P294" s="30">
        <v>-8.5</v>
      </c>
      <c r="Q294" s="33">
        <v>8.3299999999999997E-4</v>
      </c>
      <c r="R294" s="30">
        <v>6.75</v>
      </c>
      <c r="S294" s="30">
        <v>0.91100000000000003</v>
      </c>
      <c r="T294" s="30">
        <v>0</v>
      </c>
      <c r="U294" s="30">
        <v>0</v>
      </c>
      <c r="V294" s="30">
        <v>0</v>
      </c>
      <c r="W294" s="30">
        <v>0</v>
      </c>
      <c r="X294" s="34" t="s">
        <v>76</v>
      </c>
    </row>
    <row r="295" spans="1:24" s="23" customFormat="1" ht="15" thickBot="1" x14ac:dyDescent="0.35">
      <c r="A295" s="38">
        <v>294</v>
      </c>
      <c r="B295" s="43">
        <v>131</v>
      </c>
      <c r="C295" s="18" t="s">
        <v>33</v>
      </c>
      <c r="D295" s="18" t="s">
        <v>48</v>
      </c>
      <c r="E295" s="18" t="s">
        <v>26</v>
      </c>
      <c r="F295" s="18" t="s">
        <v>46</v>
      </c>
      <c r="G295" s="18" t="s">
        <v>40</v>
      </c>
      <c r="H295" s="18">
        <v>100</v>
      </c>
      <c r="I295" s="18">
        <f t="shared" si="42"/>
        <v>56.418958354775633</v>
      </c>
      <c r="J295" s="19" t="s">
        <v>38</v>
      </c>
      <c r="K295" s="20">
        <v>2500</v>
      </c>
      <c r="L295" s="20">
        <f t="shared" si="43"/>
        <v>1.7724538509055159</v>
      </c>
      <c r="M295" s="18" t="s">
        <v>30</v>
      </c>
      <c r="N295" s="18" t="s">
        <v>39</v>
      </c>
      <c r="O295" s="18">
        <v>-20</v>
      </c>
      <c r="P295" s="18">
        <v>-8.5</v>
      </c>
      <c r="Q295" s="21">
        <v>8.3299999999999997E-4</v>
      </c>
      <c r="R295" s="18">
        <v>6.75</v>
      </c>
      <c r="S295" s="18">
        <v>0.91100000000000003</v>
      </c>
      <c r="T295" s="18">
        <v>0</v>
      </c>
      <c r="U295" s="18">
        <v>0</v>
      </c>
      <c r="V295" s="18">
        <v>0</v>
      </c>
      <c r="W295" s="18">
        <v>0</v>
      </c>
      <c r="X295" s="22" t="s">
        <v>76</v>
      </c>
    </row>
    <row r="296" spans="1:24" s="35" customFormat="1" ht="15" thickBot="1" x14ac:dyDescent="0.35">
      <c r="A296" s="40">
        <v>295</v>
      </c>
      <c r="B296" s="45">
        <v>131</v>
      </c>
      <c r="C296" s="30" t="s">
        <v>33</v>
      </c>
      <c r="D296" s="30" t="s">
        <v>48</v>
      </c>
      <c r="E296" s="30" t="s">
        <v>26</v>
      </c>
      <c r="F296" s="30" t="s">
        <v>46</v>
      </c>
      <c r="G296" s="30" t="s">
        <v>40</v>
      </c>
      <c r="H296" s="30">
        <v>100</v>
      </c>
      <c r="I296" s="30">
        <f t="shared" si="42"/>
        <v>56.418958354775633</v>
      </c>
      <c r="J296" s="31" t="s">
        <v>38</v>
      </c>
      <c r="K296" s="32">
        <v>2500</v>
      </c>
      <c r="L296" s="32">
        <f t="shared" si="43"/>
        <v>1.7724538509055159</v>
      </c>
      <c r="M296" s="30" t="s">
        <v>30</v>
      </c>
      <c r="N296" s="30" t="s">
        <v>39</v>
      </c>
      <c r="O296" s="30">
        <v>-20</v>
      </c>
      <c r="P296" s="30">
        <v>-8.5</v>
      </c>
      <c r="Q296" s="33">
        <v>8.3299999999999997E-4</v>
      </c>
      <c r="R296" s="30">
        <v>6.75</v>
      </c>
      <c r="S296" s="30">
        <v>0.91100000000000003</v>
      </c>
      <c r="T296" s="30">
        <v>0</v>
      </c>
      <c r="U296" s="30">
        <v>0</v>
      </c>
      <c r="V296" s="30">
        <v>0</v>
      </c>
      <c r="W296" s="30">
        <v>0</v>
      </c>
      <c r="X296" s="34" t="s">
        <v>76</v>
      </c>
    </row>
    <row r="297" spans="1:24" s="23" customFormat="1" ht="15" thickBot="1" x14ac:dyDescent="0.35">
      <c r="A297" s="38">
        <v>296</v>
      </c>
      <c r="B297" s="43">
        <v>131</v>
      </c>
      <c r="C297" s="18" t="s">
        <v>33</v>
      </c>
      <c r="D297" s="18" t="s">
        <v>48</v>
      </c>
      <c r="E297" s="18" t="s">
        <v>26</v>
      </c>
      <c r="F297" s="18" t="s">
        <v>46</v>
      </c>
      <c r="G297" s="18" t="s">
        <v>40</v>
      </c>
      <c r="H297" s="18">
        <v>100</v>
      </c>
      <c r="I297" s="18">
        <f t="shared" si="42"/>
        <v>56.418958354775633</v>
      </c>
      <c r="J297" s="19" t="s">
        <v>38</v>
      </c>
      <c r="K297" s="20">
        <v>2500</v>
      </c>
      <c r="L297" s="20">
        <f t="shared" si="43"/>
        <v>1.7724538509055159</v>
      </c>
      <c r="M297" s="18" t="s">
        <v>30</v>
      </c>
      <c r="N297" s="18" t="s">
        <v>39</v>
      </c>
      <c r="O297" s="18">
        <v>-20</v>
      </c>
      <c r="P297" s="18">
        <v>-8.5</v>
      </c>
      <c r="Q297" s="21">
        <v>8.3299999999999997E-4</v>
      </c>
      <c r="R297" s="18">
        <v>6.75</v>
      </c>
      <c r="S297" s="18">
        <v>0.91100000000000003</v>
      </c>
      <c r="T297" s="18">
        <v>0</v>
      </c>
      <c r="U297" s="18">
        <v>0</v>
      </c>
      <c r="V297" s="18">
        <v>0</v>
      </c>
      <c r="W297" s="18">
        <v>0</v>
      </c>
      <c r="X297" s="22" t="s">
        <v>82</v>
      </c>
    </row>
    <row r="298" spans="1:24" s="35" customFormat="1" ht="15" thickBot="1" x14ac:dyDescent="0.35">
      <c r="A298" s="40">
        <v>297</v>
      </c>
      <c r="B298" s="45">
        <v>131</v>
      </c>
      <c r="C298" s="30" t="s">
        <v>33</v>
      </c>
      <c r="D298" s="30" t="s">
        <v>48</v>
      </c>
      <c r="E298" s="30" t="s">
        <v>26</v>
      </c>
      <c r="F298" s="30" t="s">
        <v>46</v>
      </c>
      <c r="G298" s="30" t="s">
        <v>40</v>
      </c>
      <c r="H298" s="30">
        <v>100</v>
      </c>
      <c r="I298" s="30">
        <f t="shared" si="42"/>
        <v>56.418958354775633</v>
      </c>
      <c r="J298" s="31" t="s">
        <v>38</v>
      </c>
      <c r="K298" s="32">
        <v>2500</v>
      </c>
      <c r="L298" s="32">
        <f t="shared" si="43"/>
        <v>1.7724538509055159</v>
      </c>
      <c r="M298" s="30" t="s">
        <v>30</v>
      </c>
      <c r="N298" s="30" t="s">
        <v>39</v>
      </c>
      <c r="O298" s="30">
        <v>-20</v>
      </c>
      <c r="P298" s="30">
        <v>-8.5</v>
      </c>
      <c r="Q298" s="33">
        <v>8.3299999999999997E-4</v>
      </c>
      <c r="R298" s="30">
        <v>6.75</v>
      </c>
      <c r="S298" s="30">
        <v>0.91100000000000003</v>
      </c>
      <c r="T298" s="30">
        <v>0</v>
      </c>
      <c r="U298" s="30">
        <v>0</v>
      </c>
      <c r="V298" s="30">
        <v>0</v>
      </c>
      <c r="W298" s="30">
        <v>0</v>
      </c>
      <c r="X298" s="34" t="s">
        <v>83</v>
      </c>
    </row>
    <row r="299" spans="1:24" s="23" customFormat="1" ht="15" thickBot="1" x14ac:dyDescent="0.35">
      <c r="A299" s="38">
        <v>298</v>
      </c>
      <c r="B299" s="43">
        <v>132</v>
      </c>
      <c r="C299" s="18" t="s">
        <v>33</v>
      </c>
      <c r="D299" s="18" t="s">
        <v>48</v>
      </c>
      <c r="E299" s="18" t="s">
        <v>26</v>
      </c>
      <c r="F299" s="18" t="s">
        <v>46</v>
      </c>
      <c r="G299" s="18" t="s">
        <v>28</v>
      </c>
      <c r="H299" s="18">
        <v>5.36</v>
      </c>
      <c r="I299" s="18">
        <v>18.489999999999998</v>
      </c>
      <c r="J299" s="19" t="s">
        <v>29</v>
      </c>
      <c r="K299" s="20">
        <v>268.51200264213594</v>
      </c>
      <c r="L299" s="20">
        <f t="shared" si="43"/>
        <v>0.28988642509464579</v>
      </c>
      <c r="M299" s="18" t="s">
        <v>31</v>
      </c>
      <c r="N299" s="18" t="s">
        <v>31</v>
      </c>
      <c r="O299" s="18">
        <v>-14</v>
      </c>
      <c r="P299" s="18">
        <v>-11</v>
      </c>
      <c r="Q299" s="21">
        <v>130</v>
      </c>
      <c r="R299" s="18">
        <v>8</v>
      </c>
      <c r="S299" s="18">
        <v>1</v>
      </c>
      <c r="T299" s="18">
        <v>0</v>
      </c>
      <c r="U299" s="18">
        <v>0</v>
      </c>
      <c r="V299" s="18">
        <v>0</v>
      </c>
      <c r="W299" s="18">
        <v>0</v>
      </c>
      <c r="X299" s="22" t="s">
        <v>84</v>
      </c>
    </row>
    <row r="300" spans="1:24" s="29" customFormat="1" ht="15" thickBot="1" x14ac:dyDescent="0.35">
      <c r="A300" s="39">
        <v>299</v>
      </c>
      <c r="B300" s="44">
        <v>132</v>
      </c>
      <c r="C300" s="24" t="s">
        <v>33</v>
      </c>
      <c r="D300" s="24" t="s">
        <v>48</v>
      </c>
      <c r="E300" s="24" t="s">
        <v>26</v>
      </c>
      <c r="F300" s="24" t="s">
        <v>46</v>
      </c>
      <c r="G300" s="24" t="s">
        <v>28</v>
      </c>
      <c r="H300" s="24">
        <v>5.49</v>
      </c>
      <c r="I300" s="24">
        <v>18.62</v>
      </c>
      <c r="J300" s="25" t="s">
        <v>29</v>
      </c>
      <c r="K300" s="26">
        <v>272.30099900181426</v>
      </c>
      <c r="L300" s="26">
        <f t="shared" si="43"/>
        <v>0.29484425349087001</v>
      </c>
      <c r="M300" s="24" t="s">
        <v>31</v>
      </c>
      <c r="N300" s="24" t="s">
        <v>31</v>
      </c>
      <c r="O300" s="24">
        <v>-14</v>
      </c>
      <c r="P300" s="24">
        <v>-11.3</v>
      </c>
      <c r="Q300" s="27">
        <v>882</v>
      </c>
      <c r="R300" s="24">
        <v>8</v>
      </c>
      <c r="S300" s="24">
        <v>1</v>
      </c>
      <c r="T300" s="24">
        <v>0</v>
      </c>
      <c r="U300" s="24">
        <v>0</v>
      </c>
      <c r="V300" s="24">
        <v>0</v>
      </c>
      <c r="W300" s="24">
        <v>0</v>
      </c>
      <c r="X300" s="28"/>
    </row>
    <row r="301" spans="1:24" s="23" customFormat="1" ht="15" thickBot="1" x14ac:dyDescent="0.35">
      <c r="A301" s="38">
        <v>300</v>
      </c>
      <c r="B301" s="43">
        <v>132</v>
      </c>
      <c r="C301" s="18" t="s">
        <v>33</v>
      </c>
      <c r="D301" s="18" t="s">
        <v>48</v>
      </c>
      <c r="E301" s="18" t="s">
        <v>26</v>
      </c>
      <c r="F301" s="18" t="s">
        <v>46</v>
      </c>
      <c r="G301" s="18" t="s">
        <v>28</v>
      </c>
      <c r="H301" s="18">
        <v>5.77</v>
      </c>
      <c r="I301" s="18">
        <v>18.420000000000002</v>
      </c>
      <c r="J301" s="19" t="s">
        <v>29</v>
      </c>
      <c r="K301" s="20">
        <v>266.48276940736599</v>
      </c>
      <c r="L301" s="20">
        <f t="shared" si="43"/>
        <v>0.31324647122692723</v>
      </c>
      <c r="M301" s="18" t="s">
        <v>31</v>
      </c>
      <c r="N301" s="18" t="s">
        <v>31</v>
      </c>
      <c r="O301" s="18">
        <v>-14</v>
      </c>
      <c r="P301" s="18">
        <v>-11.4</v>
      </c>
      <c r="Q301" s="21">
        <v>260</v>
      </c>
      <c r="R301" s="18">
        <v>8</v>
      </c>
      <c r="S301" s="18">
        <v>1</v>
      </c>
      <c r="T301" s="18">
        <v>0</v>
      </c>
      <c r="U301" s="18">
        <v>0</v>
      </c>
      <c r="V301" s="18">
        <v>0</v>
      </c>
      <c r="W301" s="18">
        <v>0</v>
      </c>
      <c r="X301" s="22"/>
    </row>
    <row r="302" spans="1:24" s="29" customFormat="1" ht="15" thickBot="1" x14ac:dyDescent="0.35">
      <c r="A302" s="39">
        <v>301</v>
      </c>
      <c r="B302" s="44">
        <v>132</v>
      </c>
      <c r="C302" s="24" t="s">
        <v>33</v>
      </c>
      <c r="D302" s="24" t="s">
        <v>48</v>
      </c>
      <c r="E302" s="24" t="s">
        <v>26</v>
      </c>
      <c r="F302" s="24" t="s">
        <v>46</v>
      </c>
      <c r="G302" s="24" t="s">
        <v>28</v>
      </c>
      <c r="H302" s="24">
        <v>5.26</v>
      </c>
      <c r="I302" s="24">
        <v>18.52</v>
      </c>
      <c r="J302" s="25" t="s">
        <v>29</v>
      </c>
      <c r="K302" s="26">
        <v>269.38403022295614</v>
      </c>
      <c r="L302" s="26">
        <f t="shared" si="43"/>
        <v>0.28401727861771059</v>
      </c>
      <c r="M302" s="24" t="s">
        <v>31</v>
      </c>
      <c r="N302" s="24" t="s">
        <v>31</v>
      </c>
      <c r="O302" s="24">
        <v>-14</v>
      </c>
      <c r="P302" s="24">
        <v>-9.3000000000000007</v>
      </c>
      <c r="Q302" s="27">
        <v>460</v>
      </c>
      <c r="R302" s="24">
        <v>8</v>
      </c>
      <c r="S302" s="24">
        <v>1</v>
      </c>
      <c r="T302" s="24">
        <v>0</v>
      </c>
      <c r="U302" s="24">
        <v>0</v>
      </c>
      <c r="V302" s="24">
        <v>0</v>
      </c>
      <c r="W302" s="24">
        <v>0</v>
      </c>
      <c r="X302" s="28"/>
    </row>
    <row r="303" spans="1:24" s="23" customFormat="1" ht="15" thickBot="1" x14ac:dyDescent="0.35">
      <c r="A303" s="38">
        <v>302</v>
      </c>
      <c r="B303" s="43">
        <v>132</v>
      </c>
      <c r="C303" s="18" t="s">
        <v>33</v>
      </c>
      <c r="D303" s="18" t="s">
        <v>48</v>
      </c>
      <c r="E303" s="18" t="s">
        <v>26</v>
      </c>
      <c r="F303" s="18" t="s">
        <v>46</v>
      </c>
      <c r="G303" s="18" t="s">
        <v>28</v>
      </c>
      <c r="H303" s="18">
        <v>5.54</v>
      </c>
      <c r="I303" s="18">
        <v>18.39</v>
      </c>
      <c r="J303" s="19" t="s">
        <v>29</v>
      </c>
      <c r="K303" s="20">
        <v>265.6154542155262</v>
      </c>
      <c r="L303" s="20">
        <f t="shared" si="43"/>
        <v>0.30125067971723762</v>
      </c>
      <c r="M303" s="18" t="s">
        <v>31</v>
      </c>
      <c r="N303" s="18" t="s">
        <v>31</v>
      </c>
      <c r="O303" s="18">
        <v>-14</v>
      </c>
      <c r="P303" s="18">
        <v>-12.1</v>
      </c>
      <c r="Q303" s="21">
        <v>425</v>
      </c>
      <c r="R303" s="18">
        <v>8</v>
      </c>
      <c r="S303" s="18">
        <v>1</v>
      </c>
      <c r="T303" s="18">
        <v>0</v>
      </c>
      <c r="U303" s="18">
        <v>0</v>
      </c>
      <c r="V303" s="18">
        <v>0</v>
      </c>
      <c r="W303" s="18">
        <v>0</v>
      </c>
      <c r="X303" s="22"/>
    </row>
    <row r="304" spans="1:24" s="29" customFormat="1" ht="15" thickBot="1" x14ac:dyDescent="0.35">
      <c r="A304" s="39">
        <v>303</v>
      </c>
      <c r="B304" s="44">
        <v>132</v>
      </c>
      <c r="C304" s="24" t="s">
        <v>33</v>
      </c>
      <c r="D304" s="24" t="s">
        <v>48</v>
      </c>
      <c r="E304" s="24" t="s">
        <v>26</v>
      </c>
      <c r="F304" s="24" t="s">
        <v>46</v>
      </c>
      <c r="G304" s="24" t="s">
        <v>28</v>
      </c>
      <c r="H304" s="24">
        <v>5.38</v>
      </c>
      <c r="I304" s="24">
        <v>18.37</v>
      </c>
      <c r="J304" s="25" t="s">
        <v>29</v>
      </c>
      <c r="K304" s="26">
        <v>265.03802948579636</v>
      </c>
      <c r="L304" s="26">
        <f t="shared" si="43"/>
        <v>0.29286880783886771</v>
      </c>
      <c r="M304" s="24" t="s">
        <v>31</v>
      </c>
      <c r="N304" s="24" t="s">
        <v>31</v>
      </c>
      <c r="O304" s="24">
        <v>-14</v>
      </c>
      <c r="P304" s="24">
        <v>-11</v>
      </c>
      <c r="Q304" s="27">
        <v>90</v>
      </c>
      <c r="R304" s="24">
        <v>8</v>
      </c>
      <c r="S304" s="24">
        <v>1</v>
      </c>
      <c r="T304" s="24">
        <v>0</v>
      </c>
      <c r="U304" s="24">
        <v>0</v>
      </c>
      <c r="V304" s="24">
        <v>0</v>
      </c>
      <c r="W304" s="24">
        <v>0</v>
      </c>
      <c r="X304" s="28"/>
    </row>
    <row r="305" spans="1:24" s="23" customFormat="1" ht="15" thickBot="1" x14ac:dyDescent="0.35">
      <c r="A305" s="38">
        <v>304</v>
      </c>
      <c r="B305" s="43">
        <v>132</v>
      </c>
      <c r="C305" s="18" t="s">
        <v>33</v>
      </c>
      <c r="D305" s="18" t="s">
        <v>48</v>
      </c>
      <c r="E305" s="18" t="s">
        <v>26</v>
      </c>
      <c r="F305" s="18" t="s">
        <v>46</v>
      </c>
      <c r="G305" s="18" t="s">
        <v>28</v>
      </c>
      <c r="H305" s="18">
        <v>5.46</v>
      </c>
      <c r="I305" s="18">
        <v>18.309999999999999</v>
      </c>
      <c r="J305" s="19" t="s">
        <v>29</v>
      </c>
      <c r="K305" s="20">
        <v>263.30952520779124</v>
      </c>
      <c r="L305" s="20">
        <f t="shared" si="43"/>
        <v>0.29819770617149099</v>
      </c>
      <c r="M305" s="18" t="s">
        <v>31</v>
      </c>
      <c r="N305" s="18" t="s">
        <v>31</v>
      </c>
      <c r="O305" s="18">
        <v>-14</v>
      </c>
      <c r="P305" s="18">
        <v>-12</v>
      </c>
      <c r="Q305" s="21">
        <v>611</v>
      </c>
      <c r="R305" s="18">
        <v>8</v>
      </c>
      <c r="S305" s="18">
        <v>1</v>
      </c>
      <c r="T305" s="18">
        <v>0</v>
      </c>
      <c r="U305" s="18">
        <v>0</v>
      </c>
      <c r="V305" s="18">
        <v>0</v>
      </c>
      <c r="W305" s="18">
        <v>0</v>
      </c>
      <c r="X305" s="22"/>
    </row>
    <row r="306" spans="1:24" s="29" customFormat="1" ht="15" thickBot="1" x14ac:dyDescent="0.35">
      <c r="A306" s="39">
        <v>305</v>
      </c>
      <c r="B306" s="44">
        <v>132</v>
      </c>
      <c r="C306" s="24" t="s">
        <v>33</v>
      </c>
      <c r="D306" s="24" t="s">
        <v>48</v>
      </c>
      <c r="E306" s="24" t="s">
        <v>26</v>
      </c>
      <c r="F306" s="24" t="s">
        <v>46</v>
      </c>
      <c r="G306" s="24" t="s">
        <v>28</v>
      </c>
      <c r="H306" s="24">
        <v>5.05</v>
      </c>
      <c r="I306" s="24">
        <v>18.38</v>
      </c>
      <c r="J306" s="25" t="s">
        <v>29</v>
      </c>
      <c r="K306" s="26">
        <v>265.32666331084488</v>
      </c>
      <c r="L306" s="26">
        <f t="shared" si="43"/>
        <v>0.27475516866158867</v>
      </c>
      <c r="M306" s="24" t="s">
        <v>31</v>
      </c>
      <c r="N306" s="24" t="s">
        <v>31</v>
      </c>
      <c r="O306" s="24">
        <v>-14</v>
      </c>
      <c r="P306" s="24">
        <v>-11</v>
      </c>
      <c r="Q306" s="27">
        <v>1122</v>
      </c>
      <c r="R306" s="24">
        <v>8</v>
      </c>
      <c r="S306" s="24">
        <v>1</v>
      </c>
      <c r="T306" s="24">
        <v>0</v>
      </c>
      <c r="U306" s="24">
        <v>0</v>
      </c>
      <c r="V306" s="24">
        <v>0</v>
      </c>
      <c r="W306" s="24">
        <v>0</v>
      </c>
      <c r="X306" s="28"/>
    </row>
    <row r="307" spans="1:24" s="23" customFormat="1" ht="15" thickBot="1" x14ac:dyDescent="0.35">
      <c r="A307" s="38">
        <v>306</v>
      </c>
      <c r="B307" s="43">
        <v>132</v>
      </c>
      <c r="C307" s="18" t="s">
        <v>33</v>
      </c>
      <c r="D307" s="18" t="s">
        <v>48</v>
      </c>
      <c r="E307" s="18" t="s">
        <v>45</v>
      </c>
      <c r="F307" s="18" t="s">
        <v>46</v>
      </c>
      <c r="G307" s="18" t="s">
        <v>28</v>
      </c>
      <c r="H307" s="18">
        <v>5.5</v>
      </c>
      <c r="I307" s="18">
        <v>18</v>
      </c>
      <c r="J307" s="19" t="s">
        <v>29</v>
      </c>
      <c r="K307" s="20">
        <v>254.46900494077323</v>
      </c>
      <c r="L307" s="20">
        <f t="shared" si="43"/>
        <v>0.30555555555555558</v>
      </c>
      <c r="M307" s="18" t="s">
        <v>31</v>
      </c>
      <c r="N307" s="18" t="s">
        <v>43</v>
      </c>
      <c r="O307" s="18">
        <v>-14</v>
      </c>
      <c r="P307" s="18">
        <v>-9.8000000000000007</v>
      </c>
      <c r="Q307" s="21">
        <v>770</v>
      </c>
      <c r="R307" s="18">
        <v>3.25</v>
      </c>
      <c r="S307" s="18">
        <v>1</v>
      </c>
      <c r="T307" s="18">
        <v>0</v>
      </c>
      <c r="U307" s="18">
        <v>0</v>
      </c>
      <c r="V307" s="18">
        <v>0</v>
      </c>
      <c r="W307" s="18">
        <v>0</v>
      </c>
      <c r="X307" s="22"/>
    </row>
    <row r="308" spans="1:24" s="29" customFormat="1" ht="15" thickBot="1" x14ac:dyDescent="0.35">
      <c r="A308" s="39">
        <v>307</v>
      </c>
      <c r="B308" s="44">
        <v>132</v>
      </c>
      <c r="C308" s="24" t="s">
        <v>33</v>
      </c>
      <c r="D308" s="24" t="s">
        <v>48</v>
      </c>
      <c r="E308" s="24" t="s">
        <v>45</v>
      </c>
      <c r="F308" s="24" t="s">
        <v>46</v>
      </c>
      <c r="G308" s="24" t="s">
        <v>28</v>
      </c>
      <c r="H308" s="24">
        <v>5.5</v>
      </c>
      <c r="I308" s="24">
        <v>18</v>
      </c>
      <c r="J308" s="25" t="s">
        <v>29</v>
      </c>
      <c r="K308" s="26">
        <v>254.46900494077323</v>
      </c>
      <c r="L308" s="26">
        <f t="shared" si="43"/>
        <v>0.30555555555555558</v>
      </c>
      <c r="M308" s="24" t="s">
        <v>31</v>
      </c>
      <c r="N308" s="24" t="s">
        <v>43</v>
      </c>
      <c r="O308" s="24">
        <v>-14</v>
      </c>
      <c r="P308" s="24">
        <v>-10</v>
      </c>
      <c r="Q308" s="27">
        <v>140</v>
      </c>
      <c r="R308" s="24">
        <v>3.25</v>
      </c>
      <c r="S308" s="24">
        <v>1</v>
      </c>
      <c r="T308" s="24">
        <v>0</v>
      </c>
      <c r="U308" s="24">
        <v>0</v>
      </c>
      <c r="V308" s="24">
        <v>0</v>
      </c>
      <c r="W308" s="24">
        <v>0</v>
      </c>
      <c r="X308" s="28"/>
    </row>
    <row r="309" spans="1:24" s="23" customFormat="1" ht="15" thickBot="1" x14ac:dyDescent="0.35">
      <c r="A309" s="38">
        <v>308</v>
      </c>
      <c r="B309" s="43">
        <v>132</v>
      </c>
      <c r="C309" s="18" t="s">
        <v>33</v>
      </c>
      <c r="D309" s="18" t="s">
        <v>48</v>
      </c>
      <c r="E309" s="18" t="s">
        <v>45</v>
      </c>
      <c r="F309" s="18" t="s">
        <v>46</v>
      </c>
      <c r="G309" s="18" t="s">
        <v>28</v>
      </c>
      <c r="H309" s="18">
        <v>5.5</v>
      </c>
      <c r="I309" s="18">
        <v>18</v>
      </c>
      <c r="J309" s="19" t="s">
        <v>29</v>
      </c>
      <c r="K309" s="20">
        <v>254.46900494077323</v>
      </c>
      <c r="L309" s="20">
        <f t="shared" si="43"/>
        <v>0.30555555555555558</v>
      </c>
      <c r="M309" s="18" t="s">
        <v>31</v>
      </c>
      <c r="N309" s="18" t="s">
        <v>43</v>
      </c>
      <c r="O309" s="18">
        <v>-14</v>
      </c>
      <c r="P309" s="18">
        <v>-11</v>
      </c>
      <c r="Q309" s="21">
        <v>92</v>
      </c>
      <c r="R309" s="18">
        <v>3.25</v>
      </c>
      <c r="S309" s="18">
        <v>1</v>
      </c>
      <c r="T309" s="18">
        <v>0</v>
      </c>
      <c r="U309" s="18">
        <v>0</v>
      </c>
      <c r="V309" s="18">
        <v>0</v>
      </c>
      <c r="W309" s="18">
        <v>0</v>
      </c>
      <c r="X309" s="22"/>
    </row>
    <row r="310" spans="1:24" s="29" customFormat="1" ht="15" thickBot="1" x14ac:dyDescent="0.35">
      <c r="A310" s="39">
        <v>309</v>
      </c>
      <c r="B310" s="44">
        <v>132</v>
      </c>
      <c r="C310" s="24" t="s">
        <v>33</v>
      </c>
      <c r="D310" s="24" t="s">
        <v>48</v>
      </c>
      <c r="E310" s="24" t="s">
        <v>45</v>
      </c>
      <c r="F310" s="24" t="s">
        <v>46</v>
      </c>
      <c r="G310" s="24" t="s">
        <v>28</v>
      </c>
      <c r="H310" s="24">
        <v>5.5</v>
      </c>
      <c r="I310" s="24">
        <v>18</v>
      </c>
      <c r="J310" s="25" t="s">
        <v>29</v>
      </c>
      <c r="K310" s="26">
        <v>254.46900494077323</v>
      </c>
      <c r="L310" s="26">
        <f t="shared" si="43"/>
        <v>0.30555555555555558</v>
      </c>
      <c r="M310" s="24" t="s">
        <v>31</v>
      </c>
      <c r="N310" s="24" t="s">
        <v>43</v>
      </c>
      <c r="O310" s="24">
        <v>-14</v>
      </c>
      <c r="P310" s="24">
        <v>-12.2</v>
      </c>
      <c r="Q310" s="27">
        <v>180</v>
      </c>
      <c r="R310" s="24">
        <v>3.25</v>
      </c>
      <c r="S310" s="24">
        <v>1</v>
      </c>
      <c r="T310" s="24">
        <v>0</v>
      </c>
      <c r="U310" s="24">
        <v>0</v>
      </c>
      <c r="V310" s="24">
        <v>0</v>
      </c>
      <c r="W310" s="24">
        <v>0</v>
      </c>
      <c r="X310" s="28"/>
    </row>
    <row r="311" spans="1:24" s="23" customFormat="1" ht="15" thickBot="1" x14ac:dyDescent="0.35">
      <c r="A311" s="38">
        <v>310</v>
      </c>
      <c r="B311" s="43">
        <v>132</v>
      </c>
      <c r="C311" s="18" t="s">
        <v>33</v>
      </c>
      <c r="D311" s="18" t="s">
        <v>48</v>
      </c>
      <c r="E311" s="18" t="s">
        <v>45</v>
      </c>
      <c r="F311" s="18" t="s">
        <v>46</v>
      </c>
      <c r="G311" s="18" t="s">
        <v>28</v>
      </c>
      <c r="H311" s="18">
        <v>2.2999999999999998</v>
      </c>
      <c r="I311" s="18">
        <v>18</v>
      </c>
      <c r="J311" s="19" t="s">
        <v>29</v>
      </c>
      <c r="K311" s="20">
        <v>254.46900494077323</v>
      </c>
      <c r="L311" s="20">
        <f t="shared" si="43"/>
        <v>0.12777777777777777</v>
      </c>
      <c r="M311" s="18" t="s">
        <v>31</v>
      </c>
      <c r="N311" s="18" t="s">
        <v>43</v>
      </c>
      <c r="O311" s="18">
        <v>-14</v>
      </c>
      <c r="P311" s="18">
        <v>-10.199999999999999</v>
      </c>
      <c r="Q311" s="21">
        <v>312</v>
      </c>
      <c r="R311" s="18">
        <v>3.25</v>
      </c>
      <c r="S311" s="18">
        <v>1</v>
      </c>
      <c r="T311" s="18">
        <v>0</v>
      </c>
      <c r="U311" s="18">
        <v>0</v>
      </c>
      <c r="V311" s="18">
        <v>0</v>
      </c>
      <c r="W311" s="18">
        <v>0</v>
      </c>
      <c r="X311" s="22"/>
    </row>
    <row r="312" spans="1:24" s="29" customFormat="1" ht="15" thickBot="1" x14ac:dyDescent="0.35">
      <c r="A312" s="39">
        <v>311</v>
      </c>
      <c r="B312" s="44">
        <v>132</v>
      </c>
      <c r="C312" s="24" t="s">
        <v>33</v>
      </c>
      <c r="D312" s="24" t="s">
        <v>48</v>
      </c>
      <c r="E312" s="24" t="s">
        <v>45</v>
      </c>
      <c r="F312" s="24" t="s">
        <v>46</v>
      </c>
      <c r="G312" s="24" t="s">
        <v>28</v>
      </c>
      <c r="H312" s="24">
        <v>2.2999999999999998</v>
      </c>
      <c r="I312" s="24">
        <v>18</v>
      </c>
      <c r="J312" s="25" t="s">
        <v>29</v>
      </c>
      <c r="K312" s="26">
        <v>254.46900494077323</v>
      </c>
      <c r="L312" s="26">
        <f t="shared" si="43"/>
        <v>0.12777777777777777</v>
      </c>
      <c r="M312" s="24" t="s">
        <v>31</v>
      </c>
      <c r="N312" s="24" t="s">
        <v>43</v>
      </c>
      <c r="O312" s="24">
        <v>-14</v>
      </c>
      <c r="P312" s="24">
        <v>-11.5</v>
      </c>
      <c r="Q312" s="27">
        <v>225</v>
      </c>
      <c r="R312" s="24">
        <v>3.25</v>
      </c>
      <c r="S312" s="24">
        <v>1</v>
      </c>
      <c r="T312" s="24">
        <v>0</v>
      </c>
      <c r="U312" s="24">
        <v>0</v>
      </c>
      <c r="V312" s="24">
        <v>0</v>
      </c>
      <c r="W312" s="24">
        <v>0</v>
      </c>
      <c r="X312" s="28"/>
    </row>
    <row r="313" spans="1:24" s="23" customFormat="1" ht="15" thickBot="1" x14ac:dyDescent="0.35">
      <c r="A313" s="38">
        <v>312</v>
      </c>
      <c r="B313" s="43">
        <v>132</v>
      </c>
      <c r="C313" s="18" t="s">
        <v>33</v>
      </c>
      <c r="D313" s="18" t="s">
        <v>48</v>
      </c>
      <c r="E313" s="18" t="s">
        <v>45</v>
      </c>
      <c r="F313" s="18" t="s">
        <v>46</v>
      </c>
      <c r="G313" s="18" t="s">
        <v>28</v>
      </c>
      <c r="H313" s="18">
        <v>2.2999999999999998</v>
      </c>
      <c r="I313" s="18">
        <v>18</v>
      </c>
      <c r="J313" s="19" t="s">
        <v>29</v>
      </c>
      <c r="K313" s="20">
        <v>254.46900494077323</v>
      </c>
      <c r="L313" s="20">
        <f t="shared" si="43"/>
        <v>0.12777777777777777</v>
      </c>
      <c r="M313" s="18" t="s">
        <v>31</v>
      </c>
      <c r="N313" s="18" t="s">
        <v>43</v>
      </c>
      <c r="O313" s="18">
        <v>-14</v>
      </c>
      <c r="P313" s="18">
        <v>-9.6999999999999993</v>
      </c>
      <c r="Q313" s="21">
        <v>740</v>
      </c>
      <c r="R313" s="18">
        <v>3.25</v>
      </c>
      <c r="S313" s="18">
        <v>1</v>
      </c>
      <c r="T313" s="18">
        <v>0</v>
      </c>
      <c r="U313" s="18">
        <v>0</v>
      </c>
      <c r="V313" s="18">
        <v>0</v>
      </c>
      <c r="W313" s="18">
        <v>0</v>
      </c>
      <c r="X313" s="22"/>
    </row>
    <row r="314" spans="1:24" s="29" customFormat="1" ht="15" thickBot="1" x14ac:dyDescent="0.35">
      <c r="A314" s="39">
        <v>313</v>
      </c>
      <c r="B314" s="44">
        <v>132</v>
      </c>
      <c r="C314" s="24" t="s">
        <v>33</v>
      </c>
      <c r="D314" s="24" t="s">
        <v>48</v>
      </c>
      <c r="E314" s="24" t="s">
        <v>45</v>
      </c>
      <c r="F314" s="24" t="s">
        <v>46</v>
      </c>
      <c r="G314" s="24" t="s">
        <v>28</v>
      </c>
      <c r="H314" s="24">
        <v>2.2999999999999998</v>
      </c>
      <c r="I314" s="24">
        <v>18</v>
      </c>
      <c r="J314" s="25" t="s">
        <v>29</v>
      </c>
      <c r="K314" s="26">
        <v>254.46900494077323</v>
      </c>
      <c r="L314" s="26">
        <f t="shared" si="43"/>
        <v>0.12777777777777777</v>
      </c>
      <c r="M314" s="24" t="s">
        <v>31</v>
      </c>
      <c r="N314" s="24" t="s">
        <v>43</v>
      </c>
      <c r="O314" s="24">
        <v>-14</v>
      </c>
      <c r="P314" s="24">
        <v>-10</v>
      </c>
      <c r="Q314" s="27">
        <v>408</v>
      </c>
      <c r="R314" s="24">
        <v>3.25</v>
      </c>
      <c r="S314" s="24">
        <v>1</v>
      </c>
      <c r="T314" s="24">
        <v>0</v>
      </c>
      <c r="U314" s="24">
        <v>0</v>
      </c>
      <c r="V314" s="24">
        <v>0</v>
      </c>
      <c r="W314" s="24">
        <v>0</v>
      </c>
      <c r="X314" s="28"/>
    </row>
    <row r="315" spans="1:24" s="23" customFormat="1" ht="15" thickBot="1" x14ac:dyDescent="0.35">
      <c r="A315" s="38">
        <v>314</v>
      </c>
      <c r="B315" s="43">
        <v>132</v>
      </c>
      <c r="C315" s="18" t="s">
        <v>33</v>
      </c>
      <c r="D315" s="18" t="s">
        <v>48</v>
      </c>
      <c r="E315" s="18" t="s">
        <v>45</v>
      </c>
      <c r="F315" s="18" t="s">
        <v>46</v>
      </c>
      <c r="G315" s="18" t="s">
        <v>28</v>
      </c>
      <c r="H315" s="18">
        <v>2.2999999999999998</v>
      </c>
      <c r="I315" s="18">
        <v>18</v>
      </c>
      <c r="J315" s="19" t="s">
        <v>29</v>
      </c>
      <c r="K315" s="20">
        <v>254.46900494077323</v>
      </c>
      <c r="L315" s="20">
        <f t="shared" si="43"/>
        <v>0.12777777777777777</v>
      </c>
      <c r="M315" s="18" t="s">
        <v>31</v>
      </c>
      <c r="N315" s="18" t="s">
        <v>43</v>
      </c>
      <c r="O315" s="18">
        <v>-14</v>
      </c>
      <c r="P315" s="18">
        <v>-9</v>
      </c>
      <c r="Q315" s="21">
        <v>397</v>
      </c>
      <c r="R315" s="18">
        <v>3.25</v>
      </c>
      <c r="S315" s="18">
        <v>1</v>
      </c>
      <c r="T315" s="18">
        <v>0</v>
      </c>
      <c r="U315" s="18">
        <v>0</v>
      </c>
      <c r="V315" s="18">
        <v>0</v>
      </c>
      <c r="W315" s="18">
        <v>0</v>
      </c>
      <c r="X315" s="22"/>
    </row>
    <row r="316" spans="1:24" s="29" customFormat="1" ht="15" thickBot="1" x14ac:dyDescent="0.35">
      <c r="A316" s="39">
        <v>315</v>
      </c>
      <c r="B316" s="44">
        <v>132</v>
      </c>
      <c r="C316" s="24" t="s">
        <v>33</v>
      </c>
      <c r="D316" s="24" t="s">
        <v>48</v>
      </c>
      <c r="E316" s="24" t="s">
        <v>45</v>
      </c>
      <c r="F316" s="24" t="s">
        <v>46</v>
      </c>
      <c r="G316" s="24" t="s">
        <v>28</v>
      </c>
      <c r="H316" s="24">
        <v>0.89</v>
      </c>
      <c r="I316" s="24">
        <v>18</v>
      </c>
      <c r="J316" s="25" t="s">
        <v>29</v>
      </c>
      <c r="K316" s="26">
        <v>254.46900494077323</v>
      </c>
      <c r="L316" s="26">
        <f t="shared" si="43"/>
        <v>4.9444444444444444E-2</v>
      </c>
      <c r="M316" s="24" t="s">
        <v>31</v>
      </c>
      <c r="N316" s="24" t="s">
        <v>43</v>
      </c>
      <c r="O316" s="24">
        <v>-14</v>
      </c>
      <c r="P316" s="24">
        <v>-11</v>
      </c>
      <c r="Q316" s="27">
        <v>672</v>
      </c>
      <c r="R316" s="24">
        <v>3.25</v>
      </c>
      <c r="S316" s="24">
        <v>1</v>
      </c>
      <c r="T316" s="24">
        <v>0</v>
      </c>
      <c r="U316" s="24">
        <v>0</v>
      </c>
      <c r="V316" s="24">
        <v>0</v>
      </c>
      <c r="W316" s="24">
        <v>0</v>
      </c>
      <c r="X316" s="28"/>
    </row>
    <row r="317" spans="1:24" s="23" customFormat="1" ht="15" thickBot="1" x14ac:dyDescent="0.35">
      <c r="A317" s="38">
        <v>316</v>
      </c>
      <c r="B317" s="43">
        <v>132</v>
      </c>
      <c r="C317" s="18" t="s">
        <v>33</v>
      </c>
      <c r="D317" s="18" t="s">
        <v>48</v>
      </c>
      <c r="E317" s="18" t="s">
        <v>45</v>
      </c>
      <c r="F317" s="18" t="s">
        <v>46</v>
      </c>
      <c r="G317" s="18" t="s">
        <v>28</v>
      </c>
      <c r="H317" s="18">
        <v>0.89</v>
      </c>
      <c r="I317" s="18">
        <v>18</v>
      </c>
      <c r="J317" s="19" t="s">
        <v>29</v>
      </c>
      <c r="K317" s="20">
        <v>254.46900494077323</v>
      </c>
      <c r="L317" s="20">
        <f t="shared" si="43"/>
        <v>4.9444444444444444E-2</v>
      </c>
      <c r="M317" s="18" t="s">
        <v>31</v>
      </c>
      <c r="N317" s="18" t="s">
        <v>43</v>
      </c>
      <c r="O317" s="18">
        <v>-14</v>
      </c>
      <c r="P317" s="18">
        <v>-10.1</v>
      </c>
      <c r="Q317" s="21">
        <v>740</v>
      </c>
      <c r="R317" s="18">
        <v>3.25</v>
      </c>
      <c r="S317" s="18">
        <v>1</v>
      </c>
      <c r="T317" s="18">
        <v>0</v>
      </c>
      <c r="U317" s="18">
        <v>0</v>
      </c>
      <c r="V317" s="18">
        <v>0</v>
      </c>
      <c r="W317" s="18">
        <v>0</v>
      </c>
      <c r="X317" s="22"/>
    </row>
    <row r="318" spans="1:24" s="29" customFormat="1" ht="15" thickBot="1" x14ac:dyDescent="0.35">
      <c r="A318" s="39">
        <v>317</v>
      </c>
      <c r="B318" s="44">
        <v>132</v>
      </c>
      <c r="C318" s="24" t="s">
        <v>33</v>
      </c>
      <c r="D318" s="24" t="s">
        <v>48</v>
      </c>
      <c r="E318" s="24" t="s">
        <v>45</v>
      </c>
      <c r="F318" s="24" t="s">
        <v>46</v>
      </c>
      <c r="G318" s="24" t="s">
        <v>28</v>
      </c>
      <c r="H318" s="24">
        <v>0.89</v>
      </c>
      <c r="I318" s="24">
        <v>18</v>
      </c>
      <c r="J318" s="25" t="s">
        <v>29</v>
      </c>
      <c r="K318" s="26">
        <v>254.46900494077323</v>
      </c>
      <c r="L318" s="26">
        <f t="shared" si="43"/>
        <v>4.9444444444444444E-2</v>
      </c>
      <c r="M318" s="24" t="s">
        <v>31</v>
      </c>
      <c r="N318" s="24" t="s">
        <v>43</v>
      </c>
      <c r="O318" s="24">
        <v>-14</v>
      </c>
      <c r="P318" s="24">
        <v>-10.1</v>
      </c>
      <c r="Q318" s="27">
        <v>550</v>
      </c>
      <c r="R318" s="24">
        <v>3.25</v>
      </c>
      <c r="S318" s="24">
        <v>1</v>
      </c>
      <c r="T318" s="24">
        <v>0</v>
      </c>
      <c r="U318" s="24">
        <v>0</v>
      </c>
      <c r="V318" s="24">
        <v>0</v>
      </c>
      <c r="W318" s="24">
        <v>0</v>
      </c>
      <c r="X318" s="28"/>
    </row>
    <row r="319" spans="1:24" s="23" customFormat="1" ht="15" thickBot="1" x14ac:dyDescent="0.35">
      <c r="A319" s="38">
        <v>318</v>
      </c>
      <c r="B319" s="43">
        <v>132</v>
      </c>
      <c r="C319" s="18" t="s">
        <v>33</v>
      </c>
      <c r="D319" s="18" t="s">
        <v>48</v>
      </c>
      <c r="E319" s="18" t="s">
        <v>45</v>
      </c>
      <c r="F319" s="18" t="s">
        <v>46</v>
      </c>
      <c r="G319" s="18" t="s">
        <v>28</v>
      </c>
      <c r="H319" s="18">
        <v>5.5</v>
      </c>
      <c r="I319" s="18">
        <v>19</v>
      </c>
      <c r="J319" s="19" t="s">
        <v>29</v>
      </c>
      <c r="K319" s="20">
        <v>283.5287369864788</v>
      </c>
      <c r="L319" s="20">
        <f t="shared" ref="L319:L337" si="44">H319/I319</f>
        <v>0.28947368421052633</v>
      </c>
      <c r="M319" s="18" t="s">
        <v>31</v>
      </c>
      <c r="N319" s="18" t="s">
        <v>43</v>
      </c>
      <c r="O319" s="18">
        <v>-14</v>
      </c>
      <c r="P319" s="18">
        <v>-30</v>
      </c>
      <c r="Q319" s="21">
        <v>62</v>
      </c>
      <c r="R319" s="18">
        <v>-5</v>
      </c>
      <c r="S319" s="18">
        <v>1</v>
      </c>
      <c r="T319" s="18">
        <v>0</v>
      </c>
      <c r="U319" s="18">
        <v>0</v>
      </c>
      <c r="V319" s="18">
        <v>0</v>
      </c>
      <c r="W319" s="18">
        <v>0</v>
      </c>
      <c r="X319" s="22"/>
    </row>
    <row r="320" spans="1:24" s="29" customFormat="1" ht="15" thickBot="1" x14ac:dyDescent="0.35">
      <c r="A320" s="39">
        <v>319</v>
      </c>
      <c r="B320" s="44">
        <v>132</v>
      </c>
      <c r="C320" s="24" t="s">
        <v>33</v>
      </c>
      <c r="D320" s="24" t="s">
        <v>48</v>
      </c>
      <c r="E320" s="24" t="s">
        <v>45</v>
      </c>
      <c r="F320" s="24" t="s">
        <v>46</v>
      </c>
      <c r="G320" s="24" t="s">
        <v>28</v>
      </c>
      <c r="H320" s="24">
        <v>5.5</v>
      </c>
      <c r="I320" s="24">
        <v>19</v>
      </c>
      <c r="J320" s="25" t="s">
        <v>29</v>
      </c>
      <c r="K320" s="26">
        <v>283.5287369864788</v>
      </c>
      <c r="L320" s="26">
        <f t="shared" si="44"/>
        <v>0.28947368421052633</v>
      </c>
      <c r="M320" s="24" t="s">
        <v>31</v>
      </c>
      <c r="N320" s="24" t="s">
        <v>43</v>
      </c>
      <c r="O320" s="24">
        <v>-14</v>
      </c>
      <c r="P320" s="24">
        <v>-28.7</v>
      </c>
      <c r="Q320" s="27">
        <v>209</v>
      </c>
      <c r="R320" s="24">
        <v>-5</v>
      </c>
      <c r="S320" s="24">
        <v>1</v>
      </c>
      <c r="T320" s="24">
        <v>0</v>
      </c>
      <c r="U320" s="24">
        <v>0</v>
      </c>
      <c r="V320" s="24">
        <v>0</v>
      </c>
      <c r="W320" s="24">
        <v>0</v>
      </c>
      <c r="X320" s="28"/>
    </row>
    <row r="321" spans="1:24" s="23" customFormat="1" ht="15" thickBot="1" x14ac:dyDescent="0.35">
      <c r="A321" s="38">
        <v>320</v>
      </c>
      <c r="B321" s="43">
        <v>132</v>
      </c>
      <c r="C321" s="18" t="s">
        <v>33</v>
      </c>
      <c r="D321" s="18" t="s">
        <v>48</v>
      </c>
      <c r="E321" s="18" t="s">
        <v>45</v>
      </c>
      <c r="F321" s="18" t="s">
        <v>46</v>
      </c>
      <c r="G321" s="18" t="s">
        <v>28</v>
      </c>
      <c r="H321" s="18">
        <v>5.5</v>
      </c>
      <c r="I321" s="18">
        <v>19</v>
      </c>
      <c r="J321" s="19" t="s">
        <v>29</v>
      </c>
      <c r="K321" s="20">
        <v>283.5287369864788</v>
      </c>
      <c r="L321" s="20">
        <f t="shared" si="44"/>
        <v>0.28947368421052633</v>
      </c>
      <c r="M321" s="18" t="s">
        <v>31</v>
      </c>
      <c r="N321" s="18" t="s">
        <v>43</v>
      </c>
      <c r="O321" s="18">
        <v>-14</v>
      </c>
      <c r="P321" s="18">
        <v>-33.799999999999997</v>
      </c>
      <c r="Q321" s="21">
        <v>290</v>
      </c>
      <c r="R321" s="18">
        <v>-5</v>
      </c>
      <c r="S321" s="18">
        <v>1</v>
      </c>
      <c r="T321" s="18">
        <v>0</v>
      </c>
      <c r="U321" s="18">
        <v>0</v>
      </c>
      <c r="V321" s="18">
        <v>0</v>
      </c>
      <c r="W321" s="18">
        <v>0</v>
      </c>
      <c r="X321" s="22"/>
    </row>
    <row r="322" spans="1:24" s="29" customFormat="1" ht="15" thickBot="1" x14ac:dyDescent="0.35">
      <c r="A322" s="39">
        <v>321</v>
      </c>
      <c r="B322" s="44">
        <v>132</v>
      </c>
      <c r="C322" s="24" t="s">
        <v>33</v>
      </c>
      <c r="D322" s="24" t="s">
        <v>48</v>
      </c>
      <c r="E322" s="24" t="s">
        <v>45</v>
      </c>
      <c r="F322" s="24" t="s">
        <v>46</v>
      </c>
      <c r="G322" s="24" t="s">
        <v>28</v>
      </c>
      <c r="H322" s="24">
        <v>5.5</v>
      </c>
      <c r="I322" s="24">
        <v>19</v>
      </c>
      <c r="J322" s="25" t="s">
        <v>29</v>
      </c>
      <c r="K322" s="26">
        <v>283.5287369864788</v>
      </c>
      <c r="L322" s="26">
        <f t="shared" si="44"/>
        <v>0.28947368421052633</v>
      </c>
      <c r="M322" s="24" t="s">
        <v>31</v>
      </c>
      <c r="N322" s="24" t="s">
        <v>43</v>
      </c>
      <c r="O322" s="24">
        <v>-14</v>
      </c>
      <c r="P322" s="24">
        <v>-31.8</v>
      </c>
      <c r="Q322" s="27">
        <v>214</v>
      </c>
      <c r="R322" s="24">
        <v>-5</v>
      </c>
      <c r="S322" s="24">
        <v>1</v>
      </c>
      <c r="T322" s="24">
        <v>0</v>
      </c>
      <c r="U322" s="24">
        <v>0</v>
      </c>
      <c r="V322" s="24">
        <v>0</v>
      </c>
      <c r="W322" s="24">
        <v>0</v>
      </c>
      <c r="X322" s="28"/>
    </row>
    <row r="323" spans="1:24" s="23" customFormat="1" ht="15" thickBot="1" x14ac:dyDescent="0.35">
      <c r="A323" s="38">
        <v>322</v>
      </c>
      <c r="B323" s="43">
        <v>132</v>
      </c>
      <c r="C323" s="18" t="s">
        <v>33</v>
      </c>
      <c r="D323" s="18" t="s">
        <v>48</v>
      </c>
      <c r="E323" s="18" t="s">
        <v>45</v>
      </c>
      <c r="F323" s="18" t="s">
        <v>46</v>
      </c>
      <c r="G323" s="18" t="s">
        <v>28</v>
      </c>
      <c r="H323" s="18">
        <v>2.2999999999999998</v>
      </c>
      <c r="I323" s="18">
        <v>19</v>
      </c>
      <c r="J323" s="19" t="s">
        <v>29</v>
      </c>
      <c r="K323" s="20">
        <v>283.5287369864788</v>
      </c>
      <c r="L323" s="20">
        <f t="shared" si="44"/>
        <v>0.12105263157894736</v>
      </c>
      <c r="M323" s="18" t="s">
        <v>31</v>
      </c>
      <c r="N323" s="18" t="s">
        <v>43</v>
      </c>
      <c r="O323" s="18">
        <v>-14</v>
      </c>
      <c r="P323" s="18">
        <v>-31.9</v>
      </c>
      <c r="Q323" s="21">
        <v>426</v>
      </c>
      <c r="R323" s="18">
        <v>-5</v>
      </c>
      <c r="S323" s="18">
        <v>1</v>
      </c>
      <c r="T323" s="18">
        <v>0</v>
      </c>
      <c r="U323" s="18">
        <v>0</v>
      </c>
      <c r="V323" s="18">
        <v>0</v>
      </c>
      <c r="W323" s="18">
        <v>0</v>
      </c>
      <c r="X323" s="22"/>
    </row>
    <row r="324" spans="1:24" s="29" customFormat="1" ht="15" thickBot="1" x14ac:dyDescent="0.35">
      <c r="A324" s="39">
        <v>323</v>
      </c>
      <c r="B324" s="44">
        <v>132</v>
      </c>
      <c r="C324" s="24" t="s">
        <v>33</v>
      </c>
      <c r="D324" s="24" t="s">
        <v>48</v>
      </c>
      <c r="E324" s="24" t="s">
        <v>45</v>
      </c>
      <c r="F324" s="24" t="s">
        <v>46</v>
      </c>
      <c r="G324" s="24" t="s">
        <v>28</v>
      </c>
      <c r="H324" s="24">
        <v>2.2999999999999998</v>
      </c>
      <c r="I324" s="24">
        <v>19</v>
      </c>
      <c r="J324" s="25" t="s">
        <v>29</v>
      </c>
      <c r="K324" s="26">
        <v>283.5287369864788</v>
      </c>
      <c r="L324" s="26">
        <f t="shared" si="44"/>
        <v>0.12105263157894736</v>
      </c>
      <c r="M324" s="24" t="s">
        <v>31</v>
      </c>
      <c r="N324" s="24" t="s">
        <v>43</v>
      </c>
      <c r="O324" s="24">
        <v>-14</v>
      </c>
      <c r="P324" s="24">
        <v>-30</v>
      </c>
      <c r="Q324" s="27">
        <v>580</v>
      </c>
      <c r="R324" s="24">
        <v>-5</v>
      </c>
      <c r="S324" s="24">
        <v>1</v>
      </c>
      <c r="T324" s="24">
        <v>0</v>
      </c>
      <c r="U324" s="24">
        <v>0</v>
      </c>
      <c r="V324" s="24">
        <v>0</v>
      </c>
      <c r="W324" s="24">
        <v>0</v>
      </c>
      <c r="X324" s="28"/>
    </row>
    <row r="325" spans="1:24" s="23" customFormat="1" ht="15" thickBot="1" x14ac:dyDescent="0.35">
      <c r="A325" s="38">
        <v>324</v>
      </c>
      <c r="B325" s="43">
        <v>132</v>
      </c>
      <c r="C325" s="18" t="s">
        <v>33</v>
      </c>
      <c r="D325" s="18" t="s">
        <v>48</v>
      </c>
      <c r="E325" s="18" t="s">
        <v>45</v>
      </c>
      <c r="F325" s="18" t="s">
        <v>46</v>
      </c>
      <c r="G325" s="18" t="s">
        <v>28</v>
      </c>
      <c r="H325" s="18">
        <v>2.2999999999999998</v>
      </c>
      <c r="I325" s="18">
        <v>19</v>
      </c>
      <c r="J325" s="19" t="s">
        <v>29</v>
      </c>
      <c r="K325" s="20">
        <v>283.5287369864788</v>
      </c>
      <c r="L325" s="20">
        <f t="shared" si="44"/>
        <v>0.12105263157894736</v>
      </c>
      <c r="M325" s="18" t="s">
        <v>31</v>
      </c>
      <c r="N325" s="18" t="s">
        <v>43</v>
      </c>
      <c r="O325" s="18">
        <v>-14</v>
      </c>
      <c r="P325" s="18">
        <v>-29.7</v>
      </c>
      <c r="Q325" s="21">
        <v>323</v>
      </c>
      <c r="R325" s="18">
        <v>-5</v>
      </c>
      <c r="S325" s="18">
        <v>1</v>
      </c>
      <c r="T325" s="18">
        <v>0</v>
      </c>
      <c r="U325" s="18">
        <v>0</v>
      </c>
      <c r="V325" s="18">
        <v>0</v>
      </c>
      <c r="W325" s="18">
        <v>0</v>
      </c>
      <c r="X325" s="22"/>
    </row>
    <row r="326" spans="1:24" s="29" customFormat="1" ht="15" thickBot="1" x14ac:dyDescent="0.35">
      <c r="A326" s="39">
        <v>325</v>
      </c>
      <c r="B326" s="44">
        <v>132</v>
      </c>
      <c r="C326" s="24" t="s">
        <v>33</v>
      </c>
      <c r="D326" s="24" t="s">
        <v>48</v>
      </c>
      <c r="E326" s="24" t="s">
        <v>45</v>
      </c>
      <c r="F326" s="24" t="s">
        <v>46</v>
      </c>
      <c r="G326" s="24" t="s">
        <v>28</v>
      </c>
      <c r="H326" s="24">
        <v>2.2999999999999998</v>
      </c>
      <c r="I326" s="24">
        <v>19</v>
      </c>
      <c r="J326" s="25" t="s">
        <v>29</v>
      </c>
      <c r="K326" s="26">
        <v>283.5287369864788</v>
      </c>
      <c r="L326" s="26">
        <f t="shared" si="44"/>
        <v>0.12105263157894736</v>
      </c>
      <c r="M326" s="24" t="s">
        <v>31</v>
      </c>
      <c r="N326" s="24" t="s">
        <v>43</v>
      </c>
      <c r="O326" s="24">
        <v>-14</v>
      </c>
      <c r="P326" s="24">
        <v>-32.9</v>
      </c>
      <c r="Q326" s="27">
        <v>250</v>
      </c>
      <c r="R326" s="24">
        <v>-5</v>
      </c>
      <c r="S326" s="24">
        <v>1</v>
      </c>
      <c r="T326" s="24">
        <v>0</v>
      </c>
      <c r="U326" s="24">
        <v>0</v>
      </c>
      <c r="V326" s="24">
        <v>0</v>
      </c>
      <c r="W326" s="24">
        <v>0</v>
      </c>
      <c r="X326" s="28"/>
    </row>
    <row r="327" spans="1:24" s="23" customFormat="1" ht="15" thickBot="1" x14ac:dyDescent="0.35">
      <c r="A327" s="38">
        <v>326</v>
      </c>
      <c r="B327" s="43">
        <v>132</v>
      </c>
      <c r="C327" s="18" t="s">
        <v>33</v>
      </c>
      <c r="D327" s="18" t="s">
        <v>48</v>
      </c>
      <c r="E327" s="18" t="s">
        <v>45</v>
      </c>
      <c r="F327" s="18" t="s">
        <v>46</v>
      </c>
      <c r="G327" s="18" t="s">
        <v>28</v>
      </c>
      <c r="H327" s="18">
        <v>2.2999999999999998</v>
      </c>
      <c r="I327" s="18">
        <v>19</v>
      </c>
      <c r="J327" s="19" t="s">
        <v>29</v>
      </c>
      <c r="K327" s="20">
        <v>283.5287369864788</v>
      </c>
      <c r="L327" s="20">
        <f t="shared" si="44"/>
        <v>0.12105263157894736</v>
      </c>
      <c r="M327" s="18" t="s">
        <v>31</v>
      </c>
      <c r="N327" s="18" t="s">
        <v>43</v>
      </c>
      <c r="O327" s="18">
        <v>-14</v>
      </c>
      <c r="P327" s="18">
        <v>-31.7</v>
      </c>
      <c r="Q327" s="21">
        <v>502</v>
      </c>
      <c r="R327" s="18">
        <v>-5</v>
      </c>
      <c r="S327" s="18">
        <v>1</v>
      </c>
      <c r="T327" s="18">
        <v>0</v>
      </c>
      <c r="U327" s="18">
        <v>0</v>
      </c>
      <c r="V327" s="18">
        <v>0</v>
      </c>
      <c r="W327" s="18">
        <v>0</v>
      </c>
      <c r="X327" s="22"/>
    </row>
    <row r="328" spans="1:24" s="29" customFormat="1" ht="15" thickBot="1" x14ac:dyDescent="0.35">
      <c r="A328" s="39">
        <v>327</v>
      </c>
      <c r="B328" s="44">
        <v>132</v>
      </c>
      <c r="C328" s="24" t="s">
        <v>33</v>
      </c>
      <c r="D328" s="24" t="s">
        <v>48</v>
      </c>
      <c r="E328" s="24" t="s">
        <v>45</v>
      </c>
      <c r="F328" s="24" t="s">
        <v>46</v>
      </c>
      <c r="G328" s="24" t="s">
        <v>28</v>
      </c>
      <c r="H328" s="24">
        <v>0.89</v>
      </c>
      <c r="I328" s="24">
        <v>19</v>
      </c>
      <c r="J328" s="25" t="s">
        <v>29</v>
      </c>
      <c r="K328" s="26">
        <v>283.5287369864788</v>
      </c>
      <c r="L328" s="26">
        <f t="shared" si="44"/>
        <v>4.6842105263157893E-2</v>
      </c>
      <c r="M328" s="24" t="s">
        <v>31</v>
      </c>
      <c r="N328" s="24" t="s">
        <v>43</v>
      </c>
      <c r="O328" s="24">
        <v>-14</v>
      </c>
      <c r="P328" s="24">
        <v>-33</v>
      </c>
      <c r="Q328" s="27">
        <v>596</v>
      </c>
      <c r="R328" s="24">
        <v>-5</v>
      </c>
      <c r="S328" s="24">
        <v>1</v>
      </c>
      <c r="T328" s="24">
        <v>0</v>
      </c>
      <c r="U328" s="24">
        <v>0</v>
      </c>
      <c r="V328" s="24">
        <v>0</v>
      </c>
      <c r="W328" s="24">
        <v>0</v>
      </c>
      <c r="X328" s="28"/>
    </row>
    <row r="329" spans="1:24" s="23" customFormat="1" ht="15" thickBot="1" x14ac:dyDescent="0.35">
      <c r="A329" s="38">
        <v>328</v>
      </c>
      <c r="B329" s="43">
        <v>132</v>
      </c>
      <c r="C329" s="18" t="s">
        <v>33</v>
      </c>
      <c r="D329" s="18" t="s">
        <v>48</v>
      </c>
      <c r="E329" s="18" t="s">
        <v>45</v>
      </c>
      <c r="F329" s="18" t="s">
        <v>46</v>
      </c>
      <c r="G329" s="18" t="s">
        <v>28</v>
      </c>
      <c r="H329" s="18">
        <v>0.89</v>
      </c>
      <c r="I329" s="18">
        <v>19</v>
      </c>
      <c r="J329" s="19" t="s">
        <v>29</v>
      </c>
      <c r="K329" s="20">
        <v>283.5287369864788</v>
      </c>
      <c r="L329" s="20">
        <f t="shared" si="44"/>
        <v>4.6842105263157893E-2</v>
      </c>
      <c r="M329" s="18" t="s">
        <v>31</v>
      </c>
      <c r="N329" s="18" t="s">
        <v>43</v>
      </c>
      <c r="O329" s="18">
        <v>-14</v>
      </c>
      <c r="P329" s="18">
        <v>-33</v>
      </c>
      <c r="Q329" s="21">
        <v>978</v>
      </c>
      <c r="R329" s="18">
        <v>-5</v>
      </c>
      <c r="S329" s="18">
        <v>1</v>
      </c>
      <c r="T329" s="18">
        <v>0</v>
      </c>
      <c r="U329" s="18">
        <v>0</v>
      </c>
      <c r="V329" s="18">
        <v>0</v>
      </c>
      <c r="W329" s="18">
        <v>0</v>
      </c>
      <c r="X329" s="22"/>
    </row>
    <row r="330" spans="1:24" s="29" customFormat="1" ht="15" thickBot="1" x14ac:dyDescent="0.35">
      <c r="A330" s="39">
        <v>329</v>
      </c>
      <c r="B330" s="44">
        <v>132</v>
      </c>
      <c r="C330" s="24" t="s">
        <v>33</v>
      </c>
      <c r="D330" s="24" t="s">
        <v>48</v>
      </c>
      <c r="E330" s="24" t="s">
        <v>45</v>
      </c>
      <c r="F330" s="24" t="s">
        <v>46</v>
      </c>
      <c r="G330" s="24" t="s">
        <v>28</v>
      </c>
      <c r="H330" s="24">
        <v>0.89</v>
      </c>
      <c r="I330" s="24">
        <v>19</v>
      </c>
      <c r="J330" s="25" t="s">
        <v>29</v>
      </c>
      <c r="K330" s="26">
        <v>283.5287369864788</v>
      </c>
      <c r="L330" s="26">
        <f t="shared" si="44"/>
        <v>4.6842105263157893E-2</v>
      </c>
      <c r="M330" s="24" t="s">
        <v>31</v>
      </c>
      <c r="N330" s="24" t="s">
        <v>43</v>
      </c>
      <c r="O330" s="24">
        <v>-14</v>
      </c>
      <c r="P330" s="24">
        <v>-30</v>
      </c>
      <c r="Q330" s="27">
        <v>842</v>
      </c>
      <c r="R330" s="24">
        <v>-5</v>
      </c>
      <c r="S330" s="24">
        <v>1</v>
      </c>
      <c r="T330" s="24">
        <v>0</v>
      </c>
      <c r="U330" s="24">
        <v>0</v>
      </c>
      <c r="V330" s="24">
        <v>0</v>
      </c>
      <c r="W330" s="24">
        <v>0</v>
      </c>
      <c r="X330" s="28"/>
    </row>
    <row r="331" spans="1:24" s="23" customFormat="1" ht="15" thickBot="1" x14ac:dyDescent="0.35">
      <c r="A331" s="38">
        <v>330</v>
      </c>
      <c r="B331" s="43">
        <v>132</v>
      </c>
      <c r="C331" s="18" t="s">
        <v>33</v>
      </c>
      <c r="D331" s="18" t="s">
        <v>48</v>
      </c>
      <c r="E331" s="18" t="s">
        <v>45</v>
      </c>
      <c r="F331" s="18" t="s">
        <v>46</v>
      </c>
      <c r="G331" s="18" t="s">
        <v>28</v>
      </c>
      <c r="H331" s="18">
        <v>0.89</v>
      </c>
      <c r="I331" s="18">
        <v>19</v>
      </c>
      <c r="J331" s="19" t="s">
        <v>29</v>
      </c>
      <c r="K331" s="20">
        <v>283.5287369864788</v>
      </c>
      <c r="L331" s="20">
        <f t="shared" si="44"/>
        <v>4.6842105263157893E-2</v>
      </c>
      <c r="M331" s="18" t="s">
        <v>31</v>
      </c>
      <c r="N331" s="18" t="s">
        <v>43</v>
      </c>
      <c r="O331" s="18">
        <v>-14</v>
      </c>
      <c r="P331" s="18">
        <v>-32</v>
      </c>
      <c r="Q331" s="21">
        <v>1441</v>
      </c>
      <c r="R331" s="18">
        <v>-5</v>
      </c>
      <c r="S331" s="18">
        <v>1</v>
      </c>
      <c r="T331" s="18">
        <v>0</v>
      </c>
      <c r="U331" s="18">
        <v>0</v>
      </c>
      <c r="V331" s="18">
        <v>0</v>
      </c>
      <c r="W331" s="18">
        <v>0</v>
      </c>
      <c r="X331" s="22"/>
    </row>
    <row r="332" spans="1:24" s="29" customFormat="1" ht="15" thickBot="1" x14ac:dyDescent="0.35">
      <c r="A332" s="39">
        <v>331</v>
      </c>
      <c r="B332" s="44">
        <v>132</v>
      </c>
      <c r="C332" s="24" t="s">
        <v>33</v>
      </c>
      <c r="D332" s="24" t="s">
        <v>48</v>
      </c>
      <c r="E332" s="24" t="s">
        <v>26</v>
      </c>
      <c r="F332" s="24" t="s">
        <v>46</v>
      </c>
      <c r="G332" s="24" t="s">
        <v>28</v>
      </c>
      <c r="H332" s="24">
        <v>5.66</v>
      </c>
      <c r="I332" s="24">
        <v>17.46</v>
      </c>
      <c r="J332" s="25" t="s">
        <v>29</v>
      </c>
      <c r="K332" s="26">
        <v>239.42988674877355</v>
      </c>
      <c r="L332" s="26">
        <f t="shared" si="44"/>
        <v>0.32416953035509738</v>
      </c>
      <c r="M332" s="24" t="s">
        <v>31</v>
      </c>
      <c r="N332" s="24" t="s">
        <v>85</v>
      </c>
      <c r="O332" s="24">
        <v>-14</v>
      </c>
      <c r="P332" s="24">
        <v>-11.5</v>
      </c>
      <c r="Q332" s="27">
        <v>318</v>
      </c>
      <c r="R332" s="24">
        <v>-5</v>
      </c>
      <c r="S332" s="24">
        <v>1</v>
      </c>
      <c r="T332" s="24">
        <v>0</v>
      </c>
      <c r="U332" s="24">
        <v>0</v>
      </c>
      <c r="V332" s="24">
        <v>0</v>
      </c>
      <c r="W332" s="24">
        <v>0</v>
      </c>
      <c r="X332" s="28"/>
    </row>
    <row r="333" spans="1:24" s="23" customFormat="1" ht="15" thickBot="1" x14ac:dyDescent="0.35">
      <c r="A333" s="38">
        <v>332</v>
      </c>
      <c r="B333" s="43">
        <v>132</v>
      </c>
      <c r="C333" s="18" t="s">
        <v>33</v>
      </c>
      <c r="D333" s="18" t="s">
        <v>48</v>
      </c>
      <c r="E333" s="18" t="s">
        <v>26</v>
      </c>
      <c r="F333" s="18" t="s">
        <v>46</v>
      </c>
      <c r="G333" s="18" t="s">
        <v>28</v>
      </c>
      <c r="H333" s="18">
        <v>5.74</v>
      </c>
      <c r="I333" s="18">
        <v>17.46</v>
      </c>
      <c r="J333" s="19" t="s">
        <v>29</v>
      </c>
      <c r="K333" s="20">
        <v>239.42988674877355</v>
      </c>
      <c r="L333" s="20">
        <f t="shared" si="44"/>
        <v>0.32875143184421535</v>
      </c>
      <c r="M333" s="18" t="s">
        <v>31</v>
      </c>
      <c r="N333" s="18" t="s">
        <v>85</v>
      </c>
      <c r="O333" s="18">
        <v>-14</v>
      </c>
      <c r="P333" s="18">
        <v>-10.3</v>
      </c>
      <c r="Q333" s="21">
        <v>200</v>
      </c>
      <c r="R333" s="18">
        <v>-5</v>
      </c>
      <c r="S333" s="18">
        <v>1</v>
      </c>
      <c r="T333" s="18">
        <v>0</v>
      </c>
      <c r="U333" s="18">
        <v>0</v>
      </c>
      <c r="V333" s="18">
        <v>0</v>
      </c>
      <c r="W333" s="18">
        <v>0</v>
      </c>
      <c r="X333" s="22"/>
    </row>
    <row r="334" spans="1:24" s="29" customFormat="1" ht="15" thickBot="1" x14ac:dyDescent="0.35">
      <c r="A334" s="39">
        <v>333</v>
      </c>
      <c r="B334" s="44">
        <v>132</v>
      </c>
      <c r="C334" s="24" t="s">
        <v>33</v>
      </c>
      <c r="D334" s="24" t="s">
        <v>48</v>
      </c>
      <c r="E334" s="24" t="s">
        <v>26</v>
      </c>
      <c r="F334" s="24" t="s">
        <v>46</v>
      </c>
      <c r="G334" s="24" t="s">
        <v>28</v>
      </c>
      <c r="H334" s="24">
        <v>5.74</v>
      </c>
      <c r="I334" s="24">
        <v>17.46</v>
      </c>
      <c r="J334" s="25" t="s">
        <v>29</v>
      </c>
      <c r="K334" s="26">
        <v>239.42988674877355</v>
      </c>
      <c r="L334" s="26">
        <f t="shared" si="44"/>
        <v>0.32875143184421535</v>
      </c>
      <c r="M334" s="24" t="s">
        <v>31</v>
      </c>
      <c r="N334" s="24" t="s">
        <v>85</v>
      </c>
      <c r="O334" s="24">
        <v>-14</v>
      </c>
      <c r="P334" s="24">
        <v>-10.3</v>
      </c>
      <c r="Q334" s="27">
        <v>139</v>
      </c>
      <c r="R334" s="24">
        <v>-5</v>
      </c>
      <c r="S334" s="24">
        <v>1</v>
      </c>
      <c r="T334" s="24">
        <v>0</v>
      </c>
      <c r="U334" s="24">
        <v>0</v>
      </c>
      <c r="V334" s="24">
        <v>0</v>
      </c>
      <c r="W334" s="24">
        <v>0</v>
      </c>
      <c r="X334" s="28"/>
    </row>
    <row r="335" spans="1:24" s="23" customFormat="1" ht="15" thickBot="1" x14ac:dyDescent="0.35">
      <c r="A335" s="38">
        <v>334</v>
      </c>
      <c r="B335" s="43">
        <v>132</v>
      </c>
      <c r="C335" s="18" t="s">
        <v>33</v>
      </c>
      <c r="D335" s="18" t="s">
        <v>48</v>
      </c>
      <c r="E335" s="18" t="s">
        <v>26</v>
      </c>
      <c r="F335" s="18" t="s">
        <v>46</v>
      </c>
      <c r="G335" s="18" t="s">
        <v>28</v>
      </c>
      <c r="H335" s="18">
        <v>5.89</v>
      </c>
      <c r="I335" s="18">
        <v>19</v>
      </c>
      <c r="J335" s="19" t="s">
        <v>29</v>
      </c>
      <c r="K335" s="20">
        <v>283.5287369864788</v>
      </c>
      <c r="L335" s="20">
        <f t="shared" si="44"/>
        <v>0.31</v>
      </c>
      <c r="M335" s="18" t="s">
        <v>31</v>
      </c>
      <c r="N335" s="18" t="s">
        <v>85</v>
      </c>
      <c r="O335" s="18">
        <v>-14</v>
      </c>
      <c r="P335" s="18">
        <v>-10</v>
      </c>
      <c r="Q335" s="21">
        <v>187</v>
      </c>
      <c r="R335" s="18">
        <v>-5</v>
      </c>
      <c r="S335" s="18">
        <v>1</v>
      </c>
      <c r="T335" s="18">
        <v>0</v>
      </c>
      <c r="U335" s="18">
        <v>0</v>
      </c>
      <c r="V335" s="18">
        <v>0</v>
      </c>
      <c r="W335" s="18">
        <v>0</v>
      </c>
      <c r="X335" s="22"/>
    </row>
    <row r="336" spans="1:24" s="29" customFormat="1" ht="15" thickBot="1" x14ac:dyDescent="0.35">
      <c r="A336" s="39">
        <v>335</v>
      </c>
      <c r="B336" s="44">
        <v>132</v>
      </c>
      <c r="C336" s="24" t="s">
        <v>33</v>
      </c>
      <c r="D336" s="24" t="s">
        <v>48</v>
      </c>
      <c r="E336" s="24" t="s">
        <v>26</v>
      </c>
      <c r="F336" s="24" t="s">
        <v>46</v>
      </c>
      <c r="G336" s="24" t="s">
        <v>28</v>
      </c>
      <c r="H336" s="24">
        <v>5.92</v>
      </c>
      <c r="I336" s="24">
        <v>19</v>
      </c>
      <c r="J336" s="25" t="s">
        <v>29</v>
      </c>
      <c r="K336" s="26">
        <v>283.5287369864788</v>
      </c>
      <c r="L336" s="26">
        <f t="shared" si="44"/>
        <v>0.31157894736842107</v>
      </c>
      <c r="M336" s="24" t="s">
        <v>31</v>
      </c>
      <c r="N336" s="24" t="s">
        <v>85</v>
      </c>
      <c r="O336" s="24">
        <v>-14</v>
      </c>
      <c r="P336" s="24">
        <v>-10.5</v>
      </c>
      <c r="Q336" s="27">
        <v>278</v>
      </c>
      <c r="R336" s="24">
        <v>-5</v>
      </c>
      <c r="S336" s="24">
        <v>1</v>
      </c>
      <c r="T336" s="24">
        <v>0</v>
      </c>
      <c r="U336" s="24">
        <v>0</v>
      </c>
      <c r="V336" s="24">
        <v>0</v>
      </c>
      <c r="W336" s="24">
        <v>0</v>
      </c>
      <c r="X336" s="28"/>
    </row>
    <row r="337" spans="1:24" s="23" customFormat="1" ht="15" thickBot="1" x14ac:dyDescent="0.35">
      <c r="A337" s="38">
        <v>336</v>
      </c>
      <c r="B337" s="43">
        <v>132</v>
      </c>
      <c r="C337" s="18" t="s">
        <v>33</v>
      </c>
      <c r="D337" s="18" t="s">
        <v>48</v>
      </c>
      <c r="E337" s="18" t="s">
        <v>26</v>
      </c>
      <c r="F337" s="18" t="s">
        <v>46</v>
      </c>
      <c r="G337" s="18" t="s">
        <v>28</v>
      </c>
      <c r="H337" s="18">
        <v>8.69</v>
      </c>
      <c r="I337" s="18">
        <v>19</v>
      </c>
      <c r="J337" s="19" t="s">
        <v>29</v>
      </c>
      <c r="K337" s="20">
        <v>283.5287369864788</v>
      </c>
      <c r="L337" s="20">
        <f t="shared" si="44"/>
        <v>0.45736842105263154</v>
      </c>
      <c r="M337" s="18" t="s">
        <v>31</v>
      </c>
      <c r="N337" s="18" t="s">
        <v>85</v>
      </c>
      <c r="O337" s="18">
        <v>-14</v>
      </c>
      <c r="P337" s="18">
        <v>-11</v>
      </c>
      <c r="Q337" s="21">
        <v>80</v>
      </c>
      <c r="R337" s="18">
        <v>-5</v>
      </c>
      <c r="S337" s="18">
        <v>1</v>
      </c>
      <c r="T337" s="18">
        <v>0</v>
      </c>
      <c r="U337" s="18">
        <v>0</v>
      </c>
      <c r="V337" s="18">
        <v>0</v>
      </c>
      <c r="W337" s="18">
        <v>0</v>
      </c>
      <c r="X337" s="22"/>
    </row>
    <row r="338" spans="1:24" s="35" customFormat="1" ht="15" thickBot="1" x14ac:dyDescent="0.35">
      <c r="A338" s="40">
        <v>337</v>
      </c>
      <c r="B338" s="45">
        <v>133</v>
      </c>
      <c r="C338" s="30" t="s">
        <v>33</v>
      </c>
      <c r="D338" s="30" t="s">
        <v>48</v>
      </c>
      <c r="E338" s="30" t="s">
        <v>45</v>
      </c>
      <c r="F338" s="30" t="s">
        <v>46</v>
      </c>
      <c r="G338" s="30" t="s">
        <v>28</v>
      </c>
      <c r="H338" s="30">
        <v>40</v>
      </c>
      <c r="I338" s="30">
        <v>20</v>
      </c>
      <c r="J338" s="31" t="s">
        <v>29</v>
      </c>
      <c r="K338" s="32">
        <v>314.15926535897933</v>
      </c>
      <c r="L338" s="32">
        <f t="shared" ref="L338:L363" si="45">H338/I338</f>
        <v>2</v>
      </c>
      <c r="M338" s="30" t="s">
        <v>39</v>
      </c>
      <c r="N338" s="30" t="s">
        <v>43</v>
      </c>
      <c r="O338" s="30">
        <v>-10</v>
      </c>
      <c r="P338" s="30">
        <v>-42</v>
      </c>
      <c r="Q338" s="33">
        <v>2.0000000000000001E-4</v>
      </c>
      <c r="R338" s="30">
        <v>0.9</v>
      </c>
      <c r="S338" s="30">
        <v>0.91700000000000004</v>
      </c>
      <c r="T338" s="30">
        <v>0</v>
      </c>
      <c r="U338" s="30">
        <v>0</v>
      </c>
      <c r="V338" s="30">
        <v>0</v>
      </c>
      <c r="W338" s="30">
        <v>0</v>
      </c>
      <c r="X338" s="34" t="s">
        <v>86</v>
      </c>
    </row>
    <row r="339" spans="1:24" s="23" customFormat="1" ht="15" thickBot="1" x14ac:dyDescent="0.35">
      <c r="A339" s="38">
        <v>338</v>
      </c>
      <c r="B339" s="43">
        <v>133</v>
      </c>
      <c r="C339" s="18" t="s">
        <v>33</v>
      </c>
      <c r="D339" s="18" t="s">
        <v>48</v>
      </c>
      <c r="E339" s="18" t="s">
        <v>45</v>
      </c>
      <c r="F339" s="18" t="s">
        <v>46</v>
      </c>
      <c r="G339" s="18" t="s">
        <v>28</v>
      </c>
      <c r="H339" s="18">
        <v>40</v>
      </c>
      <c r="I339" s="18">
        <v>20</v>
      </c>
      <c r="J339" s="19" t="s">
        <v>29</v>
      </c>
      <c r="K339" s="20">
        <v>314.15926535897933</v>
      </c>
      <c r="L339" s="20">
        <f t="shared" si="45"/>
        <v>2</v>
      </c>
      <c r="M339" s="18" t="s">
        <v>39</v>
      </c>
      <c r="N339" s="18" t="s">
        <v>43</v>
      </c>
      <c r="O339" s="18">
        <v>-10</v>
      </c>
      <c r="P339" s="18">
        <v>-72</v>
      </c>
      <c r="Q339" s="21">
        <v>2.0000000000000001E-4</v>
      </c>
      <c r="R339" s="18">
        <v>0.9</v>
      </c>
      <c r="S339" s="18">
        <v>0.91700000000000004</v>
      </c>
      <c r="T339" s="18">
        <v>0</v>
      </c>
      <c r="U339" s="18">
        <v>0</v>
      </c>
      <c r="V339" s="18">
        <v>0</v>
      </c>
      <c r="W339" s="18">
        <v>0</v>
      </c>
      <c r="X339" s="22" t="s">
        <v>86</v>
      </c>
    </row>
    <row r="340" spans="1:24" s="35" customFormat="1" ht="15" thickBot="1" x14ac:dyDescent="0.35">
      <c r="A340" s="40">
        <v>339</v>
      </c>
      <c r="B340" s="45">
        <v>141</v>
      </c>
      <c r="C340" s="30" t="s">
        <v>24</v>
      </c>
      <c r="D340" s="30" t="s">
        <v>53</v>
      </c>
      <c r="E340" s="30" t="s">
        <v>26</v>
      </c>
      <c r="F340" s="30" t="s">
        <v>27</v>
      </c>
      <c r="G340" s="30" t="s">
        <v>28</v>
      </c>
      <c r="H340" s="30">
        <f>AVERAGE(254,305)</f>
        <v>279.5</v>
      </c>
      <c r="I340" s="30">
        <v>101.6</v>
      </c>
      <c r="J340" s="31" t="s">
        <v>29</v>
      </c>
      <c r="K340" s="32">
        <v>8107.3196655599631</v>
      </c>
      <c r="L340" s="32">
        <f t="shared" si="45"/>
        <v>2.7509842519685042</v>
      </c>
      <c r="M340" s="30" t="s">
        <v>31</v>
      </c>
      <c r="N340" s="30" t="s">
        <v>30</v>
      </c>
      <c r="O340" s="30">
        <v>-32.5</v>
      </c>
      <c r="P340" s="30">
        <v>-10</v>
      </c>
      <c r="Q340" s="33">
        <v>1E-3</v>
      </c>
      <c r="R340" s="30">
        <v>3.5</v>
      </c>
      <c r="S340" s="30">
        <v>0.91400000000000003</v>
      </c>
      <c r="T340" s="30">
        <v>4.3</v>
      </c>
      <c r="U340" s="30">
        <v>0</v>
      </c>
      <c r="V340" s="30">
        <v>0</v>
      </c>
      <c r="W340" s="30">
        <v>0</v>
      </c>
      <c r="X340" s="34"/>
    </row>
    <row r="341" spans="1:24" s="29" customFormat="1" ht="15" thickBot="1" x14ac:dyDescent="0.35">
      <c r="A341" s="39">
        <v>340</v>
      </c>
      <c r="B341" s="44">
        <v>141</v>
      </c>
      <c r="C341" s="24" t="s">
        <v>24</v>
      </c>
      <c r="D341" s="24" t="s">
        <v>53</v>
      </c>
      <c r="E341" s="24" t="s">
        <v>26</v>
      </c>
      <c r="F341" s="24" t="s">
        <v>27</v>
      </c>
      <c r="G341" s="24" t="s">
        <v>28</v>
      </c>
      <c r="H341" s="24">
        <f>AVERAGE(254,305)</f>
        <v>279.5</v>
      </c>
      <c r="I341" s="24">
        <v>101.6</v>
      </c>
      <c r="J341" s="25" t="s">
        <v>29</v>
      </c>
      <c r="K341" s="26">
        <v>8107.3196655599631</v>
      </c>
      <c r="L341" s="26">
        <f t="shared" si="45"/>
        <v>2.7509842519685042</v>
      </c>
      <c r="M341" s="24" t="s">
        <v>31</v>
      </c>
      <c r="N341" s="24" t="s">
        <v>30</v>
      </c>
      <c r="O341" s="24">
        <v>-32.5</v>
      </c>
      <c r="P341" s="24">
        <v>-10</v>
      </c>
      <c r="Q341" s="27">
        <v>9.9999999999999995E-8</v>
      </c>
      <c r="R341" s="24">
        <v>3.5</v>
      </c>
      <c r="S341" s="24">
        <v>0.91400000000000003</v>
      </c>
      <c r="T341" s="24">
        <v>4.3</v>
      </c>
      <c r="U341" s="24">
        <v>0</v>
      </c>
      <c r="V341" s="24">
        <v>0</v>
      </c>
      <c r="W341" s="24">
        <v>0</v>
      </c>
      <c r="X341" s="28"/>
    </row>
    <row r="342" spans="1:24" s="23" customFormat="1" ht="15" thickBot="1" x14ac:dyDescent="0.35">
      <c r="A342" s="38">
        <v>341</v>
      </c>
      <c r="B342" s="43">
        <v>141</v>
      </c>
      <c r="C342" s="18" t="s">
        <v>24</v>
      </c>
      <c r="D342" s="18" t="s">
        <v>25</v>
      </c>
      <c r="E342" s="18" t="s">
        <v>26</v>
      </c>
      <c r="F342" s="18" t="s">
        <v>27</v>
      </c>
      <c r="G342" s="18" t="s">
        <v>28</v>
      </c>
      <c r="H342" s="18">
        <f>AVERAGE(254,305)</f>
        <v>279.5</v>
      </c>
      <c r="I342" s="18">
        <v>101.6</v>
      </c>
      <c r="J342" s="19" t="s">
        <v>29</v>
      </c>
      <c r="K342" s="20">
        <v>8107.3196655599631</v>
      </c>
      <c r="L342" s="20">
        <f t="shared" si="45"/>
        <v>2.7509842519685042</v>
      </c>
      <c r="M342" s="18" t="s">
        <v>30</v>
      </c>
      <c r="N342" s="18" t="s">
        <v>31</v>
      </c>
      <c r="O342" s="18">
        <v>-26</v>
      </c>
      <c r="P342" s="18">
        <v>-10</v>
      </c>
      <c r="Q342" s="21">
        <v>1E-3</v>
      </c>
      <c r="R342" s="18">
        <v>4.2</v>
      </c>
      <c r="S342" s="18">
        <v>0.9</v>
      </c>
      <c r="T342" s="18">
        <v>4.3</v>
      </c>
      <c r="U342" s="18">
        <v>0</v>
      </c>
      <c r="V342" s="18">
        <v>0</v>
      </c>
      <c r="W342" s="18">
        <v>0</v>
      </c>
      <c r="X342" s="22"/>
    </row>
    <row r="343" spans="1:24" s="29" customFormat="1" ht="15" thickBot="1" x14ac:dyDescent="0.35">
      <c r="A343" s="39">
        <v>342</v>
      </c>
      <c r="B343" s="44">
        <v>141</v>
      </c>
      <c r="C343" s="24" t="s">
        <v>24</v>
      </c>
      <c r="D343" s="24" t="s">
        <v>25</v>
      </c>
      <c r="E343" s="24" t="s">
        <v>26</v>
      </c>
      <c r="F343" s="24" t="s">
        <v>27</v>
      </c>
      <c r="G343" s="24" t="s">
        <v>28</v>
      </c>
      <c r="H343" s="24">
        <f>AVERAGE(254,305)</f>
        <v>279.5</v>
      </c>
      <c r="I343" s="24">
        <v>101.6</v>
      </c>
      <c r="J343" s="25" t="s">
        <v>29</v>
      </c>
      <c r="K343" s="26">
        <v>8107.3196655599631</v>
      </c>
      <c r="L343" s="26">
        <f t="shared" si="45"/>
        <v>2.7509842519685042</v>
      </c>
      <c r="M343" s="24" t="s">
        <v>30</v>
      </c>
      <c r="N343" s="24" t="s">
        <v>31</v>
      </c>
      <c r="O343" s="24">
        <v>-26</v>
      </c>
      <c r="P343" s="24">
        <v>-10</v>
      </c>
      <c r="Q343" s="27">
        <v>9.9999999999999995E-8</v>
      </c>
      <c r="R343" s="24">
        <v>4.2</v>
      </c>
      <c r="S343" s="24">
        <v>0.9</v>
      </c>
      <c r="T343" s="24">
        <v>4.3</v>
      </c>
      <c r="U343" s="24">
        <v>0</v>
      </c>
      <c r="V343" s="24">
        <v>0</v>
      </c>
      <c r="W343" s="24">
        <v>0</v>
      </c>
      <c r="X343" s="28"/>
    </row>
    <row r="344" spans="1:24" s="23" customFormat="1" ht="15" thickBot="1" x14ac:dyDescent="0.35">
      <c r="A344" s="38">
        <v>343</v>
      </c>
      <c r="B344" s="43">
        <v>141</v>
      </c>
      <c r="C344" s="18" t="s">
        <v>24</v>
      </c>
      <c r="D344" s="18" t="s">
        <v>53</v>
      </c>
      <c r="E344" s="18" t="s">
        <v>26</v>
      </c>
      <c r="F344" s="18" t="s">
        <v>27</v>
      </c>
      <c r="G344" s="18" t="s">
        <v>28</v>
      </c>
      <c r="H344" s="18">
        <f>AVERAGE(254,305)</f>
        <v>279.5</v>
      </c>
      <c r="I344" s="18">
        <v>101.6</v>
      </c>
      <c r="J344" s="19" t="s">
        <v>29</v>
      </c>
      <c r="K344" s="20">
        <v>8107.3196655599631</v>
      </c>
      <c r="L344" s="20">
        <f t="shared" si="45"/>
        <v>2.7509842519685042</v>
      </c>
      <c r="M344" s="18" t="s">
        <v>31</v>
      </c>
      <c r="N344" s="18" t="s">
        <v>30</v>
      </c>
      <c r="O344" s="18">
        <v>-32.5</v>
      </c>
      <c r="P344" s="18">
        <v>-10</v>
      </c>
      <c r="Q344" s="21">
        <v>9.9999999999999995E-8</v>
      </c>
      <c r="R344" s="18">
        <v>3.5</v>
      </c>
      <c r="S344" s="18">
        <v>0.91400000000000003</v>
      </c>
      <c r="T344" s="18">
        <v>4.3</v>
      </c>
      <c r="U344" s="18">
        <v>0</v>
      </c>
      <c r="V344" s="18">
        <v>0</v>
      </c>
      <c r="W344" s="18">
        <v>0</v>
      </c>
      <c r="X344" s="22"/>
    </row>
    <row r="345" spans="1:24" s="23" customFormat="1" ht="15" thickBot="1" x14ac:dyDescent="0.35">
      <c r="A345" s="38">
        <v>344</v>
      </c>
      <c r="B345" s="43">
        <v>142</v>
      </c>
      <c r="C345" s="18" t="s">
        <v>33</v>
      </c>
      <c r="D345" s="18" t="s">
        <v>48</v>
      </c>
      <c r="E345" s="18" t="s">
        <v>45</v>
      </c>
      <c r="F345" s="18" t="s">
        <v>46</v>
      </c>
      <c r="G345" s="18" t="s">
        <v>37</v>
      </c>
      <c r="H345" s="18">
        <v>200</v>
      </c>
      <c r="I345" s="18">
        <f t="shared" ref="I345:I347" si="46">2*SQRT(K345/(PI()))</f>
        <v>225.67583341910253</v>
      </c>
      <c r="J345" s="19" t="s">
        <v>38</v>
      </c>
      <c r="K345" s="20">
        <v>40000</v>
      </c>
      <c r="L345" s="20">
        <f t="shared" si="45"/>
        <v>0.88622692545275794</v>
      </c>
      <c r="M345" s="18" t="s">
        <v>39</v>
      </c>
      <c r="N345" s="18" t="s">
        <v>39</v>
      </c>
      <c r="O345" s="18">
        <f>P345</f>
        <v>-10</v>
      </c>
      <c r="P345" s="18">
        <v>-10</v>
      </c>
      <c r="Q345" s="21">
        <v>1.0000000000000001E-5</v>
      </c>
      <c r="R345" s="18">
        <v>1</v>
      </c>
      <c r="S345" s="18">
        <v>0.91749999999999998</v>
      </c>
      <c r="T345" s="18">
        <v>0</v>
      </c>
      <c r="U345" s="18">
        <v>0</v>
      </c>
      <c r="V345" s="18">
        <v>0</v>
      </c>
      <c r="W345" s="18">
        <v>0</v>
      </c>
      <c r="X345" s="22"/>
    </row>
    <row r="346" spans="1:24" s="35" customFormat="1" ht="15" thickBot="1" x14ac:dyDescent="0.35">
      <c r="A346" s="40">
        <v>345</v>
      </c>
      <c r="B346" s="45">
        <v>142</v>
      </c>
      <c r="C346" s="30" t="s">
        <v>33</v>
      </c>
      <c r="D346" s="30" t="s">
        <v>48</v>
      </c>
      <c r="E346" s="30" t="s">
        <v>45</v>
      </c>
      <c r="F346" s="30" t="s">
        <v>46</v>
      </c>
      <c r="G346" s="30" t="s">
        <v>37</v>
      </c>
      <c r="H346" s="30">
        <v>70</v>
      </c>
      <c r="I346" s="30">
        <f t="shared" si="46"/>
        <v>78.98654169668589</v>
      </c>
      <c r="J346" s="31" t="s">
        <v>38</v>
      </c>
      <c r="K346" s="32">
        <v>4900</v>
      </c>
      <c r="L346" s="32">
        <f t="shared" si="45"/>
        <v>0.88622692545275794</v>
      </c>
      <c r="M346" s="30" t="s">
        <v>39</v>
      </c>
      <c r="N346" s="30" t="s">
        <v>39</v>
      </c>
      <c r="O346" s="30">
        <f>P346</f>
        <v>-10</v>
      </c>
      <c r="P346" s="30">
        <v>-10</v>
      </c>
      <c r="Q346" s="33">
        <v>0.01</v>
      </c>
      <c r="R346" s="30">
        <v>1</v>
      </c>
      <c r="S346" s="30">
        <v>0.91749999999999998</v>
      </c>
      <c r="T346" s="30">
        <v>0</v>
      </c>
      <c r="U346" s="30">
        <v>0</v>
      </c>
      <c r="V346" s="30">
        <v>0</v>
      </c>
      <c r="W346" s="30">
        <v>0</v>
      </c>
      <c r="X346" s="34"/>
    </row>
    <row r="347" spans="1:24" s="23" customFormat="1" ht="15" thickBot="1" x14ac:dyDescent="0.35">
      <c r="A347" s="38">
        <v>346</v>
      </c>
      <c r="B347" s="43">
        <v>142</v>
      </c>
      <c r="C347" s="18" t="s">
        <v>33</v>
      </c>
      <c r="D347" s="18" t="s">
        <v>48</v>
      </c>
      <c r="E347" s="18" t="s">
        <v>45</v>
      </c>
      <c r="F347" s="18" t="s">
        <v>46</v>
      </c>
      <c r="G347" s="18" t="s">
        <v>37</v>
      </c>
      <c r="H347" s="18">
        <v>150</v>
      </c>
      <c r="I347" s="18">
        <f t="shared" si="46"/>
        <v>169.25687506432689</v>
      </c>
      <c r="J347" s="19" t="s">
        <v>38</v>
      </c>
      <c r="K347" s="20">
        <v>22500</v>
      </c>
      <c r="L347" s="20">
        <f t="shared" si="45"/>
        <v>0.88622692545275794</v>
      </c>
      <c r="M347" s="18" t="s">
        <v>39</v>
      </c>
      <c r="N347" s="18" t="s">
        <v>39</v>
      </c>
      <c r="O347" s="18">
        <f>P347</f>
        <v>-10</v>
      </c>
      <c r="P347" s="18">
        <v>-10</v>
      </c>
      <c r="Q347" s="21">
        <v>0.01</v>
      </c>
      <c r="R347" s="18">
        <v>1</v>
      </c>
      <c r="S347" s="18">
        <v>0.91749999999999998</v>
      </c>
      <c r="T347" s="18">
        <v>0</v>
      </c>
      <c r="U347" s="18">
        <v>0</v>
      </c>
      <c r="V347" s="18">
        <v>0</v>
      </c>
      <c r="W347" s="18">
        <v>0</v>
      </c>
      <c r="X347" s="22"/>
    </row>
    <row r="348" spans="1:24" s="23" customFormat="1" ht="15" thickBot="1" x14ac:dyDescent="0.35">
      <c r="A348" s="38">
        <v>347</v>
      </c>
      <c r="B348" s="43">
        <v>143</v>
      </c>
      <c r="C348" s="18" t="s">
        <v>24</v>
      </c>
      <c r="D348" s="18" t="s">
        <v>48</v>
      </c>
      <c r="E348" s="18" t="s">
        <v>45</v>
      </c>
      <c r="F348" s="18" t="s">
        <v>46</v>
      </c>
      <c r="G348" s="18" t="s">
        <v>28</v>
      </c>
      <c r="H348" s="18">
        <v>231</v>
      </c>
      <c r="I348" s="18">
        <v>91</v>
      </c>
      <c r="J348" s="19" t="s">
        <v>29</v>
      </c>
      <c r="K348" s="20">
        <v>6503.8821910942688</v>
      </c>
      <c r="L348" s="20">
        <f t="shared" si="45"/>
        <v>2.5384615384615383</v>
      </c>
      <c r="M348" s="18" t="s">
        <v>39</v>
      </c>
      <c r="N348" s="18" t="s">
        <v>43</v>
      </c>
      <c r="O348" s="18">
        <v>-5</v>
      </c>
      <c r="P348" s="18">
        <v>-10</v>
      </c>
      <c r="Q348" s="21">
        <v>1E-3</v>
      </c>
      <c r="R348" s="18">
        <v>1.4</v>
      </c>
      <c r="S348" s="18">
        <v>0.91620000000000001</v>
      </c>
      <c r="T348" s="18">
        <v>0</v>
      </c>
      <c r="U348" s="18">
        <v>0</v>
      </c>
      <c r="V348" s="18">
        <v>0</v>
      </c>
      <c r="W348" s="18">
        <v>0</v>
      </c>
      <c r="X348" s="22"/>
    </row>
    <row r="349" spans="1:24" s="29" customFormat="1" ht="15" thickBot="1" x14ac:dyDescent="0.35">
      <c r="A349" s="39">
        <v>348</v>
      </c>
      <c r="B349" s="44">
        <v>143</v>
      </c>
      <c r="C349" s="24" t="s">
        <v>24</v>
      </c>
      <c r="D349" s="24" t="s">
        <v>48</v>
      </c>
      <c r="E349" s="24" t="s">
        <v>45</v>
      </c>
      <c r="F349" s="24" t="s">
        <v>46</v>
      </c>
      <c r="G349" s="24" t="s">
        <v>28</v>
      </c>
      <c r="H349" s="24">
        <v>231</v>
      </c>
      <c r="I349" s="24">
        <v>91</v>
      </c>
      <c r="J349" s="25" t="s">
        <v>29</v>
      </c>
      <c r="K349" s="26">
        <v>6503.8821910942688</v>
      </c>
      <c r="L349" s="26">
        <f t="shared" si="45"/>
        <v>2.5384615384615383</v>
      </c>
      <c r="M349" s="24" t="s">
        <v>39</v>
      </c>
      <c r="N349" s="24" t="s">
        <v>43</v>
      </c>
      <c r="O349" s="24">
        <v>-5</v>
      </c>
      <c r="P349" s="24">
        <v>-10</v>
      </c>
      <c r="Q349" s="27">
        <v>1E-3</v>
      </c>
      <c r="R349" s="24">
        <v>1.8</v>
      </c>
      <c r="S349" s="24">
        <v>0.91620000000000001</v>
      </c>
      <c r="T349" s="24">
        <v>0</v>
      </c>
      <c r="U349" s="24">
        <v>0</v>
      </c>
      <c r="V349" s="24">
        <v>0</v>
      </c>
      <c r="W349" s="24">
        <v>0</v>
      </c>
      <c r="X349" s="28"/>
    </row>
    <row r="350" spans="1:24" s="23" customFormat="1" ht="15" thickBot="1" x14ac:dyDescent="0.35">
      <c r="A350" s="38">
        <v>349</v>
      </c>
      <c r="B350" s="43">
        <v>143</v>
      </c>
      <c r="C350" s="18" t="s">
        <v>24</v>
      </c>
      <c r="D350" s="18" t="s">
        <v>48</v>
      </c>
      <c r="E350" s="18" t="s">
        <v>45</v>
      </c>
      <c r="F350" s="18" t="s">
        <v>46</v>
      </c>
      <c r="G350" s="18" t="s">
        <v>28</v>
      </c>
      <c r="H350" s="18">
        <v>231</v>
      </c>
      <c r="I350" s="18">
        <v>91</v>
      </c>
      <c r="J350" s="19" t="s">
        <v>29</v>
      </c>
      <c r="K350" s="20">
        <v>6503.8821910942688</v>
      </c>
      <c r="L350" s="20">
        <f t="shared" si="45"/>
        <v>2.5384615384615383</v>
      </c>
      <c r="M350" s="18" t="s">
        <v>39</v>
      </c>
      <c r="N350" s="18" t="s">
        <v>43</v>
      </c>
      <c r="O350" s="18">
        <v>-5</v>
      </c>
      <c r="P350" s="18">
        <v>-10</v>
      </c>
      <c r="Q350" s="21">
        <v>1E-3</v>
      </c>
      <c r="R350" s="18">
        <v>2.2000000000000002</v>
      </c>
      <c r="S350" s="18">
        <v>0.91620000000000001</v>
      </c>
      <c r="T350" s="18">
        <v>0</v>
      </c>
      <c r="U350" s="18">
        <v>0</v>
      </c>
      <c r="V350" s="18">
        <v>0</v>
      </c>
      <c r="W350" s="18">
        <v>0</v>
      </c>
      <c r="X350" s="22"/>
    </row>
    <row r="351" spans="1:24" s="29" customFormat="1" ht="15" thickBot="1" x14ac:dyDescent="0.35">
      <c r="A351" s="39">
        <v>350</v>
      </c>
      <c r="B351" s="44">
        <v>143</v>
      </c>
      <c r="C351" s="24" t="s">
        <v>24</v>
      </c>
      <c r="D351" s="24" t="s">
        <v>48</v>
      </c>
      <c r="E351" s="24" t="s">
        <v>45</v>
      </c>
      <c r="F351" s="24" t="s">
        <v>46</v>
      </c>
      <c r="G351" s="24" t="s">
        <v>28</v>
      </c>
      <c r="H351" s="24">
        <v>231</v>
      </c>
      <c r="I351" s="24">
        <v>91</v>
      </c>
      <c r="J351" s="25" t="s">
        <v>29</v>
      </c>
      <c r="K351" s="26">
        <v>6503.8821910942688</v>
      </c>
      <c r="L351" s="26">
        <f t="shared" si="45"/>
        <v>2.5384615384615383</v>
      </c>
      <c r="M351" s="24" t="s">
        <v>39</v>
      </c>
      <c r="N351" s="24" t="s">
        <v>43</v>
      </c>
      <c r="O351" s="24">
        <v>-5</v>
      </c>
      <c r="P351" s="24">
        <v>-10</v>
      </c>
      <c r="Q351" s="27">
        <v>1E-3</v>
      </c>
      <c r="R351" s="24">
        <v>2.2000000000000002</v>
      </c>
      <c r="S351" s="24">
        <v>0.91620000000000001</v>
      </c>
      <c r="T351" s="24">
        <v>0</v>
      </c>
      <c r="U351" s="24">
        <v>0</v>
      </c>
      <c r="V351" s="24">
        <v>0</v>
      </c>
      <c r="W351" s="24">
        <v>0</v>
      </c>
      <c r="X351" s="28"/>
    </row>
    <row r="352" spans="1:24" s="23" customFormat="1" ht="15" thickBot="1" x14ac:dyDescent="0.35">
      <c r="A352" s="38">
        <v>351</v>
      </c>
      <c r="B352" s="43">
        <v>143</v>
      </c>
      <c r="C352" s="18" t="s">
        <v>24</v>
      </c>
      <c r="D352" s="18" t="s">
        <v>48</v>
      </c>
      <c r="E352" s="18" t="s">
        <v>45</v>
      </c>
      <c r="F352" s="18" t="s">
        <v>46</v>
      </c>
      <c r="G352" s="18" t="s">
        <v>28</v>
      </c>
      <c r="H352" s="18">
        <v>231</v>
      </c>
      <c r="I352" s="18">
        <v>91</v>
      </c>
      <c r="J352" s="19" t="s">
        <v>29</v>
      </c>
      <c r="K352" s="20">
        <v>6503.8821910942688</v>
      </c>
      <c r="L352" s="20">
        <f t="shared" si="45"/>
        <v>2.5384615384615383</v>
      </c>
      <c r="M352" s="18" t="s">
        <v>39</v>
      </c>
      <c r="N352" s="18" t="s">
        <v>43</v>
      </c>
      <c r="O352" s="18">
        <v>-5</v>
      </c>
      <c r="P352" s="18">
        <v>-10</v>
      </c>
      <c r="Q352" s="21">
        <v>1E-3</v>
      </c>
      <c r="R352" s="18">
        <v>2.4</v>
      </c>
      <c r="S352" s="18">
        <v>0.91620000000000001</v>
      </c>
      <c r="T352" s="18">
        <v>0</v>
      </c>
      <c r="U352" s="18">
        <v>0</v>
      </c>
      <c r="V352" s="18">
        <v>0</v>
      </c>
      <c r="W352" s="18">
        <v>0</v>
      </c>
      <c r="X352" s="22"/>
    </row>
    <row r="353" spans="1:24" s="29" customFormat="1" ht="15" thickBot="1" x14ac:dyDescent="0.35">
      <c r="A353" s="39">
        <v>352</v>
      </c>
      <c r="B353" s="44">
        <v>143</v>
      </c>
      <c r="C353" s="24" t="s">
        <v>24</v>
      </c>
      <c r="D353" s="24" t="s">
        <v>48</v>
      </c>
      <c r="E353" s="24" t="s">
        <v>45</v>
      </c>
      <c r="F353" s="24" t="s">
        <v>46</v>
      </c>
      <c r="G353" s="24" t="s">
        <v>28</v>
      </c>
      <c r="H353" s="24">
        <v>231</v>
      </c>
      <c r="I353" s="24">
        <v>91</v>
      </c>
      <c r="J353" s="25" t="s">
        <v>29</v>
      </c>
      <c r="K353" s="26">
        <v>6503.8821910942688</v>
      </c>
      <c r="L353" s="26">
        <f t="shared" si="45"/>
        <v>2.5384615384615383</v>
      </c>
      <c r="M353" s="24" t="s">
        <v>39</v>
      </c>
      <c r="N353" s="24" t="s">
        <v>43</v>
      </c>
      <c r="O353" s="24">
        <v>-5</v>
      </c>
      <c r="P353" s="24">
        <v>-10</v>
      </c>
      <c r="Q353" s="27">
        <v>1E-3</v>
      </c>
      <c r="R353" s="24">
        <v>2.5</v>
      </c>
      <c r="S353" s="24">
        <v>0.91620000000000001</v>
      </c>
      <c r="T353" s="24">
        <v>0</v>
      </c>
      <c r="U353" s="24">
        <v>0</v>
      </c>
      <c r="V353" s="24">
        <v>0</v>
      </c>
      <c r="W353" s="24">
        <v>0</v>
      </c>
      <c r="X353" s="28"/>
    </row>
    <row r="354" spans="1:24" s="23" customFormat="1" ht="15" thickBot="1" x14ac:dyDescent="0.35">
      <c r="A354" s="38">
        <v>353</v>
      </c>
      <c r="B354" s="43">
        <v>143</v>
      </c>
      <c r="C354" s="18" t="s">
        <v>24</v>
      </c>
      <c r="D354" s="18" t="s">
        <v>48</v>
      </c>
      <c r="E354" s="18" t="s">
        <v>45</v>
      </c>
      <c r="F354" s="18" t="s">
        <v>46</v>
      </c>
      <c r="G354" s="18" t="s">
        <v>28</v>
      </c>
      <c r="H354" s="18">
        <v>231</v>
      </c>
      <c r="I354" s="18">
        <v>91</v>
      </c>
      <c r="J354" s="19" t="s">
        <v>29</v>
      </c>
      <c r="K354" s="20">
        <v>6503.8821910942688</v>
      </c>
      <c r="L354" s="20">
        <f t="shared" si="45"/>
        <v>2.5384615384615383</v>
      </c>
      <c r="M354" s="18" t="s">
        <v>39</v>
      </c>
      <c r="N354" s="18" t="s">
        <v>43</v>
      </c>
      <c r="O354" s="18">
        <v>-5</v>
      </c>
      <c r="P354" s="18">
        <v>-10</v>
      </c>
      <c r="Q354" s="21">
        <v>1E-3</v>
      </c>
      <c r="R354" s="18">
        <v>2.8</v>
      </c>
      <c r="S354" s="18">
        <v>0.91620000000000001</v>
      </c>
      <c r="T354" s="18">
        <v>0</v>
      </c>
      <c r="U354" s="18">
        <v>0</v>
      </c>
      <c r="V354" s="18">
        <v>0</v>
      </c>
      <c r="W354" s="18">
        <v>0</v>
      </c>
      <c r="X354" s="22"/>
    </row>
    <row r="355" spans="1:24" s="29" customFormat="1" ht="15" thickBot="1" x14ac:dyDescent="0.35">
      <c r="A355" s="39">
        <v>354</v>
      </c>
      <c r="B355" s="44">
        <v>143</v>
      </c>
      <c r="C355" s="24" t="s">
        <v>24</v>
      </c>
      <c r="D355" s="24" t="s">
        <v>48</v>
      </c>
      <c r="E355" s="24" t="s">
        <v>45</v>
      </c>
      <c r="F355" s="24" t="s">
        <v>46</v>
      </c>
      <c r="G355" s="24" t="s">
        <v>28</v>
      </c>
      <c r="H355" s="24">
        <v>231</v>
      </c>
      <c r="I355" s="24">
        <v>91</v>
      </c>
      <c r="J355" s="25" t="s">
        <v>29</v>
      </c>
      <c r="K355" s="26">
        <v>6503.8821910942688</v>
      </c>
      <c r="L355" s="26">
        <f t="shared" si="45"/>
        <v>2.5384615384615383</v>
      </c>
      <c r="M355" s="24" t="s">
        <v>39</v>
      </c>
      <c r="N355" s="24" t="s">
        <v>43</v>
      </c>
      <c r="O355" s="24">
        <v>-5</v>
      </c>
      <c r="P355" s="24">
        <v>-10</v>
      </c>
      <c r="Q355" s="27">
        <v>1E-3</v>
      </c>
      <c r="R355" s="24">
        <v>2.8</v>
      </c>
      <c r="S355" s="24">
        <v>0.91620000000000001</v>
      </c>
      <c r="T355" s="24">
        <v>0</v>
      </c>
      <c r="U355" s="24">
        <v>0</v>
      </c>
      <c r="V355" s="24">
        <v>0</v>
      </c>
      <c r="W355" s="24">
        <v>0</v>
      </c>
      <c r="X355" s="28"/>
    </row>
    <row r="356" spans="1:24" s="23" customFormat="1" ht="15" thickBot="1" x14ac:dyDescent="0.35">
      <c r="A356" s="38">
        <v>355</v>
      </c>
      <c r="B356" s="43">
        <v>143</v>
      </c>
      <c r="C356" s="18" t="s">
        <v>24</v>
      </c>
      <c r="D356" s="18" t="s">
        <v>48</v>
      </c>
      <c r="E356" s="18" t="s">
        <v>45</v>
      </c>
      <c r="F356" s="18" t="s">
        <v>46</v>
      </c>
      <c r="G356" s="18" t="s">
        <v>28</v>
      </c>
      <c r="H356" s="18">
        <v>231</v>
      </c>
      <c r="I356" s="18">
        <v>91</v>
      </c>
      <c r="J356" s="19" t="s">
        <v>29</v>
      </c>
      <c r="K356" s="20">
        <v>6503.8821910942688</v>
      </c>
      <c r="L356" s="20">
        <f t="shared" si="45"/>
        <v>2.5384615384615383</v>
      </c>
      <c r="M356" s="18" t="s">
        <v>39</v>
      </c>
      <c r="N356" s="18" t="s">
        <v>43</v>
      </c>
      <c r="O356" s="18">
        <v>-5</v>
      </c>
      <c r="P356" s="18">
        <v>-10</v>
      </c>
      <c r="Q356" s="21">
        <v>1E-3</v>
      </c>
      <c r="R356" s="18">
        <v>3</v>
      </c>
      <c r="S356" s="18">
        <v>0.91620000000000001</v>
      </c>
      <c r="T356" s="18">
        <v>0</v>
      </c>
      <c r="U356" s="18">
        <v>0</v>
      </c>
      <c r="V356" s="18">
        <v>0</v>
      </c>
      <c r="W356" s="18">
        <v>0</v>
      </c>
      <c r="X356" s="22"/>
    </row>
    <row r="357" spans="1:24" s="29" customFormat="1" ht="15" thickBot="1" x14ac:dyDescent="0.35">
      <c r="A357" s="39">
        <v>356</v>
      </c>
      <c r="B357" s="44">
        <v>143</v>
      </c>
      <c r="C357" s="24" t="s">
        <v>24</v>
      </c>
      <c r="D357" s="24" t="s">
        <v>48</v>
      </c>
      <c r="E357" s="24" t="s">
        <v>45</v>
      </c>
      <c r="F357" s="24" t="s">
        <v>46</v>
      </c>
      <c r="G357" s="24" t="s">
        <v>28</v>
      </c>
      <c r="H357" s="24">
        <v>231</v>
      </c>
      <c r="I357" s="24">
        <v>91</v>
      </c>
      <c r="J357" s="25" t="s">
        <v>29</v>
      </c>
      <c r="K357" s="26">
        <v>6503.8821910942688</v>
      </c>
      <c r="L357" s="26">
        <f t="shared" si="45"/>
        <v>2.5384615384615383</v>
      </c>
      <c r="M357" s="24" t="s">
        <v>39</v>
      </c>
      <c r="N357" s="24" t="s">
        <v>43</v>
      </c>
      <c r="O357" s="24">
        <v>-5</v>
      </c>
      <c r="P357" s="24">
        <v>-10</v>
      </c>
      <c r="Q357" s="27">
        <v>1E-3</v>
      </c>
      <c r="R357" s="24">
        <v>3.1</v>
      </c>
      <c r="S357" s="24">
        <v>0.91620000000000001</v>
      </c>
      <c r="T357" s="24">
        <v>0</v>
      </c>
      <c r="U357" s="24">
        <v>0</v>
      </c>
      <c r="V357" s="24">
        <v>0</v>
      </c>
      <c r="W357" s="24">
        <v>0</v>
      </c>
      <c r="X357" s="28"/>
    </row>
    <row r="358" spans="1:24" s="23" customFormat="1" ht="15" thickBot="1" x14ac:dyDescent="0.35">
      <c r="A358" s="38">
        <v>357</v>
      </c>
      <c r="B358" s="43">
        <v>143</v>
      </c>
      <c r="C358" s="18" t="s">
        <v>24</v>
      </c>
      <c r="D358" s="18" t="s">
        <v>48</v>
      </c>
      <c r="E358" s="18" t="s">
        <v>45</v>
      </c>
      <c r="F358" s="18" t="s">
        <v>46</v>
      </c>
      <c r="G358" s="18" t="s">
        <v>28</v>
      </c>
      <c r="H358" s="18">
        <v>231</v>
      </c>
      <c r="I358" s="18">
        <v>91</v>
      </c>
      <c r="J358" s="19" t="s">
        <v>29</v>
      </c>
      <c r="K358" s="20">
        <v>6503.8821910942688</v>
      </c>
      <c r="L358" s="20">
        <f t="shared" si="45"/>
        <v>2.5384615384615383</v>
      </c>
      <c r="M358" s="18" t="s">
        <v>39</v>
      </c>
      <c r="N358" s="18" t="s">
        <v>43</v>
      </c>
      <c r="O358" s="18">
        <v>-5</v>
      </c>
      <c r="P358" s="18">
        <v>-10</v>
      </c>
      <c r="Q358" s="21">
        <v>1E-3</v>
      </c>
      <c r="R358" s="18">
        <v>3.2</v>
      </c>
      <c r="S358" s="18">
        <v>0.91620000000000001</v>
      </c>
      <c r="T358" s="18">
        <v>0</v>
      </c>
      <c r="U358" s="18">
        <v>0</v>
      </c>
      <c r="V358" s="18">
        <v>0</v>
      </c>
      <c r="W358" s="18">
        <v>0</v>
      </c>
      <c r="X358" s="22"/>
    </row>
    <row r="359" spans="1:24" s="29" customFormat="1" ht="15" thickBot="1" x14ac:dyDescent="0.35">
      <c r="A359" s="39">
        <v>358</v>
      </c>
      <c r="B359" s="44">
        <v>143</v>
      </c>
      <c r="C359" s="24" t="s">
        <v>24</v>
      </c>
      <c r="D359" s="24" t="s">
        <v>48</v>
      </c>
      <c r="E359" s="24" t="s">
        <v>45</v>
      </c>
      <c r="F359" s="24" t="s">
        <v>46</v>
      </c>
      <c r="G359" s="24" t="s">
        <v>28</v>
      </c>
      <c r="H359" s="24">
        <v>231</v>
      </c>
      <c r="I359" s="24">
        <v>91</v>
      </c>
      <c r="J359" s="25" t="s">
        <v>29</v>
      </c>
      <c r="K359" s="26">
        <v>6503.8821910942688</v>
      </c>
      <c r="L359" s="26">
        <f t="shared" si="45"/>
        <v>2.5384615384615383</v>
      </c>
      <c r="M359" s="24" t="s">
        <v>39</v>
      </c>
      <c r="N359" s="24" t="s">
        <v>43</v>
      </c>
      <c r="O359" s="24">
        <v>-5</v>
      </c>
      <c r="P359" s="24">
        <v>-10</v>
      </c>
      <c r="Q359" s="27">
        <v>1E-3</v>
      </c>
      <c r="R359" s="24">
        <v>3.6</v>
      </c>
      <c r="S359" s="24">
        <v>0.91620000000000001</v>
      </c>
      <c r="T359" s="24">
        <v>0</v>
      </c>
      <c r="U359" s="24">
        <v>0</v>
      </c>
      <c r="V359" s="24">
        <v>0</v>
      </c>
      <c r="W359" s="24">
        <v>0</v>
      </c>
      <c r="X359" s="28"/>
    </row>
    <row r="360" spans="1:24" s="23" customFormat="1" ht="15" thickBot="1" x14ac:dyDescent="0.35">
      <c r="A360" s="38">
        <v>359</v>
      </c>
      <c r="B360" s="43">
        <v>143</v>
      </c>
      <c r="C360" s="18" t="s">
        <v>24</v>
      </c>
      <c r="D360" s="18" t="s">
        <v>48</v>
      </c>
      <c r="E360" s="18" t="s">
        <v>45</v>
      </c>
      <c r="F360" s="18" t="s">
        <v>46</v>
      </c>
      <c r="G360" s="18" t="s">
        <v>28</v>
      </c>
      <c r="H360" s="18">
        <v>231</v>
      </c>
      <c r="I360" s="18">
        <v>91</v>
      </c>
      <c r="J360" s="19" t="s">
        <v>29</v>
      </c>
      <c r="K360" s="20">
        <v>6503.8821910942688</v>
      </c>
      <c r="L360" s="20">
        <f t="shared" si="45"/>
        <v>2.5384615384615383</v>
      </c>
      <c r="M360" s="18" t="s">
        <v>39</v>
      </c>
      <c r="N360" s="18" t="s">
        <v>43</v>
      </c>
      <c r="O360" s="18">
        <v>-5</v>
      </c>
      <c r="P360" s="18">
        <v>-10</v>
      </c>
      <c r="Q360" s="21">
        <v>1E-3</v>
      </c>
      <c r="R360" s="18">
        <v>4.5</v>
      </c>
      <c r="S360" s="18">
        <v>0.91620000000000001</v>
      </c>
      <c r="T360" s="18">
        <v>0</v>
      </c>
      <c r="U360" s="18">
        <v>0</v>
      </c>
      <c r="V360" s="18">
        <v>0</v>
      </c>
      <c r="W360" s="18">
        <v>0</v>
      </c>
      <c r="X360" s="22"/>
    </row>
    <row r="361" spans="1:24" s="29" customFormat="1" ht="15" thickBot="1" x14ac:dyDescent="0.35">
      <c r="A361" s="39">
        <v>360</v>
      </c>
      <c r="B361" s="44">
        <v>143</v>
      </c>
      <c r="C361" s="24" t="s">
        <v>24</v>
      </c>
      <c r="D361" s="24" t="s">
        <v>48</v>
      </c>
      <c r="E361" s="24" t="s">
        <v>45</v>
      </c>
      <c r="F361" s="24" t="s">
        <v>46</v>
      </c>
      <c r="G361" s="24" t="s">
        <v>28</v>
      </c>
      <c r="H361" s="24">
        <v>231</v>
      </c>
      <c r="I361" s="24">
        <v>91</v>
      </c>
      <c r="J361" s="25" t="s">
        <v>29</v>
      </c>
      <c r="K361" s="26">
        <v>6503.8821910942688</v>
      </c>
      <c r="L361" s="26">
        <f t="shared" si="45"/>
        <v>2.5384615384615383</v>
      </c>
      <c r="M361" s="24" t="s">
        <v>39</v>
      </c>
      <c r="N361" s="24" t="s">
        <v>43</v>
      </c>
      <c r="O361" s="24">
        <v>-5</v>
      </c>
      <c r="P361" s="24">
        <v>-10</v>
      </c>
      <c r="Q361" s="27">
        <v>1E-3</v>
      </c>
      <c r="R361" s="24">
        <v>4.5999999999999996</v>
      </c>
      <c r="S361" s="24">
        <v>0.91620000000000001</v>
      </c>
      <c r="T361" s="24">
        <v>0</v>
      </c>
      <c r="U361" s="24">
        <v>0</v>
      </c>
      <c r="V361" s="24">
        <v>0</v>
      </c>
      <c r="W361" s="24">
        <v>0</v>
      </c>
      <c r="X361" s="28"/>
    </row>
    <row r="362" spans="1:24" s="23" customFormat="1" ht="15" thickBot="1" x14ac:dyDescent="0.35">
      <c r="A362" s="38">
        <v>361</v>
      </c>
      <c r="B362" s="43">
        <v>143</v>
      </c>
      <c r="C362" s="18" t="s">
        <v>24</v>
      </c>
      <c r="D362" s="18" t="s">
        <v>48</v>
      </c>
      <c r="E362" s="18" t="s">
        <v>45</v>
      </c>
      <c r="F362" s="18" t="s">
        <v>46</v>
      </c>
      <c r="G362" s="18" t="s">
        <v>28</v>
      </c>
      <c r="H362" s="18">
        <v>231</v>
      </c>
      <c r="I362" s="18">
        <v>91</v>
      </c>
      <c r="J362" s="19" t="s">
        <v>29</v>
      </c>
      <c r="K362" s="20">
        <v>6503.8821910942688</v>
      </c>
      <c r="L362" s="20">
        <f t="shared" si="45"/>
        <v>2.5384615384615383</v>
      </c>
      <c r="M362" s="18" t="s">
        <v>39</v>
      </c>
      <c r="N362" s="18" t="s">
        <v>43</v>
      </c>
      <c r="O362" s="18">
        <v>-5</v>
      </c>
      <c r="P362" s="18">
        <v>-10</v>
      </c>
      <c r="Q362" s="21">
        <v>1E-3</v>
      </c>
      <c r="R362" s="18">
        <v>5.6</v>
      </c>
      <c r="S362" s="18">
        <v>0.91620000000000001</v>
      </c>
      <c r="T362" s="18">
        <v>0</v>
      </c>
      <c r="U362" s="18">
        <v>0</v>
      </c>
      <c r="V362" s="18">
        <v>0</v>
      </c>
      <c r="W362" s="18">
        <v>0</v>
      </c>
      <c r="X362" s="22"/>
    </row>
    <row r="363" spans="1:24" s="29" customFormat="1" ht="15" thickBot="1" x14ac:dyDescent="0.35">
      <c r="A363" s="39">
        <v>362</v>
      </c>
      <c r="B363" s="44">
        <v>143</v>
      </c>
      <c r="C363" s="24" t="s">
        <v>24</v>
      </c>
      <c r="D363" s="24" t="s">
        <v>48</v>
      </c>
      <c r="E363" s="24" t="s">
        <v>45</v>
      </c>
      <c r="F363" s="24" t="s">
        <v>46</v>
      </c>
      <c r="G363" s="24" t="s">
        <v>28</v>
      </c>
      <c r="H363" s="24">
        <v>231</v>
      </c>
      <c r="I363" s="24">
        <v>91</v>
      </c>
      <c r="J363" s="25" t="s">
        <v>29</v>
      </c>
      <c r="K363" s="26">
        <v>6503.8821910942688</v>
      </c>
      <c r="L363" s="26">
        <f t="shared" si="45"/>
        <v>2.5384615384615383</v>
      </c>
      <c r="M363" s="24" t="s">
        <v>39</v>
      </c>
      <c r="N363" s="24" t="s">
        <v>43</v>
      </c>
      <c r="O363" s="24">
        <v>-5</v>
      </c>
      <c r="P363" s="24">
        <v>-10</v>
      </c>
      <c r="Q363" s="27">
        <v>1E-3</v>
      </c>
      <c r="R363" s="24">
        <v>7.5</v>
      </c>
      <c r="S363" s="24">
        <v>0.91620000000000001</v>
      </c>
      <c r="T363" s="24">
        <v>0</v>
      </c>
      <c r="U363" s="24">
        <v>0</v>
      </c>
      <c r="V363" s="24">
        <v>0</v>
      </c>
      <c r="W363" s="24">
        <v>0</v>
      </c>
      <c r="X363" s="28"/>
    </row>
    <row r="364" spans="1:24" s="23" customFormat="1" ht="15" thickBot="1" x14ac:dyDescent="0.35">
      <c r="A364" s="38">
        <v>363</v>
      </c>
      <c r="B364" s="43">
        <v>143</v>
      </c>
      <c r="C364" s="18" t="s">
        <v>24</v>
      </c>
      <c r="D364" s="18" t="s">
        <v>48</v>
      </c>
      <c r="E364" s="18" t="s">
        <v>45</v>
      </c>
      <c r="F364" s="18" t="s">
        <v>46</v>
      </c>
      <c r="G364" s="18" t="s">
        <v>28</v>
      </c>
      <c r="H364" s="18">
        <v>231</v>
      </c>
      <c r="I364" s="18">
        <v>91</v>
      </c>
      <c r="J364" s="19" t="s">
        <v>29</v>
      </c>
      <c r="K364" s="20">
        <v>6503.8821910942688</v>
      </c>
      <c r="L364" s="20">
        <f t="shared" ref="L364:L393" si="47">H364/I364</f>
        <v>2.5384615384615383</v>
      </c>
      <c r="M364" s="18" t="s">
        <v>39</v>
      </c>
      <c r="N364" s="18" t="s">
        <v>43</v>
      </c>
      <c r="O364" s="18">
        <v>-5</v>
      </c>
      <c r="P364" s="18">
        <v>-10</v>
      </c>
      <c r="Q364" s="21">
        <v>1E-3</v>
      </c>
      <c r="R364" s="18">
        <v>7.6</v>
      </c>
      <c r="S364" s="18">
        <v>0.91620000000000001</v>
      </c>
      <c r="T364" s="18">
        <v>0</v>
      </c>
      <c r="U364" s="18">
        <v>0</v>
      </c>
      <c r="V364" s="18">
        <v>0</v>
      </c>
      <c r="W364" s="18">
        <v>0</v>
      </c>
      <c r="X364" s="22"/>
    </row>
    <row r="365" spans="1:24" s="29" customFormat="1" ht="15" thickBot="1" x14ac:dyDescent="0.35">
      <c r="A365" s="39">
        <v>364</v>
      </c>
      <c r="B365" s="44">
        <v>143</v>
      </c>
      <c r="C365" s="24" t="s">
        <v>24</v>
      </c>
      <c r="D365" s="24" t="s">
        <v>48</v>
      </c>
      <c r="E365" s="24" t="s">
        <v>45</v>
      </c>
      <c r="F365" s="24" t="s">
        <v>46</v>
      </c>
      <c r="G365" s="24" t="s">
        <v>28</v>
      </c>
      <c r="H365" s="24">
        <v>231</v>
      </c>
      <c r="I365" s="24">
        <v>91</v>
      </c>
      <c r="J365" s="25" t="s">
        <v>29</v>
      </c>
      <c r="K365" s="26">
        <v>6503.8821910942688</v>
      </c>
      <c r="L365" s="26">
        <f t="shared" si="47"/>
        <v>2.5384615384615383</v>
      </c>
      <c r="M365" s="24" t="s">
        <v>39</v>
      </c>
      <c r="N365" s="24" t="s">
        <v>43</v>
      </c>
      <c r="O365" s="24">
        <v>-5</v>
      </c>
      <c r="P365" s="24">
        <v>-10</v>
      </c>
      <c r="Q365" s="27">
        <v>1E-3</v>
      </c>
      <c r="R365" s="24">
        <v>7.9</v>
      </c>
      <c r="S365" s="24">
        <v>0.91620000000000001</v>
      </c>
      <c r="T365" s="24">
        <v>0</v>
      </c>
      <c r="U365" s="24">
        <v>0</v>
      </c>
      <c r="V365" s="24">
        <v>0</v>
      </c>
      <c r="W365" s="24">
        <v>0</v>
      </c>
      <c r="X365" s="28"/>
    </row>
    <row r="366" spans="1:24" s="23" customFormat="1" ht="15" thickBot="1" x14ac:dyDescent="0.35">
      <c r="A366" s="38">
        <v>365</v>
      </c>
      <c r="B366" s="43">
        <v>143</v>
      </c>
      <c r="C366" s="18" t="s">
        <v>24</v>
      </c>
      <c r="D366" s="18" t="s">
        <v>48</v>
      </c>
      <c r="E366" s="18" t="s">
        <v>45</v>
      </c>
      <c r="F366" s="18" t="s">
        <v>46</v>
      </c>
      <c r="G366" s="18" t="s">
        <v>28</v>
      </c>
      <c r="H366" s="18">
        <v>231</v>
      </c>
      <c r="I366" s="18">
        <v>91</v>
      </c>
      <c r="J366" s="19" t="s">
        <v>29</v>
      </c>
      <c r="K366" s="20">
        <v>6503.8821910942688</v>
      </c>
      <c r="L366" s="20">
        <f t="shared" si="47"/>
        <v>2.5384615384615383</v>
      </c>
      <c r="M366" s="18" t="s">
        <v>39</v>
      </c>
      <c r="N366" s="18" t="s">
        <v>43</v>
      </c>
      <c r="O366" s="18">
        <v>-5</v>
      </c>
      <c r="P366" s="18">
        <v>-10</v>
      </c>
      <c r="Q366" s="21">
        <v>9.9999999999999995E-8</v>
      </c>
      <c r="R366" s="18">
        <v>1.7</v>
      </c>
      <c r="S366" s="18">
        <v>0.91620000000000001</v>
      </c>
      <c r="T366" s="18">
        <v>0</v>
      </c>
      <c r="U366" s="18">
        <v>0</v>
      </c>
      <c r="V366" s="18">
        <v>0</v>
      </c>
      <c r="W366" s="18">
        <v>0</v>
      </c>
      <c r="X366" s="22"/>
    </row>
    <row r="367" spans="1:24" s="29" customFormat="1" ht="15" thickBot="1" x14ac:dyDescent="0.35">
      <c r="A367" s="39">
        <v>366</v>
      </c>
      <c r="B367" s="44">
        <v>143</v>
      </c>
      <c r="C367" s="24" t="s">
        <v>24</v>
      </c>
      <c r="D367" s="24" t="s">
        <v>48</v>
      </c>
      <c r="E367" s="24" t="s">
        <v>45</v>
      </c>
      <c r="F367" s="24" t="s">
        <v>46</v>
      </c>
      <c r="G367" s="24" t="s">
        <v>28</v>
      </c>
      <c r="H367" s="24">
        <v>231</v>
      </c>
      <c r="I367" s="24">
        <v>91</v>
      </c>
      <c r="J367" s="25" t="s">
        <v>29</v>
      </c>
      <c r="K367" s="26">
        <v>6503.8821910942688</v>
      </c>
      <c r="L367" s="26">
        <f t="shared" si="47"/>
        <v>2.5384615384615383</v>
      </c>
      <c r="M367" s="24" t="s">
        <v>39</v>
      </c>
      <c r="N367" s="24" t="s">
        <v>43</v>
      </c>
      <c r="O367" s="24">
        <v>-5</v>
      </c>
      <c r="P367" s="24">
        <v>-10</v>
      </c>
      <c r="Q367" s="27">
        <v>9.9999999999999995E-8</v>
      </c>
      <c r="R367" s="24">
        <v>2.2999999999999998</v>
      </c>
      <c r="S367" s="24">
        <v>0.91620000000000001</v>
      </c>
      <c r="T367" s="24">
        <v>0</v>
      </c>
      <c r="U367" s="24">
        <v>0</v>
      </c>
      <c r="V367" s="24">
        <v>0</v>
      </c>
      <c r="W367" s="24">
        <v>0</v>
      </c>
      <c r="X367" s="28"/>
    </row>
    <row r="368" spans="1:24" s="23" customFormat="1" ht="15" thickBot="1" x14ac:dyDescent="0.35">
      <c r="A368" s="38">
        <v>367</v>
      </c>
      <c r="B368" s="43">
        <v>143</v>
      </c>
      <c r="C368" s="18" t="s">
        <v>24</v>
      </c>
      <c r="D368" s="18" t="s">
        <v>48</v>
      </c>
      <c r="E368" s="18" t="s">
        <v>45</v>
      </c>
      <c r="F368" s="18" t="s">
        <v>46</v>
      </c>
      <c r="G368" s="18" t="s">
        <v>28</v>
      </c>
      <c r="H368" s="18">
        <v>231</v>
      </c>
      <c r="I368" s="18">
        <v>91</v>
      </c>
      <c r="J368" s="19" t="s">
        <v>29</v>
      </c>
      <c r="K368" s="20">
        <v>6503.8821910942688</v>
      </c>
      <c r="L368" s="20">
        <f t="shared" si="47"/>
        <v>2.5384615384615383</v>
      </c>
      <c r="M368" s="18" t="s">
        <v>39</v>
      </c>
      <c r="N368" s="18" t="s">
        <v>43</v>
      </c>
      <c r="O368" s="18">
        <v>-5</v>
      </c>
      <c r="P368" s="18">
        <v>-10</v>
      </c>
      <c r="Q368" s="21">
        <v>9.9999999999999995E-8</v>
      </c>
      <c r="R368" s="18">
        <v>2.6</v>
      </c>
      <c r="S368" s="18">
        <v>0.91620000000000001</v>
      </c>
      <c r="T368" s="18">
        <v>0</v>
      </c>
      <c r="U368" s="18">
        <v>0</v>
      </c>
      <c r="V368" s="18">
        <v>0</v>
      </c>
      <c r="W368" s="18">
        <v>0</v>
      </c>
      <c r="X368" s="22"/>
    </row>
    <row r="369" spans="1:24" s="29" customFormat="1" ht="15" thickBot="1" x14ac:dyDescent="0.35">
      <c r="A369" s="39">
        <v>368</v>
      </c>
      <c r="B369" s="44">
        <v>143</v>
      </c>
      <c r="C369" s="24" t="s">
        <v>24</v>
      </c>
      <c r="D369" s="24" t="s">
        <v>48</v>
      </c>
      <c r="E369" s="24" t="s">
        <v>45</v>
      </c>
      <c r="F369" s="24" t="s">
        <v>46</v>
      </c>
      <c r="G369" s="24" t="s">
        <v>28</v>
      </c>
      <c r="H369" s="24">
        <v>231</v>
      </c>
      <c r="I369" s="24">
        <v>91</v>
      </c>
      <c r="J369" s="25" t="s">
        <v>29</v>
      </c>
      <c r="K369" s="26">
        <v>6503.8821910942688</v>
      </c>
      <c r="L369" s="26">
        <f t="shared" si="47"/>
        <v>2.5384615384615383</v>
      </c>
      <c r="M369" s="24" t="s">
        <v>39</v>
      </c>
      <c r="N369" s="24" t="s">
        <v>43</v>
      </c>
      <c r="O369" s="24">
        <v>-5</v>
      </c>
      <c r="P369" s="24">
        <v>-10</v>
      </c>
      <c r="Q369" s="27">
        <v>9.9999999999999995E-8</v>
      </c>
      <c r="R369" s="24">
        <v>3</v>
      </c>
      <c r="S369" s="24">
        <v>0.91620000000000001</v>
      </c>
      <c r="T369" s="24">
        <v>0</v>
      </c>
      <c r="U369" s="24">
        <v>0</v>
      </c>
      <c r="V369" s="24">
        <v>0</v>
      </c>
      <c r="W369" s="24">
        <v>0</v>
      </c>
      <c r="X369" s="28"/>
    </row>
    <row r="370" spans="1:24" s="23" customFormat="1" ht="15" thickBot="1" x14ac:dyDescent="0.35">
      <c r="A370" s="38">
        <v>369</v>
      </c>
      <c r="B370" s="43">
        <v>143</v>
      </c>
      <c r="C370" s="18" t="s">
        <v>24</v>
      </c>
      <c r="D370" s="18" t="s">
        <v>48</v>
      </c>
      <c r="E370" s="18" t="s">
        <v>45</v>
      </c>
      <c r="F370" s="18" t="s">
        <v>46</v>
      </c>
      <c r="G370" s="18" t="s">
        <v>28</v>
      </c>
      <c r="H370" s="18">
        <v>231</v>
      </c>
      <c r="I370" s="18">
        <v>91</v>
      </c>
      <c r="J370" s="19" t="s">
        <v>29</v>
      </c>
      <c r="K370" s="20">
        <v>6503.8821910942688</v>
      </c>
      <c r="L370" s="20">
        <f t="shared" si="47"/>
        <v>2.5384615384615383</v>
      </c>
      <c r="M370" s="18" t="s">
        <v>39</v>
      </c>
      <c r="N370" s="18" t="s">
        <v>43</v>
      </c>
      <c r="O370" s="18">
        <v>-5</v>
      </c>
      <c r="P370" s="18">
        <v>-10</v>
      </c>
      <c r="Q370" s="21">
        <v>9.9999999999999995E-8</v>
      </c>
      <c r="R370" s="18">
        <v>3.4</v>
      </c>
      <c r="S370" s="18">
        <v>0.91620000000000001</v>
      </c>
      <c r="T370" s="18">
        <v>0</v>
      </c>
      <c r="U370" s="18">
        <v>0</v>
      </c>
      <c r="V370" s="18">
        <v>0</v>
      </c>
      <c r="W370" s="18">
        <v>0</v>
      </c>
      <c r="X370" s="22"/>
    </row>
    <row r="371" spans="1:24" s="29" customFormat="1" ht="15" thickBot="1" x14ac:dyDescent="0.35">
      <c r="A371" s="39">
        <v>370</v>
      </c>
      <c r="B371" s="44">
        <v>143</v>
      </c>
      <c r="C371" s="24" t="s">
        <v>24</v>
      </c>
      <c r="D371" s="24" t="s">
        <v>48</v>
      </c>
      <c r="E371" s="24" t="s">
        <v>45</v>
      </c>
      <c r="F371" s="24" t="s">
        <v>46</v>
      </c>
      <c r="G371" s="24" t="s">
        <v>28</v>
      </c>
      <c r="H371" s="24">
        <v>231</v>
      </c>
      <c r="I371" s="24">
        <v>91</v>
      </c>
      <c r="J371" s="25" t="s">
        <v>29</v>
      </c>
      <c r="K371" s="26">
        <v>6503.8821910942688</v>
      </c>
      <c r="L371" s="26">
        <f t="shared" si="47"/>
        <v>2.5384615384615383</v>
      </c>
      <c r="M371" s="24" t="s">
        <v>39</v>
      </c>
      <c r="N371" s="24" t="s">
        <v>43</v>
      </c>
      <c r="O371" s="24">
        <v>-5</v>
      </c>
      <c r="P371" s="24">
        <v>-10</v>
      </c>
      <c r="Q371" s="27">
        <v>9.9999999999999995E-8</v>
      </c>
      <c r="R371" s="24">
        <v>4.0999999999999996</v>
      </c>
      <c r="S371" s="24">
        <v>0.91620000000000001</v>
      </c>
      <c r="T371" s="24">
        <v>0</v>
      </c>
      <c r="U371" s="24">
        <v>0</v>
      </c>
      <c r="V371" s="24">
        <v>0</v>
      </c>
      <c r="W371" s="24">
        <v>0</v>
      </c>
      <c r="X371" s="28"/>
    </row>
    <row r="372" spans="1:24" s="23" customFormat="1" ht="15" thickBot="1" x14ac:dyDescent="0.35">
      <c r="A372" s="38">
        <v>371</v>
      </c>
      <c r="B372" s="43">
        <v>143</v>
      </c>
      <c r="C372" s="18" t="s">
        <v>24</v>
      </c>
      <c r="D372" s="18" t="s">
        <v>48</v>
      </c>
      <c r="E372" s="18" t="s">
        <v>45</v>
      </c>
      <c r="F372" s="18" t="s">
        <v>46</v>
      </c>
      <c r="G372" s="18" t="s">
        <v>28</v>
      </c>
      <c r="H372" s="18">
        <v>231</v>
      </c>
      <c r="I372" s="18">
        <v>91</v>
      </c>
      <c r="J372" s="19" t="s">
        <v>29</v>
      </c>
      <c r="K372" s="20">
        <v>6503.8821910942688</v>
      </c>
      <c r="L372" s="20">
        <f t="shared" si="47"/>
        <v>2.5384615384615383</v>
      </c>
      <c r="M372" s="18" t="s">
        <v>39</v>
      </c>
      <c r="N372" s="18" t="s">
        <v>43</v>
      </c>
      <c r="O372" s="18">
        <v>-5</v>
      </c>
      <c r="P372" s="18">
        <v>-10</v>
      </c>
      <c r="Q372" s="21">
        <v>9.9999999999999995E-8</v>
      </c>
      <c r="R372" s="18">
        <v>5.2</v>
      </c>
      <c r="S372" s="18">
        <v>0.91620000000000001</v>
      </c>
      <c r="T372" s="18">
        <v>0</v>
      </c>
      <c r="U372" s="18">
        <v>0</v>
      </c>
      <c r="V372" s="18">
        <v>0</v>
      </c>
      <c r="W372" s="18">
        <v>0</v>
      </c>
      <c r="X372" s="22"/>
    </row>
    <row r="373" spans="1:24" s="29" customFormat="1" ht="15" thickBot="1" x14ac:dyDescent="0.35">
      <c r="A373" s="39">
        <v>372</v>
      </c>
      <c r="B373" s="44">
        <v>143</v>
      </c>
      <c r="C373" s="24" t="s">
        <v>24</v>
      </c>
      <c r="D373" s="24" t="s">
        <v>48</v>
      </c>
      <c r="E373" s="24" t="s">
        <v>45</v>
      </c>
      <c r="F373" s="24" t="s">
        <v>46</v>
      </c>
      <c r="G373" s="24" t="s">
        <v>28</v>
      </c>
      <c r="H373" s="24">
        <v>231</v>
      </c>
      <c r="I373" s="24">
        <v>91</v>
      </c>
      <c r="J373" s="25" t="s">
        <v>29</v>
      </c>
      <c r="K373" s="26">
        <v>6503.8821910942688</v>
      </c>
      <c r="L373" s="26">
        <f t="shared" si="47"/>
        <v>2.5384615384615383</v>
      </c>
      <c r="M373" s="24" t="s">
        <v>39</v>
      </c>
      <c r="N373" s="24" t="s">
        <v>43</v>
      </c>
      <c r="O373" s="24">
        <v>-5</v>
      </c>
      <c r="P373" s="24">
        <v>-10</v>
      </c>
      <c r="Q373" s="27">
        <v>9.9999999999999995E-8</v>
      </c>
      <c r="R373" s="24">
        <v>5.7</v>
      </c>
      <c r="S373" s="24">
        <v>0.91620000000000001</v>
      </c>
      <c r="T373" s="24">
        <v>0</v>
      </c>
      <c r="U373" s="24">
        <v>0</v>
      </c>
      <c r="V373" s="24">
        <v>0</v>
      </c>
      <c r="W373" s="24">
        <v>0</v>
      </c>
      <c r="X373" s="28"/>
    </row>
    <row r="374" spans="1:24" s="23" customFormat="1" ht="15" thickBot="1" x14ac:dyDescent="0.35">
      <c r="A374" s="38">
        <v>373</v>
      </c>
      <c r="B374" s="43">
        <v>143</v>
      </c>
      <c r="C374" s="18" t="s">
        <v>24</v>
      </c>
      <c r="D374" s="18" t="s">
        <v>48</v>
      </c>
      <c r="E374" s="18" t="s">
        <v>45</v>
      </c>
      <c r="F374" s="18" t="s">
        <v>46</v>
      </c>
      <c r="G374" s="18" t="s">
        <v>28</v>
      </c>
      <c r="H374" s="18">
        <v>231</v>
      </c>
      <c r="I374" s="18">
        <v>91</v>
      </c>
      <c r="J374" s="19" t="s">
        <v>29</v>
      </c>
      <c r="K374" s="20">
        <v>6503.8821910942688</v>
      </c>
      <c r="L374" s="20">
        <f t="shared" si="47"/>
        <v>2.5384615384615383</v>
      </c>
      <c r="M374" s="18" t="s">
        <v>39</v>
      </c>
      <c r="N374" s="18" t="s">
        <v>43</v>
      </c>
      <c r="O374" s="18">
        <v>-5</v>
      </c>
      <c r="P374" s="18">
        <v>-10</v>
      </c>
      <c r="Q374" s="21">
        <v>9.9999999999999995E-8</v>
      </c>
      <c r="R374" s="18">
        <v>6.3</v>
      </c>
      <c r="S374" s="18">
        <v>0.91620000000000001</v>
      </c>
      <c r="T374" s="18">
        <v>0</v>
      </c>
      <c r="U374" s="18">
        <v>0</v>
      </c>
      <c r="V374" s="18">
        <v>0</v>
      </c>
      <c r="W374" s="18">
        <v>0</v>
      </c>
      <c r="X374" s="22"/>
    </row>
    <row r="375" spans="1:24" s="29" customFormat="1" ht="15" thickBot="1" x14ac:dyDescent="0.35">
      <c r="A375" s="39">
        <v>374</v>
      </c>
      <c r="B375" s="44">
        <v>143</v>
      </c>
      <c r="C375" s="24" t="s">
        <v>24</v>
      </c>
      <c r="D375" s="24" t="s">
        <v>48</v>
      </c>
      <c r="E375" s="24" t="s">
        <v>45</v>
      </c>
      <c r="F375" s="24" t="s">
        <v>46</v>
      </c>
      <c r="G375" s="24" t="s">
        <v>28</v>
      </c>
      <c r="H375" s="24">
        <v>231</v>
      </c>
      <c r="I375" s="24">
        <v>91</v>
      </c>
      <c r="J375" s="25" t="s">
        <v>29</v>
      </c>
      <c r="K375" s="26">
        <v>6503.8821910942688</v>
      </c>
      <c r="L375" s="26">
        <f t="shared" si="47"/>
        <v>2.5384615384615383</v>
      </c>
      <c r="M375" s="24" t="s">
        <v>39</v>
      </c>
      <c r="N375" s="24" t="s">
        <v>43</v>
      </c>
      <c r="O375" s="24">
        <v>-5</v>
      </c>
      <c r="P375" s="24">
        <v>-10</v>
      </c>
      <c r="Q375" s="27">
        <v>9.9999999999999995E-8</v>
      </c>
      <c r="R375" s="24">
        <v>6.7</v>
      </c>
      <c r="S375" s="24">
        <v>0.91620000000000001</v>
      </c>
      <c r="T375" s="24">
        <v>0</v>
      </c>
      <c r="U375" s="24">
        <v>0</v>
      </c>
      <c r="V375" s="24">
        <v>0</v>
      </c>
      <c r="W375" s="24">
        <v>0</v>
      </c>
      <c r="X375" s="28"/>
    </row>
    <row r="376" spans="1:24" s="23" customFormat="1" ht="15" thickBot="1" x14ac:dyDescent="0.35">
      <c r="A376" s="38">
        <v>375</v>
      </c>
      <c r="B376" s="43">
        <v>144</v>
      </c>
      <c r="C376" s="18" t="s">
        <v>33</v>
      </c>
      <c r="D376" s="18" t="s">
        <v>48</v>
      </c>
      <c r="E376" s="18" t="s">
        <v>45</v>
      </c>
      <c r="F376" s="18" t="s">
        <v>46</v>
      </c>
      <c r="G376" s="18" t="s">
        <v>28</v>
      </c>
      <c r="H376" s="18">
        <v>127</v>
      </c>
      <c r="I376" s="18">
        <v>50.8</v>
      </c>
      <c r="J376" s="19" t="s">
        <v>29</v>
      </c>
      <c r="K376" s="20">
        <v>2026.8299163899908</v>
      </c>
      <c r="L376" s="20">
        <f t="shared" si="47"/>
        <v>2.5</v>
      </c>
      <c r="M376" s="18" t="s">
        <v>39</v>
      </c>
      <c r="N376" s="18" t="s">
        <v>39</v>
      </c>
      <c r="O376" s="18">
        <f>P376</f>
        <v>-5</v>
      </c>
      <c r="P376" s="18">
        <v>-5</v>
      </c>
      <c r="Q376" s="21">
        <v>5.1400000000000003E-5</v>
      </c>
      <c r="R376" s="18">
        <v>1.2</v>
      </c>
      <c r="S376" s="18">
        <v>0.91700000000000004</v>
      </c>
      <c r="T376" s="18">
        <v>0</v>
      </c>
      <c r="U376" s="18">
        <v>0</v>
      </c>
      <c r="V376" s="18">
        <v>0</v>
      </c>
      <c r="W376" s="18">
        <v>0</v>
      </c>
      <c r="X376" s="22"/>
    </row>
    <row r="377" spans="1:24" s="35" customFormat="1" ht="15" thickBot="1" x14ac:dyDescent="0.35">
      <c r="A377" s="40">
        <v>376</v>
      </c>
      <c r="B377" s="45">
        <v>144</v>
      </c>
      <c r="C377" s="30" t="s">
        <v>33</v>
      </c>
      <c r="D377" s="30" t="s">
        <v>48</v>
      </c>
      <c r="E377" s="30" t="s">
        <v>45</v>
      </c>
      <c r="F377" s="30" t="s">
        <v>46</v>
      </c>
      <c r="G377" s="30" t="s">
        <v>28</v>
      </c>
      <c r="H377" s="30">
        <v>127</v>
      </c>
      <c r="I377" s="30">
        <v>50.8</v>
      </c>
      <c r="J377" s="31" t="s">
        <v>29</v>
      </c>
      <c r="K377" s="32">
        <v>2026.8299163899908</v>
      </c>
      <c r="L377" s="32">
        <f t="shared" si="47"/>
        <v>2.5</v>
      </c>
      <c r="M377" s="30" t="s">
        <v>39</v>
      </c>
      <c r="N377" s="30" t="s">
        <v>39</v>
      </c>
      <c r="O377" s="30">
        <f t="shared" ref="O377:O401" si="48">P377</f>
        <v>-5</v>
      </c>
      <c r="P377" s="30">
        <v>-5</v>
      </c>
      <c r="Q377" s="33">
        <v>2.1999999999999999E-5</v>
      </c>
      <c r="R377" s="30">
        <v>1.2</v>
      </c>
      <c r="S377" s="30">
        <v>0.91700000000000004</v>
      </c>
      <c r="T377" s="30">
        <v>0</v>
      </c>
      <c r="U377" s="30">
        <v>0</v>
      </c>
      <c r="V377" s="30">
        <v>0</v>
      </c>
      <c r="W377" s="30">
        <v>0</v>
      </c>
      <c r="X377" s="34"/>
    </row>
    <row r="378" spans="1:24" s="23" customFormat="1" ht="15" thickBot="1" x14ac:dyDescent="0.35">
      <c r="A378" s="38">
        <v>377</v>
      </c>
      <c r="B378" s="43">
        <v>144</v>
      </c>
      <c r="C378" s="18" t="s">
        <v>33</v>
      </c>
      <c r="D378" s="18" t="s">
        <v>48</v>
      </c>
      <c r="E378" s="18" t="s">
        <v>45</v>
      </c>
      <c r="F378" s="18" t="s">
        <v>46</v>
      </c>
      <c r="G378" s="18" t="s">
        <v>28</v>
      </c>
      <c r="H378" s="18">
        <v>127</v>
      </c>
      <c r="I378" s="18">
        <v>50.8</v>
      </c>
      <c r="J378" s="19" t="s">
        <v>29</v>
      </c>
      <c r="K378" s="20">
        <v>2026.8299163899908</v>
      </c>
      <c r="L378" s="20">
        <f t="shared" si="47"/>
        <v>2.5</v>
      </c>
      <c r="M378" s="18" t="s">
        <v>39</v>
      </c>
      <c r="N378" s="18" t="s">
        <v>39</v>
      </c>
      <c r="O378" s="18">
        <f t="shared" si="48"/>
        <v>-5</v>
      </c>
      <c r="P378" s="18">
        <v>-5</v>
      </c>
      <c r="Q378" s="21">
        <v>1.34E-5</v>
      </c>
      <c r="R378" s="18">
        <v>1.2</v>
      </c>
      <c r="S378" s="18">
        <v>0.91700000000000004</v>
      </c>
      <c r="T378" s="18">
        <v>0</v>
      </c>
      <c r="U378" s="18">
        <v>0</v>
      </c>
      <c r="V378" s="18">
        <v>0</v>
      </c>
      <c r="W378" s="18">
        <v>0</v>
      </c>
      <c r="X378" s="22"/>
    </row>
    <row r="379" spans="1:24" s="35" customFormat="1" ht="15" thickBot="1" x14ac:dyDescent="0.35">
      <c r="A379" s="40">
        <v>378</v>
      </c>
      <c r="B379" s="45">
        <v>144</v>
      </c>
      <c r="C379" s="30" t="s">
        <v>33</v>
      </c>
      <c r="D379" s="30" t="s">
        <v>48</v>
      </c>
      <c r="E379" s="30" t="s">
        <v>45</v>
      </c>
      <c r="F379" s="30" t="s">
        <v>46</v>
      </c>
      <c r="G379" s="30" t="s">
        <v>28</v>
      </c>
      <c r="H379" s="30">
        <v>127</v>
      </c>
      <c r="I379" s="30">
        <v>50.8</v>
      </c>
      <c r="J379" s="31" t="s">
        <v>29</v>
      </c>
      <c r="K379" s="32">
        <v>2026.8299163899908</v>
      </c>
      <c r="L379" s="32">
        <f t="shared" si="47"/>
        <v>2.5</v>
      </c>
      <c r="M379" s="30" t="s">
        <v>39</v>
      </c>
      <c r="N379" s="30" t="s">
        <v>39</v>
      </c>
      <c r="O379" s="30">
        <f t="shared" si="48"/>
        <v>-5</v>
      </c>
      <c r="P379" s="30">
        <v>-5</v>
      </c>
      <c r="Q379" s="33">
        <v>1.15E-5</v>
      </c>
      <c r="R379" s="30">
        <v>1.2</v>
      </c>
      <c r="S379" s="30">
        <v>0.91700000000000004</v>
      </c>
      <c r="T379" s="30">
        <v>0</v>
      </c>
      <c r="U379" s="30">
        <v>0</v>
      </c>
      <c r="V379" s="30">
        <v>0</v>
      </c>
      <c r="W379" s="30">
        <v>0</v>
      </c>
      <c r="X379" s="34"/>
    </row>
    <row r="380" spans="1:24" s="23" customFormat="1" ht="15" thickBot="1" x14ac:dyDescent="0.35">
      <c r="A380" s="38">
        <v>379</v>
      </c>
      <c r="B380" s="43">
        <v>144</v>
      </c>
      <c r="C380" s="18" t="s">
        <v>33</v>
      </c>
      <c r="D380" s="18" t="s">
        <v>48</v>
      </c>
      <c r="E380" s="18" t="s">
        <v>45</v>
      </c>
      <c r="F380" s="18" t="s">
        <v>46</v>
      </c>
      <c r="G380" s="18" t="s">
        <v>28</v>
      </c>
      <c r="H380" s="18">
        <v>127</v>
      </c>
      <c r="I380" s="18">
        <v>50.8</v>
      </c>
      <c r="J380" s="19" t="s">
        <v>29</v>
      </c>
      <c r="K380" s="20">
        <v>2026.8299163899908</v>
      </c>
      <c r="L380" s="20">
        <f t="shared" si="47"/>
        <v>2.5</v>
      </c>
      <c r="M380" s="18" t="s">
        <v>39</v>
      </c>
      <c r="N380" s="18" t="s">
        <v>39</v>
      </c>
      <c r="O380" s="18">
        <f t="shared" si="48"/>
        <v>-5</v>
      </c>
      <c r="P380" s="18">
        <v>-5</v>
      </c>
      <c r="Q380" s="21">
        <v>6.1099999999999999E-6</v>
      </c>
      <c r="R380" s="18">
        <v>1.2</v>
      </c>
      <c r="S380" s="18">
        <v>0.91700000000000004</v>
      </c>
      <c r="T380" s="18">
        <v>0</v>
      </c>
      <c r="U380" s="18">
        <v>0</v>
      </c>
      <c r="V380" s="18">
        <v>0</v>
      </c>
      <c r="W380" s="18">
        <v>0</v>
      </c>
      <c r="X380" s="22"/>
    </row>
    <row r="381" spans="1:24" s="35" customFormat="1" ht="15" thickBot="1" x14ac:dyDescent="0.35">
      <c r="A381" s="40">
        <v>380</v>
      </c>
      <c r="B381" s="45">
        <v>144</v>
      </c>
      <c r="C381" s="30" t="s">
        <v>33</v>
      </c>
      <c r="D381" s="30" t="s">
        <v>48</v>
      </c>
      <c r="E381" s="30" t="s">
        <v>45</v>
      </c>
      <c r="F381" s="30" t="s">
        <v>46</v>
      </c>
      <c r="G381" s="30" t="s">
        <v>28</v>
      </c>
      <c r="H381" s="30">
        <v>127</v>
      </c>
      <c r="I381" s="30">
        <v>50.8</v>
      </c>
      <c r="J381" s="31" t="s">
        <v>29</v>
      </c>
      <c r="K381" s="32">
        <v>2026.8299163899908</v>
      </c>
      <c r="L381" s="32">
        <f t="shared" si="47"/>
        <v>2.5</v>
      </c>
      <c r="M381" s="30" t="s">
        <v>39</v>
      </c>
      <c r="N381" s="30" t="s">
        <v>39</v>
      </c>
      <c r="O381" s="30">
        <f t="shared" si="48"/>
        <v>-5</v>
      </c>
      <c r="P381" s="30">
        <v>-5</v>
      </c>
      <c r="Q381" s="33">
        <v>6.0900000000000001E-6</v>
      </c>
      <c r="R381" s="30">
        <v>1.2</v>
      </c>
      <c r="S381" s="30">
        <v>0.91700000000000004</v>
      </c>
      <c r="T381" s="30">
        <v>0</v>
      </c>
      <c r="U381" s="30">
        <v>0</v>
      </c>
      <c r="V381" s="30">
        <v>0</v>
      </c>
      <c r="W381" s="30">
        <v>0</v>
      </c>
      <c r="X381" s="34"/>
    </row>
    <row r="382" spans="1:24" s="23" customFormat="1" ht="15" thickBot="1" x14ac:dyDescent="0.35">
      <c r="A382" s="38">
        <v>381</v>
      </c>
      <c r="B382" s="43">
        <v>144</v>
      </c>
      <c r="C382" s="18" t="s">
        <v>33</v>
      </c>
      <c r="D382" s="18" t="s">
        <v>48</v>
      </c>
      <c r="E382" s="18" t="s">
        <v>45</v>
      </c>
      <c r="F382" s="18" t="s">
        <v>46</v>
      </c>
      <c r="G382" s="18" t="s">
        <v>28</v>
      </c>
      <c r="H382" s="18">
        <v>127</v>
      </c>
      <c r="I382" s="18">
        <v>50.8</v>
      </c>
      <c r="J382" s="19" t="s">
        <v>29</v>
      </c>
      <c r="K382" s="20">
        <v>2026.8299163899908</v>
      </c>
      <c r="L382" s="20">
        <f t="shared" si="47"/>
        <v>2.5</v>
      </c>
      <c r="M382" s="18" t="s">
        <v>39</v>
      </c>
      <c r="N382" s="18" t="s">
        <v>39</v>
      </c>
      <c r="O382" s="18">
        <f t="shared" si="48"/>
        <v>-5</v>
      </c>
      <c r="P382" s="18">
        <v>-5</v>
      </c>
      <c r="Q382" s="21">
        <v>1.6300000000000001E-6</v>
      </c>
      <c r="R382" s="18">
        <v>1.2</v>
      </c>
      <c r="S382" s="18">
        <v>0.91700000000000004</v>
      </c>
      <c r="T382" s="18">
        <v>0</v>
      </c>
      <c r="U382" s="18">
        <v>0</v>
      </c>
      <c r="V382" s="18">
        <v>0</v>
      </c>
      <c r="W382" s="18">
        <v>0</v>
      </c>
      <c r="X382" s="22"/>
    </row>
    <row r="383" spans="1:24" s="35" customFormat="1" ht="15" thickBot="1" x14ac:dyDescent="0.35">
      <c r="A383" s="40">
        <v>382</v>
      </c>
      <c r="B383" s="45">
        <v>144</v>
      </c>
      <c r="C383" s="30" t="s">
        <v>33</v>
      </c>
      <c r="D383" s="30" t="s">
        <v>48</v>
      </c>
      <c r="E383" s="30" t="s">
        <v>45</v>
      </c>
      <c r="F383" s="30" t="s">
        <v>46</v>
      </c>
      <c r="G383" s="30" t="s">
        <v>28</v>
      </c>
      <c r="H383" s="30">
        <v>127</v>
      </c>
      <c r="I383" s="30">
        <v>50.8</v>
      </c>
      <c r="J383" s="31" t="s">
        <v>29</v>
      </c>
      <c r="K383" s="32">
        <v>2026.8299163899908</v>
      </c>
      <c r="L383" s="32">
        <f t="shared" si="47"/>
        <v>2.5</v>
      </c>
      <c r="M383" s="30" t="s">
        <v>39</v>
      </c>
      <c r="N383" s="30" t="s">
        <v>39</v>
      </c>
      <c r="O383" s="30">
        <f t="shared" si="48"/>
        <v>-5</v>
      </c>
      <c r="P383" s="30">
        <v>-5</v>
      </c>
      <c r="Q383" s="33">
        <v>1.03E-4</v>
      </c>
      <c r="R383" s="30">
        <v>1.2</v>
      </c>
      <c r="S383" s="30">
        <v>0.91700000000000004</v>
      </c>
      <c r="T383" s="30">
        <v>0</v>
      </c>
      <c r="U383" s="30">
        <v>0</v>
      </c>
      <c r="V383" s="30">
        <v>0</v>
      </c>
      <c r="W383" s="30">
        <v>0</v>
      </c>
      <c r="X383" s="34"/>
    </row>
    <row r="384" spans="1:24" s="23" customFormat="1" ht="15" thickBot="1" x14ac:dyDescent="0.35">
      <c r="A384" s="38">
        <v>383</v>
      </c>
      <c r="B384" s="43">
        <v>144</v>
      </c>
      <c r="C384" s="18" t="s">
        <v>33</v>
      </c>
      <c r="D384" s="18" t="s">
        <v>48</v>
      </c>
      <c r="E384" s="18" t="s">
        <v>45</v>
      </c>
      <c r="F384" s="18" t="s">
        <v>46</v>
      </c>
      <c r="G384" s="18" t="s">
        <v>28</v>
      </c>
      <c r="H384" s="18">
        <v>127</v>
      </c>
      <c r="I384" s="18">
        <v>50.8</v>
      </c>
      <c r="J384" s="19" t="s">
        <v>29</v>
      </c>
      <c r="K384" s="20">
        <v>2026.8299163899908</v>
      </c>
      <c r="L384" s="20">
        <f t="shared" si="47"/>
        <v>2.5</v>
      </c>
      <c r="M384" s="18" t="s">
        <v>39</v>
      </c>
      <c r="N384" s="18" t="s">
        <v>39</v>
      </c>
      <c r="O384" s="18">
        <f t="shared" si="48"/>
        <v>-5</v>
      </c>
      <c r="P384" s="18">
        <v>-5</v>
      </c>
      <c r="Q384" s="21">
        <v>1.13E-6</v>
      </c>
      <c r="R384" s="18">
        <v>1.2</v>
      </c>
      <c r="S384" s="18">
        <v>0.91700000000000004</v>
      </c>
      <c r="T384" s="18">
        <v>0</v>
      </c>
      <c r="U384" s="18">
        <v>0</v>
      </c>
      <c r="V384" s="18">
        <v>0</v>
      </c>
      <c r="W384" s="18">
        <v>0</v>
      </c>
      <c r="X384" s="22"/>
    </row>
    <row r="385" spans="1:24" s="35" customFormat="1" ht="15" thickBot="1" x14ac:dyDescent="0.35">
      <c r="A385" s="40">
        <v>384</v>
      </c>
      <c r="B385" s="45">
        <v>144</v>
      </c>
      <c r="C385" s="30" t="s">
        <v>33</v>
      </c>
      <c r="D385" s="30" t="s">
        <v>48</v>
      </c>
      <c r="E385" s="30" t="s">
        <v>45</v>
      </c>
      <c r="F385" s="30" t="s">
        <v>46</v>
      </c>
      <c r="G385" s="30" t="s">
        <v>28</v>
      </c>
      <c r="H385" s="30">
        <v>127</v>
      </c>
      <c r="I385" s="30">
        <v>50.8</v>
      </c>
      <c r="J385" s="31" t="s">
        <v>29</v>
      </c>
      <c r="K385" s="32">
        <v>2026.8299163899908</v>
      </c>
      <c r="L385" s="32">
        <f t="shared" si="47"/>
        <v>2.5</v>
      </c>
      <c r="M385" s="30" t="s">
        <v>39</v>
      </c>
      <c r="N385" s="30" t="s">
        <v>39</v>
      </c>
      <c r="O385" s="30">
        <f t="shared" si="48"/>
        <v>-5</v>
      </c>
      <c r="P385" s="30">
        <v>-5</v>
      </c>
      <c r="Q385" s="33">
        <v>1.3200000000000001E-6</v>
      </c>
      <c r="R385" s="30">
        <v>1.2</v>
      </c>
      <c r="S385" s="30">
        <v>0.91700000000000004</v>
      </c>
      <c r="T385" s="30">
        <v>0</v>
      </c>
      <c r="U385" s="30">
        <v>0</v>
      </c>
      <c r="V385" s="30">
        <v>0</v>
      </c>
      <c r="W385" s="30">
        <v>0</v>
      </c>
      <c r="X385" s="34"/>
    </row>
    <row r="386" spans="1:24" s="23" customFormat="1" ht="15" thickBot="1" x14ac:dyDescent="0.35">
      <c r="A386" s="38">
        <v>385</v>
      </c>
      <c r="B386" s="43">
        <v>144</v>
      </c>
      <c r="C386" s="18" t="s">
        <v>33</v>
      </c>
      <c r="D386" s="18" t="s">
        <v>48</v>
      </c>
      <c r="E386" s="18" t="s">
        <v>45</v>
      </c>
      <c r="F386" s="18" t="s">
        <v>46</v>
      </c>
      <c r="G386" s="18" t="s">
        <v>28</v>
      </c>
      <c r="H386" s="18">
        <v>127</v>
      </c>
      <c r="I386" s="18">
        <v>50.8</v>
      </c>
      <c r="J386" s="19" t="s">
        <v>29</v>
      </c>
      <c r="K386" s="20">
        <v>2026.8299163899908</v>
      </c>
      <c r="L386" s="20">
        <f t="shared" si="47"/>
        <v>2.5</v>
      </c>
      <c r="M386" s="18" t="s">
        <v>39</v>
      </c>
      <c r="N386" s="18" t="s">
        <v>39</v>
      </c>
      <c r="O386" s="18">
        <f t="shared" si="48"/>
        <v>-5</v>
      </c>
      <c r="P386" s="18">
        <v>-5</v>
      </c>
      <c r="Q386" s="21">
        <v>6.1999999999999999E-6</v>
      </c>
      <c r="R386" s="18">
        <v>1.2</v>
      </c>
      <c r="S386" s="18">
        <v>0.91700000000000004</v>
      </c>
      <c r="T386" s="18">
        <v>0</v>
      </c>
      <c r="U386" s="18">
        <v>0</v>
      </c>
      <c r="V386" s="18">
        <v>0</v>
      </c>
      <c r="W386" s="18">
        <v>0</v>
      </c>
      <c r="X386" s="22"/>
    </row>
    <row r="387" spans="1:24" s="35" customFormat="1" ht="15" thickBot="1" x14ac:dyDescent="0.35">
      <c r="A387" s="40">
        <v>386</v>
      </c>
      <c r="B387" s="45">
        <v>144</v>
      </c>
      <c r="C387" s="30" t="s">
        <v>33</v>
      </c>
      <c r="D387" s="30" t="s">
        <v>48</v>
      </c>
      <c r="E387" s="30" t="s">
        <v>45</v>
      </c>
      <c r="F387" s="30" t="s">
        <v>46</v>
      </c>
      <c r="G387" s="30" t="s">
        <v>28</v>
      </c>
      <c r="H387" s="30">
        <v>127</v>
      </c>
      <c r="I387" s="30">
        <v>50.8</v>
      </c>
      <c r="J387" s="31" t="s">
        <v>29</v>
      </c>
      <c r="K387" s="32">
        <v>2026.8299163899908</v>
      </c>
      <c r="L387" s="32">
        <f t="shared" si="47"/>
        <v>2.5</v>
      </c>
      <c r="M387" s="30" t="s">
        <v>39</v>
      </c>
      <c r="N387" s="30" t="s">
        <v>39</v>
      </c>
      <c r="O387" s="30">
        <f t="shared" si="48"/>
        <v>-5</v>
      </c>
      <c r="P387" s="30">
        <v>-5</v>
      </c>
      <c r="Q387" s="33">
        <v>2.65E-6</v>
      </c>
      <c r="R387" s="30">
        <v>1.2</v>
      </c>
      <c r="S387" s="30">
        <v>0.91700000000000004</v>
      </c>
      <c r="T387" s="30">
        <v>0</v>
      </c>
      <c r="U387" s="30">
        <v>0</v>
      </c>
      <c r="V387" s="30">
        <v>0</v>
      </c>
      <c r="W387" s="30">
        <v>0</v>
      </c>
      <c r="X387" s="34"/>
    </row>
    <row r="388" spans="1:24" s="23" customFormat="1" ht="15" thickBot="1" x14ac:dyDescent="0.35">
      <c r="A388" s="38">
        <v>387</v>
      </c>
      <c r="B388" s="43">
        <v>144</v>
      </c>
      <c r="C388" s="18" t="s">
        <v>33</v>
      </c>
      <c r="D388" s="18" t="s">
        <v>48</v>
      </c>
      <c r="E388" s="18" t="s">
        <v>45</v>
      </c>
      <c r="F388" s="18" t="s">
        <v>46</v>
      </c>
      <c r="G388" s="18" t="s">
        <v>28</v>
      </c>
      <c r="H388" s="18">
        <v>127</v>
      </c>
      <c r="I388" s="18">
        <v>50.8</v>
      </c>
      <c r="J388" s="19" t="s">
        <v>29</v>
      </c>
      <c r="K388" s="20">
        <v>2026.8299163899908</v>
      </c>
      <c r="L388" s="20">
        <f t="shared" si="47"/>
        <v>2.5</v>
      </c>
      <c r="M388" s="18" t="s">
        <v>39</v>
      </c>
      <c r="N388" s="18" t="s">
        <v>39</v>
      </c>
      <c r="O388" s="18">
        <f t="shared" si="48"/>
        <v>-5</v>
      </c>
      <c r="P388" s="18">
        <v>-5</v>
      </c>
      <c r="Q388" s="21">
        <v>1.14E-3</v>
      </c>
      <c r="R388" s="18">
        <v>1.2</v>
      </c>
      <c r="S388" s="18">
        <v>0.91700000000000004</v>
      </c>
      <c r="T388" s="18">
        <v>0</v>
      </c>
      <c r="U388" s="18">
        <v>0</v>
      </c>
      <c r="V388" s="18">
        <v>0</v>
      </c>
      <c r="W388" s="18">
        <v>0</v>
      </c>
      <c r="X388" s="22"/>
    </row>
    <row r="389" spans="1:24" s="35" customFormat="1" ht="15" thickBot="1" x14ac:dyDescent="0.35">
      <c r="A389" s="40">
        <v>388</v>
      </c>
      <c r="B389" s="45">
        <v>144</v>
      </c>
      <c r="C389" s="30" t="s">
        <v>33</v>
      </c>
      <c r="D389" s="30" t="s">
        <v>48</v>
      </c>
      <c r="E389" s="30" t="s">
        <v>45</v>
      </c>
      <c r="F389" s="30" t="s">
        <v>46</v>
      </c>
      <c r="G389" s="30" t="s">
        <v>28</v>
      </c>
      <c r="H389" s="30">
        <v>127</v>
      </c>
      <c r="I389" s="30">
        <v>50.8</v>
      </c>
      <c r="J389" s="31" t="s">
        <v>29</v>
      </c>
      <c r="K389" s="32">
        <v>2026.8299163899908</v>
      </c>
      <c r="L389" s="32">
        <f t="shared" si="47"/>
        <v>2.5</v>
      </c>
      <c r="M389" s="30" t="s">
        <v>39</v>
      </c>
      <c r="N389" s="30" t="s">
        <v>39</v>
      </c>
      <c r="O389" s="30">
        <f t="shared" si="48"/>
        <v>-5</v>
      </c>
      <c r="P389" s="30">
        <v>-5</v>
      </c>
      <c r="Q389" s="33">
        <v>7.9500000000000003E-4</v>
      </c>
      <c r="R389" s="30">
        <v>1.2</v>
      </c>
      <c r="S389" s="30">
        <v>0.91700000000000004</v>
      </c>
      <c r="T389" s="30">
        <v>0</v>
      </c>
      <c r="U389" s="30">
        <v>0</v>
      </c>
      <c r="V389" s="30">
        <v>0</v>
      </c>
      <c r="W389" s="30">
        <v>0</v>
      </c>
      <c r="X389" s="34"/>
    </row>
    <row r="390" spans="1:24" s="23" customFormat="1" ht="15" thickBot="1" x14ac:dyDescent="0.35">
      <c r="A390" s="38">
        <v>389</v>
      </c>
      <c r="B390" s="43">
        <v>144</v>
      </c>
      <c r="C390" s="18" t="s">
        <v>33</v>
      </c>
      <c r="D390" s="18" t="s">
        <v>48</v>
      </c>
      <c r="E390" s="18" t="s">
        <v>45</v>
      </c>
      <c r="F390" s="18" t="s">
        <v>46</v>
      </c>
      <c r="G390" s="18" t="s">
        <v>28</v>
      </c>
      <c r="H390" s="18">
        <v>127</v>
      </c>
      <c r="I390" s="18">
        <v>50.8</v>
      </c>
      <c r="J390" s="19" t="s">
        <v>29</v>
      </c>
      <c r="K390" s="20">
        <v>2026.8299163899908</v>
      </c>
      <c r="L390" s="20">
        <f t="shared" si="47"/>
        <v>2.5</v>
      </c>
      <c r="M390" s="18" t="s">
        <v>39</v>
      </c>
      <c r="N390" s="18" t="s">
        <v>39</v>
      </c>
      <c r="O390" s="18">
        <f t="shared" si="48"/>
        <v>-5</v>
      </c>
      <c r="P390" s="18">
        <v>-5</v>
      </c>
      <c r="Q390" s="21">
        <v>8.3200000000000003E-5</v>
      </c>
      <c r="R390" s="18">
        <v>1.2</v>
      </c>
      <c r="S390" s="18">
        <v>0.91700000000000004</v>
      </c>
      <c r="T390" s="18">
        <v>0</v>
      </c>
      <c r="U390" s="18">
        <v>0</v>
      </c>
      <c r="V390" s="18">
        <v>0</v>
      </c>
      <c r="W390" s="18">
        <v>0</v>
      </c>
      <c r="X390" s="22"/>
    </row>
    <row r="391" spans="1:24" s="35" customFormat="1" ht="15" thickBot="1" x14ac:dyDescent="0.35">
      <c r="A391" s="40">
        <v>390</v>
      </c>
      <c r="B391" s="45">
        <v>144</v>
      </c>
      <c r="C391" s="30" t="s">
        <v>33</v>
      </c>
      <c r="D391" s="30" t="s">
        <v>48</v>
      </c>
      <c r="E391" s="30" t="s">
        <v>45</v>
      </c>
      <c r="F391" s="30" t="s">
        <v>46</v>
      </c>
      <c r="G391" s="30" t="s">
        <v>28</v>
      </c>
      <c r="H391" s="30">
        <v>127</v>
      </c>
      <c r="I391" s="30">
        <v>50.8</v>
      </c>
      <c r="J391" s="31" t="s">
        <v>29</v>
      </c>
      <c r="K391" s="32">
        <v>2026.8299163899908</v>
      </c>
      <c r="L391" s="32">
        <f t="shared" si="47"/>
        <v>2.5</v>
      </c>
      <c r="M391" s="30" t="s">
        <v>39</v>
      </c>
      <c r="N391" s="30" t="s">
        <v>39</v>
      </c>
      <c r="O391" s="30">
        <f t="shared" si="48"/>
        <v>-5</v>
      </c>
      <c r="P391" s="30">
        <v>-5</v>
      </c>
      <c r="Q391" s="33">
        <v>8.3499999999999997E-6</v>
      </c>
      <c r="R391" s="30">
        <v>1.2</v>
      </c>
      <c r="S391" s="30">
        <v>0.91700000000000004</v>
      </c>
      <c r="T391" s="30">
        <v>0</v>
      </c>
      <c r="U391" s="30">
        <v>0</v>
      </c>
      <c r="V391" s="30">
        <v>0</v>
      </c>
      <c r="W391" s="30">
        <v>0</v>
      </c>
      <c r="X391" s="34"/>
    </row>
    <row r="392" spans="1:24" s="23" customFormat="1" ht="15" thickBot="1" x14ac:dyDescent="0.35">
      <c r="A392" s="38">
        <v>391</v>
      </c>
      <c r="B392" s="43">
        <v>144</v>
      </c>
      <c r="C392" s="18" t="s">
        <v>33</v>
      </c>
      <c r="D392" s="18" t="s">
        <v>48</v>
      </c>
      <c r="E392" s="18" t="s">
        <v>45</v>
      </c>
      <c r="F392" s="18" t="s">
        <v>46</v>
      </c>
      <c r="G392" s="18" t="s">
        <v>28</v>
      </c>
      <c r="H392" s="18">
        <v>127</v>
      </c>
      <c r="I392" s="18">
        <v>50.8</v>
      </c>
      <c r="J392" s="19" t="s">
        <v>29</v>
      </c>
      <c r="K392" s="20">
        <v>2026.8299163899908</v>
      </c>
      <c r="L392" s="20">
        <f t="shared" si="47"/>
        <v>2.5</v>
      </c>
      <c r="M392" s="18" t="s">
        <v>39</v>
      </c>
      <c r="N392" s="18" t="s">
        <v>39</v>
      </c>
      <c r="O392" s="18">
        <f t="shared" si="48"/>
        <v>-5</v>
      </c>
      <c r="P392" s="18">
        <v>-5</v>
      </c>
      <c r="Q392" s="21">
        <v>5.9100000000000002E-6</v>
      </c>
      <c r="R392" s="18">
        <v>1.2</v>
      </c>
      <c r="S392" s="18">
        <v>0.91700000000000004</v>
      </c>
      <c r="T392" s="18">
        <v>0</v>
      </c>
      <c r="U392" s="18">
        <v>0</v>
      </c>
      <c r="V392" s="18">
        <v>0</v>
      </c>
      <c r="W392" s="18">
        <v>0</v>
      </c>
      <c r="X392" s="22"/>
    </row>
    <row r="393" spans="1:24" s="35" customFormat="1" ht="15" thickBot="1" x14ac:dyDescent="0.35">
      <c r="A393" s="40">
        <v>392</v>
      </c>
      <c r="B393" s="45">
        <v>144</v>
      </c>
      <c r="C393" s="30" t="s">
        <v>33</v>
      </c>
      <c r="D393" s="30" t="s">
        <v>48</v>
      </c>
      <c r="E393" s="30" t="s">
        <v>45</v>
      </c>
      <c r="F393" s="30" t="s">
        <v>46</v>
      </c>
      <c r="G393" s="30" t="s">
        <v>28</v>
      </c>
      <c r="H393" s="30">
        <v>127</v>
      </c>
      <c r="I393" s="30">
        <v>50.8</v>
      </c>
      <c r="J393" s="31" t="s">
        <v>29</v>
      </c>
      <c r="K393" s="32">
        <v>2026.8299163899908</v>
      </c>
      <c r="L393" s="32">
        <f t="shared" si="47"/>
        <v>2.5</v>
      </c>
      <c r="M393" s="30" t="s">
        <v>39</v>
      </c>
      <c r="N393" s="30" t="s">
        <v>39</v>
      </c>
      <c r="O393" s="30">
        <f t="shared" si="48"/>
        <v>-5</v>
      </c>
      <c r="P393" s="30">
        <v>-5</v>
      </c>
      <c r="Q393" s="33">
        <v>1.2300000000000001E-5</v>
      </c>
      <c r="R393" s="30">
        <v>1.2</v>
      </c>
      <c r="S393" s="30">
        <v>0.91700000000000004</v>
      </c>
      <c r="T393" s="30">
        <v>0</v>
      </c>
      <c r="U393" s="30">
        <v>0</v>
      </c>
      <c r="V393" s="30">
        <v>0</v>
      </c>
      <c r="W393" s="30">
        <v>0</v>
      </c>
      <c r="X393" s="34"/>
    </row>
    <row r="394" spans="1:24" s="23" customFormat="1" ht="15" thickBot="1" x14ac:dyDescent="0.35">
      <c r="A394" s="38">
        <v>393</v>
      </c>
      <c r="B394" s="43">
        <v>144</v>
      </c>
      <c r="C394" s="18" t="s">
        <v>33</v>
      </c>
      <c r="D394" s="18" t="s">
        <v>48</v>
      </c>
      <c r="E394" s="18" t="s">
        <v>45</v>
      </c>
      <c r="F394" s="18" t="s">
        <v>46</v>
      </c>
      <c r="G394" s="18" t="s">
        <v>28</v>
      </c>
      <c r="H394" s="18">
        <v>127</v>
      </c>
      <c r="I394" s="18">
        <v>50.8</v>
      </c>
      <c r="J394" s="19" t="s">
        <v>29</v>
      </c>
      <c r="K394" s="20">
        <v>2026.8299163899908</v>
      </c>
      <c r="L394" s="20">
        <f t="shared" ref="L394:L417" si="49">H394/I394</f>
        <v>2.5</v>
      </c>
      <c r="M394" s="18" t="s">
        <v>39</v>
      </c>
      <c r="N394" s="18" t="s">
        <v>39</v>
      </c>
      <c r="O394" s="18">
        <f t="shared" si="48"/>
        <v>-5</v>
      </c>
      <c r="P394" s="18">
        <v>-5</v>
      </c>
      <c r="Q394" s="21">
        <v>2.3E-6</v>
      </c>
      <c r="R394" s="18">
        <v>1.2</v>
      </c>
      <c r="S394" s="18">
        <v>0.91700000000000004</v>
      </c>
      <c r="T394" s="18">
        <v>0</v>
      </c>
      <c r="U394" s="18">
        <v>0</v>
      </c>
      <c r="V394" s="18">
        <v>0</v>
      </c>
      <c r="W394" s="18">
        <v>0</v>
      </c>
      <c r="X394" s="22"/>
    </row>
    <row r="395" spans="1:24" s="35" customFormat="1" ht="15" thickBot="1" x14ac:dyDescent="0.35">
      <c r="A395" s="40">
        <v>394</v>
      </c>
      <c r="B395" s="45">
        <v>144</v>
      </c>
      <c r="C395" s="30" t="s">
        <v>33</v>
      </c>
      <c r="D395" s="30" t="s">
        <v>48</v>
      </c>
      <c r="E395" s="30" t="s">
        <v>45</v>
      </c>
      <c r="F395" s="30" t="s">
        <v>46</v>
      </c>
      <c r="G395" s="30" t="s">
        <v>28</v>
      </c>
      <c r="H395" s="30">
        <v>127</v>
      </c>
      <c r="I395" s="30">
        <v>50.8</v>
      </c>
      <c r="J395" s="31" t="s">
        <v>29</v>
      </c>
      <c r="K395" s="32">
        <v>2026.8299163899908</v>
      </c>
      <c r="L395" s="32">
        <f t="shared" si="49"/>
        <v>2.5</v>
      </c>
      <c r="M395" s="30" t="s">
        <v>39</v>
      </c>
      <c r="N395" s="30" t="s">
        <v>39</v>
      </c>
      <c r="O395" s="30">
        <f t="shared" si="48"/>
        <v>-5</v>
      </c>
      <c r="P395" s="30">
        <v>-5</v>
      </c>
      <c r="Q395" s="33">
        <v>1.64E-6</v>
      </c>
      <c r="R395" s="30">
        <v>1.2</v>
      </c>
      <c r="S395" s="30">
        <v>0.91700000000000004</v>
      </c>
      <c r="T395" s="30">
        <v>0</v>
      </c>
      <c r="U395" s="30">
        <v>0</v>
      </c>
      <c r="V395" s="30">
        <v>0</v>
      </c>
      <c r="W395" s="30">
        <v>0</v>
      </c>
      <c r="X395" s="34"/>
    </row>
    <row r="396" spans="1:24" s="23" customFormat="1" ht="15" thickBot="1" x14ac:dyDescent="0.35">
      <c r="A396" s="38">
        <v>395</v>
      </c>
      <c r="B396" s="43">
        <v>144</v>
      </c>
      <c r="C396" s="18" t="s">
        <v>33</v>
      </c>
      <c r="D396" s="18" t="s">
        <v>48</v>
      </c>
      <c r="E396" s="18" t="s">
        <v>45</v>
      </c>
      <c r="F396" s="18" t="s">
        <v>46</v>
      </c>
      <c r="G396" s="18" t="s">
        <v>28</v>
      </c>
      <c r="H396" s="18">
        <v>127</v>
      </c>
      <c r="I396" s="18">
        <v>50.8</v>
      </c>
      <c r="J396" s="19" t="s">
        <v>29</v>
      </c>
      <c r="K396" s="20">
        <v>2026.8299163899908</v>
      </c>
      <c r="L396" s="20">
        <f t="shared" si="49"/>
        <v>2.5</v>
      </c>
      <c r="M396" s="18" t="s">
        <v>39</v>
      </c>
      <c r="N396" s="18" t="s">
        <v>39</v>
      </c>
      <c r="O396" s="18">
        <f t="shared" si="48"/>
        <v>-5</v>
      </c>
      <c r="P396" s="18">
        <v>-5</v>
      </c>
      <c r="Q396" s="21">
        <v>2.2500000000000001E-6</v>
      </c>
      <c r="R396" s="18">
        <v>1.2</v>
      </c>
      <c r="S396" s="18">
        <v>0.91700000000000004</v>
      </c>
      <c r="T396" s="18">
        <v>0</v>
      </c>
      <c r="U396" s="18">
        <v>0</v>
      </c>
      <c r="V396" s="18">
        <v>0</v>
      </c>
      <c r="W396" s="18">
        <v>0</v>
      </c>
      <c r="X396" s="22"/>
    </row>
    <row r="397" spans="1:24" s="35" customFormat="1" ht="15" thickBot="1" x14ac:dyDescent="0.35">
      <c r="A397" s="40">
        <v>396</v>
      </c>
      <c r="B397" s="45">
        <v>144</v>
      </c>
      <c r="C397" s="30" t="s">
        <v>33</v>
      </c>
      <c r="D397" s="30" t="s">
        <v>48</v>
      </c>
      <c r="E397" s="30" t="s">
        <v>45</v>
      </c>
      <c r="F397" s="30" t="s">
        <v>46</v>
      </c>
      <c r="G397" s="30" t="s">
        <v>28</v>
      </c>
      <c r="H397" s="30">
        <v>127</v>
      </c>
      <c r="I397" s="30">
        <v>50.8</v>
      </c>
      <c r="J397" s="31" t="s">
        <v>29</v>
      </c>
      <c r="K397" s="32">
        <v>2026.8299163899908</v>
      </c>
      <c r="L397" s="32">
        <f t="shared" si="49"/>
        <v>2.5</v>
      </c>
      <c r="M397" s="30" t="s">
        <v>39</v>
      </c>
      <c r="N397" s="30" t="s">
        <v>39</v>
      </c>
      <c r="O397" s="30">
        <f t="shared" si="48"/>
        <v>-5</v>
      </c>
      <c r="P397" s="30">
        <v>-5</v>
      </c>
      <c r="Q397" s="33">
        <v>1.15E-6</v>
      </c>
      <c r="R397" s="30">
        <v>1.2</v>
      </c>
      <c r="S397" s="30">
        <v>0.91700000000000004</v>
      </c>
      <c r="T397" s="30">
        <v>0</v>
      </c>
      <c r="U397" s="30">
        <v>0</v>
      </c>
      <c r="V397" s="30">
        <v>0</v>
      </c>
      <c r="W397" s="30">
        <v>0</v>
      </c>
      <c r="X397" s="34"/>
    </row>
    <row r="398" spans="1:24" s="23" customFormat="1" ht="15" thickBot="1" x14ac:dyDescent="0.35">
      <c r="A398" s="38">
        <v>397</v>
      </c>
      <c r="B398" s="43">
        <v>144</v>
      </c>
      <c r="C398" s="18" t="s">
        <v>33</v>
      </c>
      <c r="D398" s="18" t="s">
        <v>48</v>
      </c>
      <c r="E398" s="18" t="s">
        <v>45</v>
      </c>
      <c r="F398" s="18" t="s">
        <v>46</v>
      </c>
      <c r="G398" s="18" t="s">
        <v>28</v>
      </c>
      <c r="H398" s="18">
        <v>127</v>
      </c>
      <c r="I398" s="18">
        <v>50.8</v>
      </c>
      <c r="J398" s="19" t="s">
        <v>29</v>
      </c>
      <c r="K398" s="20">
        <v>2026.8299163899908</v>
      </c>
      <c r="L398" s="20">
        <f t="shared" si="49"/>
        <v>2.5</v>
      </c>
      <c r="M398" s="18" t="s">
        <v>39</v>
      </c>
      <c r="N398" s="18" t="s">
        <v>39</v>
      </c>
      <c r="O398" s="18">
        <f t="shared" si="48"/>
        <v>-5</v>
      </c>
      <c r="P398" s="18">
        <v>-5</v>
      </c>
      <c r="Q398" s="21">
        <v>7.8000000000000005E-7</v>
      </c>
      <c r="R398" s="18">
        <v>1.2</v>
      </c>
      <c r="S398" s="18">
        <v>0.91700000000000004</v>
      </c>
      <c r="T398" s="18">
        <v>0</v>
      </c>
      <c r="U398" s="18">
        <v>0</v>
      </c>
      <c r="V398" s="18">
        <v>0</v>
      </c>
      <c r="W398" s="18">
        <v>0</v>
      </c>
      <c r="X398" s="22"/>
    </row>
    <row r="399" spans="1:24" s="35" customFormat="1" ht="15" thickBot="1" x14ac:dyDescent="0.35">
      <c r="A399" s="40">
        <v>398</v>
      </c>
      <c r="B399" s="45">
        <v>144</v>
      </c>
      <c r="C399" s="30" t="s">
        <v>33</v>
      </c>
      <c r="D399" s="30" t="s">
        <v>48</v>
      </c>
      <c r="E399" s="30" t="s">
        <v>45</v>
      </c>
      <c r="F399" s="30" t="s">
        <v>46</v>
      </c>
      <c r="G399" s="30" t="s">
        <v>28</v>
      </c>
      <c r="H399" s="30">
        <v>127</v>
      </c>
      <c r="I399" s="30">
        <v>50.8</v>
      </c>
      <c r="J399" s="31" t="s">
        <v>29</v>
      </c>
      <c r="K399" s="32">
        <v>2026.8299163899908</v>
      </c>
      <c r="L399" s="32">
        <f t="shared" si="49"/>
        <v>2.5</v>
      </c>
      <c r="M399" s="30" t="s">
        <v>39</v>
      </c>
      <c r="N399" s="30" t="s">
        <v>39</v>
      </c>
      <c r="O399" s="30">
        <f t="shared" si="48"/>
        <v>-5</v>
      </c>
      <c r="P399" s="30">
        <v>-5</v>
      </c>
      <c r="Q399" s="33">
        <v>7.8000000000000005E-7</v>
      </c>
      <c r="R399" s="30">
        <v>1.2</v>
      </c>
      <c r="S399" s="30">
        <v>0.91700000000000004</v>
      </c>
      <c r="T399" s="30">
        <v>0</v>
      </c>
      <c r="U399" s="30">
        <v>0</v>
      </c>
      <c r="V399" s="30">
        <v>0</v>
      </c>
      <c r="W399" s="30">
        <v>0</v>
      </c>
      <c r="X399" s="34"/>
    </row>
    <row r="400" spans="1:24" s="23" customFormat="1" ht="15" thickBot="1" x14ac:dyDescent="0.35">
      <c r="A400" s="38">
        <v>399</v>
      </c>
      <c r="B400" s="43">
        <v>144</v>
      </c>
      <c r="C400" s="18" t="s">
        <v>33</v>
      </c>
      <c r="D400" s="18" t="s">
        <v>48</v>
      </c>
      <c r="E400" s="18" t="s">
        <v>45</v>
      </c>
      <c r="F400" s="18" t="s">
        <v>46</v>
      </c>
      <c r="G400" s="18" t="s">
        <v>28</v>
      </c>
      <c r="H400" s="18">
        <v>127</v>
      </c>
      <c r="I400" s="18">
        <v>50.8</v>
      </c>
      <c r="J400" s="19" t="s">
        <v>29</v>
      </c>
      <c r="K400" s="20">
        <v>2026.8299163899908</v>
      </c>
      <c r="L400" s="20">
        <f t="shared" si="49"/>
        <v>2.5</v>
      </c>
      <c r="M400" s="18" t="s">
        <v>39</v>
      </c>
      <c r="N400" s="18" t="s">
        <v>39</v>
      </c>
      <c r="O400" s="18">
        <f t="shared" si="48"/>
        <v>-5</v>
      </c>
      <c r="P400" s="18">
        <v>-5</v>
      </c>
      <c r="Q400" s="21">
        <v>5.3000000000000001E-7</v>
      </c>
      <c r="R400" s="18">
        <v>1.2</v>
      </c>
      <c r="S400" s="18">
        <v>0.91700000000000004</v>
      </c>
      <c r="T400" s="18">
        <v>0</v>
      </c>
      <c r="U400" s="18">
        <v>0</v>
      </c>
      <c r="V400" s="18">
        <v>0</v>
      </c>
      <c r="W400" s="18">
        <v>0</v>
      </c>
      <c r="X400" s="22"/>
    </row>
    <row r="401" spans="1:24" s="35" customFormat="1" ht="15" thickBot="1" x14ac:dyDescent="0.35">
      <c r="A401" s="40">
        <v>400</v>
      </c>
      <c r="B401" s="45">
        <v>144</v>
      </c>
      <c r="C401" s="30" t="s">
        <v>33</v>
      </c>
      <c r="D401" s="30" t="s">
        <v>48</v>
      </c>
      <c r="E401" s="30" t="s">
        <v>45</v>
      </c>
      <c r="F401" s="30" t="s">
        <v>46</v>
      </c>
      <c r="G401" s="30" t="s">
        <v>28</v>
      </c>
      <c r="H401" s="30">
        <v>127</v>
      </c>
      <c r="I401" s="30">
        <v>50.8</v>
      </c>
      <c r="J401" s="31" t="s">
        <v>29</v>
      </c>
      <c r="K401" s="32">
        <v>2026.8299163899908</v>
      </c>
      <c r="L401" s="32">
        <f t="shared" si="49"/>
        <v>2.5</v>
      </c>
      <c r="M401" s="30" t="s">
        <v>39</v>
      </c>
      <c r="N401" s="30" t="s">
        <v>39</v>
      </c>
      <c r="O401" s="30">
        <f t="shared" si="48"/>
        <v>-5</v>
      </c>
      <c r="P401" s="30">
        <v>-5</v>
      </c>
      <c r="Q401" s="33">
        <v>9.9999999999999995E-8</v>
      </c>
      <c r="R401" s="30">
        <v>1.2</v>
      </c>
      <c r="S401" s="30">
        <v>0.91700000000000004</v>
      </c>
      <c r="T401" s="30">
        <v>0</v>
      </c>
      <c r="U401" s="30">
        <v>0</v>
      </c>
      <c r="V401" s="30">
        <v>0</v>
      </c>
      <c r="W401" s="30">
        <v>0</v>
      </c>
      <c r="X401" s="34"/>
    </row>
    <row r="402" spans="1:24" s="23" customFormat="1" ht="15" thickBot="1" x14ac:dyDescent="0.35">
      <c r="A402" s="38">
        <v>401</v>
      </c>
      <c r="B402" s="43">
        <v>146</v>
      </c>
      <c r="C402" s="18" t="s">
        <v>33</v>
      </c>
      <c r="D402" s="18" t="s">
        <v>25</v>
      </c>
      <c r="E402" s="18" t="s">
        <v>26</v>
      </c>
      <c r="F402" s="18" t="s">
        <v>27</v>
      </c>
      <c r="G402" s="18" t="s">
        <v>28</v>
      </c>
      <c r="H402" s="18">
        <v>250</v>
      </c>
      <c r="I402" s="18">
        <v>76</v>
      </c>
      <c r="J402" s="19" t="s">
        <v>29</v>
      </c>
      <c r="K402" s="20">
        <v>4536.4597917836609</v>
      </c>
      <c r="L402" s="20">
        <f t="shared" si="49"/>
        <v>3.2894736842105261</v>
      </c>
      <c r="M402" s="18" t="s">
        <v>39</v>
      </c>
      <c r="N402" s="18" t="s">
        <v>31</v>
      </c>
      <c r="O402" s="18">
        <v>-25</v>
      </c>
      <c r="P402" s="18">
        <v>-10</v>
      </c>
      <c r="Q402" s="21">
        <v>5.3999999999999998E-5</v>
      </c>
      <c r="R402" s="18">
        <v>-5</v>
      </c>
      <c r="S402" s="18">
        <v>0.9</v>
      </c>
      <c r="T402" s="18">
        <v>3.8</v>
      </c>
      <c r="U402" s="18">
        <v>0</v>
      </c>
      <c r="V402" s="18">
        <v>0</v>
      </c>
      <c r="W402" s="18">
        <v>0</v>
      </c>
      <c r="X402" s="22"/>
    </row>
    <row r="403" spans="1:24" s="29" customFormat="1" ht="15" thickBot="1" x14ac:dyDescent="0.35">
      <c r="A403" s="39">
        <v>402</v>
      </c>
      <c r="B403" s="44">
        <v>146</v>
      </c>
      <c r="C403" s="24" t="s">
        <v>33</v>
      </c>
      <c r="D403" s="24" t="s">
        <v>25</v>
      </c>
      <c r="E403" s="24" t="s">
        <v>26</v>
      </c>
      <c r="F403" s="24" t="s">
        <v>27</v>
      </c>
      <c r="G403" s="24" t="s">
        <v>28</v>
      </c>
      <c r="H403" s="24">
        <v>250</v>
      </c>
      <c r="I403" s="24">
        <v>76</v>
      </c>
      <c r="J403" s="25" t="s">
        <v>29</v>
      </c>
      <c r="K403" s="26">
        <v>4536.4597917836609</v>
      </c>
      <c r="L403" s="26">
        <f t="shared" si="49"/>
        <v>3.2894736842105261</v>
      </c>
      <c r="M403" s="24" t="s">
        <v>39</v>
      </c>
      <c r="N403" s="24" t="s">
        <v>31</v>
      </c>
      <c r="O403" s="24">
        <v>-25</v>
      </c>
      <c r="P403" s="24">
        <v>-10</v>
      </c>
      <c r="Q403" s="27">
        <v>3.4999999999999997E-5</v>
      </c>
      <c r="R403" s="24">
        <v>-5</v>
      </c>
      <c r="S403" s="24">
        <v>0.9</v>
      </c>
      <c r="T403" s="24">
        <v>3.8</v>
      </c>
      <c r="U403" s="24">
        <v>0</v>
      </c>
      <c r="V403" s="24">
        <v>0</v>
      </c>
      <c r="W403" s="24">
        <v>0</v>
      </c>
      <c r="X403" s="28"/>
    </row>
    <row r="404" spans="1:24" s="23" customFormat="1" ht="15" thickBot="1" x14ac:dyDescent="0.35">
      <c r="A404" s="38">
        <v>403</v>
      </c>
      <c r="B404" s="43">
        <v>146</v>
      </c>
      <c r="C404" s="18" t="s">
        <v>33</v>
      </c>
      <c r="D404" s="18" t="s">
        <v>25</v>
      </c>
      <c r="E404" s="18" t="s">
        <v>26</v>
      </c>
      <c r="F404" s="18" t="s">
        <v>27</v>
      </c>
      <c r="G404" s="18" t="s">
        <v>28</v>
      </c>
      <c r="H404" s="18">
        <v>250</v>
      </c>
      <c r="I404" s="18">
        <v>76</v>
      </c>
      <c r="J404" s="19" t="s">
        <v>29</v>
      </c>
      <c r="K404" s="20">
        <v>4536.4597917836609</v>
      </c>
      <c r="L404" s="20">
        <f t="shared" si="49"/>
        <v>3.2894736842105261</v>
      </c>
      <c r="M404" s="18" t="s">
        <v>39</v>
      </c>
      <c r="N404" s="18" t="s">
        <v>31</v>
      </c>
      <c r="O404" s="18">
        <v>-25</v>
      </c>
      <c r="P404" s="18">
        <v>-10</v>
      </c>
      <c r="Q404" s="21">
        <v>3.5999999999999998E-6</v>
      </c>
      <c r="R404" s="18">
        <v>-5</v>
      </c>
      <c r="S404" s="18">
        <v>0.9</v>
      </c>
      <c r="T404" s="18">
        <v>3.8</v>
      </c>
      <c r="U404" s="18">
        <v>0</v>
      </c>
      <c r="V404" s="18">
        <v>0</v>
      </c>
      <c r="W404" s="18">
        <v>0</v>
      </c>
      <c r="X404" s="22"/>
    </row>
    <row r="405" spans="1:24" s="29" customFormat="1" ht="15" thickBot="1" x14ac:dyDescent="0.35">
      <c r="A405" s="39">
        <v>404</v>
      </c>
      <c r="B405" s="44">
        <v>146</v>
      </c>
      <c r="C405" s="24" t="s">
        <v>33</v>
      </c>
      <c r="D405" s="24" t="s">
        <v>25</v>
      </c>
      <c r="E405" s="24" t="s">
        <v>26</v>
      </c>
      <c r="F405" s="24" t="s">
        <v>27</v>
      </c>
      <c r="G405" s="24" t="s">
        <v>28</v>
      </c>
      <c r="H405" s="24">
        <v>250</v>
      </c>
      <c r="I405" s="24">
        <v>76</v>
      </c>
      <c r="J405" s="25" t="s">
        <v>29</v>
      </c>
      <c r="K405" s="26">
        <v>4536.4597917836609</v>
      </c>
      <c r="L405" s="26">
        <f t="shared" si="49"/>
        <v>3.2894736842105261</v>
      </c>
      <c r="M405" s="24" t="s">
        <v>39</v>
      </c>
      <c r="N405" s="24" t="s">
        <v>31</v>
      </c>
      <c r="O405" s="24">
        <v>-25</v>
      </c>
      <c r="P405" s="24">
        <v>-10</v>
      </c>
      <c r="Q405" s="27">
        <v>5.3999999999999998E-5</v>
      </c>
      <c r="R405" s="24">
        <v>-5</v>
      </c>
      <c r="S405" s="24">
        <v>0.9</v>
      </c>
      <c r="T405" s="24">
        <v>3.8</v>
      </c>
      <c r="U405" s="24">
        <v>0</v>
      </c>
      <c r="V405" s="24">
        <v>0</v>
      </c>
      <c r="W405" s="24">
        <v>0</v>
      </c>
      <c r="X405" s="28"/>
    </row>
    <row r="406" spans="1:24" s="23" customFormat="1" ht="15" thickBot="1" x14ac:dyDescent="0.35">
      <c r="A406" s="38">
        <v>405</v>
      </c>
      <c r="B406" s="43">
        <v>146</v>
      </c>
      <c r="C406" s="18" t="s">
        <v>33</v>
      </c>
      <c r="D406" s="18" t="s">
        <v>25</v>
      </c>
      <c r="E406" s="18" t="s">
        <v>26</v>
      </c>
      <c r="F406" s="18" t="s">
        <v>27</v>
      </c>
      <c r="G406" s="18" t="s">
        <v>28</v>
      </c>
      <c r="H406" s="18">
        <v>250</v>
      </c>
      <c r="I406" s="18">
        <v>76</v>
      </c>
      <c r="J406" s="19" t="s">
        <v>29</v>
      </c>
      <c r="K406" s="20">
        <v>4536.4597917836609</v>
      </c>
      <c r="L406" s="20">
        <f t="shared" si="49"/>
        <v>3.2894736842105261</v>
      </c>
      <c r="M406" s="18" t="s">
        <v>39</v>
      </c>
      <c r="N406" s="18" t="s">
        <v>31</v>
      </c>
      <c r="O406" s="18">
        <v>-25</v>
      </c>
      <c r="P406" s="18">
        <v>-10</v>
      </c>
      <c r="Q406" s="21">
        <v>2.5000000000000001E-5</v>
      </c>
      <c r="R406" s="18">
        <v>-5</v>
      </c>
      <c r="S406" s="18">
        <v>0.9</v>
      </c>
      <c r="T406" s="18">
        <v>3.8</v>
      </c>
      <c r="U406" s="18">
        <v>0</v>
      </c>
      <c r="V406" s="18">
        <v>0</v>
      </c>
      <c r="W406" s="18">
        <v>0</v>
      </c>
      <c r="X406" s="22"/>
    </row>
    <row r="407" spans="1:24" s="29" customFormat="1" ht="15" thickBot="1" x14ac:dyDescent="0.35">
      <c r="A407" s="39">
        <v>406</v>
      </c>
      <c r="B407" s="44">
        <v>146</v>
      </c>
      <c r="C407" s="24" t="s">
        <v>33</v>
      </c>
      <c r="D407" s="24" t="s">
        <v>25</v>
      </c>
      <c r="E407" s="24" t="s">
        <v>26</v>
      </c>
      <c r="F407" s="24" t="s">
        <v>27</v>
      </c>
      <c r="G407" s="24" t="s">
        <v>28</v>
      </c>
      <c r="H407" s="24">
        <v>250</v>
      </c>
      <c r="I407" s="24">
        <v>76</v>
      </c>
      <c r="J407" s="25" t="s">
        <v>29</v>
      </c>
      <c r="K407" s="26">
        <v>4536.4597917836609</v>
      </c>
      <c r="L407" s="26">
        <f t="shared" si="49"/>
        <v>3.2894736842105261</v>
      </c>
      <c r="M407" s="24" t="s">
        <v>39</v>
      </c>
      <c r="N407" s="24" t="s">
        <v>31</v>
      </c>
      <c r="O407" s="24">
        <v>-25</v>
      </c>
      <c r="P407" s="24">
        <v>-10</v>
      </c>
      <c r="Q407" s="27">
        <v>2.6999999999999999E-5</v>
      </c>
      <c r="R407" s="24">
        <v>-5</v>
      </c>
      <c r="S407" s="24">
        <v>0.9</v>
      </c>
      <c r="T407" s="24">
        <v>3.8</v>
      </c>
      <c r="U407" s="24">
        <v>0</v>
      </c>
      <c r="V407" s="24">
        <v>0</v>
      </c>
      <c r="W407" s="24">
        <v>0</v>
      </c>
      <c r="X407" s="28"/>
    </row>
    <row r="408" spans="1:24" s="23" customFormat="1" ht="15" thickBot="1" x14ac:dyDescent="0.35">
      <c r="A408" s="38">
        <v>407</v>
      </c>
      <c r="B408" s="43">
        <v>146</v>
      </c>
      <c r="C408" s="18" t="s">
        <v>33</v>
      </c>
      <c r="D408" s="18" t="s">
        <v>25</v>
      </c>
      <c r="E408" s="18" t="s">
        <v>26</v>
      </c>
      <c r="F408" s="18" t="s">
        <v>27</v>
      </c>
      <c r="G408" s="18" t="s">
        <v>28</v>
      </c>
      <c r="H408" s="18">
        <v>250</v>
      </c>
      <c r="I408" s="18">
        <v>76</v>
      </c>
      <c r="J408" s="19" t="s">
        <v>29</v>
      </c>
      <c r="K408" s="20">
        <v>4536.4597917836609</v>
      </c>
      <c r="L408" s="20">
        <f t="shared" si="49"/>
        <v>3.2894736842105261</v>
      </c>
      <c r="M408" s="18" t="s">
        <v>39</v>
      </c>
      <c r="N408" s="18" t="s">
        <v>31</v>
      </c>
      <c r="O408" s="18">
        <v>-25</v>
      </c>
      <c r="P408" s="18">
        <v>-10</v>
      </c>
      <c r="Q408" s="21">
        <v>6.0000000000000002E-6</v>
      </c>
      <c r="R408" s="18">
        <v>-5</v>
      </c>
      <c r="S408" s="18">
        <v>0.9</v>
      </c>
      <c r="T408" s="18">
        <v>3.8</v>
      </c>
      <c r="U408" s="18">
        <v>0</v>
      </c>
      <c r="V408" s="18">
        <v>0</v>
      </c>
      <c r="W408" s="18">
        <v>0</v>
      </c>
      <c r="X408" s="22"/>
    </row>
    <row r="409" spans="1:24" s="29" customFormat="1" ht="15" thickBot="1" x14ac:dyDescent="0.35">
      <c r="A409" s="39">
        <v>408</v>
      </c>
      <c r="B409" s="44">
        <v>146</v>
      </c>
      <c r="C409" s="24" t="s">
        <v>33</v>
      </c>
      <c r="D409" s="24" t="s">
        <v>25</v>
      </c>
      <c r="E409" s="24" t="s">
        <v>26</v>
      </c>
      <c r="F409" s="24" t="s">
        <v>27</v>
      </c>
      <c r="G409" s="24" t="s">
        <v>28</v>
      </c>
      <c r="H409" s="24">
        <v>250</v>
      </c>
      <c r="I409" s="24">
        <v>76</v>
      </c>
      <c r="J409" s="25" t="s">
        <v>29</v>
      </c>
      <c r="K409" s="26">
        <v>4536.4597917836609</v>
      </c>
      <c r="L409" s="26">
        <f t="shared" si="49"/>
        <v>3.2894736842105261</v>
      </c>
      <c r="M409" s="24" t="s">
        <v>39</v>
      </c>
      <c r="N409" s="24" t="s">
        <v>31</v>
      </c>
      <c r="O409" s="24">
        <v>-25</v>
      </c>
      <c r="P409" s="24">
        <v>-10</v>
      </c>
      <c r="Q409" s="27">
        <v>3.0000000000000001E-6</v>
      </c>
      <c r="R409" s="24">
        <v>-5</v>
      </c>
      <c r="S409" s="24">
        <v>0.9</v>
      </c>
      <c r="T409" s="24">
        <v>3.8</v>
      </c>
      <c r="U409" s="24">
        <v>0</v>
      </c>
      <c r="V409" s="24">
        <v>0</v>
      </c>
      <c r="W409" s="24">
        <v>0</v>
      </c>
      <c r="X409" s="28"/>
    </row>
    <row r="410" spans="1:24" s="23" customFormat="1" ht="15" thickBot="1" x14ac:dyDescent="0.35">
      <c r="A410" s="38">
        <v>409</v>
      </c>
      <c r="B410" s="43">
        <v>146</v>
      </c>
      <c r="C410" s="18" t="s">
        <v>33</v>
      </c>
      <c r="D410" s="18" t="s">
        <v>25</v>
      </c>
      <c r="E410" s="18" t="s">
        <v>26</v>
      </c>
      <c r="F410" s="18" t="s">
        <v>27</v>
      </c>
      <c r="G410" s="18" t="s">
        <v>28</v>
      </c>
      <c r="H410" s="18">
        <v>250</v>
      </c>
      <c r="I410" s="18">
        <v>76</v>
      </c>
      <c r="J410" s="19" t="s">
        <v>29</v>
      </c>
      <c r="K410" s="20">
        <v>4536.4597917836609</v>
      </c>
      <c r="L410" s="20">
        <f t="shared" si="49"/>
        <v>3.2894736842105261</v>
      </c>
      <c r="M410" s="18" t="s">
        <v>39</v>
      </c>
      <c r="N410" s="18" t="s">
        <v>31</v>
      </c>
      <c r="O410" s="18">
        <v>-25</v>
      </c>
      <c r="P410" s="18">
        <v>-10</v>
      </c>
      <c r="Q410" s="21">
        <v>3.5999999999999998E-6</v>
      </c>
      <c r="R410" s="18">
        <v>-5</v>
      </c>
      <c r="S410" s="18">
        <v>0.9</v>
      </c>
      <c r="T410" s="18">
        <v>3.8</v>
      </c>
      <c r="U410" s="18">
        <v>0</v>
      </c>
      <c r="V410" s="18">
        <v>0</v>
      </c>
      <c r="W410" s="18">
        <v>0</v>
      </c>
      <c r="X410" s="22"/>
    </row>
    <row r="411" spans="1:24" s="29" customFormat="1" ht="15" thickBot="1" x14ac:dyDescent="0.35">
      <c r="A411" s="39">
        <v>410</v>
      </c>
      <c r="B411" s="44">
        <v>146</v>
      </c>
      <c r="C411" s="24" t="s">
        <v>33</v>
      </c>
      <c r="D411" s="24" t="s">
        <v>25</v>
      </c>
      <c r="E411" s="24" t="s">
        <v>26</v>
      </c>
      <c r="F411" s="24" t="s">
        <v>27</v>
      </c>
      <c r="G411" s="24" t="s">
        <v>28</v>
      </c>
      <c r="H411" s="24">
        <v>250</v>
      </c>
      <c r="I411" s="24">
        <v>76</v>
      </c>
      <c r="J411" s="25" t="s">
        <v>29</v>
      </c>
      <c r="K411" s="26">
        <v>4536.4597917836609</v>
      </c>
      <c r="L411" s="26">
        <f t="shared" si="49"/>
        <v>3.2894736842105261</v>
      </c>
      <c r="M411" s="24" t="s">
        <v>39</v>
      </c>
      <c r="N411" s="24" t="s">
        <v>31</v>
      </c>
      <c r="O411" s="24">
        <v>-25</v>
      </c>
      <c r="P411" s="24">
        <v>-10</v>
      </c>
      <c r="Q411" s="27">
        <v>3.0000000000000001E-6</v>
      </c>
      <c r="R411" s="24">
        <v>-5</v>
      </c>
      <c r="S411" s="24">
        <v>0.9</v>
      </c>
      <c r="T411" s="24">
        <v>3.8</v>
      </c>
      <c r="U411" s="24">
        <v>0</v>
      </c>
      <c r="V411" s="24">
        <v>0</v>
      </c>
      <c r="W411" s="24">
        <v>0</v>
      </c>
      <c r="X411" s="28"/>
    </row>
    <row r="412" spans="1:24" s="23" customFormat="1" ht="15" thickBot="1" x14ac:dyDescent="0.35">
      <c r="A412" s="38">
        <v>411</v>
      </c>
      <c r="B412" s="43">
        <v>146</v>
      </c>
      <c r="C412" s="18" t="s">
        <v>33</v>
      </c>
      <c r="D412" s="18" t="s">
        <v>25</v>
      </c>
      <c r="E412" s="18" t="s">
        <v>26</v>
      </c>
      <c r="F412" s="18" t="s">
        <v>27</v>
      </c>
      <c r="G412" s="18" t="s">
        <v>28</v>
      </c>
      <c r="H412" s="18">
        <v>250</v>
      </c>
      <c r="I412" s="18">
        <v>76</v>
      </c>
      <c r="J412" s="19" t="s">
        <v>29</v>
      </c>
      <c r="K412" s="20">
        <v>4536.4597917836609</v>
      </c>
      <c r="L412" s="20">
        <f t="shared" si="49"/>
        <v>3.2894736842105261</v>
      </c>
      <c r="M412" s="18" t="s">
        <v>39</v>
      </c>
      <c r="N412" s="18" t="s">
        <v>31</v>
      </c>
      <c r="O412" s="18">
        <v>-25</v>
      </c>
      <c r="P412" s="18">
        <v>-10</v>
      </c>
      <c r="Q412" s="21">
        <v>2.6999999999999999E-5</v>
      </c>
      <c r="R412" s="18">
        <v>-5</v>
      </c>
      <c r="S412" s="18">
        <v>0.9</v>
      </c>
      <c r="T412" s="18">
        <v>3.8</v>
      </c>
      <c r="U412" s="18">
        <v>0</v>
      </c>
      <c r="V412" s="18">
        <v>0</v>
      </c>
      <c r="W412" s="18">
        <v>0</v>
      </c>
      <c r="X412" s="22"/>
    </row>
    <row r="413" spans="1:24" s="23" customFormat="1" ht="15" thickBot="1" x14ac:dyDescent="0.35">
      <c r="A413" s="38">
        <v>412</v>
      </c>
      <c r="B413" s="43">
        <v>148</v>
      </c>
      <c r="C413" s="18" t="s">
        <v>47</v>
      </c>
      <c r="D413" s="18" t="s">
        <v>48</v>
      </c>
      <c r="E413" s="18" t="s">
        <v>45</v>
      </c>
      <c r="F413" s="18" t="s">
        <v>46</v>
      </c>
      <c r="G413" s="18" t="s">
        <v>28</v>
      </c>
      <c r="H413" s="18">
        <v>75</v>
      </c>
      <c r="I413" s="18">
        <v>70</v>
      </c>
      <c r="J413" s="19" t="s">
        <v>29</v>
      </c>
      <c r="K413" s="20">
        <v>3848.4510006474966</v>
      </c>
      <c r="L413" s="20">
        <f t="shared" si="49"/>
        <v>1.0714285714285714</v>
      </c>
      <c r="M413" s="18" t="s">
        <v>39</v>
      </c>
      <c r="N413" s="18" t="s">
        <v>43</v>
      </c>
      <c r="O413" s="18">
        <f>P413</f>
        <v>-10</v>
      </c>
      <c r="P413" s="18">
        <v>-10</v>
      </c>
      <c r="Q413" s="21">
        <v>0.02</v>
      </c>
      <c r="R413" s="18">
        <v>1.5</v>
      </c>
      <c r="S413" s="18">
        <v>0.8</v>
      </c>
      <c r="T413" s="18">
        <v>0</v>
      </c>
      <c r="U413" s="18">
        <v>0</v>
      </c>
      <c r="V413" s="18">
        <v>0</v>
      </c>
      <c r="W413" s="18">
        <v>5</v>
      </c>
      <c r="X413" s="22"/>
    </row>
    <row r="414" spans="1:24" s="35" customFormat="1" ht="15" thickBot="1" x14ac:dyDescent="0.35">
      <c r="A414" s="40">
        <v>413</v>
      </c>
      <c r="B414" s="45">
        <v>148</v>
      </c>
      <c r="C414" s="30" t="s">
        <v>47</v>
      </c>
      <c r="D414" s="30" t="s">
        <v>48</v>
      </c>
      <c r="E414" s="30" t="s">
        <v>45</v>
      </c>
      <c r="F414" s="30" t="s">
        <v>46</v>
      </c>
      <c r="G414" s="30" t="s">
        <v>28</v>
      </c>
      <c r="H414" s="30">
        <v>75</v>
      </c>
      <c r="I414" s="30">
        <v>70</v>
      </c>
      <c r="J414" s="31" t="s">
        <v>29</v>
      </c>
      <c r="K414" s="32">
        <v>3848.4510006474966</v>
      </c>
      <c r="L414" s="32">
        <f t="shared" si="49"/>
        <v>1.0714285714285714</v>
      </c>
      <c r="M414" s="30" t="s">
        <v>39</v>
      </c>
      <c r="N414" s="30" t="s">
        <v>43</v>
      </c>
      <c r="O414" s="30">
        <f t="shared" ref="O414:O415" si="50">P414</f>
        <v>-10</v>
      </c>
      <c r="P414" s="30">
        <v>-10</v>
      </c>
      <c r="Q414" s="33">
        <v>0.05</v>
      </c>
      <c r="R414" s="30">
        <v>1.5</v>
      </c>
      <c r="S414" s="30">
        <v>0.8</v>
      </c>
      <c r="T414" s="30">
        <v>0</v>
      </c>
      <c r="U414" s="30">
        <v>0</v>
      </c>
      <c r="V414" s="30">
        <v>0</v>
      </c>
      <c r="W414" s="30">
        <v>20</v>
      </c>
      <c r="X414" s="34"/>
    </row>
    <row r="415" spans="1:24" s="23" customFormat="1" ht="15" thickBot="1" x14ac:dyDescent="0.35">
      <c r="A415" s="38">
        <v>414</v>
      </c>
      <c r="B415" s="43">
        <v>148</v>
      </c>
      <c r="C415" s="18" t="s">
        <v>47</v>
      </c>
      <c r="D415" s="18" t="s">
        <v>48</v>
      </c>
      <c r="E415" s="18" t="s">
        <v>45</v>
      </c>
      <c r="F415" s="18" t="s">
        <v>46</v>
      </c>
      <c r="G415" s="18" t="s">
        <v>28</v>
      </c>
      <c r="H415" s="18">
        <v>75</v>
      </c>
      <c r="I415" s="18">
        <v>70</v>
      </c>
      <c r="J415" s="19" t="s">
        <v>29</v>
      </c>
      <c r="K415" s="20">
        <v>3848.4510006474966</v>
      </c>
      <c r="L415" s="20">
        <f t="shared" si="49"/>
        <v>1.0714285714285714</v>
      </c>
      <c r="M415" s="18" t="s">
        <v>39</v>
      </c>
      <c r="N415" s="18" t="s">
        <v>43</v>
      </c>
      <c r="O415" s="18">
        <f t="shared" si="50"/>
        <v>-10</v>
      </c>
      <c r="P415" s="18">
        <v>-10</v>
      </c>
      <c r="Q415" s="21">
        <v>0.05</v>
      </c>
      <c r="R415" s="18">
        <v>1.5</v>
      </c>
      <c r="S415" s="18">
        <v>0.8</v>
      </c>
      <c r="T415" s="18">
        <v>0</v>
      </c>
      <c r="U415" s="18">
        <v>0</v>
      </c>
      <c r="V415" s="18">
        <v>0</v>
      </c>
      <c r="W415" s="18">
        <v>5</v>
      </c>
      <c r="X415" s="22"/>
    </row>
    <row r="416" spans="1:24" s="23" customFormat="1" ht="15" thickBot="1" x14ac:dyDescent="0.35">
      <c r="A416" s="38">
        <v>415</v>
      </c>
      <c r="B416" s="43">
        <v>149</v>
      </c>
      <c r="C416" s="18" t="s">
        <v>47</v>
      </c>
      <c r="D416" s="18" t="s">
        <v>53</v>
      </c>
      <c r="E416" s="18" t="s">
        <v>26</v>
      </c>
      <c r="F416" s="18" t="s">
        <v>27</v>
      </c>
      <c r="G416" s="18" t="s">
        <v>37</v>
      </c>
      <c r="H416" s="18">
        <v>155</v>
      </c>
      <c r="I416" s="18">
        <f t="shared" ref="I416" si="51">2*SQRT(K416/(PI()))</f>
        <v>174.89877089980445</v>
      </c>
      <c r="J416" s="19" t="s">
        <v>38</v>
      </c>
      <c r="K416" s="20">
        <v>24025</v>
      </c>
      <c r="L416" s="20">
        <f t="shared" si="49"/>
        <v>0.88622692545275805</v>
      </c>
      <c r="M416" s="18" t="s">
        <v>30</v>
      </c>
      <c r="N416" s="18" t="s">
        <v>31</v>
      </c>
      <c r="O416" s="18">
        <f>P416</f>
        <v>-40</v>
      </c>
      <c r="P416" s="18">
        <v>-40</v>
      </c>
      <c r="Q416" s="21">
        <v>0.01</v>
      </c>
      <c r="R416" s="18">
        <v>5.4</v>
      </c>
      <c r="S416" s="18">
        <v>0.90900000000000003</v>
      </c>
      <c r="T416" s="18">
        <v>3.6</v>
      </c>
      <c r="U416" s="18">
        <v>0</v>
      </c>
      <c r="V416" s="18">
        <v>0.23</v>
      </c>
      <c r="W416" s="18">
        <v>0</v>
      </c>
      <c r="X416" s="22" t="s">
        <v>87</v>
      </c>
    </row>
    <row r="417" spans="1:24" s="23" customFormat="1" ht="15" thickBot="1" x14ac:dyDescent="0.35">
      <c r="A417" s="38">
        <v>416</v>
      </c>
      <c r="B417" s="43">
        <v>153</v>
      </c>
      <c r="C417" s="18" t="s">
        <v>47</v>
      </c>
      <c r="D417" s="18" t="s">
        <v>48</v>
      </c>
      <c r="E417" s="18" t="s">
        <v>45</v>
      </c>
      <c r="F417" s="18" t="s">
        <v>46</v>
      </c>
      <c r="G417" s="18" t="s">
        <v>28</v>
      </c>
      <c r="H417" s="18">
        <v>32</v>
      </c>
      <c r="I417" s="18">
        <v>12.7</v>
      </c>
      <c r="J417" s="19" t="s">
        <v>29</v>
      </c>
      <c r="K417" s="20">
        <v>126.67686977437442</v>
      </c>
      <c r="L417" s="20">
        <f t="shared" si="49"/>
        <v>2.5196850393700787</v>
      </c>
      <c r="M417" s="18" t="s">
        <v>31</v>
      </c>
      <c r="N417" s="18" t="s">
        <v>43</v>
      </c>
      <c r="O417" s="18">
        <f>P417</f>
        <v>-53.15</v>
      </c>
      <c r="P417" s="18">
        <v>-53.15</v>
      </c>
      <c r="Q417" s="21">
        <v>3.4999999999999997E-5</v>
      </c>
      <c r="R417" s="18">
        <v>0.25</v>
      </c>
      <c r="S417" s="18">
        <v>0.91700000000000004</v>
      </c>
      <c r="T417" s="18">
        <v>0</v>
      </c>
      <c r="U417" s="18">
        <v>0</v>
      </c>
      <c r="V417" s="18">
        <v>0</v>
      </c>
      <c r="W417" s="18">
        <v>650</v>
      </c>
      <c r="X417" s="22" t="s">
        <v>88</v>
      </c>
    </row>
    <row r="418" spans="1:24" s="29" customFormat="1" ht="15" thickBot="1" x14ac:dyDescent="0.35">
      <c r="A418" s="39">
        <v>417</v>
      </c>
      <c r="B418" s="44">
        <v>153</v>
      </c>
      <c r="C418" s="24" t="s">
        <v>47</v>
      </c>
      <c r="D418" s="24" t="s">
        <v>48</v>
      </c>
      <c r="E418" s="24" t="s">
        <v>45</v>
      </c>
      <c r="F418" s="24" t="s">
        <v>46</v>
      </c>
      <c r="G418" s="24" t="s">
        <v>28</v>
      </c>
      <c r="H418" s="24">
        <v>32</v>
      </c>
      <c r="I418" s="24">
        <v>12.7</v>
      </c>
      <c r="J418" s="25" t="s">
        <v>29</v>
      </c>
      <c r="K418" s="26">
        <v>126.67686977437442</v>
      </c>
      <c r="L418" s="26">
        <f t="shared" ref="L418:L441" si="52">H418/I418</f>
        <v>2.5196850393700787</v>
      </c>
      <c r="M418" s="24" t="s">
        <v>31</v>
      </c>
      <c r="N418" s="24" t="s">
        <v>43</v>
      </c>
      <c r="O418" s="24">
        <f t="shared" ref="O418:O421" si="53">P418</f>
        <v>-53.15</v>
      </c>
      <c r="P418" s="24">
        <v>-53.15</v>
      </c>
      <c r="Q418" s="27">
        <v>3.4999999999999997E-5</v>
      </c>
      <c r="R418" s="24">
        <v>0.25</v>
      </c>
      <c r="S418" s="24">
        <v>0.91700000000000004</v>
      </c>
      <c r="T418" s="24">
        <v>0</v>
      </c>
      <c r="U418" s="24">
        <v>0</v>
      </c>
      <c r="V418" s="24">
        <v>0</v>
      </c>
      <c r="W418" s="24">
        <v>600</v>
      </c>
      <c r="X418" s="28" t="s">
        <v>88</v>
      </c>
    </row>
    <row r="419" spans="1:24" s="23" customFormat="1" ht="15" thickBot="1" x14ac:dyDescent="0.35">
      <c r="A419" s="38">
        <v>418</v>
      </c>
      <c r="B419" s="43">
        <v>153</v>
      </c>
      <c r="C419" s="18" t="s">
        <v>47</v>
      </c>
      <c r="D419" s="18" t="s">
        <v>48</v>
      </c>
      <c r="E419" s="18" t="s">
        <v>45</v>
      </c>
      <c r="F419" s="18" t="s">
        <v>46</v>
      </c>
      <c r="G419" s="18" t="s">
        <v>28</v>
      </c>
      <c r="H419" s="18">
        <v>32</v>
      </c>
      <c r="I419" s="18">
        <v>12.7</v>
      </c>
      <c r="J419" s="19" t="s">
        <v>29</v>
      </c>
      <c r="K419" s="20">
        <v>126.67686977437442</v>
      </c>
      <c r="L419" s="20">
        <f t="shared" si="52"/>
        <v>2.5196850393700787</v>
      </c>
      <c r="M419" s="18" t="s">
        <v>31</v>
      </c>
      <c r="N419" s="18" t="s">
        <v>43</v>
      </c>
      <c r="O419" s="18">
        <f t="shared" si="53"/>
        <v>-33.15</v>
      </c>
      <c r="P419" s="18">
        <v>-33.15</v>
      </c>
      <c r="Q419" s="21">
        <v>3.4999999999999997E-5</v>
      </c>
      <c r="R419" s="18">
        <v>0.25</v>
      </c>
      <c r="S419" s="18">
        <v>0.91700000000000004</v>
      </c>
      <c r="T419" s="18">
        <v>0</v>
      </c>
      <c r="U419" s="18">
        <v>0</v>
      </c>
      <c r="V419" s="18">
        <v>0</v>
      </c>
      <c r="W419" s="18">
        <v>650</v>
      </c>
      <c r="X419" s="22" t="s">
        <v>88</v>
      </c>
    </row>
    <row r="420" spans="1:24" s="29" customFormat="1" ht="15" thickBot="1" x14ac:dyDescent="0.35">
      <c r="A420" s="39">
        <v>419</v>
      </c>
      <c r="B420" s="44">
        <v>153</v>
      </c>
      <c r="C420" s="24" t="s">
        <v>47</v>
      </c>
      <c r="D420" s="24" t="s">
        <v>48</v>
      </c>
      <c r="E420" s="24" t="s">
        <v>45</v>
      </c>
      <c r="F420" s="24" t="s">
        <v>46</v>
      </c>
      <c r="G420" s="24" t="s">
        <v>28</v>
      </c>
      <c r="H420" s="24">
        <v>32</v>
      </c>
      <c r="I420" s="24">
        <v>12.7</v>
      </c>
      <c r="J420" s="25" t="s">
        <v>29</v>
      </c>
      <c r="K420" s="26">
        <v>126.67686977437442</v>
      </c>
      <c r="L420" s="26">
        <f t="shared" si="52"/>
        <v>2.5196850393700787</v>
      </c>
      <c r="M420" s="24" t="s">
        <v>31</v>
      </c>
      <c r="N420" s="24" t="s">
        <v>43</v>
      </c>
      <c r="O420" s="24">
        <f t="shared" si="53"/>
        <v>-33.15</v>
      </c>
      <c r="P420" s="24">
        <v>-33.15</v>
      </c>
      <c r="Q420" s="27">
        <v>3.4999999999999997E-5</v>
      </c>
      <c r="R420" s="24">
        <v>0.25</v>
      </c>
      <c r="S420" s="24">
        <v>0.91700000000000004</v>
      </c>
      <c r="T420" s="24">
        <v>0</v>
      </c>
      <c r="U420" s="24">
        <v>0</v>
      </c>
      <c r="V420" s="24">
        <v>0</v>
      </c>
      <c r="W420" s="24">
        <v>500</v>
      </c>
      <c r="X420" s="28" t="s">
        <v>89</v>
      </c>
    </row>
    <row r="421" spans="1:24" s="23" customFormat="1" ht="15" thickBot="1" x14ac:dyDescent="0.35">
      <c r="A421" s="38">
        <v>420</v>
      </c>
      <c r="B421" s="43">
        <v>153</v>
      </c>
      <c r="C421" s="18" t="s">
        <v>47</v>
      </c>
      <c r="D421" s="18" t="s">
        <v>48</v>
      </c>
      <c r="E421" s="18" t="s">
        <v>45</v>
      </c>
      <c r="F421" s="18" t="s">
        <v>46</v>
      </c>
      <c r="G421" s="18" t="s">
        <v>28</v>
      </c>
      <c r="H421" s="18">
        <v>32</v>
      </c>
      <c r="I421" s="18">
        <v>12.7</v>
      </c>
      <c r="J421" s="19" t="s">
        <v>29</v>
      </c>
      <c r="K421" s="20">
        <v>126.67686977437442</v>
      </c>
      <c r="L421" s="20">
        <f t="shared" si="52"/>
        <v>2.5196850393700787</v>
      </c>
      <c r="M421" s="18" t="s">
        <v>31</v>
      </c>
      <c r="N421" s="18" t="s">
        <v>43</v>
      </c>
      <c r="O421" s="18">
        <f t="shared" si="53"/>
        <v>-33.15</v>
      </c>
      <c r="P421" s="18">
        <v>-33.15</v>
      </c>
      <c r="Q421" s="21">
        <v>3.4999999999999997E-5</v>
      </c>
      <c r="R421" s="18">
        <v>0.25</v>
      </c>
      <c r="S421" s="18">
        <v>0.91700000000000004</v>
      </c>
      <c r="T421" s="18">
        <v>0</v>
      </c>
      <c r="U421" s="18">
        <v>0</v>
      </c>
      <c r="V421" s="18">
        <v>0</v>
      </c>
      <c r="W421" s="18">
        <v>400</v>
      </c>
      <c r="X421" s="22" t="s">
        <v>89</v>
      </c>
    </row>
    <row r="422" spans="1:24" s="23" customFormat="1" ht="15" thickBot="1" x14ac:dyDescent="0.35">
      <c r="A422" s="38">
        <v>421</v>
      </c>
      <c r="B422" s="43">
        <v>154</v>
      </c>
      <c r="C422" s="18" t="s">
        <v>47</v>
      </c>
      <c r="D422" s="18" t="s">
        <v>53</v>
      </c>
      <c r="E422" s="18" t="s">
        <v>26</v>
      </c>
      <c r="F422" s="18" t="s">
        <v>27</v>
      </c>
      <c r="G422" s="18" t="s">
        <v>37</v>
      </c>
      <c r="H422" s="18">
        <v>159</v>
      </c>
      <c r="I422" s="18">
        <f t="shared" ref="I422" si="54">2*SQRT(K422/(PI()))</f>
        <v>179.41228756818651</v>
      </c>
      <c r="J422" s="19" t="s">
        <v>38</v>
      </c>
      <c r="K422" s="20">
        <v>25281</v>
      </c>
      <c r="L422" s="20">
        <f t="shared" si="52"/>
        <v>0.88622692545275794</v>
      </c>
      <c r="M422" s="18" t="s">
        <v>30</v>
      </c>
      <c r="N422" s="18" t="s">
        <v>43</v>
      </c>
      <c r="O422" s="18">
        <v>-40</v>
      </c>
      <c r="P422" s="18">
        <v>-10</v>
      </c>
      <c r="Q422" s="21">
        <v>0.01</v>
      </c>
      <c r="R422" s="18">
        <v>4.7</v>
      </c>
      <c r="S422" s="18">
        <v>0.92500000000000004</v>
      </c>
      <c r="T422" s="18">
        <f>AVERAGE(3.9,4.4)</f>
        <v>4.1500000000000004</v>
      </c>
      <c r="U422" s="18">
        <v>2</v>
      </c>
      <c r="V422" s="18">
        <v>0.5</v>
      </c>
      <c r="W422" s="18">
        <v>0</v>
      </c>
      <c r="X422" s="22"/>
    </row>
    <row r="423" spans="1:24" s="23" customFormat="1" ht="15" thickBot="1" x14ac:dyDescent="0.35">
      <c r="A423" s="38">
        <v>422</v>
      </c>
      <c r="B423" s="43">
        <v>157</v>
      </c>
      <c r="C423" s="18" t="s">
        <v>47</v>
      </c>
      <c r="D423" s="18" t="s">
        <v>48</v>
      </c>
      <c r="E423" s="18" t="s">
        <v>68</v>
      </c>
      <c r="F423" s="18" t="s">
        <v>46</v>
      </c>
      <c r="G423" s="18" t="s">
        <v>28</v>
      </c>
      <c r="H423" s="18">
        <v>155</v>
      </c>
      <c r="I423" s="18">
        <v>70</v>
      </c>
      <c r="J423" s="19" t="s">
        <v>29</v>
      </c>
      <c r="K423" s="20">
        <v>3848.4510006474966</v>
      </c>
      <c r="L423" s="20">
        <f t="shared" si="52"/>
        <v>2.2142857142857144</v>
      </c>
      <c r="M423" s="18" t="s">
        <v>39</v>
      </c>
      <c r="N423" s="18" t="s">
        <v>43</v>
      </c>
      <c r="O423" s="18">
        <v>-15</v>
      </c>
      <c r="P423" s="18">
        <v>-10</v>
      </c>
      <c r="Q423" s="21">
        <v>0.01</v>
      </c>
      <c r="R423" s="18">
        <v>2.38</v>
      </c>
      <c r="S423" s="18">
        <v>0.91700000000000004</v>
      </c>
      <c r="T423" s="18">
        <v>0</v>
      </c>
      <c r="U423" s="18">
        <v>0</v>
      </c>
      <c r="V423" s="18">
        <v>0</v>
      </c>
      <c r="W423" s="18">
        <v>20</v>
      </c>
      <c r="X423" s="22" t="s">
        <v>90</v>
      </c>
    </row>
    <row r="424" spans="1:24" s="35" customFormat="1" ht="15" thickBot="1" x14ac:dyDescent="0.35">
      <c r="A424" s="40">
        <v>423</v>
      </c>
      <c r="B424" s="45">
        <v>157</v>
      </c>
      <c r="C424" s="30" t="s">
        <v>47</v>
      </c>
      <c r="D424" s="30" t="s">
        <v>48</v>
      </c>
      <c r="E424" s="30" t="s">
        <v>68</v>
      </c>
      <c r="F424" s="30" t="s">
        <v>46</v>
      </c>
      <c r="G424" s="30" t="s">
        <v>28</v>
      </c>
      <c r="H424" s="30">
        <v>155</v>
      </c>
      <c r="I424" s="30">
        <v>70</v>
      </c>
      <c r="J424" s="31" t="s">
        <v>29</v>
      </c>
      <c r="K424" s="32">
        <v>3848.4510006474966</v>
      </c>
      <c r="L424" s="32">
        <f t="shared" si="52"/>
        <v>2.2142857142857144</v>
      </c>
      <c r="M424" s="30" t="s">
        <v>39</v>
      </c>
      <c r="N424" s="30" t="s">
        <v>43</v>
      </c>
      <c r="O424" s="30">
        <v>-15</v>
      </c>
      <c r="P424" s="30">
        <v>-10</v>
      </c>
      <c r="Q424" s="33">
        <v>0.01</v>
      </c>
      <c r="R424" s="30">
        <v>2.38</v>
      </c>
      <c r="S424" s="30">
        <v>0.91700000000000004</v>
      </c>
      <c r="T424" s="30">
        <v>0</v>
      </c>
      <c r="U424" s="30">
        <v>0</v>
      </c>
      <c r="V424" s="30">
        <v>0</v>
      </c>
      <c r="W424" s="30">
        <v>20</v>
      </c>
      <c r="X424" s="34" t="s">
        <v>90</v>
      </c>
    </row>
    <row r="425" spans="1:24" s="23" customFormat="1" ht="15" thickBot="1" x14ac:dyDescent="0.35">
      <c r="A425" s="38">
        <v>424</v>
      </c>
      <c r="B425" s="43">
        <v>157</v>
      </c>
      <c r="C425" s="18" t="s">
        <v>47</v>
      </c>
      <c r="D425" s="18" t="s">
        <v>48</v>
      </c>
      <c r="E425" s="18" t="s">
        <v>68</v>
      </c>
      <c r="F425" s="18" t="s">
        <v>46</v>
      </c>
      <c r="G425" s="18" t="s">
        <v>28</v>
      </c>
      <c r="H425" s="18">
        <v>155</v>
      </c>
      <c r="I425" s="18">
        <v>70</v>
      </c>
      <c r="J425" s="19" t="s">
        <v>29</v>
      </c>
      <c r="K425" s="20">
        <v>3848.4510006474966</v>
      </c>
      <c r="L425" s="20">
        <f t="shared" si="52"/>
        <v>2.2142857142857144</v>
      </c>
      <c r="M425" s="18" t="s">
        <v>39</v>
      </c>
      <c r="N425" s="18" t="s">
        <v>43</v>
      </c>
      <c r="O425" s="18">
        <v>-15</v>
      </c>
      <c r="P425" s="18">
        <v>-10</v>
      </c>
      <c r="Q425" s="21">
        <v>0.01</v>
      </c>
      <c r="R425" s="18">
        <v>2.38</v>
      </c>
      <c r="S425" s="18">
        <v>0.91700000000000004</v>
      </c>
      <c r="T425" s="18">
        <v>0</v>
      </c>
      <c r="U425" s="18">
        <v>0</v>
      </c>
      <c r="V425" s="18">
        <v>0</v>
      </c>
      <c r="W425" s="18">
        <v>20</v>
      </c>
      <c r="X425" s="22" t="s">
        <v>90</v>
      </c>
    </row>
    <row r="426" spans="1:24" s="35" customFormat="1" ht="15" thickBot="1" x14ac:dyDescent="0.35">
      <c r="A426" s="40">
        <v>425</v>
      </c>
      <c r="B426" s="45">
        <v>157</v>
      </c>
      <c r="C426" s="30" t="s">
        <v>47</v>
      </c>
      <c r="D426" s="30" t="s">
        <v>48</v>
      </c>
      <c r="E426" s="30" t="s">
        <v>68</v>
      </c>
      <c r="F426" s="30" t="s">
        <v>46</v>
      </c>
      <c r="G426" s="30" t="s">
        <v>28</v>
      </c>
      <c r="H426" s="30">
        <v>155</v>
      </c>
      <c r="I426" s="30">
        <v>70</v>
      </c>
      <c r="J426" s="31" t="s">
        <v>29</v>
      </c>
      <c r="K426" s="32">
        <v>3848.4510006474966</v>
      </c>
      <c r="L426" s="32">
        <f t="shared" si="52"/>
        <v>2.2142857142857144</v>
      </c>
      <c r="M426" s="30" t="s">
        <v>39</v>
      </c>
      <c r="N426" s="30" t="s">
        <v>43</v>
      </c>
      <c r="O426" s="30">
        <v>-15</v>
      </c>
      <c r="P426" s="30">
        <v>-10</v>
      </c>
      <c r="Q426" s="33">
        <v>0.01</v>
      </c>
      <c r="R426" s="30">
        <v>2.38</v>
      </c>
      <c r="S426" s="30">
        <v>0.91700000000000004</v>
      </c>
      <c r="T426" s="30">
        <v>0</v>
      </c>
      <c r="U426" s="30">
        <v>0</v>
      </c>
      <c r="V426" s="30">
        <v>0</v>
      </c>
      <c r="W426" s="30">
        <v>20</v>
      </c>
      <c r="X426" s="34" t="s">
        <v>90</v>
      </c>
    </row>
    <row r="427" spans="1:24" s="23" customFormat="1" ht="15" thickBot="1" x14ac:dyDescent="0.35">
      <c r="A427" s="38">
        <v>426</v>
      </c>
      <c r="B427" s="43">
        <v>157</v>
      </c>
      <c r="C427" s="18" t="s">
        <v>47</v>
      </c>
      <c r="D427" s="18" t="s">
        <v>48</v>
      </c>
      <c r="E427" s="18" t="s">
        <v>68</v>
      </c>
      <c r="F427" s="18" t="s">
        <v>46</v>
      </c>
      <c r="G427" s="18" t="s">
        <v>28</v>
      </c>
      <c r="H427" s="18">
        <v>155</v>
      </c>
      <c r="I427" s="18">
        <v>70</v>
      </c>
      <c r="J427" s="19" t="s">
        <v>29</v>
      </c>
      <c r="K427" s="20">
        <v>3848.4510006474966</v>
      </c>
      <c r="L427" s="20">
        <f t="shared" si="52"/>
        <v>2.2142857142857144</v>
      </c>
      <c r="M427" s="18" t="s">
        <v>39</v>
      </c>
      <c r="N427" s="18" t="s">
        <v>43</v>
      </c>
      <c r="O427" s="18">
        <v>-15</v>
      </c>
      <c r="P427" s="18">
        <v>-10</v>
      </c>
      <c r="Q427" s="21">
        <v>0.01</v>
      </c>
      <c r="R427" s="18">
        <v>2.38</v>
      </c>
      <c r="S427" s="18">
        <v>0.91700000000000004</v>
      </c>
      <c r="T427" s="18">
        <v>0</v>
      </c>
      <c r="U427" s="18">
        <v>0</v>
      </c>
      <c r="V427" s="18">
        <v>0</v>
      </c>
      <c r="W427" s="18">
        <v>20</v>
      </c>
      <c r="X427" s="22" t="s">
        <v>90</v>
      </c>
    </row>
    <row r="428" spans="1:24" s="35" customFormat="1" ht="15" thickBot="1" x14ac:dyDescent="0.35">
      <c r="A428" s="40">
        <v>427</v>
      </c>
      <c r="B428" s="45">
        <v>157</v>
      </c>
      <c r="C428" s="30" t="s">
        <v>47</v>
      </c>
      <c r="D428" s="30" t="s">
        <v>48</v>
      </c>
      <c r="E428" s="30" t="s">
        <v>68</v>
      </c>
      <c r="F428" s="30" t="s">
        <v>46</v>
      </c>
      <c r="G428" s="30" t="s">
        <v>28</v>
      </c>
      <c r="H428" s="30">
        <v>155</v>
      </c>
      <c r="I428" s="30">
        <v>70</v>
      </c>
      <c r="J428" s="31" t="s">
        <v>29</v>
      </c>
      <c r="K428" s="32">
        <v>3848.4510006474966</v>
      </c>
      <c r="L428" s="32">
        <f t="shared" si="52"/>
        <v>2.2142857142857144</v>
      </c>
      <c r="M428" s="30" t="s">
        <v>39</v>
      </c>
      <c r="N428" s="30" t="s">
        <v>43</v>
      </c>
      <c r="O428" s="30">
        <v>-15</v>
      </c>
      <c r="P428" s="30">
        <v>-10</v>
      </c>
      <c r="Q428" s="33">
        <v>1E-3</v>
      </c>
      <c r="R428" s="30">
        <v>2.38</v>
      </c>
      <c r="S428" s="30">
        <v>0.91700000000000004</v>
      </c>
      <c r="T428" s="30">
        <v>0</v>
      </c>
      <c r="U428" s="30">
        <v>0</v>
      </c>
      <c r="V428" s="30">
        <v>0</v>
      </c>
      <c r="W428" s="30">
        <v>20</v>
      </c>
      <c r="X428" s="34" t="s">
        <v>90</v>
      </c>
    </row>
    <row r="429" spans="1:24" s="23" customFormat="1" ht="15" thickBot="1" x14ac:dyDescent="0.35">
      <c r="A429" s="38">
        <v>428</v>
      </c>
      <c r="B429" s="43">
        <v>157</v>
      </c>
      <c r="C429" s="18" t="s">
        <v>47</v>
      </c>
      <c r="D429" s="18" t="s">
        <v>48</v>
      </c>
      <c r="E429" s="18" t="s">
        <v>68</v>
      </c>
      <c r="F429" s="18" t="s">
        <v>46</v>
      </c>
      <c r="G429" s="18" t="s">
        <v>28</v>
      </c>
      <c r="H429" s="18">
        <v>155</v>
      </c>
      <c r="I429" s="18">
        <v>70</v>
      </c>
      <c r="J429" s="19" t="s">
        <v>29</v>
      </c>
      <c r="K429" s="20">
        <v>3848.4510006474966</v>
      </c>
      <c r="L429" s="20">
        <f t="shared" si="52"/>
        <v>2.2142857142857144</v>
      </c>
      <c r="M429" s="18" t="s">
        <v>39</v>
      </c>
      <c r="N429" s="18" t="s">
        <v>43</v>
      </c>
      <c r="O429" s="18">
        <v>-15</v>
      </c>
      <c r="P429" s="18">
        <v>-10</v>
      </c>
      <c r="Q429" s="21">
        <v>1E-3</v>
      </c>
      <c r="R429" s="18">
        <v>2.38</v>
      </c>
      <c r="S429" s="18">
        <v>0.91700000000000004</v>
      </c>
      <c r="T429" s="18">
        <v>0</v>
      </c>
      <c r="U429" s="18">
        <v>0</v>
      </c>
      <c r="V429" s="18">
        <v>0</v>
      </c>
      <c r="W429" s="18">
        <v>20</v>
      </c>
      <c r="X429" s="22" t="s">
        <v>90</v>
      </c>
    </row>
    <row r="430" spans="1:24" s="35" customFormat="1" ht="15" thickBot="1" x14ac:dyDescent="0.35">
      <c r="A430" s="40">
        <v>429</v>
      </c>
      <c r="B430" s="45">
        <v>157</v>
      </c>
      <c r="C430" s="30" t="s">
        <v>47</v>
      </c>
      <c r="D430" s="30" t="s">
        <v>48</v>
      </c>
      <c r="E430" s="30" t="s">
        <v>68</v>
      </c>
      <c r="F430" s="30" t="s">
        <v>46</v>
      </c>
      <c r="G430" s="30" t="s">
        <v>28</v>
      </c>
      <c r="H430" s="30">
        <v>155</v>
      </c>
      <c r="I430" s="30">
        <v>70</v>
      </c>
      <c r="J430" s="31" t="s">
        <v>29</v>
      </c>
      <c r="K430" s="32">
        <v>3848.4510006474966</v>
      </c>
      <c r="L430" s="32">
        <f t="shared" si="52"/>
        <v>2.2142857142857144</v>
      </c>
      <c r="M430" s="30" t="s">
        <v>39</v>
      </c>
      <c r="N430" s="30" t="s">
        <v>43</v>
      </c>
      <c r="O430" s="30">
        <v>-15</v>
      </c>
      <c r="P430" s="30">
        <v>-10</v>
      </c>
      <c r="Q430" s="33">
        <v>1E-3</v>
      </c>
      <c r="R430" s="30">
        <v>2.38</v>
      </c>
      <c r="S430" s="30">
        <v>0.91700000000000004</v>
      </c>
      <c r="T430" s="30">
        <v>0</v>
      </c>
      <c r="U430" s="30">
        <v>0</v>
      </c>
      <c r="V430" s="30">
        <v>0</v>
      </c>
      <c r="W430" s="30">
        <v>20</v>
      </c>
      <c r="X430" s="34" t="s">
        <v>90</v>
      </c>
    </row>
    <row r="431" spans="1:24" s="23" customFormat="1" ht="15" thickBot="1" x14ac:dyDescent="0.35">
      <c r="A431" s="38">
        <v>430</v>
      </c>
      <c r="B431" s="43">
        <v>157</v>
      </c>
      <c r="C431" s="18" t="s">
        <v>47</v>
      </c>
      <c r="D431" s="18" t="s">
        <v>48</v>
      </c>
      <c r="E431" s="18" t="s">
        <v>68</v>
      </c>
      <c r="F431" s="18" t="s">
        <v>46</v>
      </c>
      <c r="G431" s="18" t="s">
        <v>28</v>
      </c>
      <c r="H431" s="18">
        <v>155</v>
      </c>
      <c r="I431" s="18">
        <v>70</v>
      </c>
      <c r="J431" s="19" t="s">
        <v>29</v>
      </c>
      <c r="K431" s="20">
        <v>3848.4510006474966</v>
      </c>
      <c r="L431" s="20">
        <f t="shared" si="52"/>
        <v>2.2142857142857144</v>
      </c>
      <c r="M431" s="18" t="s">
        <v>39</v>
      </c>
      <c r="N431" s="18" t="s">
        <v>43</v>
      </c>
      <c r="O431" s="18">
        <v>-15</v>
      </c>
      <c r="P431" s="18">
        <v>-10</v>
      </c>
      <c r="Q431" s="21">
        <v>1E-3</v>
      </c>
      <c r="R431" s="18">
        <v>2.38</v>
      </c>
      <c r="S431" s="18">
        <v>0.91700000000000004</v>
      </c>
      <c r="T431" s="18">
        <v>0</v>
      </c>
      <c r="U431" s="18">
        <v>0</v>
      </c>
      <c r="V431" s="18">
        <v>0</v>
      </c>
      <c r="W431" s="18">
        <v>20</v>
      </c>
      <c r="X431" s="22" t="s">
        <v>90</v>
      </c>
    </row>
    <row r="432" spans="1:24" s="35" customFormat="1" ht="15" thickBot="1" x14ac:dyDescent="0.35">
      <c r="A432" s="40">
        <v>431</v>
      </c>
      <c r="B432" s="45">
        <v>157</v>
      </c>
      <c r="C432" s="30" t="s">
        <v>47</v>
      </c>
      <c r="D432" s="30" t="s">
        <v>48</v>
      </c>
      <c r="E432" s="30" t="s">
        <v>68</v>
      </c>
      <c r="F432" s="30" t="s">
        <v>46</v>
      </c>
      <c r="G432" s="30" t="s">
        <v>28</v>
      </c>
      <c r="H432" s="30">
        <v>155</v>
      </c>
      <c r="I432" s="30">
        <v>70</v>
      </c>
      <c r="J432" s="31" t="s">
        <v>29</v>
      </c>
      <c r="K432" s="32">
        <v>3848.4510006474966</v>
      </c>
      <c r="L432" s="32">
        <f t="shared" si="52"/>
        <v>2.2142857142857144</v>
      </c>
      <c r="M432" s="30" t="s">
        <v>39</v>
      </c>
      <c r="N432" s="30" t="s">
        <v>43</v>
      </c>
      <c r="O432" s="30">
        <v>-15</v>
      </c>
      <c r="P432" s="30">
        <v>-10</v>
      </c>
      <c r="Q432" s="33">
        <v>1E-3</v>
      </c>
      <c r="R432" s="30">
        <v>2.38</v>
      </c>
      <c r="S432" s="30">
        <v>0.91700000000000004</v>
      </c>
      <c r="T432" s="30">
        <v>0</v>
      </c>
      <c r="U432" s="30">
        <v>0</v>
      </c>
      <c r="V432" s="30">
        <v>0</v>
      </c>
      <c r="W432" s="30">
        <v>20</v>
      </c>
      <c r="X432" s="34" t="s">
        <v>90</v>
      </c>
    </row>
    <row r="433" spans="1:24" s="23" customFormat="1" ht="15" thickBot="1" x14ac:dyDescent="0.35">
      <c r="A433" s="38">
        <v>432</v>
      </c>
      <c r="B433" s="43">
        <v>159</v>
      </c>
      <c r="C433" s="18" t="s">
        <v>47</v>
      </c>
      <c r="D433" s="18" t="s">
        <v>48</v>
      </c>
      <c r="E433" s="18" t="s">
        <v>68</v>
      </c>
      <c r="F433" s="18" t="s">
        <v>46</v>
      </c>
      <c r="G433" s="18" t="s">
        <v>40</v>
      </c>
      <c r="H433" s="18">
        <v>120</v>
      </c>
      <c r="I433" s="18">
        <f t="shared" ref="I433:I439" si="55">2*SQRT(K433/(PI()))</f>
        <v>55.27906391541368</v>
      </c>
      <c r="J433" s="19" t="s">
        <v>38</v>
      </c>
      <c r="K433" s="20">
        <v>2400</v>
      </c>
      <c r="L433" s="20">
        <f t="shared" si="52"/>
        <v>2.1708037636748028</v>
      </c>
      <c r="M433" s="18" t="s">
        <v>31</v>
      </c>
      <c r="N433" s="18" t="s">
        <v>31</v>
      </c>
      <c r="O433" s="18">
        <f>P433</f>
        <v>-20</v>
      </c>
      <c r="P433" s="18">
        <v>-20</v>
      </c>
      <c r="Q433" s="21">
        <v>1E-3</v>
      </c>
      <c r="R433" s="18">
        <v>10</v>
      </c>
      <c r="S433" s="18">
        <v>0.91700000000000004</v>
      </c>
      <c r="T433" s="18">
        <v>0</v>
      </c>
      <c r="U433" s="18">
        <v>0</v>
      </c>
      <c r="V433" s="18">
        <v>0</v>
      </c>
      <c r="W433" s="18">
        <v>19.899999999999999</v>
      </c>
      <c r="X433" s="22" t="s">
        <v>91</v>
      </c>
    </row>
    <row r="434" spans="1:24" s="29" customFormat="1" ht="15" thickBot="1" x14ac:dyDescent="0.35">
      <c r="A434" s="39">
        <v>433</v>
      </c>
      <c r="B434" s="44">
        <v>159</v>
      </c>
      <c r="C434" s="24" t="s">
        <v>47</v>
      </c>
      <c r="D434" s="24" t="s">
        <v>48</v>
      </c>
      <c r="E434" s="24" t="s">
        <v>68</v>
      </c>
      <c r="F434" s="24" t="s">
        <v>46</v>
      </c>
      <c r="G434" s="24" t="s">
        <v>40</v>
      </c>
      <c r="H434" s="24">
        <v>120</v>
      </c>
      <c r="I434" s="24">
        <f t="shared" si="55"/>
        <v>55.27906391541368</v>
      </c>
      <c r="J434" s="25" t="s">
        <v>38</v>
      </c>
      <c r="K434" s="26">
        <v>2400</v>
      </c>
      <c r="L434" s="26">
        <f t="shared" si="52"/>
        <v>2.1708037636748028</v>
      </c>
      <c r="M434" s="24" t="s">
        <v>31</v>
      </c>
      <c r="N434" s="24" t="s">
        <v>31</v>
      </c>
      <c r="O434" s="24">
        <f t="shared" ref="O434:O439" si="56">P434</f>
        <v>-20</v>
      </c>
      <c r="P434" s="24">
        <v>-20</v>
      </c>
      <c r="Q434" s="27">
        <v>1E-3</v>
      </c>
      <c r="R434" s="24">
        <v>10</v>
      </c>
      <c r="S434" s="24">
        <v>0.91700000000000004</v>
      </c>
      <c r="T434" s="24">
        <v>0</v>
      </c>
      <c r="U434" s="24">
        <v>0</v>
      </c>
      <c r="V434" s="24">
        <v>0</v>
      </c>
      <c r="W434" s="24">
        <v>19.2</v>
      </c>
      <c r="X434" s="28" t="s">
        <v>91</v>
      </c>
    </row>
    <row r="435" spans="1:24" s="23" customFormat="1" ht="15" thickBot="1" x14ac:dyDescent="0.35">
      <c r="A435" s="38">
        <v>434</v>
      </c>
      <c r="B435" s="43">
        <v>159</v>
      </c>
      <c r="C435" s="18" t="s">
        <v>47</v>
      </c>
      <c r="D435" s="18" t="s">
        <v>48</v>
      </c>
      <c r="E435" s="18" t="s">
        <v>68</v>
      </c>
      <c r="F435" s="18" t="s">
        <v>46</v>
      </c>
      <c r="G435" s="18" t="s">
        <v>40</v>
      </c>
      <c r="H435" s="18">
        <v>120</v>
      </c>
      <c r="I435" s="18">
        <f t="shared" si="55"/>
        <v>55.27906391541368</v>
      </c>
      <c r="J435" s="19" t="s">
        <v>38</v>
      </c>
      <c r="K435" s="20">
        <v>2400</v>
      </c>
      <c r="L435" s="20">
        <f t="shared" si="52"/>
        <v>2.1708037636748028</v>
      </c>
      <c r="M435" s="18" t="s">
        <v>31</v>
      </c>
      <c r="N435" s="18" t="s">
        <v>31</v>
      </c>
      <c r="O435" s="18">
        <f t="shared" si="56"/>
        <v>-20</v>
      </c>
      <c r="P435" s="18">
        <v>-20</v>
      </c>
      <c r="Q435" s="21">
        <v>0.01</v>
      </c>
      <c r="R435" s="18">
        <v>10</v>
      </c>
      <c r="S435" s="18">
        <v>0.91700000000000004</v>
      </c>
      <c r="T435" s="18">
        <v>0</v>
      </c>
      <c r="U435" s="18">
        <v>0</v>
      </c>
      <c r="V435" s="18">
        <v>0</v>
      </c>
      <c r="W435" s="18">
        <v>17.5</v>
      </c>
      <c r="X435" s="22" t="s">
        <v>91</v>
      </c>
    </row>
    <row r="436" spans="1:24" s="29" customFormat="1" ht="15" thickBot="1" x14ac:dyDescent="0.35">
      <c r="A436" s="39">
        <v>435</v>
      </c>
      <c r="B436" s="44">
        <v>159</v>
      </c>
      <c r="C436" s="24" t="s">
        <v>47</v>
      </c>
      <c r="D436" s="24" t="s">
        <v>48</v>
      </c>
      <c r="E436" s="24" t="s">
        <v>68</v>
      </c>
      <c r="F436" s="24" t="s">
        <v>46</v>
      </c>
      <c r="G436" s="24" t="s">
        <v>40</v>
      </c>
      <c r="H436" s="24">
        <v>120</v>
      </c>
      <c r="I436" s="24">
        <f t="shared" si="55"/>
        <v>55.27906391541368</v>
      </c>
      <c r="J436" s="25" t="s">
        <v>38</v>
      </c>
      <c r="K436" s="26">
        <v>2400</v>
      </c>
      <c r="L436" s="26">
        <f t="shared" si="52"/>
        <v>2.1708037636748028</v>
      </c>
      <c r="M436" s="24" t="s">
        <v>31</v>
      </c>
      <c r="N436" s="24" t="s">
        <v>31</v>
      </c>
      <c r="O436" s="24">
        <f t="shared" si="56"/>
        <v>-20</v>
      </c>
      <c r="P436" s="24">
        <v>-20</v>
      </c>
      <c r="Q436" s="27">
        <v>1E-3</v>
      </c>
      <c r="R436" s="24">
        <v>10</v>
      </c>
      <c r="S436" s="24">
        <v>0.91700000000000004</v>
      </c>
      <c r="T436" s="24">
        <v>0</v>
      </c>
      <c r="U436" s="24">
        <v>0</v>
      </c>
      <c r="V436" s="24">
        <v>0</v>
      </c>
      <c r="W436" s="24">
        <v>19.3</v>
      </c>
      <c r="X436" s="28" t="s">
        <v>91</v>
      </c>
    </row>
    <row r="437" spans="1:24" s="23" customFormat="1" ht="15" thickBot="1" x14ac:dyDescent="0.35">
      <c r="A437" s="38">
        <v>436</v>
      </c>
      <c r="B437" s="43">
        <v>159</v>
      </c>
      <c r="C437" s="18" t="s">
        <v>47</v>
      </c>
      <c r="D437" s="18" t="s">
        <v>48</v>
      </c>
      <c r="E437" s="18" t="s">
        <v>68</v>
      </c>
      <c r="F437" s="18" t="s">
        <v>46</v>
      </c>
      <c r="G437" s="18" t="s">
        <v>40</v>
      </c>
      <c r="H437" s="18">
        <v>120</v>
      </c>
      <c r="I437" s="18">
        <f t="shared" si="55"/>
        <v>55.27906391541368</v>
      </c>
      <c r="J437" s="19" t="s">
        <v>38</v>
      </c>
      <c r="K437" s="20">
        <v>2400</v>
      </c>
      <c r="L437" s="20">
        <f t="shared" si="52"/>
        <v>2.1708037636748028</v>
      </c>
      <c r="M437" s="18" t="s">
        <v>31</v>
      </c>
      <c r="N437" s="18" t="s">
        <v>85</v>
      </c>
      <c r="O437" s="18">
        <f t="shared" si="56"/>
        <v>-20</v>
      </c>
      <c r="P437" s="18">
        <v>-20</v>
      </c>
      <c r="Q437" s="21">
        <v>0.01</v>
      </c>
      <c r="R437" s="18">
        <v>10</v>
      </c>
      <c r="S437" s="18">
        <v>0.91700000000000004</v>
      </c>
      <c r="T437" s="18">
        <v>0</v>
      </c>
      <c r="U437" s="18">
        <v>0</v>
      </c>
      <c r="V437" s="18">
        <v>0</v>
      </c>
      <c r="W437" s="18">
        <v>10.3</v>
      </c>
      <c r="X437" s="22" t="s">
        <v>92</v>
      </c>
    </row>
    <row r="438" spans="1:24" s="29" customFormat="1" ht="15" thickBot="1" x14ac:dyDescent="0.35">
      <c r="A438" s="39">
        <v>437</v>
      </c>
      <c r="B438" s="44">
        <v>159</v>
      </c>
      <c r="C438" s="24" t="s">
        <v>47</v>
      </c>
      <c r="D438" s="24" t="s">
        <v>48</v>
      </c>
      <c r="E438" s="24" t="s">
        <v>68</v>
      </c>
      <c r="F438" s="24" t="s">
        <v>46</v>
      </c>
      <c r="G438" s="24" t="s">
        <v>40</v>
      </c>
      <c r="H438" s="24">
        <v>120</v>
      </c>
      <c r="I438" s="24">
        <f t="shared" si="55"/>
        <v>55.27906391541368</v>
      </c>
      <c r="J438" s="25" t="s">
        <v>38</v>
      </c>
      <c r="K438" s="26">
        <v>2400</v>
      </c>
      <c r="L438" s="26">
        <f t="shared" si="52"/>
        <v>2.1708037636748028</v>
      </c>
      <c r="M438" s="24" t="s">
        <v>31</v>
      </c>
      <c r="N438" s="24" t="s">
        <v>85</v>
      </c>
      <c r="O438" s="24">
        <f t="shared" si="56"/>
        <v>-20</v>
      </c>
      <c r="P438" s="24">
        <v>-20</v>
      </c>
      <c r="Q438" s="27">
        <v>0.01</v>
      </c>
      <c r="R438" s="24">
        <v>10</v>
      </c>
      <c r="S438" s="24">
        <v>0.91700000000000004</v>
      </c>
      <c r="T438" s="24">
        <v>0</v>
      </c>
      <c r="U438" s="24">
        <v>0</v>
      </c>
      <c r="V438" s="24">
        <v>0</v>
      </c>
      <c r="W438" s="24">
        <v>20.8</v>
      </c>
      <c r="X438" s="28" t="s">
        <v>92</v>
      </c>
    </row>
    <row r="439" spans="1:24" s="23" customFormat="1" ht="15" thickBot="1" x14ac:dyDescent="0.35">
      <c r="A439" s="38">
        <v>438</v>
      </c>
      <c r="B439" s="43">
        <v>159</v>
      </c>
      <c r="C439" s="18" t="s">
        <v>47</v>
      </c>
      <c r="D439" s="18" t="s">
        <v>48</v>
      </c>
      <c r="E439" s="18" t="s">
        <v>68</v>
      </c>
      <c r="F439" s="18" t="s">
        <v>46</v>
      </c>
      <c r="G439" s="18" t="s">
        <v>40</v>
      </c>
      <c r="H439" s="18">
        <v>120</v>
      </c>
      <c r="I439" s="18">
        <f t="shared" si="55"/>
        <v>55.27906391541368</v>
      </c>
      <c r="J439" s="19" t="s">
        <v>38</v>
      </c>
      <c r="K439" s="20">
        <v>2400</v>
      </c>
      <c r="L439" s="20">
        <f t="shared" si="52"/>
        <v>2.1708037636748028</v>
      </c>
      <c r="M439" s="18" t="s">
        <v>31</v>
      </c>
      <c r="N439" s="18" t="s">
        <v>85</v>
      </c>
      <c r="O439" s="18">
        <f t="shared" si="56"/>
        <v>-20</v>
      </c>
      <c r="P439" s="18">
        <v>-20</v>
      </c>
      <c r="Q439" s="21">
        <v>0.01</v>
      </c>
      <c r="R439" s="18">
        <v>10</v>
      </c>
      <c r="S439" s="18">
        <v>0.91700000000000004</v>
      </c>
      <c r="T439" s="18">
        <v>0</v>
      </c>
      <c r="U439" s="18">
        <v>0</v>
      </c>
      <c r="V439" s="18">
        <v>0</v>
      </c>
      <c r="W439" s="18">
        <v>9.9</v>
      </c>
      <c r="X439" s="22" t="s">
        <v>92</v>
      </c>
    </row>
    <row r="440" spans="1:24" s="35" customFormat="1" ht="15" thickBot="1" x14ac:dyDescent="0.35">
      <c r="A440" s="40">
        <v>439</v>
      </c>
      <c r="B440" s="45">
        <v>160</v>
      </c>
      <c r="C440" s="30" t="s">
        <v>33</v>
      </c>
      <c r="D440" s="30" t="s">
        <v>53</v>
      </c>
      <c r="E440" s="30" t="s">
        <v>26</v>
      </c>
      <c r="F440" s="30" t="s">
        <v>27</v>
      </c>
      <c r="G440" s="30" t="s">
        <v>40</v>
      </c>
      <c r="H440" s="30">
        <v>6</v>
      </c>
      <c r="I440" s="30">
        <f t="shared" ref="I440:I441" si="57">2*SQRT(K440/(PI()))</f>
        <v>79.788456080286537</v>
      </c>
      <c r="J440" s="31" t="s">
        <v>41</v>
      </c>
      <c r="K440" s="32">
        <f>100*50</f>
        <v>5000</v>
      </c>
      <c r="L440" s="32">
        <f t="shared" si="52"/>
        <v>7.5198848238930013E-2</v>
      </c>
      <c r="M440" s="30" t="s">
        <v>31</v>
      </c>
      <c r="N440" s="30" t="s">
        <v>85</v>
      </c>
      <c r="O440" s="30">
        <f>P440</f>
        <v>-10</v>
      </c>
      <c r="P440" s="30">
        <v>-10</v>
      </c>
      <c r="Q440" s="33">
        <v>1E-4</v>
      </c>
      <c r="R440" s="30">
        <v>8</v>
      </c>
      <c r="S440" s="30">
        <v>0.90700000000000003</v>
      </c>
      <c r="T440" s="30">
        <v>4.3</v>
      </c>
      <c r="U440" s="30">
        <v>0</v>
      </c>
      <c r="V440" s="30">
        <v>0</v>
      </c>
      <c r="W440" s="30">
        <v>0</v>
      </c>
      <c r="X440" s="34" t="s">
        <v>93</v>
      </c>
    </row>
    <row r="441" spans="1:24" s="23" customFormat="1" ht="15" thickBot="1" x14ac:dyDescent="0.35">
      <c r="A441" s="38">
        <v>440</v>
      </c>
      <c r="B441" s="43">
        <v>160</v>
      </c>
      <c r="C441" s="18" t="s">
        <v>33</v>
      </c>
      <c r="D441" s="18" t="s">
        <v>53</v>
      </c>
      <c r="E441" s="18" t="s">
        <v>26</v>
      </c>
      <c r="F441" s="18" t="s">
        <v>27</v>
      </c>
      <c r="G441" s="18" t="s">
        <v>40</v>
      </c>
      <c r="H441" s="18">
        <v>6</v>
      </c>
      <c r="I441" s="18">
        <f t="shared" si="57"/>
        <v>79.788456080286537</v>
      </c>
      <c r="J441" s="19" t="s">
        <v>41</v>
      </c>
      <c r="K441" s="32">
        <f>100*50</f>
        <v>5000</v>
      </c>
      <c r="L441" s="20">
        <f t="shared" si="52"/>
        <v>7.5198848238930013E-2</v>
      </c>
      <c r="M441" s="18" t="s">
        <v>31</v>
      </c>
      <c r="N441" s="18" t="s">
        <v>85</v>
      </c>
      <c r="O441" s="18">
        <f>P441</f>
        <v>-10</v>
      </c>
      <c r="P441" s="18">
        <v>-10</v>
      </c>
      <c r="Q441" s="21">
        <v>3.0000000000000001E-3</v>
      </c>
      <c r="R441" s="18">
        <v>8</v>
      </c>
      <c r="S441" s="18">
        <v>0.90700000000000003</v>
      </c>
      <c r="T441" s="18">
        <v>4.3</v>
      </c>
      <c r="U441" s="18">
        <v>0</v>
      </c>
      <c r="V441" s="18">
        <v>0</v>
      </c>
      <c r="W441" s="18">
        <v>0</v>
      </c>
      <c r="X441" s="22" t="s">
        <v>93</v>
      </c>
    </row>
    <row r="442" spans="1:24" s="23" customFormat="1" ht="15" thickBot="1" x14ac:dyDescent="0.35">
      <c r="A442" s="38">
        <v>441</v>
      </c>
      <c r="B442" s="43">
        <v>161</v>
      </c>
      <c r="C442" s="18" t="s">
        <v>47</v>
      </c>
      <c r="D442" s="18" t="s">
        <v>48</v>
      </c>
      <c r="E442" s="18" t="s">
        <v>26</v>
      </c>
      <c r="F442" s="18" t="s">
        <v>46</v>
      </c>
      <c r="G442" s="18" t="s">
        <v>37</v>
      </c>
      <c r="H442" s="18">
        <v>155</v>
      </c>
      <c r="I442" s="18">
        <f t="shared" ref="I442:I443" si="58">2*SQRT(K442/(PI()))</f>
        <v>174.89877089980445</v>
      </c>
      <c r="J442" s="19" t="s">
        <v>38</v>
      </c>
      <c r="K442" s="20">
        <v>24025</v>
      </c>
      <c r="L442" s="20">
        <f t="shared" ref="L442:L497" si="59">H442/I442</f>
        <v>0.88622692545275805</v>
      </c>
      <c r="M442" s="18" t="s">
        <v>30</v>
      </c>
      <c r="N442" s="18" t="s">
        <v>31</v>
      </c>
      <c r="O442" s="18">
        <v>0</v>
      </c>
      <c r="P442" s="18">
        <v>-10</v>
      </c>
      <c r="Q442" s="21">
        <v>0.01</v>
      </c>
      <c r="R442" s="18">
        <v>5.9</v>
      </c>
      <c r="S442" s="18">
        <v>0.91700000000000004</v>
      </c>
      <c r="T442" s="18">
        <v>0</v>
      </c>
      <c r="U442" s="18">
        <v>0</v>
      </c>
      <c r="V442" s="18">
        <v>0.65</v>
      </c>
      <c r="W442" s="18">
        <v>0</v>
      </c>
      <c r="X442" s="22" t="s">
        <v>94</v>
      </c>
    </row>
    <row r="443" spans="1:24" s="29" customFormat="1" ht="15" thickBot="1" x14ac:dyDescent="0.35">
      <c r="A443" s="39">
        <v>442</v>
      </c>
      <c r="B443" s="44">
        <v>161</v>
      </c>
      <c r="C443" s="24" t="s">
        <v>47</v>
      </c>
      <c r="D443" s="24" t="s">
        <v>48</v>
      </c>
      <c r="E443" s="24" t="s">
        <v>26</v>
      </c>
      <c r="F443" s="24" t="s">
        <v>46</v>
      </c>
      <c r="G443" s="24" t="s">
        <v>37</v>
      </c>
      <c r="H443" s="24">
        <v>155</v>
      </c>
      <c r="I443" s="24">
        <f t="shared" si="58"/>
        <v>174.89877089980445</v>
      </c>
      <c r="J443" s="25" t="s">
        <v>38</v>
      </c>
      <c r="K443" s="26">
        <v>24025</v>
      </c>
      <c r="L443" s="26">
        <f t="shared" si="59"/>
        <v>0.88622692545275805</v>
      </c>
      <c r="M443" s="24" t="s">
        <v>30</v>
      </c>
      <c r="N443" s="24" t="s">
        <v>31</v>
      </c>
      <c r="O443" s="24">
        <v>0</v>
      </c>
      <c r="P443" s="24">
        <v>-10</v>
      </c>
      <c r="Q443" s="27">
        <v>0.01</v>
      </c>
      <c r="R443" s="24">
        <v>5.9</v>
      </c>
      <c r="S443" s="24">
        <v>0.91700000000000004</v>
      </c>
      <c r="T443" s="24">
        <v>0</v>
      </c>
      <c r="U443" s="24">
        <v>0</v>
      </c>
      <c r="V443" s="24">
        <v>0.65</v>
      </c>
      <c r="W443" s="24">
        <v>0</v>
      </c>
      <c r="X443" s="28" t="s">
        <v>94</v>
      </c>
    </row>
    <row r="444" spans="1:24" ht="15" thickBot="1" x14ac:dyDescent="0.35">
      <c r="A444" s="41">
        <v>443</v>
      </c>
      <c r="B444" s="46">
        <v>170</v>
      </c>
      <c r="C444" s="8" t="s">
        <v>33</v>
      </c>
      <c r="D444" s="8" t="s">
        <v>48</v>
      </c>
      <c r="E444" s="7" t="s">
        <v>68</v>
      </c>
      <c r="F444" s="8" t="s">
        <v>46</v>
      </c>
      <c r="G444" s="8" t="s">
        <v>28</v>
      </c>
      <c r="H444" s="7">
        <v>30</v>
      </c>
      <c r="I444" s="7">
        <v>20</v>
      </c>
      <c r="J444" s="8" t="s">
        <v>29</v>
      </c>
      <c r="K444" s="7">
        <v>314.15926535897933</v>
      </c>
      <c r="L444" s="14">
        <f t="shared" si="59"/>
        <v>1.5</v>
      </c>
      <c r="M444" s="8" t="s">
        <v>39</v>
      </c>
      <c r="N444" s="8" t="s">
        <v>39</v>
      </c>
      <c r="O444" s="7">
        <v>-15</v>
      </c>
      <c r="P444" s="7">
        <v>-20</v>
      </c>
      <c r="Q444" s="16">
        <v>30</v>
      </c>
      <c r="R444" s="7">
        <v>20</v>
      </c>
      <c r="S444" s="7">
        <v>0.93</v>
      </c>
      <c r="T444" s="7">
        <v>0</v>
      </c>
      <c r="U444" s="7">
        <v>0</v>
      </c>
      <c r="V444" s="8">
        <v>0</v>
      </c>
      <c r="W444" s="8">
        <v>0</v>
      </c>
      <c r="X444" s="7"/>
    </row>
    <row r="445" spans="1:24" s="23" customFormat="1" ht="15" thickBot="1" x14ac:dyDescent="0.35">
      <c r="A445" s="38">
        <v>444</v>
      </c>
      <c r="B445" s="43">
        <v>179</v>
      </c>
      <c r="C445" s="18" t="s">
        <v>33</v>
      </c>
      <c r="D445" s="18" t="s">
        <v>48</v>
      </c>
      <c r="E445" s="18" t="s">
        <v>26</v>
      </c>
      <c r="F445" s="18" t="s">
        <v>46</v>
      </c>
      <c r="G445" s="18" t="s">
        <v>95</v>
      </c>
      <c r="H445" s="18">
        <v>2.5150000000000001</v>
      </c>
      <c r="I445" s="18">
        <v>19</v>
      </c>
      <c r="J445" s="19" t="s">
        <v>29</v>
      </c>
      <c r="K445" s="20">
        <v>283.5287369864788</v>
      </c>
      <c r="L445" s="20">
        <f t="shared" si="59"/>
        <v>0.13236842105263158</v>
      </c>
      <c r="M445" s="18" t="s">
        <v>39</v>
      </c>
      <c r="N445" s="18" t="s">
        <v>30</v>
      </c>
      <c r="O445" s="18">
        <v>-15</v>
      </c>
      <c r="P445" s="18">
        <v>-15</v>
      </c>
      <c r="Q445" s="21">
        <v>272</v>
      </c>
      <c r="R445" s="18">
        <v>1.5</v>
      </c>
      <c r="S445" s="18">
        <v>0.89700000000000002</v>
      </c>
      <c r="T445" s="18">
        <v>0</v>
      </c>
      <c r="U445" s="18">
        <v>0</v>
      </c>
      <c r="V445" s="18">
        <v>0</v>
      </c>
      <c r="W445" s="18">
        <v>0</v>
      </c>
      <c r="X445" s="22" t="s">
        <v>96</v>
      </c>
    </row>
    <row r="446" spans="1:24" s="29" customFormat="1" ht="15" thickBot="1" x14ac:dyDescent="0.35">
      <c r="A446" s="39">
        <v>445</v>
      </c>
      <c r="B446" s="44">
        <v>179</v>
      </c>
      <c r="C446" s="24" t="s">
        <v>33</v>
      </c>
      <c r="D446" s="24" t="s">
        <v>48</v>
      </c>
      <c r="E446" s="24" t="s">
        <v>26</v>
      </c>
      <c r="F446" s="24" t="s">
        <v>46</v>
      </c>
      <c r="G446" s="24" t="s">
        <v>95</v>
      </c>
      <c r="H446" s="24">
        <v>2.5350000000000001</v>
      </c>
      <c r="I446" s="24">
        <v>19</v>
      </c>
      <c r="J446" s="25" t="s">
        <v>29</v>
      </c>
      <c r="K446" s="26">
        <v>283.5287369864788</v>
      </c>
      <c r="L446" s="26">
        <f t="shared" si="59"/>
        <v>0.13342105263157897</v>
      </c>
      <c r="M446" s="24" t="s">
        <v>39</v>
      </c>
      <c r="N446" s="24" t="s">
        <v>30</v>
      </c>
      <c r="O446" s="24">
        <v>-15</v>
      </c>
      <c r="P446" s="24">
        <v>-14</v>
      </c>
      <c r="Q446" s="27">
        <v>224</v>
      </c>
      <c r="R446" s="24">
        <v>1.5</v>
      </c>
      <c r="S446" s="24">
        <v>0.89700000000000002</v>
      </c>
      <c r="T446" s="24">
        <v>0</v>
      </c>
      <c r="U446" s="24">
        <v>0</v>
      </c>
      <c r="V446" s="24">
        <v>0</v>
      </c>
      <c r="W446" s="24">
        <v>0</v>
      </c>
      <c r="X446" s="28" t="s">
        <v>96</v>
      </c>
    </row>
    <row r="447" spans="1:24" s="23" customFormat="1" ht="15" thickBot="1" x14ac:dyDescent="0.35">
      <c r="A447" s="38">
        <v>446</v>
      </c>
      <c r="B447" s="43">
        <v>179</v>
      </c>
      <c r="C447" s="18" t="s">
        <v>33</v>
      </c>
      <c r="D447" s="18" t="s">
        <v>48</v>
      </c>
      <c r="E447" s="18" t="s">
        <v>26</v>
      </c>
      <c r="F447" s="18" t="s">
        <v>46</v>
      </c>
      <c r="G447" s="18" t="s">
        <v>95</v>
      </c>
      <c r="H447" s="18">
        <v>4.7370000000000001</v>
      </c>
      <c r="I447" s="18">
        <v>19</v>
      </c>
      <c r="J447" s="19" t="s">
        <v>29</v>
      </c>
      <c r="K447" s="20">
        <v>283.5287369864788</v>
      </c>
      <c r="L447" s="20">
        <f t="shared" si="59"/>
        <v>0.24931578947368421</v>
      </c>
      <c r="M447" s="18" t="s">
        <v>39</v>
      </c>
      <c r="N447" s="18" t="s">
        <v>30</v>
      </c>
      <c r="O447" s="18">
        <v>-15</v>
      </c>
      <c r="P447" s="18">
        <v>-15</v>
      </c>
      <c r="Q447" s="21">
        <v>117</v>
      </c>
      <c r="R447" s="18">
        <v>1.5</v>
      </c>
      <c r="S447" s="18">
        <v>0.89700000000000002</v>
      </c>
      <c r="T447" s="18">
        <v>0</v>
      </c>
      <c r="U447" s="18">
        <v>0</v>
      </c>
      <c r="V447" s="18">
        <v>0</v>
      </c>
      <c r="W447" s="18">
        <v>0</v>
      </c>
      <c r="X447" s="22" t="s">
        <v>97</v>
      </c>
    </row>
    <row r="448" spans="1:24" s="29" customFormat="1" ht="15" thickBot="1" x14ac:dyDescent="0.35">
      <c r="A448" s="39">
        <v>447</v>
      </c>
      <c r="B448" s="44">
        <v>179</v>
      </c>
      <c r="C448" s="24" t="s">
        <v>33</v>
      </c>
      <c r="D448" s="24" t="s">
        <v>48</v>
      </c>
      <c r="E448" s="24" t="s">
        <v>26</v>
      </c>
      <c r="F448" s="24" t="s">
        <v>46</v>
      </c>
      <c r="G448" s="24" t="s">
        <v>95</v>
      </c>
      <c r="H448" s="24">
        <v>2.3849999999999998</v>
      </c>
      <c r="I448" s="24">
        <v>19</v>
      </c>
      <c r="J448" s="25" t="s">
        <v>29</v>
      </c>
      <c r="K448" s="26">
        <v>283.5287369864788</v>
      </c>
      <c r="L448" s="26">
        <f t="shared" si="59"/>
        <v>0.12552631578947368</v>
      </c>
      <c r="M448" s="24" t="s">
        <v>39</v>
      </c>
      <c r="N448" s="24" t="s">
        <v>30</v>
      </c>
      <c r="O448" s="24">
        <v>-15</v>
      </c>
      <c r="P448" s="24">
        <v>-13</v>
      </c>
      <c r="Q448" s="27">
        <v>156</v>
      </c>
      <c r="R448" s="24">
        <v>1.5</v>
      </c>
      <c r="S448" s="24">
        <v>0.89700000000000002</v>
      </c>
      <c r="T448" s="24">
        <v>0</v>
      </c>
      <c r="U448" s="24">
        <v>0</v>
      </c>
      <c r="V448" s="24">
        <v>0</v>
      </c>
      <c r="W448" s="24">
        <v>0</v>
      </c>
      <c r="X448" s="28" t="s">
        <v>98</v>
      </c>
    </row>
    <row r="449" spans="1:24" s="23" customFormat="1" ht="15" thickBot="1" x14ac:dyDescent="0.35">
      <c r="A449" s="38">
        <v>448</v>
      </c>
      <c r="B449" s="43">
        <v>179</v>
      </c>
      <c r="C449" s="18" t="s">
        <v>33</v>
      </c>
      <c r="D449" s="18" t="s">
        <v>48</v>
      </c>
      <c r="E449" s="18" t="s">
        <v>26</v>
      </c>
      <c r="F449" s="18" t="s">
        <v>46</v>
      </c>
      <c r="G449" s="18" t="s">
        <v>95</v>
      </c>
      <c r="H449" s="18">
        <v>3.06</v>
      </c>
      <c r="I449" s="18">
        <v>19</v>
      </c>
      <c r="J449" s="19" t="s">
        <v>29</v>
      </c>
      <c r="K449" s="20">
        <v>283.5287369864788</v>
      </c>
      <c r="L449" s="20">
        <f t="shared" si="59"/>
        <v>0.16105263157894736</v>
      </c>
      <c r="M449" s="18" t="s">
        <v>39</v>
      </c>
      <c r="N449" s="18" t="s">
        <v>30</v>
      </c>
      <c r="O449" s="18">
        <v>-15</v>
      </c>
      <c r="P449" s="18">
        <v>-13</v>
      </c>
      <c r="Q449" s="21">
        <v>119</v>
      </c>
      <c r="R449" s="18">
        <v>1.5</v>
      </c>
      <c r="S449" s="18">
        <v>0.89700000000000002</v>
      </c>
      <c r="T449" s="18">
        <v>0</v>
      </c>
      <c r="U449" s="18">
        <v>0</v>
      </c>
      <c r="V449" s="18">
        <v>0</v>
      </c>
      <c r="W449" s="18">
        <v>0</v>
      </c>
      <c r="X449" s="22" t="s">
        <v>99</v>
      </c>
    </row>
    <row r="450" spans="1:24" s="29" customFormat="1" ht="15" thickBot="1" x14ac:dyDescent="0.35">
      <c r="A450" s="39">
        <v>449</v>
      </c>
      <c r="B450" s="44">
        <v>179</v>
      </c>
      <c r="C450" s="24" t="s">
        <v>33</v>
      </c>
      <c r="D450" s="24" t="s">
        <v>48</v>
      </c>
      <c r="E450" s="24" t="s">
        <v>26</v>
      </c>
      <c r="F450" s="24" t="s">
        <v>46</v>
      </c>
      <c r="G450" s="24" t="s">
        <v>95</v>
      </c>
      <c r="H450" s="24">
        <v>2.88</v>
      </c>
      <c r="I450" s="24">
        <v>19</v>
      </c>
      <c r="J450" s="25" t="s">
        <v>29</v>
      </c>
      <c r="K450" s="26">
        <v>283.5287369864788</v>
      </c>
      <c r="L450" s="26">
        <f t="shared" si="59"/>
        <v>0.15157894736842104</v>
      </c>
      <c r="M450" s="24" t="s">
        <v>39</v>
      </c>
      <c r="N450" s="24" t="s">
        <v>30</v>
      </c>
      <c r="O450" s="24">
        <v>-15</v>
      </c>
      <c r="P450" s="24">
        <v>-14</v>
      </c>
      <c r="Q450" s="27">
        <v>100</v>
      </c>
      <c r="R450" s="24">
        <v>1.5</v>
      </c>
      <c r="S450" s="24">
        <v>0.89700000000000002</v>
      </c>
      <c r="T450" s="24">
        <v>0</v>
      </c>
      <c r="U450" s="24">
        <v>0</v>
      </c>
      <c r="V450" s="24">
        <v>0</v>
      </c>
      <c r="W450" s="24">
        <v>0</v>
      </c>
      <c r="X450" s="28" t="s">
        <v>100</v>
      </c>
    </row>
    <row r="451" spans="1:24" s="23" customFormat="1" ht="15" thickBot="1" x14ac:dyDescent="0.35">
      <c r="A451" s="38">
        <v>450</v>
      </c>
      <c r="B451" s="43">
        <v>179</v>
      </c>
      <c r="C451" s="18" t="s">
        <v>33</v>
      </c>
      <c r="D451" s="18" t="s">
        <v>48</v>
      </c>
      <c r="E451" s="18" t="s">
        <v>26</v>
      </c>
      <c r="F451" s="18" t="s">
        <v>46</v>
      </c>
      <c r="G451" s="18" t="s">
        <v>95</v>
      </c>
      <c r="H451" s="18">
        <v>3.0169999999999999</v>
      </c>
      <c r="I451" s="18">
        <v>19</v>
      </c>
      <c r="J451" s="19" t="s">
        <v>29</v>
      </c>
      <c r="K451" s="20">
        <v>283.5287369864788</v>
      </c>
      <c r="L451" s="20">
        <f t="shared" si="59"/>
        <v>0.15878947368421051</v>
      </c>
      <c r="M451" s="18" t="s">
        <v>39</v>
      </c>
      <c r="N451" s="18" t="s">
        <v>30</v>
      </c>
      <c r="O451" s="18">
        <v>-15</v>
      </c>
      <c r="P451" s="18">
        <v>-14</v>
      </c>
      <c r="Q451" s="21">
        <v>118</v>
      </c>
      <c r="R451" s="18">
        <v>1.5</v>
      </c>
      <c r="S451" s="18">
        <v>0.89700000000000002</v>
      </c>
      <c r="T451" s="18">
        <v>0</v>
      </c>
      <c r="U451" s="18">
        <v>0</v>
      </c>
      <c r="V451" s="18">
        <v>0</v>
      </c>
      <c r="W451" s="18">
        <v>0</v>
      </c>
      <c r="X451" s="22" t="s">
        <v>101</v>
      </c>
    </row>
    <row r="452" spans="1:24" s="29" customFormat="1" ht="15" thickBot="1" x14ac:dyDescent="0.35">
      <c r="A452" s="39">
        <v>451</v>
      </c>
      <c r="B452" s="44">
        <v>179</v>
      </c>
      <c r="C452" s="24" t="s">
        <v>33</v>
      </c>
      <c r="D452" s="24" t="s">
        <v>48</v>
      </c>
      <c r="E452" s="24" t="s">
        <v>26</v>
      </c>
      <c r="F452" s="24" t="s">
        <v>46</v>
      </c>
      <c r="G452" s="24" t="s">
        <v>95</v>
      </c>
      <c r="H452" s="24">
        <v>2.78</v>
      </c>
      <c r="I452" s="24">
        <v>19</v>
      </c>
      <c r="J452" s="25" t="s">
        <v>29</v>
      </c>
      <c r="K452" s="26">
        <v>283.5287369864788</v>
      </c>
      <c r="L452" s="26">
        <f t="shared" si="59"/>
        <v>0.1463157894736842</v>
      </c>
      <c r="M452" s="24" t="s">
        <v>39</v>
      </c>
      <c r="N452" s="24" t="s">
        <v>30</v>
      </c>
      <c r="O452" s="24">
        <v>-15</v>
      </c>
      <c r="P452" s="24">
        <v>-14</v>
      </c>
      <c r="Q452" s="27">
        <v>175</v>
      </c>
      <c r="R452" s="24">
        <v>1.5</v>
      </c>
      <c r="S452" s="24">
        <v>0.89700000000000002</v>
      </c>
      <c r="T452" s="24">
        <v>0</v>
      </c>
      <c r="U452" s="24">
        <v>0</v>
      </c>
      <c r="V452" s="24">
        <v>0</v>
      </c>
      <c r="W452" s="24">
        <v>0</v>
      </c>
      <c r="X452" s="28" t="s">
        <v>102</v>
      </c>
    </row>
    <row r="453" spans="1:24" s="23" customFormat="1" ht="15" thickBot="1" x14ac:dyDescent="0.35">
      <c r="A453" s="38">
        <v>452</v>
      </c>
      <c r="B453" s="43">
        <v>179</v>
      </c>
      <c r="C453" s="18" t="s">
        <v>33</v>
      </c>
      <c r="D453" s="18" t="s">
        <v>103</v>
      </c>
      <c r="E453" s="18" t="s">
        <v>26</v>
      </c>
      <c r="F453" s="18" t="s">
        <v>27</v>
      </c>
      <c r="G453" s="18" t="s">
        <v>95</v>
      </c>
      <c r="H453" s="18">
        <v>3.3879999999999999</v>
      </c>
      <c r="I453" s="18">
        <v>19</v>
      </c>
      <c r="J453" s="19" t="s">
        <v>29</v>
      </c>
      <c r="K453" s="20">
        <v>283.5287369864788</v>
      </c>
      <c r="L453" s="20">
        <f t="shared" si="59"/>
        <v>0.17831578947368421</v>
      </c>
      <c r="M453" s="18" t="s">
        <v>39</v>
      </c>
      <c r="N453" s="18" t="s">
        <v>30</v>
      </c>
      <c r="O453" s="18">
        <v>-15</v>
      </c>
      <c r="P453" s="18">
        <v>-15</v>
      </c>
      <c r="Q453" s="21">
        <v>108</v>
      </c>
      <c r="R453" s="18">
        <v>1.5</v>
      </c>
      <c r="S453" s="18">
        <v>0.89700000000000002</v>
      </c>
      <c r="T453" s="18">
        <v>0</v>
      </c>
      <c r="U453" s="18">
        <v>0</v>
      </c>
      <c r="V453" s="18">
        <v>0</v>
      </c>
      <c r="W453" s="18">
        <v>0</v>
      </c>
      <c r="X453" s="22" t="s">
        <v>104</v>
      </c>
    </row>
    <row r="454" spans="1:24" s="29" customFormat="1" ht="15" thickBot="1" x14ac:dyDescent="0.35">
      <c r="A454" s="39">
        <v>453</v>
      </c>
      <c r="B454" s="44">
        <v>179</v>
      </c>
      <c r="C454" s="24" t="s">
        <v>33</v>
      </c>
      <c r="D454" s="24" t="s">
        <v>103</v>
      </c>
      <c r="E454" s="24" t="s">
        <v>26</v>
      </c>
      <c r="F454" s="24" t="s">
        <v>27</v>
      </c>
      <c r="G454" s="24" t="s">
        <v>95</v>
      </c>
      <c r="H454" s="24">
        <v>3.2</v>
      </c>
      <c r="I454" s="24">
        <v>19</v>
      </c>
      <c r="J454" s="25" t="s">
        <v>29</v>
      </c>
      <c r="K454" s="26">
        <v>283.5287369864788</v>
      </c>
      <c r="L454" s="26">
        <f t="shared" si="59"/>
        <v>0.16842105263157894</v>
      </c>
      <c r="M454" s="24" t="s">
        <v>39</v>
      </c>
      <c r="N454" s="24" t="s">
        <v>30</v>
      </c>
      <c r="O454" s="24">
        <v>-15</v>
      </c>
      <c r="P454" s="24">
        <v>-17</v>
      </c>
      <c r="Q454" s="27">
        <v>156</v>
      </c>
      <c r="R454" s="24">
        <v>1.5</v>
      </c>
      <c r="S454" s="24">
        <v>0.89700000000000002</v>
      </c>
      <c r="T454" s="24">
        <v>0</v>
      </c>
      <c r="U454" s="24">
        <v>0</v>
      </c>
      <c r="V454" s="24">
        <v>0</v>
      </c>
      <c r="W454" s="24">
        <v>0</v>
      </c>
      <c r="X454" s="28" t="s">
        <v>105</v>
      </c>
    </row>
    <row r="455" spans="1:24" s="23" customFormat="1" ht="15" thickBot="1" x14ac:dyDescent="0.35">
      <c r="A455" s="38">
        <v>454</v>
      </c>
      <c r="B455" s="43">
        <v>179</v>
      </c>
      <c r="C455" s="18" t="s">
        <v>33</v>
      </c>
      <c r="D455" s="18" t="s">
        <v>103</v>
      </c>
      <c r="E455" s="18" t="s">
        <v>26</v>
      </c>
      <c r="F455" s="18" t="s">
        <v>27</v>
      </c>
      <c r="G455" s="18" t="s">
        <v>95</v>
      </c>
      <c r="H455" s="18">
        <v>2.8849999999999998</v>
      </c>
      <c r="I455" s="18">
        <v>19</v>
      </c>
      <c r="J455" s="19" t="s">
        <v>29</v>
      </c>
      <c r="K455" s="20">
        <v>283.5287369864788</v>
      </c>
      <c r="L455" s="20">
        <f t="shared" si="59"/>
        <v>0.15184210526315789</v>
      </c>
      <c r="M455" s="18" t="s">
        <v>39</v>
      </c>
      <c r="N455" s="18" t="s">
        <v>30</v>
      </c>
      <c r="O455" s="18">
        <v>-15</v>
      </c>
      <c r="P455" s="18">
        <v>-16</v>
      </c>
      <c r="Q455" s="21">
        <v>190</v>
      </c>
      <c r="R455" s="18">
        <v>1.5</v>
      </c>
      <c r="S455" s="18">
        <v>0.89700000000000002</v>
      </c>
      <c r="T455" s="18">
        <v>0</v>
      </c>
      <c r="U455" s="18">
        <v>0</v>
      </c>
      <c r="V455" s="18">
        <v>0</v>
      </c>
      <c r="W455" s="18">
        <v>0</v>
      </c>
      <c r="X455" s="22" t="s">
        <v>106</v>
      </c>
    </row>
    <row r="456" spans="1:24" s="29" customFormat="1" ht="15" thickBot="1" x14ac:dyDescent="0.35">
      <c r="A456" s="39">
        <v>455</v>
      </c>
      <c r="B456" s="44">
        <v>179</v>
      </c>
      <c r="C456" s="24" t="s">
        <v>33</v>
      </c>
      <c r="D456" s="24" t="s">
        <v>103</v>
      </c>
      <c r="E456" s="24" t="s">
        <v>26</v>
      </c>
      <c r="F456" s="24" t="s">
        <v>27</v>
      </c>
      <c r="G456" s="24" t="s">
        <v>95</v>
      </c>
      <c r="H456" s="24">
        <v>3.1850000000000001</v>
      </c>
      <c r="I456" s="24">
        <v>19</v>
      </c>
      <c r="J456" s="25" t="s">
        <v>29</v>
      </c>
      <c r="K456" s="26">
        <v>283.5287369864788</v>
      </c>
      <c r="L456" s="26">
        <f t="shared" si="59"/>
        <v>0.16763157894736844</v>
      </c>
      <c r="M456" s="24" t="s">
        <v>39</v>
      </c>
      <c r="N456" s="24" t="s">
        <v>30</v>
      </c>
      <c r="O456" s="24">
        <v>-15</v>
      </c>
      <c r="P456" s="24">
        <v>-16</v>
      </c>
      <c r="Q456" s="27">
        <v>141</v>
      </c>
      <c r="R456" s="24">
        <v>1.5</v>
      </c>
      <c r="S456" s="24">
        <v>0.89700000000000002</v>
      </c>
      <c r="T456" s="24">
        <v>0</v>
      </c>
      <c r="U456" s="24">
        <v>0</v>
      </c>
      <c r="V456" s="24">
        <v>0</v>
      </c>
      <c r="W456" s="24">
        <v>0</v>
      </c>
      <c r="X456" s="28" t="s">
        <v>107</v>
      </c>
    </row>
    <row r="457" spans="1:24" s="23" customFormat="1" ht="15" thickBot="1" x14ac:dyDescent="0.35">
      <c r="A457" s="38">
        <v>456</v>
      </c>
      <c r="B457" s="43">
        <v>179</v>
      </c>
      <c r="C457" s="18" t="s">
        <v>33</v>
      </c>
      <c r="D457" s="18" t="s">
        <v>103</v>
      </c>
      <c r="E457" s="18" t="s">
        <v>26</v>
      </c>
      <c r="F457" s="18" t="s">
        <v>27</v>
      </c>
      <c r="G457" s="18" t="s">
        <v>95</v>
      </c>
      <c r="H457" s="18">
        <v>2.9540000000000002</v>
      </c>
      <c r="I457" s="18">
        <v>19</v>
      </c>
      <c r="J457" s="19" t="s">
        <v>29</v>
      </c>
      <c r="K457" s="20">
        <v>283.5287369864788</v>
      </c>
      <c r="L457" s="20">
        <f t="shared" si="59"/>
        <v>0.15547368421052632</v>
      </c>
      <c r="M457" s="18" t="s">
        <v>39</v>
      </c>
      <c r="N457" s="18" t="s">
        <v>30</v>
      </c>
      <c r="O457" s="18">
        <v>-15</v>
      </c>
      <c r="P457" s="18">
        <v>-17</v>
      </c>
      <c r="Q457" s="21">
        <v>263</v>
      </c>
      <c r="R457" s="18">
        <v>1.5</v>
      </c>
      <c r="S457" s="18">
        <v>0.89700000000000002</v>
      </c>
      <c r="T457" s="18">
        <v>0</v>
      </c>
      <c r="U457" s="18">
        <v>0</v>
      </c>
      <c r="V457" s="18">
        <v>0</v>
      </c>
      <c r="W457" s="18">
        <v>0</v>
      </c>
      <c r="X457" s="22" t="s">
        <v>108</v>
      </c>
    </row>
    <row r="458" spans="1:24" s="29" customFormat="1" ht="15" thickBot="1" x14ac:dyDescent="0.35">
      <c r="A458" s="39">
        <v>457</v>
      </c>
      <c r="B458" s="44">
        <v>179</v>
      </c>
      <c r="C458" s="24" t="s">
        <v>33</v>
      </c>
      <c r="D458" s="24" t="s">
        <v>103</v>
      </c>
      <c r="E458" s="24" t="s">
        <v>26</v>
      </c>
      <c r="F458" s="24" t="s">
        <v>27</v>
      </c>
      <c r="G458" s="24" t="s">
        <v>95</v>
      </c>
      <c r="H458" s="24">
        <v>3.2349999999999999</v>
      </c>
      <c r="I458" s="24">
        <v>19</v>
      </c>
      <c r="J458" s="25" t="s">
        <v>29</v>
      </c>
      <c r="K458" s="26">
        <v>283.5287369864788</v>
      </c>
      <c r="L458" s="26">
        <f t="shared" si="59"/>
        <v>0.17026315789473684</v>
      </c>
      <c r="M458" s="24" t="s">
        <v>39</v>
      </c>
      <c r="N458" s="24" t="s">
        <v>30</v>
      </c>
      <c r="O458" s="24">
        <v>-15</v>
      </c>
      <c r="P458" s="24">
        <v>-17</v>
      </c>
      <c r="Q458" s="27">
        <v>208</v>
      </c>
      <c r="R458" s="24">
        <v>1.5</v>
      </c>
      <c r="S458" s="24">
        <v>0.89700000000000002</v>
      </c>
      <c r="T458" s="24">
        <v>0</v>
      </c>
      <c r="U458" s="24">
        <v>0</v>
      </c>
      <c r="V458" s="24">
        <v>0</v>
      </c>
      <c r="W458" s="24">
        <v>0</v>
      </c>
      <c r="X458" s="28" t="s">
        <v>109</v>
      </c>
    </row>
    <row r="459" spans="1:24" s="23" customFormat="1" ht="15" thickBot="1" x14ac:dyDescent="0.35">
      <c r="A459" s="38">
        <v>458</v>
      </c>
      <c r="B459" s="43">
        <v>179</v>
      </c>
      <c r="C459" s="18" t="s">
        <v>33</v>
      </c>
      <c r="D459" s="18" t="s">
        <v>103</v>
      </c>
      <c r="E459" s="18" t="s">
        <v>26</v>
      </c>
      <c r="F459" s="18" t="s">
        <v>27</v>
      </c>
      <c r="G459" s="18" t="s">
        <v>95</v>
      </c>
      <c r="H459" s="18">
        <v>3.0470000000000002</v>
      </c>
      <c r="I459" s="18">
        <v>19</v>
      </c>
      <c r="J459" s="19" t="s">
        <v>29</v>
      </c>
      <c r="K459" s="20">
        <v>283.5287369864788</v>
      </c>
      <c r="L459" s="20">
        <f t="shared" si="59"/>
        <v>0.16036842105263158</v>
      </c>
      <c r="M459" s="18" t="s">
        <v>39</v>
      </c>
      <c r="N459" s="18" t="s">
        <v>30</v>
      </c>
      <c r="O459" s="18">
        <v>-15</v>
      </c>
      <c r="P459" s="18">
        <v>-15</v>
      </c>
      <c r="Q459" s="21">
        <v>223</v>
      </c>
      <c r="R459" s="18">
        <v>1.5</v>
      </c>
      <c r="S459" s="18">
        <v>0.89700000000000002</v>
      </c>
      <c r="T459" s="18">
        <v>0</v>
      </c>
      <c r="U459" s="18">
        <v>0</v>
      </c>
      <c r="V459" s="18">
        <v>0</v>
      </c>
      <c r="W459" s="18">
        <v>0</v>
      </c>
      <c r="X459" s="22" t="s">
        <v>110</v>
      </c>
    </row>
    <row r="460" spans="1:24" s="29" customFormat="1" ht="15" thickBot="1" x14ac:dyDescent="0.35">
      <c r="A460" s="39">
        <v>459</v>
      </c>
      <c r="B460" s="44">
        <v>179</v>
      </c>
      <c r="C460" s="24" t="s">
        <v>33</v>
      </c>
      <c r="D460" s="24" t="s">
        <v>103</v>
      </c>
      <c r="E460" s="24" t="s">
        <v>26</v>
      </c>
      <c r="F460" s="24" t="s">
        <v>27</v>
      </c>
      <c r="G460" s="24" t="s">
        <v>95</v>
      </c>
      <c r="H460" s="24">
        <v>3.2829999999999999</v>
      </c>
      <c r="I460" s="24">
        <v>19</v>
      </c>
      <c r="J460" s="25" t="s">
        <v>29</v>
      </c>
      <c r="K460" s="26">
        <v>283.5287369864788</v>
      </c>
      <c r="L460" s="26">
        <f t="shared" si="59"/>
        <v>0.17278947368421052</v>
      </c>
      <c r="M460" s="24" t="s">
        <v>39</v>
      </c>
      <c r="N460" s="24" t="s">
        <v>30</v>
      </c>
      <c r="O460" s="24">
        <v>-15</v>
      </c>
      <c r="P460" s="24">
        <v>-15</v>
      </c>
      <c r="Q460" s="27">
        <v>191</v>
      </c>
      <c r="R460" s="24">
        <v>1.5</v>
      </c>
      <c r="S460" s="24">
        <v>0.89700000000000002</v>
      </c>
      <c r="T460" s="24">
        <v>0</v>
      </c>
      <c r="U460" s="24">
        <v>0</v>
      </c>
      <c r="V460" s="24">
        <v>0</v>
      </c>
      <c r="W460" s="24">
        <v>0</v>
      </c>
      <c r="X460" s="28" t="s">
        <v>111</v>
      </c>
    </row>
    <row r="461" spans="1:24" s="23" customFormat="1" ht="15" thickBot="1" x14ac:dyDescent="0.35">
      <c r="A461" s="38">
        <v>460</v>
      </c>
      <c r="B461" s="43">
        <v>179</v>
      </c>
      <c r="C461" s="18" t="s">
        <v>33</v>
      </c>
      <c r="D461" s="18" t="s">
        <v>103</v>
      </c>
      <c r="E461" s="18" t="s">
        <v>26</v>
      </c>
      <c r="F461" s="18" t="s">
        <v>27</v>
      </c>
      <c r="G461" s="18" t="s">
        <v>95</v>
      </c>
      <c r="H461" s="18">
        <v>3.3809999999999998</v>
      </c>
      <c r="I461" s="18">
        <v>19</v>
      </c>
      <c r="J461" s="19" t="s">
        <v>29</v>
      </c>
      <c r="K461" s="20">
        <v>283.5287369864788</v>
      </c>
      <c r="L461" s="20">
        <f t="shared" si="59"/>
        <v>0.17794736842105263</v>
      </c>
      <c r="M461" s="18" t="s">
        <v>39</v>
      </c>
      <c r="N461" s="18" t="s">
        <v>30</v>
      </c>
      <c r="O461" s="18">
        <v>-15</v>
      </c>
      <c r="P461" s="18">
        <v>-17</v>
      </c>
      <c r="Q461" s="21">
        <v>243</v>
      </c>
      <c r="R461" s="18">
        <v>1.5</v>
      </c>
      <c r="S461" s="18">
        <v>0.89700000000000002</v>
      </c>
      <c r="T461" s="18">
        <v>0</v>
      </c>
      <c r="U461" s="18">
        <v>0</v>
      </c>
      <c r="V461" s="18">
        <v>0</v>
      </c>
      <c r="W461" s="18">
        <v>0</v>
      </c>
      <c r="X461" s="22" t="s">
        <v>112</v>
      </c>
    </row>
    <row r="462" spans="1:24" s="29" customFormat="1" ht="15" thickBot="1" x14ac:dyDescent="0.35">
      <c r="A462" s="39">
        <v>461</v>
      </c>
      <c r="B462" s="44">
        <v>179</v>
      </c>
      <c r="C462" s="24" t="s">
        <v>33</v>
      </c>
      <c r="D462" s="24" t="s">
        <v>103</v>
      </c>
      <c r="E462" s="24" t="s">
        <v>26</v>
      </c>
      <c r="F462" s="24" t="s">
        <v>27</v>
      </c>
      <c r="G462" s="24" t="s">
        <v>95</v>
      </c>
      <c r="H462" s="24">
        <v>3.2519999999999998</v>
      </c>
      <c r="I462" s="24">
        <v>19</v>
      </c>
      <c r="J462" s="25" t="s">
        <v>29</v>
      </c>
      <c r="K462" s="26">
        <v>283.5287369864788</v>
      </c>
      <c r="L462" s="26">
        <f t="shared" si="59"/>
        <v>0.17115789473684209</v>
      </c>
      <c r="M462" s="24" t="s">
        <v>39</v>
      </c>
      <c r="N462" s="24" t="s">
        <v>30</v>
      </c>
      <c r="O462" s="24">
        <v>-15</v>
      </c>
      <c r="P462" s="24">
        <v>-15</v>
      </c>
      <c r="Q462" s="27">
        <v>172</v>
      </c>
      <c r="R462" s="24">
        <v>1.5</v>
      </c>
      <c r="S462" s="24">
        <v>0.89700000000000002</v>
      </c>
      <c r="T462" s="24">
        <v>0</v>
      </c>
      <c r="U462" s="24">
        <v>0</v>
      </c>
      <c r="V462" s="24">
        <v>0</v>
      </c>
      <c r="W462" s="24">
        <v>0</v>
      </c>
      <c r="X462" s="28" t="s">
        <v>113</v>
      </c>
    </row>
    <row r="463" spans="1:24" s="23" customFormat="1" ht="15" thickBot="1" x14ac:dyDescent="0.35">
      <c r="A463" s="38">
        <v>462</v>
      </c>
      <c r="B463" s="43">
        <v>179</v>
      </c>
      <c r="C463" s="18" t="s">
        <v>33</v>
      </c>
      <c r="D463" s="18" t="s">
        <v>103</v>
      </c>
      <c r="E463" s="18" t="s">
        <v>26</v>
      </c>
      <c r="F463" s="18" t="s">
        <v>27</v>
      </c>
      <c r="G463" s="18" t="s">
        <v>95</v>
      </c>
      <c r="H463" s="18">
        <v>3.218</v>
      </c>
      <c r="I463" s="18">
        <v>19</v>
      </c>
      <c r="J463" s="19" t="s">
        <v>29</v>
      </c>
      <c r="K463" s="20">
        <v>283.5287369864788</v>
      </c>
      <c r="L463" s="20">
        <f t="shared" si="59"/>
        <v>0.16936842105263158</v>
      </c>
      <c r="M463" s="18" t="s">
        <v>39</v>
      </c>
      <c r="N463" s="18" t="s">
        <v>30</v>
      </c>
      <c r="O463" s="18">
        <v>-15</v>
      </c>
      <c r="P463" s="18">
        <v>-15</v>
      </c>
      <c r="Q463" s="21">
        <v>463</v>
      </c>
      <c r="R463" s="18">
        <v>1.5</v>
      </c>
      <c r="S463" s="18">
        <v>0.89700000000000002</v>
      </c>
      <c r="T463" s="18">
        <v>0</v>
      </c>
      <c r="U463" s="18">
        <v>0</v>
      </c>
      <c r="V463" s="18">
        <v>0</v>
      </c>
      <c r="W463" s="18">
        <v>0</v>
      </c>
      <c r="X463" s="22" t="s">
        <v>114</v>
      </c>
    </row>
    <row r="464" spans="1:24" s="29" customFormat="1" ht="15" thickBot="1" x14ac:dyDescent="0.35">
      <c r="A464" s="39">
        <v>463</v>
      </c>
      <c r="B464" s="44">
        <v>179</v>
      </c>
      <c r="C464" s="24" t="s">
        <v>33</v>
      </c>
      <c r="D464" s="24" t="s">
        <v>103</v>
      </c>
      <c r="E464" s="24" t="s">
        <v>26</v>
      </c>
      <c r="F464" s="24" t="s">
        <v>27</v>
      </c>
      <c r="G464" s="24" t="s">
        <v>95</v>
      </c>
      <c r="H464" s="24">
        <v>3.14</v>
      </c>
      <c r="I464" s="24">
        <v>19</v>
      </c>
      <c r="J464" s="25" t="s">
        <v>29</v>
      </c>
      <c r="K464" s="26">
        <v>283.5287369864788</v>
      </c>
      <c r="L464" s="26">
        <f t="shared" si="59"/>
        <v>0.16526315789473686</v>
      </c>
      <c r="M464" s="24" t="s">
        <v>39</v>
      </c>
      <c r="N464" s="24" t="s">
        <v>30</v>
      </c>
      <c r="O464" s="24">
        <v>-15</v>
      </c>
      <c r="P464" s="24">
        <v>-15</v>
      </c>
      <c r="Q464" s="27">
        <v>505</v>
      </c>
      <c r="R464" s="24">
        <v>1.5</v>
      </c>
      <c r="S464" s="24">
        <v>0.89700000000000002</v>
      </c>
      <c r="T464" s="24">
        <v>0</v>
      </c>
      <c r="U464" s="24">
        <v>0</v>
      </c>
      <c r="V464" s="24">
        <v>0</v>
      </c>
      <c r="W464" s="24">
        <v>0</v>
      </c>
      <c r="X464" s="28" t="s">
        <v>115</v>
      </c>
    </row>
    <row r="465" spans="1:24" s="23" customFormat="1" ht="15" thickBot="1" x14ac:dyDescent="0.35">
      <c r="A465" s="38">
        <v>464</v>
      </c>
      <c r="B465" s="43">
        <v>179</v>
      </c>
      <c r="C465" s="18" t="s">
        <v>33</v>
      </c>
      <c r="D465" s="18" t="s">
        <v>103</v>
      </c>
      <c r="E465" s="18" t="s">
        <v>26</v>
      </c>
      <c r="F465" s="18" t="s">
        <v>27</v>
      </c>
      <c r="G465" s="18" t="s">
        <v>95</v>
      </c>
      <c r="H465" s="18">
        <v>3.3889999999999998</v>
      </c>
      <c r="I465" s="18">
        <v>19</v>
      </c>
      <c r="J465" s="19" t="s">
        <v>29</v>
      </c>
      <c r="K465" s="20">
        <v>283.5287369864788</v>
      </c>
      <c r="L465" s="20">
        <f t="shared" si="59"/>
        <v>0.17836842105263156</v>
      </c>
      <c r="M465" s="18" t="s">
        <v>39</v>
      </c>
      <c r="N465" s="18" t="s">
        <v>30</v>
      </c>
      <c r="O465" s="18">
        <v>-15</v>
      </c>
      <c r="P465" s="18">
        <v>-15</v>
      </c>
      <c r="Q465" s="21">
        <v>501</v>
      </c>
      <c r="R465" s="18">
        <v>1.5</v>
      </c>
      <c r="S465" s="18">
        <v>0.89700000000000002</v>
      </c>
      <c r="T465" s="18">
        <v>0</v>
      </c>
      <c r="U465" s="18">
        <v>0</v>
      </c>
      <c r="V465" s="18">
        <v>0</v>
      </c>
      <c r="W465" s="18">
        <v>0</v>
      </c>
      <c r="X465" s="22" t="s">
        <v>116</v>
      </c>
    </row>
    <row r="466" spans="1:24" s="29" customFormat="1" ht="15" thickBot="1" x14ac:dyDescent="0.35">
      <c r="A466" s="39">
        <v>465</v>
      </c>
      <c r="B466" s="44">
        <v>179</v>
      </c>
      <c r="C466" s="24" t="s">
        <v>33</v>
      </c>
      <c r="D466" s="24" t="s">
        <v>103</v>
      </c>
      <c r="E466" s="24" t="s">
        <v>26</v>
      </c>
      <c r="F466" s="24" t="s">
        <v>27</v>
      </c>
      <c r="G466" s="24" t="s">
        <v>95</v>
      </c>
      <c r="H466" s="24">
        <v>3.1669999999999998</v>
      </c>
      <c r="I466" s="24">
        <v>19</v>
      </c>
      <c r="J466" s="25" t="s">
        <v>29</v>
      </c>
      <c r="K466" s="26">
        <v>283.5287369864788</v>
      </c>
      <c r="L466" s="26">
        <f t="shared" si="59"/>
        <v>0.16668421052631577</v>
      </c>
      <c r="M466" s="24" t="s">
        <v>39</v>
      </c>
      <c r="N466" s="24" t="s">
        <v>30</v>
      </c>
      <c r="O466" s="24">
        <v>-15</v>
      </c>
      <c r="P466" s="24">
        <v>-15</v>
      </c>
      <c r="Q466" s="27">
        <v>379</v>
      </c>
      <c r="R466" s="24">
        <v>1.5</v>
      </c>
      <c r="S466" s="24">
        <v>0.89700000000000002</v>
      </c>
      <c r="T466" s="24">
        <v>0</v>
      </c>
      <c r="U466" s="24">
        <v>0</v>
      </c>
      <c r="V466" s="24">
        <v>0</v>
      </c>
      <c r="W466" s="24">
        <v>0</v>
      </c>
      <c r="X466" s="28" t="s">
        <v>117</v>
      </c>
    </row>
    <row r="467" spans="1:24" s="23" customFormat="1" ht="15" thickBot="1" x14ac:dyDescent="0.35">
      <c r="A467" s="38">
        <v>466</v>
      </c>
      <c r="B467" s="43">
        <v>179</v>
      </c>
      <c r="C467" s="18" t="s">
        <v>33</v>
      </c>
      <c r="D467" s="18" t="s">
        <v>103</v>
      </c>
      <c r="E467" s="18" t="s">
        <v>26</v>
      </c>
      <c r="F467" s="18" t="s">
        <v>27</v>
      </c>
      <c r="G467" s="18" t="s">
        <v>95</v>
      </c>
      <c r="H467" s="18">
        <v>3.2949999999999999</v>
      </c>
      <c r="I467" s="18">
        <v>19</v>
      </c>
      <c r="J467" s="19" t="s">
        <v>29</v>
      </c>
      <c r="K467" s="20">
        <v>283.5287369864788</v>
      </c>
      <c r="L467" s="20">
        <f t="shared" si="59"/>
        <v>0.17342105263157895</v>
      </c>
      <c r="M467" s="18" t="s">
        <v>39</v>
      </c>
      <c r="N467" s="18" t="s">
        <v>30</v>
      </c>
      <c r="O467" s="18">
        <v>-15</v>
      </c>
      <c r="P467" s="18">
        <v>-15</v>
      </c>
      <c r="Q467" s="21">
        <v>299</v>
      </c>
      <c r="R467" s="18">
        <v>1.5</v>
      </c>
      <c r="S467" s="18">
        <v>0.89700000000000002</v>
      </c>
      <c r="T467" s="18">
        <v>0</v>
      </c>
      <c r="U467" s="18">
        <v>0</v>
      </c>
      <c r="V467" s="18">
        <v>0</v>
      </c>
      <c r="W467" s="18">
        <v>0</v>
      </c>
      <c r="X467" s="22" t="s">
        <v>118</v>
      </c>
    </row>
    <row r="468" spans="1:24" s="29" customFormat="1" ht="15" thickBot="1" x14ac:dyDescent="0.35">
      <c r="A468" s="39">
        <v>467</v>
      </c>
      <c r="B468" s="44">
        <v>179</v>
      </c>
      <c r="C468" s="24" t="s">
        <v>33</v>
      </c>
      <c r="D468" s="24" t="s">
        <v>103</v>
      </c>
      <c r="E468" s="24" t="s">
        <v>26</v>
      </c>
      <c r="F468" s="24" t="s">
        <v>27</v>
      </c>
      <c r="G468" s="24" t="s">
        <v>95</v>
      </c>
      <c r="H468" s="24">
        <v>3.3839999999999999</v>
      </c>
      <c r="I468" s="24">
        <v>19</v>
      </c>
      <c r="J468" s="25" t="s">
        <v>29</v>
      </c>
      <c r="K468" s="26">
        <v>283.5287369864788</v>
      </c>
      <c r="L468" s="26">
        <f t="shared" si="59"/>
        <v>0.17810526315789474</v>
      </c>
      <c r="M468" s="24" t="s">
        <v>39</v>
      </c>
      <c r="N468" s="24" t="s">
        <v>30</v>
      </c>
      <c r="O468" s="24">
        <v>-15</v>
      </c>
      <c r="P468" s="24">
        <v>-13</v>
      </c>
      <c r="Q468" s="27">
        <v>430</v>
      </c>
      <c r="R468" s="24">
        <v>1.5</v>
      </c>
      <c r="S468" s="24">
        <v>0.89700000000000002</v>
      </c>
      <c r="T468" s="24">
        <v>0</v>
      </c>
      <c r="U468" s="24">
        <v>0</v>
      </c>
      <c r="V468" s="24">
        <v>0</v>
      </c>
      <c r="W468" s="24">
        <v>0</v>
      </c>
      <c r="X468" s="28" t="s">
        <v>119</v>
      </c>
    </row>
    <row r="469" spans="1:24" s="23" customFormat="1" ht="15" thickBot="1" x14ac:dyDescent="0.35">
      <c r="A469" s="38">
        <v>468</v>
      </c>
      <c r="B469" s="43">
        <v>179</v>
      </c>
      <c r="C469" s="18" t="s">
        <v>33</v>
      </c>
      <c r="D469" s="18" t="s">
        <v>103</v>
      </c>
      <c r="E469" s="18" t="s">
        <v>26</v>
      </c>
      <c r="F469" s="18" t="s">
        <v>27</v>
      </c>
      <c r="G469" s="18" t="s">
        <v>95</v>
      </c>
      <c r="H469" s="18">
        <v>3.2050000000000001</v>
      </c>
      <c r="I469" s="18">
        <v>19</v>
      </c>
      <c r="J469" s="19" t="s">
        <v>29</v>
      </c>
      <c r="K469" s="20">
        <v>283.5287369864788</v>
      </c>
      <c r="L469" s="20">
        <f t="shared" si="59"/>
        <v>0.1686842105263158</v>
      </c>
      <c r="M469" s="18" t="s">
        <v>39</v>
      </c>
      <c r="N469" s="18" t="s">
        <v>30</v>
      </c>
      <c r="O469" s="18">
        <v>-15</v>
      </c>
      <c r="P469" s="18">
        <v>-15</v>
      </c>
      <c r="Q469" s="21">
        <v>349</v>
      </c>
      <c r="R469" s="18">
        <v>1.5</v>
      </c>
      <c r="S469" s="18">
        <v>0.89700000000000002</v>
      </c>
      <c r="T469" s="18">
        <v>0</v>
      </c>
      <c r="U469" s="18">
        <v>0</v>
      </c>
      <c r="V469" s="18">
        <v>0</v>
      </c>
      <c r="W469" s="18">
        <v>0</v>
      </c>
      <c r="X469" s="22" t="s">
        <v>120</v>
      </c>
    </row>
    <row r="470" spans="1:24" s="29" customFormat="1" ht="15" thickBot="1" x14ac:dyDescent="0.35">
      <c r="A470" s="39">
        <v>469</v>
      </c>
      <c r="B470" s="44">
        <v>179</v>
      </c>
      <c r="C470" s="24" t="s">
        <v>33</v>
      </c>
      <c r="D470" s="24" t="s">
        <v>103</v>
      </c>
      <c r="E470" s="24" t="s">
        <v>26</v>
      </c>
      <c r="F470" s="24" t="s">
        <v>27</v>
      </c>
      <c r="G470" s="24" t="s">
        <v>95</v>
      </c>
      <c r="H470" s="24">
        <v>3.1070000000000002</v>
      </c>
      <c r="I470" s="24">
        <v>19</v>
      </c>
      <c r="J470" s="25" t="s">
        <v>29</v>
      </c>
      <c r="K470" s="26">
        <v>283.5287369864788</v>
      </c>
      <c r="L470" s="26">
        <f t="shared" si="59"/>
        <v>0.16352631578947369</v>
      </c>
      <c r="M470" s="24" t="s">
        <v>39</v>
      </c>
      <c r="N470" s="24" t="s">
        <v>30</v>
      </c>
      <c r="O470" s="24">
        <v>-15</v>
      </c>
      <c r="P470" s="24">
        <v>-15</v>
      </c>
      <c r="Q470" s="27">
        <v>430</v>
      </c>
      <c r="R470" s="24">
        <v>1.5</v>
      </c>
      <c r="S470" s="24">
        <v>0.89700000000000002</v>
      </c>
      <c r="T470" s="24">
        <v>0</v>
      </c>
      <c r="U470" s="24">
        <v>0</v>
      </c>
      <c r="V470" s="24">
        <v>0</v>
      </c>
      <c r="W470" s="24">
        <v>0</v>
      </c>
      <c r="X470" s="28" t="s">
        <v>96</v>
      </c>
    </row>
    <row r="471" spans="1:24" s="23" customFormat="1" ht="15" thickBot="1" x14ac:dyDescent="0.35">
      <c r="A471" s="38">
        <v>470</v>
      </c>
      <c r="B471" s="43">
        <v>179</v>
      </c>
      <c r="C471" s="18" t="s">
        <v>33</v>
      </c>
      <c r="D471" s="18" t="s">
        <v>103</v>
      </c>
      <c r="E471" s="18" t="s">
        <v>26</v>
      </c>
      <c r="F471" s="18" t="s">
        <v>27</v>
      </c>
      <c r="G471" s="18" t="s">
        <v>95</v>
      </c>
      <c r="H471" s="18">
        <v>3.4220000000000002</v>
      </c>
      <c r="I471" s="18">
        <v>19</v>
      </c>
      <c r="J471" s="19" t="s">
        <v>29</v>
      </c>
      <c r="K471" s="20">
        <v>283.5287369864788</v>
      </c>
      <c r="L471" s="20">
        <f t="shared" si="59"/>
        <v>0.18010526315789474</v>
      </c>
      <c r="M471" s="18" t="s">
        <v>39</v>
      </c>
      <c r="N471" s="18" t="s">
        <v>30</v>
      </c>
      <c r="O471" s="18">
        <v>-15</v>
      </c>
      <c r="P471" s="18">
        <v>-14</v>
      </c>
      <c r="Q471" s="21">
        <v>245</v>
      </c>
      <c r="R471" s="18">
        <v>1.5</v>
      </c>
      <c r="S471" s="18">
        <v>0.89700000000000002</v>
      </c>
      <c r="T471" s="18">
        <v>0</v>
      </c>
      <c r="U471" s="18">
        <v>0</v>
      </c>
      <c r="V471" s="18">
        <v>0</v>
      </c>
      <c r="W471" s="18">
        <v>0</v>
      </c>
      <c r="X471" s="22" t="s">
        <v>121</v>
      </c>
    </row>
    <row r="472" spans="1:24" s="29" customFormat="1" ht="15" thickBot="1" x14ac:dyDescent="0.35">
      <c r="A472" s="39">
        <v>471</v>
      </c>
      <c r="B472" s="44">
        <v>179</v>
      </c>
      <c r="C472" s="24" t="s">
        <v>33</v>
      </c>
      <c r="D472" s="24" t="s">
        <v>103</v>
      </c>
      <c r="E472" s="24" t="s">
        <v>26</v>
      </c>
      <c r="F472" s="24" t="s">
        <v>27</v>
      </c>
      <c r="G472" s="24" t="s">
        <v>95</v>
      </c>
      <c r="H472" s="24">
        <v>3.1829999999999998</v>
      </c>
      <c r="I472" s="24">
        <v>19</v>
      </c>
      <c r="J472" s="25" t="s">
        <v>29</v>
      </c>
      <c r="K472" s="26">
        <v>283.5287369864788</v>
      </c>
      <c r="L472" s="26">
        <f t="shared" si="59"/>
        <v>0.16752631578947366</v>
      </c>
      <c r="M472" s="24" t="s">
        <v>39</v>
      </c>
      <c r="N472" s="24" t="s">
        <v>30</v>
      </c>
      <c r="O472" s="24">
        <v>-15</v>
      </c>
      <c r="P472" s="24">
        <v>-15</v>
      </c>
      <c r="Q472" s="27">
        <v>407</v>
      </c>
      <c r="R472" s="24">
        <v>1.5</v>
      </c>
      <c r="S472" s="24">
        <v>0.89700000000000002</v>
      </c>
      <c r="T472" s="24">
        <v>0</v>
      </c>
      <c r="U472" s="24">
        <v>0</v>
      </c>
      <c r="V472" s="24">
        <v>0</v>
      </c>
      <c r="W472" s="24">
        <v>0</v>
      </c>
      <c r="X472" s="28" t="s">
        <v>122</v>
      </c>
    </row>
    <row r="473" spans="1:24" s="23" customFormat="1" ht="15" thickBot="1" x14ac:dyDescent="0.35">
      <c r="A473" s="38">
        <v>472</v>
      </c>
      <c r="B473" s="43">
        <v>179</v>
      </c>
      <c r="C473" s="18" t="s">
        <v>33</v>
      </c>
      <c r="D473" s="18" t="s">
        <v>103</v>
      </c>
      <c r="E473" s="18" t="s">
        <v>26</v>
      </c>
      <c r="F473" s="18" t="s">
        <v>27</v>
      </c>
      <c r="G473" s="18" t="s">
        <v>95</v>
      </c>
      <c r="H473" s="18">
        <v>3.4359999999999999</v>
      </c>
      <c r="I473" s="18">
        <v>19</v>
      </c>
      <c r="J473" s="19" t="s">
        <v>29</v>
      </c>
      <c r="K473" s="20">
        <v>283.5287369864788</v>
      </c>
      <c r="L473" s="20">
        <f t="shared" si="59"/>
        <v>0.18084210526315789</v>
      </c>
      <c r="M473" s="18" t="s">
        <v>39</v>
      </c>
      <c r="N473" s="18" t="s">
        <v>30</v>
      </c>
      <c r="O473" s="18">
        <v>-15</v>
      </c>
      <c r="P473" s="18">
        <v>-15</v>
      </c>
      <c r="Q473" s="21">
        <v>346</v>
      </c>
      <c r="R473" s="18">
        <v>1.5</v>
      </c>
      <c r="S473" s="18">
        <v>0.89700000000000002</v>
      </c>
      <c r="T473" s="18">
        <v>0</v>
      </c>
      <c r="U473" s="18">
        <v>0</v>
      </c>
      <c r="V473" s="18">
        <v>0</v>
      </c>
      <c r="W473" s="18">
        <v>0</v>
      </c>
      <c r="X473" s="22" t="s">
        <v>108</v>
      </c>
    </row>
    <row r="474" spans="1:24" s="29" customFormat="1" ht="15" thickBot="1" x14ac:dyDescent="0.35">
      <c r="A474" s="39">
        <v>473</v>
      </c>
      <c r="B474" s="44">
        <v>179</v>
      </c>
      <c r="C474" s="24" t="s">
        <v>33</v>
      </c>
      <c r="D474" s="24" t="s">
        <v>103</v>
      </c>
      <c r="E474" s="24" t="s">
        <v>26</v>
      </c>
      <c r="F474" s="24" t="s">
        <v>27</v>
      </c>
      <c r="G474" s="24" t="s">
        <v>95</v>
      </c>
      <c r="H474" s="24">
        <v>3.3460000000000001</v>
      </c>
      <c r="I474" s="24">
        <v>19</v>
      </c>
      <c r="J474" s="25" t="s">
        <v>29</v>
      </c>
      <c r="K474" s="26">
        <v>283.5287369864788</v>
      </c>
      <c r="L474" s="26">
        <f t="shared" si="59"/>
        <v>0.17610526315789474</v>
      </c>
      <c r="M474" s="24" t="s">
        <v>39</v>
      </c>
      <c r="N474" s="24" t="s">
        <v>30</v>
      </c>
      <c r="O474" s="24">
        <v>-15</v>
      </c>
      <c r="P474" s="24">
        <v>-15</v>
      </c>
      <c r="Q474" s="27">
        <v>591</v>
      </c>
      <c r="R474" s="24">
        <v>1.5</v>
      </c>
      <c r="S474" s="24">
        <v>0.89700000000000002</v>
      </c>
      <c r="T474" s="24">
        <v>0</v>
      </c>
      <c r="U474" s="24">
        <v>0</v>
      </c>
      <c r="V474" s="24">
        <v>0</v>
      </c>
      <c r="W474" s="24">
        <v>0</v>
      </c>
      <c r="X474" s="28" t="s">
        <v>123</v>
      </c>
    </row>
    <row r="475" spans="1:24" s="23" customFormat="1" ht="15" thickBot="1" x14ac:dyDescent="0.35">
      <c r="A475" s="38">
        <v>474</v>
      </c>
      <c r="B475" s="43">
        <v>179</v>
      </c>
      <c r="C475" s="18" t="s">
        <v>33</v>
      </c>
      <c r="D475" s="18" t="s">
        <v>103</v>
      </c>
      <c r="E475" s="18" t="s">
        <v>26</v>
      </c>
      <c r="F475" s="18" t="s">
        <v>27</v>
      </c>
      <c r="G475" s="18" t="s">
        <v>95</v>
      </c>
      <c r="H475" s="18">
        <v>3.21</v>
      </c>
      <c r="I475" s="18">
        <v>19</v>
      </c>
      <c r="J475" s="19" t="s">
        <v>29</v>
      </c>
      <c r="K475" s="20">
        <v>283.5287369864788</v>
      </c>
      <c r="L475" s="20">
        <f t="shared" si="59"/>
        <v>0.16894736842105262</v>
      </c>
      <c r="M475" s="18" t="s">
        <v>39</v>
      </c>
      <c r="N475" s="18" t="s">
        <v>30</v>
      </c>
      <c r="O475" s="18">
        <v>-15</v>
      </c>
      <c r="P475" s="18">
        <v>-15</v>
      </c>
      <c r="Q475" s="21">
        <v>412</v>
      </c>
      <c r="R475" s="18">
        <v>1.5</v>
      </c>
      <c r="S475" s="18">
        <v>0.89700000000000002</v>
      </c>
      <c r="T475" s="18">
        <v>0</v>
      </c>
      <c r="U475" s="18">
        <v>0</v>
      </c>
      <c r="V475" s="18">
        <v>0</v>
      </c>
      <c r="W475" s="18">
        <v>0</v>
      </c>
      <c r="X475" s="22" t="s">
        <v>124</v>
      </c>
    </row>
    <row r="476" spans="1:24" s="29" customFormat="1" ht="15" thickBot="1" x14ac:dyDescent="0.35">
      <c r="A476" s="39">
        <v>475</v>
      </c>
      <c r="B476" s="44">
        <v>179</v>
      </c>
      <c r="C476" s="24" t="s">
        <v>33</v>
      </c>
      <c r="D476" s="24" t="s">
        <v>103</v>
      </c>
      <c r="E476" s="24" t="s">
        <v>26</v>
      </c>
      <c r="F476" s="24" t="s">
        <v>27</v>
      </c>
      <c r="G476" s="24" t="s">
        <v>95</v>
      </c>
      <c r="H476" s="24">
        <v>3.5619999999999998</v>
      </c>
      <c r="I476" s="24">
        <v>19</v>
      </c>
      <c r="J476" s="25" t="s">
        <v>29</v>
      </c>
      <c r="K476" s="26">
        <v>283.5287369864788</v>
      </c>
      <c r="L476" s="26">
        <f t="shared" si="59"/>
        <v>0.18747368421052632</v>
      </c>
      <c r="M476" s="24" t="s">
        <v>39</v>
      </c>
      <c r="N476" s="24" t="s">
        <v>30</v>
      </c>
      <c r="O476" s="24">
        <v>-15</v>
      </c>
      <c r="P476" s="24">
        <v>-15</v>
      </c>
      <c r="Q476" s="27">
        <v>368</v>
      </c>
      <c r="R476" s="24">
        <v>1.5</v>
      </c>
      <c r="S476" s="24">
        <v>0.89700000000000002</v>
      </c>
      <c r="T476" s="24">
        <v>0</v>
      </c>
      <c r="U476" s="24">
        <v>0</v>
      </c>
      <c r="V476" s="24">
        <v>0</v>
      </c>
      <c r="W476" s="24">
        <v>0</v>
      </c>
      <c r="X476" s="28" t="s">
        <v>125</v>
      </c>
    </row>
    <row r="477" spans="1:24" s="23" customFormat="1" ht="15" thickBot="1" x14ac:dyDescent="0.35">
      <c r="A477" s="38">
        <v>476</v>
      </c>
      <c r="B477" s="43">
        <v>179</v>
      </c>
      <c r="C477" s="18" t="s">
        <v>33</v>
      </c>
      <c r="D477" s="18" t="s">
        <v>103</v>
      </c>
      <c r="E477" s="18" t="s">
        <v>26</v>
      </c>
      <c r="F477" s="18" t="s">
        <v>27</v>
      </c>
      <c r="G477" s="18" t="s">
        <v>95</v>
      </c>
      <c r="H477" s="18">
        <v>3.5819999999999999</v>
      </c>
      <c r="I477" s="18">
        <v>19</v>
      </c>
      <c r="J477" s="19" t="s">
        <v>29</v>
      </c>
      <c r="K477" s="20">
        <v>283.5287369864788</v>
      </c>
      <c r="L477" s="20">
        <f t="shared" si="59"/>
        <v>0.18852631578947368</v>
      </c>
      <c r="M477" s="18" t="s">
        <v>39</v>
      </c>
      <c r="N477" s="18" t="s">
        <v>30</v>
      </c>
      <c r="O477" s="18">
        <v>-15</v>
      </c>
      <c r="P477" s="18">
        <v>-12</v>
      </c>
      <c r="Q477" s="21">
        <v>357</v>
      </c>
      <c r="R477" s="18">
        <v>1.5</v>
      </c>
      <c r="S477" s="18">
        <v>0.89700000000000002</v>
      </c>
      <c r="T477" s="18">
        <v>0</v>
      </c>
      <c r="U477" s="18">
        <v>0</v>
      </c>
      <c r="V477" s="18">
        <v>0</v>
      </c>
      <c r="W477" s="18">
        <v>0</v>
      </c>
      <c r="X477" s="22" t="s">
        <v>126</v>
      </c>
    </row>
    <row r="478" spans="1:24" s="29" customFormat="1" ht="15" thickBot="1" x14ac:dyDescent="0.35">
      <c r="A478" s="39">
        <v>477</v>
      </c>
      <c r="B478" s="44">
        <v>179</v>
      </c>
      <c r="C478" s="24" t="s">
        <v>33</v>
      </c>
      <c r="D478" s="24" t="s">
        <v>103</v>
      </c>
      <c r="E478" s="24" t="s">
        <v>26</v>
      </c>
      <c r="F478" s="24" t="s">
        <v>27</v>
      </c>
      <c r="G478" s="24" t="s">
        <v>95</v>
      </c>
      <c r="H478" s="24">
        <v>3.6080000000000001</v>
      </c>
      <c r="I478" s="24">
        <v>19</v>
      </c>
      <c r="J478" s="25" t="s">
        <v>29</v>
      </c>
      <c r="K478" s="26">
        <v>283.5287369864788</v>
      </c>
      <c r="L478" s="26">
        <f t="shared" si="59"/>
        <v>0.18989473684210526</v>
      </c>
      <c r="M478" s="24" t="s">
        <v>39</v>
      </c>
      <c r="N478" s="24" t="s">
        <v>30</v>
      </c>
      <c r="O478" s="24">
        <v>-15</v>
      </c>
      <c r="P478" s="24">
        <v>-15</v>
      </c>
      <c r="Q478" s="27">
        <v>453</v>
      </c>
      <c r="R478" s="24">
        <v>1.5</v>
      </c>
      <c r="S478" s="24">
        <v>0.89700000000000002</v>
      </c>
      <c r="T478" s="24">
        <v>0</v>
      </c>
      <c r="U478" s="24">
        <v>0</v>
      </c>
      <c r="V478" s="24">
        <v>0</v>
      </c>
      <c r="W478" s="24">
        <v>0</v>
      </c>
      <c r="X478" s="28" t="s">
        <v>108</v>
      </c>
    </row>
    <row r="479" spans="1:24" s="23" customFormat="1" ht="15" thickBot="1" x14ac:dyDescent="0.35">
      <c r="A479" s="38">
        <v>478</v>
      </c>
      <c r="B479" s="43">
        <v>179</v>
      </c>
      <c r="C479" s="18" t="s">
        <v>33</v>
      </c>
      <c r="D479" s="18" t="s">
        <v>48</v>
      </c>
      <c r="E479" s="18" t="s">
        <v>26</v>
      </c>
      <c r="F479" s="18" t="s">
        <v>46</v>
      </c>
      <c r="G479" s="18" t="s">
        <v>95</v>
      </c>
      <c r="H479" s="18">
        <v>2.472</v>
      </c>
      <c r="I479" s="18">
        <v>19</v>
      </c>
      <c r="J479" s="19" t="s">
        <v>29</v>
      </c>
      <c r="K479" s="20">
        <v>283.5287369864788</v>
      </c>
      <c r="L479" s="20">
        <f t="shared" si="59"/>
        <v>0.13010526315789472</v>
      </c>
      <c r="M479" s="18" t="s">
        <v>39</v>
      </c>
      <c r="N479" s="18" t="s">
        <v>30</v>
      </c>
      <c r="O479" s="18">
        <v>-15</v>
      </c>
      <c r="P479" s="18">
        <v>-15</v>
      </c>
      <c r="Q479" s="21">
        <v>310</v>
      </c>
      <c r="R479" s="18">
        <v>1.5</v>
      </c>
      <c r="S479" s="18">
        <v>0.89700000000000002</v>
      </c>
      <c r="T479" s="18">
        <v>0</v>
      </c>
      <c r="U479" s="18">
        <v>0</v>
      </c>
      <c r="V479" s="18">
        <v>0</v>
      </c>
      <c r="W479" s="18">
        <v>0</v>
      </c>
      <c r="X479" s="22" t="s">
        <v>127</v>
      </c>
    </row>
    <row r="480" spans="1:24" s="29" customFormat="1" ht="15" thickBot="1" x14ac:dyDescent="0.35">
      <c r="A480" s="39">
        <v>479</v>
      </c>
      <c r="B480" s="44">
        <v>179</v>
      </c>
      <c r="C480" s="24" t="s">
        <v>33</v>
      </c>
      <c r="D480" s="24" t="s">
        <v>48</v>
      </c>
      <c r="E480" s="24" t="s">
        <v>26</v>
      </c>
      <c r="F480" s="24" t="s">
        <v>46</v>
      </c>
      <c r="G480" s="24" t="s">
        <v>95</v>
      </c>
      <c r="H480" s="24">
        <v>3.2930000000000001</v>
      </c>
      <c r="I480" s="24">
        <v>19</v>
      </c>
      <c r="J480" s="25" t="s">
        <v>29</v>
      </c>
      <c r="K480" s="26">
        <v>283.5287369864788</v>
      </c>
      <c r="L480" s="26">
        <f t="shared" si="59"/>
        <v>0.17331578947368423</v>
      </c>
      <c r="M480" s="24" t="s">
        <v>39</v>
      </c>
      <c r="N480" s="24" t="s">
        <v>30</v>
      </c>
      <c r="O480" s="24">
        <v>-15</v>
      </c>
      <c r="P480" s="24">
        <v>-15</v>
      </c>
      <c r="Q480" s="27">
        <v>337</v>
      </c>
      <c r="R480" s="24">
        <v>1.5</v>
      </c>
      <c r="S480" s="24">
        <v>0.89700000000000002</v>
      </c>
      <c r="T480" s="24">
        <v>0</v>
      </c>
      <c r="U480" s="24">
        <v>0</v>
      </c>
      <c r="V480" s="24">
        <v>0</v>
      </c>
      <c r="W480" s="24">
        <v>0</v>
      </c>
      <c r="X480" s="28" t="s">
        <v>128</v>
      </c>
    </row>
    <row r="481" spans="1:24" s="23" customFormat="1" ht="15" thickBot="1" x14ac:dyDescent="0.35">
      <c r="A481" s="38">
        <v>480</v>
      </c>
      <c r="B481" s="43">
        <v>179</v>
      </c>
      <c r="C481" s="18" t="s">
        <v>33</v>
      </c>
      <c r="D481" s="18" t="s">
        <v>48</v>
      </c>
      <c r="E481" s="18" t="s">
        <v>26</v>
      </c>
      <c r="F481" s="18" t="s">
        <v>46</v>
      </c>
      <c r="G481" s="18" t="s">
        <v>95</v>
      </c>
      <c r="H481" s="18">
        <v>2.8580000000000001</v>
      </c>
      <c r="I481" s="18">
        <v>19</v>
      </c>
      <c r="J481" s="19" t="s">
        <v>29</v>
      </c>
      <c r="K481" s="20">
        <v>283.5287369864788</v>
      </c>
      <c r="L481" s="20">
        <f t="shared" si="59"/>
        <v>0.15042105263157896</v>
      </c>
      <c r="M481" s="18" t="s">
        <v>39</v>
      </c>
      <c r="N481" s="18" t="s">
        <v>30</v>
      </c>
      <c r="O481" s="18">
        <v>-15</v>
      </c>
      <c r="P481" s="18">
        <v>-15</v>
      </c>
      <c r="Q481" s="21">
        <v>305</v>
      </c>
      <c r="R481" s="18">
        <v>1.5</v>
      </c>
      <c r="S481" s="18">
        <v>0.89700000000000002</v>
      </c>
      <c r="T481" s="18">
        <v>0</v>
      </c>
      <c r="U481" s="18">
        <v>0</v>
      </c>
      <c r="V481" s="18">
        <v>0</v>
      </c>
      <c r="W481" s="18">
        <v>0</v>
      </c>
      <c r="X481" s="22" t="s">
        <v>129</v>
      </c>
    </row>
    <row r="482" spans="1:24" s="29" customFormat="1" ht="15" thickBot="1" x14ac:dyDescent="0.35">
      <c r="A482" s="39">
        <v>481</v>
      </c>
      <c r="B482" s="44">
        <v>179</v>
      </c>
      <c r="C482" s="24" t="s">
        <v>33</v>
      </c>
      <c r="D482" s="24" t="s">
        <v>48</v>
      </c>
      <c r="E482" s="24" t="s">
        <v>26</v>
      </c>
      <c r="F482" s="24" t="s">
        <v>46</v>
      </c>
      <c r="G482" s="24" t="s">
        <v>95</v>
      </c>
      <c r="H482" s="24">
        <v>3.0329999999999999</v>
      </c>
      <c r="I482" s="24">
        <v>19</v>
      </c>
      <c r="J482" s="25" t="s">
        <v>29</v>
      </c>
      <c r="K482" s="26">
        <v>283.5287369864788</v>
      </c>
      <c r="L482" s="26">
        <f t="shared" si="59"/>
        <v>0.15963157894736843</v>
      </c>
      <c r="M482" s="24" t="s">
        <v>39</v>
      </c>
      <c r="N482" s="24" t="s">
        <v>30</v>
      </c>
      <c r="O482" s="24">
        <v>-15</v>
      </c>
      <c r="P482" s="24">
        <v>-15</v>
      </c>
      <c r="Q482" s="27">
        <v>320</v>
      </c>
      <c r="R482" s="24">
        <v>1.5</v>
      </c>
      <c r="S482" s="24">
        <v>0.89700000000000002</v>
      </c>
      <c r="T482" s="24">
        <v>0</v>
      </c>
      <c r="U482" s="24">
        <v>0</v>
      </c>
      <c r="V482" s="24">
        <v>0</v>
      </c>
      <c r="W482" s="24">
        <v>0</v>
      </c>
      <c r="X482" s="28" t="s">
        <v>130</v>
      </c>
    </row>
    <row r="483" spans="1:24" s="23" customFormat="1" ht="15" thickBot="1" x14ac:dyDescent="0.35">
      <c r="A483" s="38">
        <v>482</v>
      </c>
      <c r="B483" s="43">
        <v>179</v>
      </c>
      <c r="C483" s="18" t="s">
        <v>33</v>
      </c>
      <c r="D483" s="18" t="s">
        <v>48</v>
      </c>
      <c r="E483" s="18" t="s">
        <v>26</v>
      </c>
      <c r="F483" s="18" t="s">
        <v>46</v>
      </c>
      <c r="G483" s="18" t="s">
        <v>95</v>
      </c>
      <c r="H483" s="18">
        <v>3.234</v>
      </c>
      <c r="I483" s="18">
        <v>19</v>
      </c>
      <c r="J483" s="19" t="s">
        <v>29</v>
      </c>
      <c r="K483" s="20">
        <v>283.5287369864788</v>
      </c>
      <c r="L483" s="20">
        <f t="shared" si="59"/>
        <v>0.17021052631578948</v>
      </c>
      <c r="M483" s="18" t="s">
        <v>39</v>
      </c>
      <c r="N483" s="18" t="s">
        <v>30</v>
      </c>
      <c r="O483" s="18">
        <v>-15</v>
      </c>
      <c r="P483" s="18">
        <v>-15</v>
      </c>
      <c r="Q483" s="21">
        <v>311</v>
      </c>
      <c r="R483" s="18">
        <v>1.5</v>
      </c>
      <c r="S483" s="18">
        <v>0.89700000000000002</v>
      </c>
      <c r="T483" s="18">
        <v>0</v>
      </c>
      <c r="U483" s="18">
        <v>0</v>
      </c>
      <c r="V483" s="18">
        <v>0</v>
      </c>
      <c r="W483" s="18">
        <v>0</v>
      </c>
      <c r="X483" s="22" t="s">
        <v>131</v>
      </c>
    </row>
    <row r="484" spans="1:24" s="29" customFormat="1" ht="15" thickBot="1" x14ac:dyDescent="0.35">
      <c r="A484" s="39">
        <v>483</v>
      </c>
      <c r="B484" s="44">
        <v>179</v>
      </c>
      <c r="C484" s="24" t="s">
        <v>33</v>
      </c>
      <c r="D484" s="24" t="s">
        <v>48</v>
      </c>
      <c r="E484" s="24" t="s">
        <v>26</v>
      </c>
      <c r="F484" s="24" t="s">
        <v>46</v>
      </c>
      <c r="G484" s="24" t="s">
        <v>95</v>
      </c>
      <c r="H484" s="24">
        <v>3.2450000000000001</v>
      </c>
      <c r="I484" s="24">
        <v>19</v>
      </c>
      <c r="J484" s="25" t="s">
        <v>29</v>
      </c>
      <c r="K484" s="26">
        <v>283.5287369864788</v>
      </c>
      <c r="L484" s="26">
        <f t="shared" si="59"/>
        <v>0.17078947368421052</v>
      </c>
      <c r="M484" s="24" t="s">
        <v>39</v>
      </c>
      <c r="N484" s="24" t="s">
        <v>30</v>
      </c>
      <c r="O484" s="24">
        <v>-15</v>
      </c>
      <c r="P484" s="24">
        <v>-15</v>
      </c>
      <c r="Q484" s="27">
        <v>270</v>
      </c>
      <c r="R484" s="24">
        <v>1.5</v>
      </c>
      <c r="S484" s="24">
        <v>0.89700000000000002</v>
      </c>
      <c r="T484" s="24">
        <v>0</v>
      </c>
      <c r="U484" s="24">
        <v>0</v>
      </c>
      <c r="V484" s="24">
        <v>0</v>
      </c>
      <c r="W484" s="24">
        <v>0</v>
      </c>
      <c r="X484" s="28" t="s">
        <v>132</v>
      </c>
    </row>
    <row r="485" spans="1:24" s="23" customFormat="1" ht="15" thickBot="1" x14ac:dyDescent="0.35">
      <c r="A485" s="38">
        <v>484</v>
      </c>
      <c r="B485" s="43">
        <v>179</v>
      </c>
      <c r="C485" s="18" t="s">
        <v>33</v>
      </c>
      <c r="D485" s="18" t="s">
        <v>48</v>
      </c>
      <c r="E485" s="18" t="s">
        <v>26</v>
      </c>
      <c r="F485" s="18" t="s">
        <v>46</v>
      </c>
      <c r="G485" s="18" t="s">
        <v>95</v>
      </c>
      <c r="H485" s="18">
        <v>3.097</v>
      </c>
      <c r="I485" s="18">
        <v>19</v>
      </c>
      <c r="J485" s="19" t="s">
        <v>29</v>
      </c>
      <c r="K485" s="20">
        <v>283.5287369864788</v>
      </c>
      <c r="L485" s="20">
        <f t="shared" si="59"/>
        <v>0.16300000000000001</v>
      </c>
      <c r="M485" s="18" t="s">
        <v>39</v>
      </c>
      <c r="N485" s="18" t="s">
        <v>30</v>
      </c>
      <c r="O485" s="18">
        <v>-15</v>
      </c>
      <c r="P485" s="18">
        <v>-15</v>
      </c>
      <c r="Q485" s="21">
        <v>287</v>
      </c>
      <c r="R485" s="18">
        <v>1.5</v>
      </c>
      <c r="S485" s="18">
        <v>0.89700000000000002</v>
      </c>
      <c r="T485" s="18">
        <v>0</v>
      </c>
      <c r="U485" s="18">
        <v>0</v>
      </c>
      <c r="V485" s="18">
        <v>0</v>
      </c>
      <c r="W485" s="18">
        <v>0</v>
      </c>
      <c r="X485" s="22" t="s">
        <v>116</v>
      </c>
    </row>
    <row r="486" spans="1:24" s="29" customFormat="1" ht="15" thickBot="1" x14ac:dyDescent="0.35">
      <c r="A486" s="39">
        <v>485</v>
      </c>
      <c r="B486" s="44">
        <v>179</v>
      </c>
      <c r="C486" s="24" t="s">
        <v>33</v>
      </c>
      <c r="D486" s="24" t="s">
        <v>48</v>
      </c>
      <c r="E486" s="24" t="s">
        <v>26</v>
      </c>
      <c r="F486" s="24" t="s">
        <v>46</v>
      </c>
      <c r="G486" s="24" t="s">
        <v>95</v>
      </c>
      <c r="H486" s="24">
        <v>3.3140000000000001</v>
      </c>
      <c r="I486" s="24">
        <v>19</v>
      </c>
      <c r="J486" s="25" t="s">
        <v>29</v>
      </c>
      <c r="K486" s="26">
        <v>283.5287369864788</v>
      </c>
      <c r="L486" s="26">
        <f t="shared" si="59"/>
        <v>0.17442105263157895</v>
      </c>
      <c r="M486" s="24" t="s">
        <v>39</v>
      </c>
      <c r="N486" s="24" t="s">
        <v>30</v>
      </c>
      <c r="O486" s="24">
        <v>-15</v>
      </c>
      <c r="P486" s="24">
        <v>-15</v>
      </c>
      <c r="Q486" s="27">
        <v>299</v>
      </c>
      <c r="R486" s="24">
        <v>1.5</v>
      </c>
      <c r="S486" s="24">
        <v>0.89700000000000002</v>
      </c>
      <c r="T486" s="24">
        <v>0</v>
      </c>
      <c r="U486" s="24">
        <v>0</v>
      </c>
      <c r="V486" s="24">
        <v>0</v>
      </c>
      <c r="W486" s="24">
        <v>0</v>
      </c>
      <c r="X486" s="28" t="s">
        <v>133</v>
      </c>
    </row>
    <row r="487" spans="1:24" s="23" customFormat="1" ht="15" thickBot="1" x14ac:dyDescent="0.35">
      <c r="A487" s="38">
        <v>486</v>
      </c>
      <c r="B487" s="43">
        <v>179</v>
      </c>
      <c r="C487" s="18" t="s">
        <v>33</v>
      </c>
      <c r="D487" s="18" t="s">
        <v>48</v>
      </c>
      <c r="E487" s="18" t="s">
        <v>26</v>
      </c>
      <c r="F487" s="18" t="s">
        <v>46</v>
      </c>
      <c r="G487" s="18" t="s">
        <v>95</v>
      </c>
      <c r="H487" s="18">
        <v>3.0640000000000001</v>
      </c>
      <c r="I487" s="18">
        <v>19</v>
      </c>
      <c r="J487" s="19" t="s">
        <v>29</v>
      </c>
      <c r="K487" s="20">
        <v>283.5287369864788</v>
      </c>
      <c r="L487" s="20">
        <f t="shared" si="59"/>
        <v>0.16126315789473686</v>
      </c>
      <c r="M487" s="18" t="s">
        <v>39</v>
      </c>
      <c r="N487" s="18" t="s">
        <v>30</v>
      </c>
      <c r="O487" s="18">
        <v>-15</v>
      </c>
      <c r="P487" s="18">
        <v>-14</v>
      </c>
      <c r="Q487" s="21">
        <v>574</v>
      </c>
      <c r="R487" s="18">
        <v>1.5</v>
      </c>
      <c r="S487" s="18">
        <v>0.89700000000000002</v>
      </c>
      <c r="T487" s="18">
        <v>0</v>
      </c>
      <c r="U487" s="18">
        <v>0</v>
      </c>
      <c r="V487" s="18">
        <v>0</v>
      </c>
      <c r="W487" s="18">
        <v>0</v>
      </c>
      <c r="X487" s="22" t="s">
        <v>134</v>
      </c>
    </row>
    <row r="488" spans="1:24" s="29" customFormat="1" ht="15" thickBot="1" x14ac:dyDescent="0.35">
      <c r="A488" s="39">
        <v>487</v>
      </c>
      <c r="B488" s="44">
        <v>179</v>
      </c>
      <c r="C488" s="24" t="s">
        <v>33</v>
      </c>
      <c r="D488" s="24" t="s">
        <v>48</v>
      </c>
      <c r="E488" s="24" t="s">
        <v>26</v>
      </c>
      <c r="F488" s="24" t="s">
        <v>46</v>
      </c>
      <c r="G488" s="24" t="s">
        <v>95</v>
      </c>
      <c r="H488" s="24">
        <v>3.4049999999999998</v>
      </c>
      <c r="I488" s="24">
        <v>19</v>
      </c>
      <c r="J488" s="25" t="s">
        <v>29</v>
      </c>
      <c r="K488" s="26">
        <v>283.5287369864788</v>
      </c>
      <c r="L488" s="26">
        <f t="shared" si="59"/>
        <v>0.17921052631578946</v>
      </c>
      <c r="M488" s="24" t="s">
        <v>39</v>
      </c>
      <c r="N488" s="24" t="s">
        <v>30</v>
      </c>
      <c r="O488" s="24">
        <v>-15</v>
      </c>
      <c r="P488" s="24">
        <v>-15</v>
      </c>
      <c r="Q488" s="27">
        <v>380</v>
      </c>
      <c r="R488" s="24">
        <v>1.5</v>
      </c>
      <c r="S488" s="24">
        <v>0.89700000000000002</v>
      </c>
      <c r="T488" s="24">
        <v>0</v>
      </c>
      <c r="U488" s="24">
        <v>0</v>
      </c>
      <c r="V488" s="24">
        <v>0</v>
      </c>
      <c r="W488" s="24">
        <v>0</v>
      </c>
      <c r="X488" s="28" t="s">
        <v>135</v>
      </c>
    </row>
    <row r="489" spans="1:24" s="23" customFormat="1" ht="15" thickBot="1" x14ac:dyDescent="0.35">
      <c r="A489" s="38">
        <v>488</v>
      </c>
      <c r="B489" s="43">
        <v>179</v>
      </c>
      <c r="C489" s="18" t="s">
        <v>33</v>
      </c>
      <c r="D489" s="18" t="s">
        <v>48</v>
      </c>
      <c r="E489" s="18" t="s">
        <v>26</v>
      </c>
      <c r="F489" s="18" t="s">
        <v>46</v>
      </c>
      <c r="G489" s="18" t="s">
        <v>95</v>
      </c>
      <c r="H489" s="18">
        <v>3.2040000000000002</v>
      </c>
      <c r="I489" s="18">
        <v>19</v>
      </c>
      <c r="J489" s="19" t="s">
        <v>29</v>
      </c>
      <c r="K489" s="20">
        <v>283.5287369864788</v>
      </c>
      <c r="L489" s="20">
        <f t="shared" si="59"/>
        <v>0.16863157894736844</v>
      </c>
      <c r="M489" s="18" t="s">
        <v>39</v>
      </c>
      <c r="N489" s="18" t="s">
        <v>30</v>
      </c>
      <c r="O489" s="18">
        <v>-15</v>
      </c>
      <c r="P489" s="18">
        <v>-15</v>
      </c>
      <c r="Q489" s="21">
        <v>301</v>
      </c>
      <c r="R489" s="18">
        <v>1.5</v>
      </c>
      <c r="S489" s="18">
        <v>0.89700000000000002</v>
      </c>
      <c r="T489" s="18">
        <v>0</v>
      </c>
      <c r="U489" s="18">
        <v>0</v>
      </c>
      <c r="V489" s="18">
        <v>0</v>
      </c>
      <c r="W489" s="18">
        <v>0</v>
      </c>
      <c r="X489" s="22" t="s">
        <v>136</v>
      </c>
    </row>
    <row r="490" spans="1:24" s="29" customFormat="1" ht="15.6" customHeight="1" thickBot="1" x14ac:dyDescent="0.35">
      <c r="A490" s="39">
        <v>489</v>
      </c>
      <c r="B490" s="44">
        <v>179</v>
      </c>
      <c r="C490" s="24" t="s">
        <v>33</v>
      </c>
      <c r="D490" s="24" t="s">
        <v>48</v>
      </c>
      <c r="E490" s="24" t="s">
        <v>26</v>
      </c>
      <c r="F490" s="24" t="s">
        <v>46</v>
      </c>
      <c r="G490" s="24" t="s">
        <v>95</v>
      </c>
      <c r="H490" s="24">
        <v>3.4249999999999998</v>
      </c>
      <c r="I490" s="24">
        <v>19</v>
      </c>
      <c r="J490" s="25" t="s">
        <v>29</v>
      </c>
      <c r="K490" s="26">
        <v>283.5287369864788</v>
      </c>
      <c r="L490" s="26">
        <f t="shared" si="59"/>
        <v>0.18026315789473682</v>
      </c>
      <c r="M490" s="24" t="s">
        <v>39</v>
      </c>
      <c r="N490" s="24" t="s">
        <v>30</v>
      </c>
      <c r="O490" s="24">
        <v>-15</v>
      </c>
      <c r="P490" s="24">
        <v>-15</v>
      </c>
      <c r="Q490" s="27">
        <v>281</v>
      </c>
      <c r="R490" s="24">
        <v>1.5</v>
      </c>
      <c r="S490" s="24">
        <v>0.89700000000000002</v>
      </c>
      <c r="T490" s="24">
        <v>0</v>
      </c>
      <c r="U490" s="24">
        <v>0</v>
      </c>
      <c r="V490" s="24">
        <v>0</v>
      </c>
      <c r="W490" s="24">
        <v>0</v>
      </c>
      <c r="X490" s="28" t="s">
        <v>137</v>
      </c>
    </row>
    <row r="491" spans="1:24" s="23" customFormat="1" ht="15" thickBot="1" x14ac:dyDescent="0.35">
      <c r="A491" s="38">
        <v>490</v>
      </c>
      <c r="B491" s="43">
        <v>182</v>
      </c>
      <c r="C491" s="18" t="s">
        <v>33</v>
      </c>
      <c r="D491" s="18" t="s">
        <v>25</v>
      </c>
      <c r="E491" s="18" t="s">
        <v>26</v>
      </c>
      <c r="F491" s="18" t="s">
        <v>27</v>
      </c>
      <c r="G491" s="18" t="s">
        <v>28</v>
      </c>
      <c r="H491" s="18">
        <v>200</v>
      </c>
      <c r="I491" s="18">
        <v>90</v>
      </c>
      <c r="J491" s="19" t="s">
        <v>29</v>
      </c>
      <c r="K491" s="20">
        <v>6361.7251235193307</v>
      </c>
      <c r="L491" s="20">
        <f t="shared" si="59"/>
        <v>2.2222222222222223</v>
      </c>
      <c r="M491" s="18" t="s">
        <v>39</v>
      </c>
      <c r="N491" s="18" t="s">
        <v>31</v>
      </c>
      <c r="O491" s="18">
        <v>-0.9</v>
      </c>
      <c r="P491" s="18">
        <v>-6</v>
      </c>
      <c r="Q491" s="21">
        <v>9.9999999999999995E-8</v>
      </c>
      <c r="R491" s="18">
        <v>-5</v>
      </c>
      <c r="S491" s="18">
        <v>0.78</v>
      </c>
      <c r="T491" s="18">
        <v>2</v>
      </c>
      <c r="U491" s="18">
        <v>0</v>
      </c>
      <c r="V491" s="18">
        <v>0</v>
      </c>
      <c r="W491" s="18">
        <v>0</v>
      </c>
      <c r="X491" s="22"/>
    </row>
    <row r="492" spans="1:24" s="35" customFormat="1" ht="15" thickBot="1" x14ac:dyDescent="0.35">
      <c r="A492" s="40">
        <v>491</v>
      </c>
      <c r="B492" s="45">
        <v>182</v>
      </c>
      <c r="C492" s="30" t="s">
        <v>33</v>
      </c>
      <c r="D492" s="30" t="s">
        <v>25</v>
      </c>
      <c r="E492" s="30" t="s">
        <v>26</v>
      </c>
      <c r="F492" s="30" t="s">
        <v>27</v>
      </c>
      <c r="G492" s="30" t="s">
        <v>28</v>
      </c>
      <c r="H492" s="30">
        <v>200</v>
      </c>
      <c r="I492" s="30">
        <v>90</v>
      </c>
      <c r="J492" s="31" t="s">
        <v>29</v>
      </c>
      <c r="K492" s="32">
        <v>6361.7251235193307</v>
      </c>
      <c r="L492" s="32">
        <f t="shared" si="59"/>
        <v>2.2222222222222223</v>
      </c>
      <c r="M492" s="30" t="s">
        <v>39</v>
      </c>
      <c r="N492" s="30" t="s">
        <v>31</v>
      </c>
      <c r="O492" s="30">
        <v>-0.9</v>
      </c>
      <c r="P492" s="30">
        <v>-6</v>
      </c>
      <c r="Q492" s="33">
        <v>1.37E-7</v>
      </c>
      <c r="R492" s="30">
        <v>-5</v>
      </c>
      <c r="S492" s="30">
        <v>0.78</v>
      </c>
      <c r="T492" s="30">
        <v>2</v>
      </c>
      <c r="U492" s="30">
        <v>0</v>
      </c>
      <c r="V492" s="30">
        <v>0</v>
      </c>
      <c r="W492" s="30">
        <v>0</v>
      </c>
      <c r="X492" s="34"/>
    </row>
    <row r="493" spans="1:24" s="23" customFormat="1" ht="15" thickBot="1" x14ac:dyDescent="0.35">
      <c r="A493" s="38">
        <v>492</v>
      </c>
      <c r="B493" s="43">
        <v>182</v>
      </c>
      <c r="C493" s="18" t="s">
        <v>33</v>
      </c>
      <c r="D493" s="18" t="s">
        <v>25</v>
      </c>
      <c r="E493" s="18" t="s">
        <v>26</v>
      </c>
      <c r="F493" s="18" t="s">
        <v>27</v>
      </c>
      <c r="G493" s="18" t="s">
        <v>28</v>
      </c>
      <c r="H493" s="18">
        <v>200</v>
      </c>
      <c r="I493" s="18">
        <v>90</v>
      </c>
      <c r="J493" s="19" t="s">
        <v>29</v>
      </c>
      <c r="K493" s="20">
        <v>6361.7251235193307</v>
      </c>
      <c r="L493" s="20">
        <f t="shared" si="59"/>
        <v>2.2222222222222223</v>
      </c>
      <c r="M493" s="18" t="s">
        <v>39</v>
      </c>
      <c r="N493" s="18" t="s">
        <v>31</v>
      </c>
      <c r="O493" s="18">
        <v>-0.9</v>
      </c>
      <c r="P493" s="18">
        <v>-6</v>
      </c>
      <c r="Q493" s="21">
        <v>3.3099999999999999E-7</v>
      </c>
      <c r="R493" s="18">
        <v>-5</v>
      </c>
      <c r="S493" s="18">
        <v>0.78</v>
      </c>
      <c r="T493" s="18">
        <v>2</v>
      </c>
      <c r="U493" s="18">
        <v>0</v>
      </c>
      <c r="V493" s="18">
        <v>0</v>
      </c>
      <c r="W493" s="18">
        <v>0</v>
      </c>
      <c r="X493" s="22"/>
    </row>
    <row r="494" spans="1:24" s="23" customFormat="1" ht="15" thickBot="1" x14ac:dyDescent="0.35">
      <c r="A494" s="38">
        <v>493</v>
      </c>
      <c r="B494" s="43">
        <v>187</v>
      </c>
      <c r="C494" s="18" t="s">
        <v>33</v>
      </c>
      <c r="D494" s="18" t="s">
        <v>36</v>
      </c>
      <c r="E494" s="18" t="s">
        <v>26</v>
      </c>
      <c r="F494" s="18" t="s">
        <v>27</v>
      </c>
      <c r="G494" s="18" t="s">
        <v>40</v>
      </c>
      <c r="H494" s="18">
        <v>198</v>
      </c>
      <c r="I494" s="18">
        <f t="shared" ref="I494:I507" si="60">2*SQRT(K494/(PI()))</f>
        <v>88.013575033449982</v>
      </c>
      <c r="J494" s="19" t="s">
        <v>38</v>
      </c>
      <c r="K494" s="20">
        <v>6084</v>
      </c>
      <c r="L494" s="20">
        <f t="shared" si="59"/>
        <v>2.2496529646108474</v>
      </c>
      <c r="M494" s="18" t="s">
        <v>30</v>
      </c>
      <c r="N494" s="18" t="s">
        <v>39</v>
      </c>
      <c r="O494" s="18">
        <f>AVERAGE(-1,-2)</f>
        <v>-1.5</v>
      </c>
      <c r="P494" s="18">
        <v>-0.1</v>
      </c>
      <c r="Q494" s="21">
        <v>0.5</v>
      </c>
      <c r="R494" s="18">
        <v>2</v>
      </c>
      <c r="S494" s="18">
        <v>0.90315330000000005</v>
      </c>
      <c r="T494" s="18">
        <v>0</v>
      </c>
      <c r="U494" s="18">
        <v>0</v>
      </c>
      <c r="V494" s="18">
        <v>0</v>
      </c>
      <c r="W494" s="18">
        <v>0</v>
      </c>
      <c r="X494" s="22" t="s">
        <v>138</v>
      </c>
    </row>
    <row r="495" spans="1:24" s="29" customFormat="1" ht="15" thickBot="1" x14ac:dyDescent="0.35">
      <c r="A495" s="39">
        <v>494</v>
      </c>
      <c r="B495" s="44">
        <v>187</v>
      </c>
      <c r="C495" s="24" t="s">
        <v>33</v>
      </c>
      <c r="D495" s="24" t="s">
        <v>36</v>
      </c>
      <c r="E495" s="24" t="s">
        <v>26</v>
      </c>
      <c r="F495" s="24" t="s">
        <v>27</v>
      </c>
      <c r="G495" s="24" t="s">
        <v>40</v>
      </c>
      <c r="H495" s="24">
        <v>200</v>
      </c>
      <c r="I495" s="24">
        <f t="shared" si="60"/>
        <v>88.57596781666048</v>
      </c>
      <c r="J495" s="25" t="s">
        <v>41</v>
      </c>
      <c r="K495" s="26">
        <v>6162</v>
      </c>
      <c r="L495" s="26">
        <f t="shared" si="59"/>
        <v>2.2579487972851875</v>
      </c>
      <c r="M495" s="24" t="s">
        <v>30</v>
      </c>
      <c r="N495" s="24" t="s">
        <v>39</v>
      </c>
      <c r="O495" s="24">
        <f t="shared" ref="O495:O507" si="61">AVERAGE(-1,-2)</f>
        <v>-1.5</v>
      </c>
      <c r="P495" s="24">
        <v>-0.1</v>
      </c>
      <c r="Q495" s="27">
        <v>0.5</v>
      </c>
      <c r="R495" s="24">
        <v>2</v>
      </c>
      <c r="S495" s="24">
        <v>0.91580790000000012</v>
      </c>
      <c r="T495" s="24">
        <v>0</v>
      </c>
      <c r="U495" s="24">
        <v>0</v>
      </c>
      <c r="V495" s="24">
        <v>0</v>
      </c>
      <c r="W495" s="24">
        <v>0</v>
      </c>
      <c r="X495" s="28"/>
    </row>
    <row r="496" spans="1:24" s="23" customFormat="1" ht="15" thickBot="1" x14ac:dyDescent="0.35">
      <c r="A496" s="38">
        <v>495</v>
      </c>
      <c r="B496" s="43">
        <v>187</v>
      </c>
      <c r="C496" s="18" t="s">
        <v>33</v>
      </c>
      <c r="D496" s="18" t="s">
        <v>36</v>
      </c>
      <c r="E496" s="18" t="s">
        <v>26</v>
      </c>
      <c r="F496" s="18" t="s">
        <v>27</v>
      </c>
      <c r="G496" s="18" t="s">
        <v>40</v>
      </c>
      <c r="H496" s="18">
        <v>199</v>
      </c>
      <c r="I496" s="18">
        <f t="shared" si="60"/>
        <v>88.57596781666048</v>
      </c>
      <c r="J496" s="19" t="s">
        <v>41</v>
      </c>
      <c r="K496" s="20">
        <v>6162</v>
      </c>
      <c r="L496" s="20">
        <f t="shared" si="59"/>
        <v>2.2466590532987616</v>
      </c>
      <c r="M496" s="18" t="s">
        <v>30</v>
      </c>
      <c r="N496" s="18" t="s">
        <v>39</v>
      </c>
      <c r="O496" s="18">
        <f t="shared" si="61"/>
        <v>-1.5</v>
      </c>
      <c r="P496" s="18">
        <v>-0.1</v>
      </c>
      <c r="Q496" s="21">
        <v>1</v>
      </c>
      <c r="R496" s="18">
        <v>2</v>
      </c>
      <c r="S496" s="18">
        <v>0.89774300000000007</v>
      </c>
      <c r="T496" s="18">
        <v>0</v>
      </c>
      <c r="U496" s="18">
        <v>0</v>
      </c>
      <c r="V496" s="18">
        <v>0</v>
      </c>
      <c r="W496" s="18">
        <v>0</v>
      </c>
      <c r="X496" s="22"/>
    </row>
    <row r="497" spans="1:24" s="29" customFormat="1" ht="15" thickBot="1" x14ac:dyDescent="0.35">
      <c r="A497" s="39">
        <v>496</v>
      </c>
      <c r="B497" s="44">
        <v>187</v>
      </c>
      <c r="C497" s="24" t="s">
        <v>33</v>
      </c>
      <c r="D497" s="24" t="s">
        <v>36</v>
      </c>
      <c r="E497" s="24" t="s">
        <v>26</v>
      </c>
      <c r="F497" s="24" t="s">
        <v>27</v>
      </c>
      <c r="G497" s="24" t="s">
        <v>40</v>
      </c>
      <c r="H497" s="24">
        <v>200</v>
      </c>
      <c r="I497" s="24">
        <f t="shared" si="60"/>
        <v>88.013575033449982</v>
      </c>
      <c r="J497" s="25" t="s">
        <v>38</v>
      </c>
      <c r="K497" s="26">
        <v>6084</v>
      </c>
      <c r="L497" s="26">
        <f t="shared" si="59"/>
        <v>2.2723767319301489</v>
      </c>
      <c r="M497" s="24" t="s">
        <v>30</v>
      </c>
      <c r="N497" s="24" t="s">
        <v>39</v>
      </c>
      <c r="O497" s="24">
        <f t="shared" si="61"/>
        <v>-1.5</v>
      </c>
      <c r="P497" s="24">
        <v>-0.1</v>
      </c>
      <c r="Q497" s="27">
        <v>1</v>
      </c>
      <c r="R497" s="24">
        <v>2</v>
      </c>
      <c r="S497" s="24">
        <v>0.91571620000000009</v>
      </c>
      <c r="T497" s="24">
        <v>0</v>
      </c>
      <c r="U497" s="24">
        <v>0</v>
      </c>
      <c r="V497" s="24">
        <v>0</v>
      </c>
      <c r="W497" s="24">
        <v>0</v>
      </c>
      <c r="X497" s="28"/>
    </row>
    <row r="498" spans="1:24" s="23" customFormat="1" ht="15" thickBot="1" x14ac:dyDescent="0.35">
      <c r="A498" s="38">
        <v>497</v>
      </c>
      <c r="B498" s="43">
        <v>187</v>
      </c>
      <c r="C498" s="18" t="s">
        <v>33</v>
      </c>
      <c r="D498" s="18" t="s">
        <v>36</v>
      </c>
      <c r="E498" s="18" t="s">
        <v>26</v>
      </c>
      <c r="F498" s="18" t="s">
        <v>27</v>
      </c>
      <c r="G498" s="18" t="s">
        <v>40</v>
      </c>
      <c r="H498" s="18">
        <v>199</v>
      </c>
      <c r="I498" s="18">
        <f t="shared" si="60"/>
        <v>89.134812274146938</v>
      </c>
      <c r="J498" s="19" t="s">
        <v>41</v>
      </c>
      <c r="K498" s="20">
        <v>6240</v>
      </c>
      <c r="L498" s="20">
        <f t="shared" ref="L498:L543" si="62">H498/I498</f>
        <v>2.2325732777441307</v>
      </c>
      <c r="M498" s="18" t="s">
        <v>30</v>
      </c>
      <c r="N498" s="18" t="s">
        <v>39</v>
      </c>
      <c r="O498" s="18">
        <f t="shared" si="61"/>
        <v>-1.5</v>
      </c>
      <c r="P498" s="18">
        <v>-0.1</v>
      </c>
      <c r="Q498" s="21">
        <v>6</v>
      </c>
      <c r="R498" s="18">
        <v>2</v>
      </c>
      <c r="S498" s="18">
        <v>0.89856829999999999</v>
      </c>
      <c r="T498" s="18">
        <v>0</v>
      </c>
      <c r="U498" s="18">
        <v>0</v>
      </c>
      <c r="V498" s="18">
        <v>0</v>
      </c>
      <c r="W498" s="18">
        <v>0</v>
      </c>
      <c r="X498" s="22"/>
    </row>
    <row r="499" spans="1:24" s="29" customFormat="1" ht="15" thickBot="1" x14ac:dyDescent="0.35">
      <c r="A499" s="39">
        <v>498</v>
      </c>
      <c r="B499" s="44">
        <v>187</v>
      </c>
      <c r="C499" s="24" t="s">
        <v>33</v>
      </c>
      <c r="D499" s="24" t="s">
        <v>36</v>
      </c>
      <c r="E499" s="24" t="s">
        <v>26</v>
      </c>
      <c r="F499" s="24" t="s">
        <v>27</v>
      </c>
      <c r="G499" s="24" t="s">
        <v>40</v>
      </c>
      <c r="H499" s="24">
        <v>200</v>
      </c>
      <c r="I499" s="24">
        <f t="shared" si="60"/>
        <v>88.57596781666048</v>
      </c>
      <c r="J499" s="25" t="s">
        <v>41</v>
      </c>
      <c r="K499" s="26">
        <v>6162</v>
      </c>
      <c r="L499" s="26">
        <f t="shared" si="62"/>
        <v>2.2579487972851875</v>
      </c>
      <c r="M499" s="24" t="s">
        <v>30</v>
      </c>
      <c r="N499" s="24" t="s">
        <v>39</v>
      </c>
      <c r="O499" s="24">
        <f t="shared" si="61"/>
        <v>-1.5</v>
      </c>
      <c r="P499" s="24">
        <v>-0.1</v>
      </c>
      <c r="Q499" s="27">
        <v>5</v>
      </c>
      <c r="R499" s="24">
        <v>2</v>
      </c>
      <c r="S499" s="24">
        <v>0.91571620000000009</v>
      </c>
      <c r="T499" s="24">
        <v>0</v>
      </c>
      <c r="U499" s="24">
        <v>0</v>
      </c>
      <c r="V499" s="24">
        <v>0</v>
      </c>
      <c r="W499" s="24">
        <v>0</v>
      </c>
      <c r="X499" s="28"/>
    </row>
    <row r="500" spans="1:24" s="23" customFormat="1" ht="15" thickBot="1" x14ac:dyDescent="0.35">
      <c r="A500" s="38">
        <v>499</v>
      </c>
      <c r="B500" s="43">
        <v>187</v>
      </c>
      <c r="C500" s="18" t="s">
        <v>33</v>
      </c>
      <c r="D500" s="18" t="s">
        <v>36</v>
      </c>
      <c r="E500" s="18" t="s">
        <v>26</v>
      </c>
      <c r="F500" s="18" t="s">
        <v>27</v>
      </c>
      <c r="G500" s="18" t="s">
        <v>40</v>
      </c>
      <c r="H500" s="18">
        <v>201</v>
      </c>
      <c r="I500" s="18">
        <f t="shared" si="60"/>
        <v>88.57596781666048</v>
      </c>
      <c r="J500" s="19" t="s">
        <v>41</v>
      </c>
      <c r="K500" s="20">
        <v>6162</v>
      </c>
      <c r="L500" s="20">
        <f t="shared" si="62"/>
        <v>2.2692385412716134</v>
      </c>
      <c r="M500" s="18" t="s">
        <v>30</v>
      </c>
      <c r="N500" s="18" t="s">
        <v>39</v>
      </c>
      <c r="O500" s="18">
        <f t="shared" si="61"/>
        <v>-1.5</v>
      </c>
      <c r="P500" s="18">
        <v>-0.1</v>
      </c>
      <c r="Q500" s="21">
        <v>5</v>
      </c>
      <c r="R500" s="18">
        <v>2</v>
      </c>
      <c r="S500" s="18">
        <v>0.91544110000000001</v>
      </c>
      <c r="T500" s="18">
        <v>0</v>
      </c>
      <c r="U500" s="18">
        <v>0</v>
      </c>
      <c r="V500" s="18">
        <v>0</v>
      </c>
      <c r="W500" s="18">
        <v>0</v>
      </c>
      <c r="X500" s="22"/>
    </row>
    <row r="501" spans="1:24" s="29" customFormat="1" ht="15" thickBot="1" x14ac:dyDescent="0.35">
      <c r="A501" s="39">
        <v>500</v>
      </c>
      <c r="B501" s="44">
        <v>187</v>
      </c>
      <c r="C501" s="24" t="s">
        <v>33</v>
      </c>
      <c r="D501" s="24" t="s">
        <v>36</v>
      </c>
      <c r="E501" s="24" t="s">
        <v>26</v>
      </c>
      <c r="F501" s="24" t="s">
        <v>27</v>
      </c>
      <c r="G501" s="24" t="s">
        <v>40</v>
      </c>
      <c r="H501" s="24">
        <v>199</v>
      </c>
      <c r="I501" s="24">
        <f t="shared" si="60"/>
        <v>87.447565464565031</v>
      </c>
      <c r="J501" s="25" t="s">
        <v>41</v>
      </c>
      <c r="K501" s="26">
        <v>6006</v>
      </c>
      <c r="L501" s="26">
        <f t="shared" si="62"/>
        <v>2.2756494013619806</v>
      </c>
      <c r="M501" s="24" t="s">
        <v>30</v>
      </c>
      <c r="N501" s="24" t="s">
        <v>39</v>
      </c>
      <c r="O501" s="24">
        <f t="shared" si="61"/>
        <v>-1.5</v>
      </c>
      <c r="P501" s="24">
        <v>-0.1</v>
      </c>
      <c r="Q501" s="27">
        <v>10</v>
      </c>
      <c r="R501" s="24">
        <v>2</v>
      </c>
      <c r="S501" s="24">
        <v>0.91525770000000006</v>
      </c>
      <c r="T501" s="24">
        <v>0</v>
      </c>
      <c r="U501" s="24">
        <v>0</v>
      </c>
      <c r="V501" s="24">
        <v>0</v>
      </c>
      <c r="W501" s="24">
        <v>0</v>
      </c>
      <c r="X501" s="28"/>
    </row>
    <row r="502" spans="1:24" s="23" customFormat="1" ht="15" thickBot="1" x14ac:dyDescent="0.35">
      <c r="A502" s="38">
        <v>501</v>
      </c>
      <c r="B502" s="43">
        <v>187</v>
      </c>
      <c r="C502" s="18" t="s">
        <v>33</v>
      </c>
      <c r="D502" s="18" t="s">
        <v>36</v>
      </c>
      <c r="E502" s="18" t="s">
        <v>26</v>
      </c>
      <c r="F502" s="18" t="s">
        <v>27</v>
      </c>
      <c r="G502" s="18" t="s">
        <v>40</v>
      </c>
      <c r="H502" s="18">
        <v>197</v>
      </c>
      <c r="I502" s="18">
        <f t="shared" si="60"/>
        <v>90.832770792725768</v>
      </c>
      <c r="J502" s="19" t="s">
        <v>41</v>
      </c>
      <c r="K502" s="20">
        <v>6480</v>
      </c>
      <c r="L502" s="20">
        <f t="shared" si="62"/>
        <v>2.1688207711899561</v>
      </c>
      <c r="M502" s="18" t="s">
        <v>30</v>
      </c>
      <c r="N502" s="18" t="s">
        <v>39</v>
      </c>
      <c r="O502" s="18">
        <f t="shared" si="61"/>
        <v>-1.5</v>
      </c>
      <c r="P502" s="18">
        <v>-0.1</v>
      </c>
      <c r="Q502" s="21">
        <v>11</v>
      </c>
      <c r="R502" s="18">
        <v>2</v>
      </c>
      <c r="S502" s="18">
        <v>0.9029699000000001</v>
      </c>
      <c r="T502" s="18">
        <v>0</v>
      </c>
      <c r="U502" s="18">
        <v>0</v>
      </c>
      <c r="V502" s="18">
        <v>0</v>
      </c>
      <c r="W502" s="18">
        <v>0</v>
      </c>
      <c r="X502" s="22"/>
    </row>
    <row r="503" spans="1:24" s="29" customFormat="1" ht="15" thickBot="1" x14ac:dyDescent="0.35">
      <c r="A503" s="39">
        <v>502</v>
      </c>
      <c r="B503" s="44">
        <v>187</v>
      </c>
      <c r="C503" s="24" t="s">
        <v>33</v>
      </c>
      <c r="D503" s="24" t="s">
        <v>36</v>
      </c>
      <c r="E503" s="24" t="s">
        <v>26</v>
      </c>
      <c r="F503" s="24" t="s">
        <v>27</v>
      </c>
      <c r="G503" s="24" t="s">
        <v>40</v>
      </c>
      <c r="H503" s="24">
        <v>197</v>
      </c>
      <c r="I503" s="24">
        <f t="shared" si="60"/>
        <v>90.832770792725768</v>
      </c>
      <c r="J503" s="25" t="s">
        <v>41</v>
      </c>
      <c r="K503" s="26">
        <v>6480</v>
      </c>
      <c r="L503" s="26">
        <f t="shared" si="62"/>
        <v>2.1688207711899561</v>
      </c>
      <c r="M503" s="24" t="s">
        <v>30</v>
      </c>
      <c r="N503" s="24" t="s">
        <v>39</v>
      </c>
      <c r="O503" s="24">
        <f t="shared" si="61"/>
        <v>-1.5</v>
      </c>
      <c r="P503" s="24">
        <v>-0.1</v>
      </c>
      <c r="Q503" s="27">
        <v>10</v>
      </c>
      <c r="R503" s="24">
        <v>2</v>
      </c>
      <c r="S503" s="24">
        <v>0.90443709999999999</v>
      </c>
      <c r="T503" s="24">
        <v>0</v>
      </c>
      <c r="U503" s="24">
        <v>0</v>
      </c>
      <c r="V503" s="24">
        <v>0</v>
      </c>
      <c r="W503" s="24">
        <v>0</v>
      </c>
      <c r="X503" s="28"/>
    </row>
    <row r="504" spans="1:24" s="23" customFormat="1" ht="15" thickBot="1" x14ac:dyDescent="0.35">
      <c r="A504" s="38">
        <v>503</v>
      </c>
      <c r="B504" s="43">
        <v>187</v>
      </c>
      <c r="C504" s="18" t="s">
        <v>33</v>
      </c>
      <c r="D504" s="18" t="s">
        <v>36</v>
      </c>
      <c r="E504" s="18" t="s">
        <v>26</v>
      </c>
      <c r="F504" s="18" t="s">
        <v>27</v>
      </c>
      <c r="G504" s="18" t="s">
        <v>40</v>
      </c>
      <c r="H504" s="18">
        <v>20</v>
      </c>
      <c r="I504" s="18">
        <f t="shared" si="60"/>
        <v>89.704369585467958</v>
      </c>
      <c r="J504" s="19" t="s">
        <v>41</v>
      </c>
      <c r="K504" s="20">
        <v>6320</v>
      </c>
      <c r="L504" s="20">
        <f t="shared" si="62"/>
        <v>0.22295457949731787</v>
      </c>
      <c r="M504" s="18" t="s">
        <v>30</v>
      </c>
      <c r="N504" s="18" t="s">
        <v>39</v>
      </c>
      <c r="O504" s="18">
        <f t="shared" si="61"/>
        <v>-1.5</v>
      </c>
      <c r="P504" s="18">
        <v>-0.1</v>
      </c>
      <c r="Q504" s="21">
        <v>26</v>
      </c>
      <c r="R504" s="18">
        <v>2</v>
      </c>
      <c r="S504" s="18">
        <v>0.91635809999999995</v>
      </c>
      <c r="T504" s="18">
        <v>0</v>
      </c>
      <c r="U504" s="18">
        <v>0</v>
      </c>
      <c r="V504" s="18">
        <v>0</v>
      </c>
      <c r="W504" s="18">
        <v>0</v>
      </c>
      <c r="X504" s="22"/>
    </row>
    <row r="505" spans="1:24" s="29" customFormat="1" ht="15" thickBot="1" x14ac:dyDescent="0.35">
      <c r="A505" s="39">
        <v>504</v>
      </c>
      <c r="B505" s="44">
        <v>187</v>
      </c>
      <c r="C505" s="24" t="s">
        <v>33</v>
      </c>
      <c r="D505" s="24" t="s">
        <v>36</v>
      </c>
      <c r="E505" s="24" t="s">
        <v>26</v>
      </c>
      <c r="F505" s="24" t="s">
        <v>27</v>
      </c>
      <c r="G505" s="24" t="s">
        <v>40</v>
      </c>
      <c r="H505" s="24">
        <v>19.899999999999999</v>
      </c>
      <c r="I505" s="24">
        <f t="shared" si="60"/>
        <v>87.447565464565031</v>
      </c>
      <c r="J505" s="25" t="s">
        <v>41</v>
      </c>
      <c r="K505" s="26">
        <v>6006</v>
      </c>
      <c r="L505" s="26">
        <f t="shared" si="62"/>
        <v>0.22756494013619802</v>
      </c>
      <c r="M505" s="24" t="s">
        <v>30</v>
      </c>
      <c r="N505" s="24" t="s">
        <v>39</v>
      </c>
      <c r="O505" s="24">
        <f t="shared" si="61"/>
        <v>-1.5</v>
      </c>
      <c r="P505" s="24">
        <v>-0.1</v>
      </c>
      <c r="Q505" s="27">
        <v>51</v>
      </c>
      <c r="R505" s="24">
        <v>2</v>
      </c>
      <c r="S505" s="24">
        <v>0.91626640000000004</v>
      </c>
      <c r="T505" s="24">
        <v>0</v>
      </c>
      <c r="U505" s="24">
        <v>0</v>
      </c>
      <c r="V505" s="24">
        <v>0</v>
      </c>
      <c r="W505" s="24">
        <v>0</v>
      </c>
      <c r="X505" s="28"/>
    </row>
    <row r="506" spans="1:24" s="23" customFormat="1" ht="15" thickBot="1" x14ac:dyDescent="0.35">
      <c r="A506" s="38">
        <v>505</v>
      </c>
      <c r="B506" s="43">
        <v>187</v>
      </c>
      <c r="C506" s="18" t="s">
        <v>33</v>
      </c>
      <c r="D506" s="18" t="s">
        <v>36</v>
      </c>
      <c r="E506" s="18" t="s">
        <v>26</v>
      </c>
      <c r="F506" s="18" t="s">
        <v>27</v>
      </c>
      <c r="G506" s="18" t="s">
        <v>40</v>
      </c>
      <c r="H506" s="18">
        <v>20</v>
      </c>
      <c r="I506" s="18">
        <f t="shared" si="60"/>
        <v>89.704369585467958</v>
      </c>
      <c r="J506" s="19" t="s">
        <v>41</v>
      </c>
      <c r="K506" s="20">
        <v>6320</v>
      </c>
      <c r="L506" s="20">
        <f t="shared" si="62"/>
        <v>0.22295457949731787</v>
      </c>
      <c r="M506" s="18" t="s">
        <v>30</v>
      </c>
      <c r="N506" s="18" t="s">
        <v>39</v>
      </c>
      <c r="O506" s="18">
        <f t="shared" si="61"/>
        <v>-1.5</v>
      </c>
      <c r="P506" s="18">
        <v>-0.1</v>
      </c>
      <c r="Q506" s="21">
        <v>76</v>
      </c>
      <c r="R506" s="18">
        <v>2</v>
      </c>
      <c r="S506" s="18">
        <v>0.91608300000000009</v>
      </c>
      <c r="T506" s="18">
        <v>0</v>
      </c>
      <c r="U506" s="18">
        <v>0</v>
      </c>
      <c r="V506" s="18">
        <v>0</v>
      </c>
      <c r="W506" s="18">
        <v>0</v>
      </c>
      <c r="X506" s="22"/>
    </row>
    <row r="507" spans="1:24" s="29" customFormat="1" ht="15" thickBot="1" x14ac:dyDescent="0.35">
      <c r="A507" s="39">
        <v>506</v>
      </c>
      <c r="B507" s="44">
        <v>187</v>
      </c>
      <c r="C507" s="24" t="s">
        <v>33</v>
      </c>
      <c r="D507" s="24" t="s">
        <v>36</v>
      </c>
      <c r="E507" s="24" t="s">
        <v>26</v>
      </c>
      <c r="F507" s="24" t="s">
        <v>27</v>
      </c>
      <c r="G507" s="24" t="s">
        <v>40</v>
      </c>
      <c r="H507" s="24">
        <v>19.899999999999999</v>
      </c>
      <c r="I507" s="24">
        <f t="shared" si="60"/>
        <v>90.832770792725768</v>
      </c>
      <c r="J507" s="25" t="s">
        <v>41</v>
      </c>
      <c r="K507" s="26">
        <v>6480</v>
      </c>
      <c r="L507" s="26">
        <f t="shared" si="62"/>
        <v>0.21908392561766557</v>
      </c>
      <c r="M507" s="24" t="s">
        <v>30</v>
      </c>
      <c r="N507" s="24" t="s">
        <v>39</v>
      </c>
      <c r="O507" s="24">
        <f t="shared" si="61"/>
        <v>-1.5</v>
      </c>
      <c r="P507" s="24">
        <v>-0.1</v>
      </c>
      <c r="Q507" s="27">
        <v>78</v>
      </c>
      <c r="R507" s="24">
        <v>2</v>
      </c>
      <c r="S507" s="24">
        <v>0.90498730000000005</v>
      </c>
      <c r="T507" s="24">
        <v>0</v>
      </c>
      <c r="U507" s="24">
        <v>0</v>
      </c>
      <c r="V507" s="24">
        <v>0</v>
      </c>
      <c r="W507" s="24">
        <v>0</v>
      </c>
      <c r="X507" s="28"/>
    </row>
    <row r="508" spans="1:24" s="23" customFormat="1" ht="15" thickBot="1" x14ac:dyDescent="0.35">
      <c r="A508" s="38">
        <v>507</v>
      </c>
      <c r="B508" s="43">
        <v>192</v>
      </c>
      <c r="C508" s="18" t="s">
        <v>33</v>
      </c>
      <c r="D508" s="18" t="s">
        <v>48</v>
      </c>
      <c r="E508" s="18" t="s">
        <v>26</v>
      </c>
      <c r="F508" s="18" t="s">
        <v>46</v>
      </c>
      <c r="G508" s="18" t="s">
        <v>40</v>
      </c>
      <c r="H508" s="18">
        <v>250</v>
      </c>
      <c r="I508" s="18">
        <f t="shared" ref="I508" si="63">2*SQRT(K508/(PI()))</f>
        <v>79.788456080286537</v>
      </c>
      <c r="J508" s="19" t="s">
        <v>41</v>
      </c>
      <c r="K508" s="20">
        <v>5000</v>
      </c>
      <c r="L508" s="20">
        <f t="shared" si="62"/>
        <v>3.1332853432887506</v>
      </c>
      <c r="M508" s="18" t="s">
        <v>30</v>
      </c>
      <c r="N508" s="18" t="s">
        <v>31</v>
      </c>
      <c r="O508" s="18">
        <v>-10</v>
      </c>
      <c r="P508" s="18">
        <v>-10</v>
      </c>
      <c r="Q508" s="21">
        <v>4.6E-6</v>
      </c>
      <c r="R508" s="18">
        <v>1.4</v>
      </c>
      <c r="S508" s="18">
        <v>0.91700000000000004</v>
      </c>
      <c r="T508" s="18">
        <v>0</v>
      </c>
      <c r="U508" s="18">
        <v>0</v>
      </c>
      <c r="V508" s="18">
        <v>0</v>
      </c>
      <c r="W508" s="18">
        <v>0</v>
      </c>
      <c r="X508" s="22"/>
    </row>
    <row r="509" spans="1:24" s="23" customFormat="1" ht="15" thickBot="1" x14ac:dyDescent="0.35">
      <c r="A509" s="38">
        <v>508</v>
      </c>
      <c r="B509" s="43">
        <v>196</v>
      </c>
      <c r="C509" s="18" t="s">
        <v>47</v>
      </c>
      <c r="D509" s="18" t="s">
        <v>48</v>
      </c>
      <c r="E509" s="18" t="s">
        <v>45</v>
      </c>
      <c r="F509" s="18" t="s">
        <v>46</v>
      </c>
      <c r="G509" s="18" t="s">
        <v>28</v>
      </c>
      <c r="H509" s="18">
        <v>125</v>
      </c>
      <c r="I509" s="18">
        <v>61.8</v>
      </c>
      <c r="J509" s="19" t="s">
        <v>29</v>
      </c>
      <c r="K509" s="20">
        <v>2999.6240815740703</v>
      </c>
      <c r="L509" s="20">
        <f t="shared" si="62"/>
        <v>2.0226537216828482</v>
      </c>
      <c r="M509" s="18" t="s">
        <v>39</v>
      </c>
      <c r="N509" s="18" t="s">
        <v>43</v>
      </c>
      <c r="O509" s="18">
        <v>-30</v>
      </c>
      <c r="P509" s="18">
        <v>-6</v>
      </c>
      <c r="Q509" s="21">
        <v>1.6699999999999999E-4</v>
      </c>
      <c r="R509" s="18">
        <v>5</v>
      </c>
      <c r="S509" s="18">
        <v>0.86399999999999999</v>
      </c>
      <c r="T509" s="18">
        <v>0</v>
      </c>
      <c r="U509" s="18">
        <v>0</v>
      </c>
      <c r="V509" s="18">
        <v>0</v>
      </c>
      <c r="W509" s="18">
        <v>0</v>
      </c>
      <c r="X509" s="22"/>
    </row>
    <row r="510" spans="1:24" s="35" customFormat="1" ht="15" thickBot="1" x14ac:dyDescent="0.35">
      <c r="A510" s="40">
        <v>509</v>
      </c>
      <c r="B510" s="45">
        <v>196</v>
      </c>
      <c r="C510" s="30" t="s">
        <v>47</v>
      </c>
      <c r="D510" s="30" t="s">
        <v>48</v>
      </c>
      <c r="E510" s="30" t="s">
        <v>45</v>
      </c>
      <c r="F510" s="30" t="s">
        <v>46</v>
      </c>
      <c r="G510" s="30" t="s">
        <v>28</v>
      </c>
      <c r="H510" s="30">
        <v>125</v>
      </c>
      <c r="I510" s="30">
        <v>61.8</v>
      </c>
      <c r="J510" s="31" t="s">
        <v>29</v>
      </c>
      <c r="K510" s="32">
        <v>2999.6240815740703</v>
      </c>
      <c r="L510" s="32">
        <f t="shared" si="62"/>
        <v>2.0226537216828482</v>
      </c>
      <c r="M510" s="30" t="s">
        <v>39</v>
      </c>
      <c r="N510" s="30" t="s">
        <v>43</v>
      </c>
      <c r="O510" s="30">
        <v>-30</v>
      </c>
      <c r="P510" s="30">
        <v>-6</v>
      </c>
      <c r="Q510" s="33">
        <v>1.6699999999999999E-4</v>
      </c>
      <c r="R510" s="30">
        <v>5</v>
      </c>
      <c r="S510" s="30">
        <v>0.86399999999999999</v>
      </c>
      <c r="T510" s="30">
        <v>0</v>
      </c>
      <c r="U510" s="30">
        <v>0</v>
      </c>
      <c r="V510" s="30">
        <v>0</v>
      </c>
      <c r="W510" s="30">
        <v>1</v>
      </c>
      <c r="X510" s="34"/>
    </row>
    <row r="511" spans="1:24" s="23" customFormat="1" ht="15" thickBot="1" x14ac:dyDescent="0.35">
      <c r="A511" s="38">
        <v>510</v>
      </c>
      <c r="B511" s="43">
        <v>196</v>
      </c>
      <c r="C511" s="18" t="s">
        <v>47</v>
      </c>
      <c r="D511" s="18" t="s">
        <v>48</v>
      </c>
      <c r="E511" s="18" t="s">
        <v>45</v>
      </c>
      <c r="F511" s="18" t="s">
        <v>46</v>
      </c>
      <c r="G511" s="18" t="s">
        <v>28</v>
      </c>
      <c r="H511" s="18">
        <v>125</v>
      </c>
      <c r="I511" s="18">
        <v>61.8</v>
      </c>
      <c r="J511" s="19" t="s">
        <v>29</v>
      </c>
      <c r="K511" s="20">
        <v>2999.6240815740703</v>
      </c>
      <c r="L511" s="20">
        <f t="shared" si="62"/>
        <v>2.0226537216828482</v>
      </c>
      <c r="M511" s="18" t="s">
        <v>39</v>
      </c>
      <c r="N511" s="18" t="s">
        <v>43</v>
      </c>
      <c r="O511" s="18">
        <v>-30</v>
      </c>
      <c r="P511" s="18">
        <v>-6</v>
      </c>
      <c r="Q511" s="21">
        <v>1.6699999999999999E-4</v>
      </c>
      <c r="R511" s="18">
        <v>5</v>
      </c>
      <c r="S511" s="18">
        <v>0.86399999999999999</v>
      </c>
      <c r="T511" s="18">
        <v>0</v>
      </c>
      <c r="U511" s="18">
        <v>0</v>
      </c>
      <c r="V511" s="18">
        <v>0</v>
      </c>
      <c r="W511" s="18">
        <v>3</v>
      </c>
      <c r="X511" s="22"/>
    </row>
    <row r="512" spans="1:24" s="35" customFormat="1" ht="15" thickBot="1" x14ac:dyDescent="0.35">
      <c r="A512" s="40">
        <v>511</v>
      </c>
      <c r="B512" s="45">
        <v>196</v>
      </c>
      <c r="C512" s="30" t="s">
        <v>47</v>
      </c>
      <c r="D512" s="30" t="s">
        <v>48</v>
      </c>
      <c r="E512" s="30" t="s">
        <v>45</v>
      </c>
      <c r="F512" s="30" t="s">
        <v>46</v>
      </c>
      <c r="G512" s="30" t="s">
        <v>28</v>
      </c>
      <c r="H512" s="30">
        <v>125</v>
      </c>
      <c r="I512" s="30">
        <v>61.8</v>
      </c>
      <c r="J512" s="31" t="s">
        <v>29</v>
      </c>
      <c r="K512" s="32">
        <v>2999.6240815740703</v>
      </c>
      <c r="L512" s="32">
        <f t="shared" si="62"/>
        <v>2.0226537216828482</v>
      </c>
      <c r="M512" s="30" t="s">
        <v>39</v>
      </c>
      <c r="N512" s="30" t="s">
        <v>43</v>
      </c>
      <c r="O512" s="30">
        <v>-30</v>
      </c>
      <c r="P512" s="30">
        <v>-6</v>
      </c>
      <c r="Q512" s="33">
        <v>1.6699999999999999E-4</v>
      </c>
      <c r="R512" s="30">
        <v>5</v>
      </c>
      <c r="S512" s="30">
        <v>0.86399999999999999</v>
      </c>
      <c r="T512" s="30">
        <v>0</v>
      </c>
      <c r="U512" s="30">
        <v>0</v>
      </c>
      <c r="V512" s="30">
        <v>0</v>
      </c>
      <c r="W512" s="30">
        <v>4</v>
      </c>
      <c r="X512" s="34"/>
    </row>
    <row r="513" spans="1:24" s="23" customFormat="1" ht="15" thickBot="1" x14ac:dyDescent="0.35">
      <c r="A513" s="38">
        <v>512</v>
      </c>
      <c r="B513" s="43">
        <v>196</v>
      </c>
      <c r="C513" s="18" t="s">
        <v>47</v>
      </c>
      <c r="D513" s="18" t="s">
        <v>48</v>
      </c>
      <c r="E513" s="18" t="s">
        <v>45</v>
      </c>
      <c r="F513" s="18" t="s">
        <v>46</v>
      </c>
      <c r="G513" s="18" t="s">
        <v>28</v>
      </c>
      <c r="H513" s="18">
        <v>125</v>
      </c>
      <c r="I513" s="18">
        <v>61.8</v>
      </c>
      <c r="J513" s="19" t="s">
        <v>29</v>
      </c>
      <c r="K513" s="20">
        <v>2999.6240815740703</v>
      </c>
      <c r="L513" s="20">
        <f t="shared" si="62"/>
        <v>2.0226537216828482</v>
      </c>
      <c r="M513" s="18" t="s">
        <v>39</v>
      </c>
      <c r="N513" s="18" t="s">
        <v>43</v>
      </c>
      <c r="O513" s="18">
        <v>-30</v>
      </c>
      <c r="P513" s="18">
        <v>-6</v>
      </c>
      <c r="Q513" s="21">
        <v>1.6699999999999999E-4</v>
      </c>
      <c r="R513" s="18">
        <v>5</v>
      </c>
      <c r="S513" s="18">
        <v>0.86399999999999999</v>
      </c>
      <c r="T513" s="18">
        <v>0</v>
      </c>
      <c r="U513" s="18">
        <v>0</v>
      </c>
      <c r="V513" s="18">
        <v>0</v>
      </c>
      <c r="W513" s="18">
        <v>5</v>
      </c>
      <c r="X513" s="22"/>
    </row>
    <row r="514" spans="1:24" s="35" customFormat="1" ht="15" thickBot="1" x14ac:dyDescent="0.35">
      <c r="A514" s="40">
        <v>513</v>
      </c>
      <c r="B514" s="45">
        <v>196</v>
      </c>
      <c r="C514" s="30" t="s">
        <v>47</v>
      </c>
      <c r="D514" s="30" t="s">
        <v>48</v>
      </c>
      <c r="E514" s="30" t="s">
        <v>45</v>
      </c>
      <c r="F514" s="30" t="s">
        <v>46</v>
      </c>
      <c r="G514" s="30" t="s">
        <v>28</v>
      </c>
      <c r="H514" s="30">
        <v>125</v>
      </c>
      <c r="I514" s="30">
        <v>61.8</v>
      </c>
      <c r="J514" s="31" t="s">
        <v>29</v>
      </c>
      <c r="K514" s="32">
        <v>2999.6240815740703</v>
      </c>
      <c r="L514" s="32">
        <f t="shared" si="62"/>
        <v>2.0226537216828482</v>
      </c>
      <c r="M514" s="30" t="s">
        <v>39</v>
      </c>
      <c r="N514" s="30" t="s">
        <v>43</v>
      </c>
      <c r="O514" s="30">
        <v>-30</v>
      </c>
      <c r="P514" s="30">
        <v>-6</v>
      </c>
      <c r="Q514" s="33">
        <v>1.6699999999999999E-4</v>
      </c>
      <c r="R514" s="30">
        <v>5</v>
      </c>
      <c r="S514" s="30">
        <v>0.86399999999999999</v>
      </c>
      <c r="T514" s="30">
        <v>0</v>
      </c>
      <c r="U514" s="30">
        <v>0</v>
      </c>
      <c r="V514" s="30">
        <v>0</v>
      </c>
      <c r="W514" s="30">
        <v>7</v>
      </c>
      <c r="X514" s="34"/>
    </row>
    <row r="515" spans="1:24" s="23" customFormat="1" ht="15" thickBot="1" x14ac:dyDescent="0.35">
      <c r="A515" s="38">
        <v>514</v>
      </c>
      <c r="B515" s="43">
        <v>196</v>
      </c>
      <c r="C515" s="18" t="s">
        <v>47</v>
      </c>
      <c r="D515" s="18" t="s">
        <v>48</v>
      </c>
      <c r="E515" s="18" t="s">
        <v>45</v>
      </c>
      <c r="F515" s="18" t="s">
        <v>46</v>
      </c>
      <c r="G515" s="18" t="s">
        <v>28</v>
      </c>
      <c r="H515" s="18">
        <v>125</v>
      </c>
      <c r="I515" s="18">
        <v>61.8</v>
      </c>
      <c r="J515" s="19" t="s">
        <v>29</v>
      </c>
      <c r="K515" s="20">
        <v>2999.6240815740703</v>
      </c>
      <c r="L515" s="20">
        <f t="shared" si="62"/>
        <v>2.0226537216828482</v>
      </c>
      <c r="M515" s="18" t="s">
        <v>39</v>
      </c>
      <c r="N515" s="18" t="s">
        <v>43</v>
      </c>
      <c r="O515" s="18">
        <v>-30</v>
      </c>
      <c r="P515" s="18">
        <v>-6</v>
      </c>
      <c r="Q515" s="21">
        <v>1.6699999999999999E-4</v>
      </c>
      <c r="R515" s="18">
        <v>5</v>
      </c>
      <c r="S515" s="18">
        <v>0.86399999999999999</v>
      </c>
      <c r="T515" s="18">
        <v>0</v>
      </c>
      <c r="U515" s="18">
        <v>0</v>
      </c>
      <c r="V515" s="18">
        <v>0</v>
      </c>
      <c r="W515" s="18">
        <v>9</v>
      </c>
      <c r="X515" s="22"/>
    </row>
    <row r="516" spans="1:24" s="35" customFormat="1" ht="15" thickBot="1" x14ac:dyDescent="0.35">
      <c r="A516" s="40">
        <v>515</v>
      </c>
      <c r="B516" s="45">
        <v>196</v>
      </c>
      <c r="C516" s="30" t="s">
        <v>47</v>
      </c>
      <c r="D516" s="30" t="s">
        <v>48</v>
      </c>
      <c r="E516" s="30" t="s">
        <v>45</v>
      </c>
      <c r="F516" s="30" t="s">
        <v>46</v>
      </c>
      <c r="G516" s="30" t="s">
        <v>28</v>
      </c>
      <c r="H516" s="30">
        <v>125</v>
      </c>
      <c r="I516" s="30">
        <v>61.8</v>
      </c>
      <c r="J516" s="31" t="s">
        <v>29</v>
      </c>
      <c r="K516" s="32">
        <v>2999.6240815740703</v>
      </c>
      <c r="L516" s="32">
        <f t="shared" si="62"/>
        <v>2.0226537216828482</v>
      </c>
      <c r="M516" s="30" t="s">
        <v>39</v>
      </c>
      <c r="N516" s="30" t="s">
        <v>43</v>
      </c>
      <c r="O516" s="30">
        <v>-30</v>
      </c>
      <c r="P516" s="30">
        <v>-6</v>
      </c>
      <c r="Q516" s="33">
        <v>1.6699999999999999E-4</v>
      </c>
      <c r="R516" s="30">
        <v>5</v>
      </c>
      <c r="S516" s="30">
        <v>0.86399999999999999</v>
      </c>
      <c r="T516" s="30">
        <v>0</v>
      </c>
      <c r="U516" s="30">
        <v>0</v>
      </c>
      <c r="V516" s="30">
        <v>0</v>
      </c>
      <c r="W516" s="30">
        <v>11</v>
      </c>
      <c r="X516" s="34"/>
    </row>
    <row r="517" spans="1:24" s="23" customFormat="1" ht="15" thickBot="1" x14ac:dyDescent="0.35">
      <c r="A517" s="38">
        <v>516</v>
      </c>
      <c r="B517" s="43">
        <v>197</v>
      </c>
      <c r="C517" s="18" t="s">
        <v>33</v>
      </c>
      <c r="D517" s="18" t="s">
        <v>48</v>
      </c>
      <c r="E517" s="18" t="s">
        <v>26</v>
      </c>
      <c r="F517" s="18" t="s">
        <v>46</v>
      </c>
      <c r="G517" s="18" t="s">
        <v>40</v>
      </c>
      <c r="H517" s="18">
        <v>175</v>
      </c>
      <c r="I517" s="18">
        <f t="shared" ref="I517:I519" si="64">2*SQRT(K517/(PI()))</f>
        <v>78.98654169668589</v>
      </c>
      <c r="J517" s="19" t="s">
        <v>38</v>
      </c>
      <c r="K517" s="20">
        <v>4900</v>
      </c>
      <c r="L517" s="20">
        <f t="shared" si="62"/>
        <v>2.2155673136318947</v>
      </c>
      <c r="M517" s="18" t="s">
        <v>31</v>
      </c>
      <c r="N517" s="18" t="s">
        <v>39</v>
      </c>
      <c r="O517" s="18">
        <v>-10</v>
      </c>
      <c r="P517" s="18">
        <v>-10</v>
      </c>
      <c r="Q517" s="21">
        <v>8.6999999999999998E-8</v>
      </c>
      <c r="R517" s="18">
        <v>-5</v>
      </c>
      <c r="S517" s="18">
        <v>0.91700000000000004</v>
      </c>
      <c r="T517" s="18">
        <v>0</v>
      </c>
      <c r="U517" s="18">
        <v>0</v>
      </c>
      <c r="V517" s="18">
        <v>0</v>
      </c>
      <c r="W517" s="18">
        <v>0</v>
      </c>
      <c r="X517" s="22"/>
    </row>
    <row r="518" spans="1:24" s="29" customFormat="1" ht="15" thickBot="1" x14ac:dyDescent="0.35">
      <c r="A518" s="39">
        <v>517</v>
      </c>
      <c r="B518" s="44">
        <v>197</v>
      </c>
      <c r="C518" s="24" t="s">
        <v>33</v>
      </c>
      <c r="D518" s="24" t="s">
        <v>48</v>
      </c>
      <c r="E518" s="24" t="s">
        <v>26</v>
      </c>
      <c r="F518" s="24" t="s">
        <v>46</v>
      </c>
      <c r="G518" s="24" t="s">
        <v>40</v>
      </c>
      <c r="H518" s="24">
        <v>175</v>
      </c>
      <c r="I518" s="24">
        <f t="shared" si="64"/>
        <v>78.98654169668589</v>
      </c>
      <c r="J518" s="25" t="s">
        <v>38</v>
      </c>
      <c r="K518" s="26">
        <v>4900</v>
      </c>
      <c r="L518" s="26">
        <f t="shared" si="62"/>
        <v>2.2155673136318947</v>
      </c>
      <c r="M518" s="24" t="s">
        <v>31</v>
      </c>
      <c r="N518" s="24" t="s">
        <v>39</v>
      </c>
      <c r="O518" s="24">
        <v>-10</v>
      </c>
      <c r="P518" s="24">
        <v>-10</v>
      </c>
      <c r="Q518" s="27">
        <v>1.6000000000000001E-3</v>
      </c>
      <c r="R518" s="24">
        <v>-5</v>
      </c>
      <c r="S518" s="24">
        <v>0.91700000000000004</v>
      </c>
      <c r="T518" s="24">
        <v>0</v>
      </c>
      <c r="U518" s="24">
        <v>0</v>
      </c>
      <c r="V518" s="24">
        <v>0</v>
      </c>
      <c r="W518" s="24">
        <v>0</v>
      </c>
      <c r="X518" s="28"/>
    </row>
    <row r="519" spans="1:24" s="23" customFormat="1" ht="15" thickBot="1" x14ac:dyDescent="0.35">
      <c r="A519" s="38">
        <v>518</v>
      </c>
      <c r="B519" s="43">
        <v>197</v>
      </c>
      <c r="C519" s="18" t="s">
        <v>33</v>
      </c>
      <c r="D519" s="18" t="s">
        <v>48</v>
      </c>
      <c r="E519" s="18" t="s">
        <v>26</v>
      </c>
      <c r="F519" s="18" t="s">
        <v>46</v>
      </c>
      <c r="G519" s="18" t="s">
        <v>40</v>
      </c>
      <c r="H519" s="18">
        <v>175</v>
      </c>
      <c r="I519" s="18">
        <f t="shared" si="64"/>
        <v>78.98654169668589</v>
      </c>
      <c r="J519" s="19" t="s">
        <v>38</v>
      </c>
      <c r="K519" s="20">
        <v>4900</v>
      </c>
      <c r="L519" s="20">
        <f t="shared" si="62"/>
        <v>2.2155673136318947</v>
      </c>
      <c r="M519" s="18" t="s">
        <v>31</v>
      </c>
      <c r="N519" s="18" t="s">
        <v>39</v>
      </c>
      <c r="O519" s="18">
        <v>-10</v>
      </c>
      <c r="P519" s="18">
        <v>-10</v>
      </c>
      <c r="Q519" s="21">
        <v>8.8000000000000004E-6</v>
      </c>
      <c r="R519" s="18">
        <v>-5</v>
      </c>
      <c r="S519" s="18">
        <v>0.91700000000000004</v>
      </c>
      <c r="T519" s="18">
        <v>0</v>
      </c>
      <c r="U519" s="18">
        <v>0</v>
      </c>
      <c r="V519" s="18">
        <v>0</v>
      </c>
      <c r="W519" s="18">
        <v>0</v>
      </c>
      <c r="X519" s="22"/>
    </row>
    <row r="520" spans="1:24" s="23" customFormat="1" ht="15" thickBot="1" x14ac:dyDescent="0.35">
      <c r="A520" s="38">
        <v>519</v>
      </c>
      <c r="B520" s="43">
        <v>198</v>
      </c>
      <c r="C520" s="18" t="s">
        <v>33</v>
      </c>
      <c r="D520" s="18" t="s">
        <v>25</v>
      </c>
      <c r="E520" s="18" t="s">
        <v>26</v>
      </c>
      <c r="F520" s="18" t="s">
        <v>27</v>
      </c>
      <c r="G520" s="18" t="s">
        <v>40</v>
      </c>
      <c r="H520" s="18">
        <v>175</v>
      </c>
      <c r="I520" s="18">
        <f t="shared" ref="I520:I523" si="65">2*SQRT(K520/(PI()))</f>
        <v>78.98654169668589</v>
      </c>
      <c r="J520" s="19" t="s">
        <v>38</v>
      </c>
      <c r="K520" s="20">
        <v>4900</v>
      </c>
      <c r="L520" s="20">
        <f t="shared" si="62"/>
        <v>2.2155673136318947</v>
      </c>
      <c r="M520" s="18" t="s">
        <v>31</v>
      </c>
      <c r="N520" s="18" t="s">
        <v>39</v>
      </c>
      <c r="O520" s="18">
        <v>-5</v>
      </c>
      <c r="P520" s="18">
        <v>-10</v>
      </c>
      <c r="Q520" s="21">
        <v>1.9699999999999999E-2</v>
      </c>
      <c r="R520" s="18">
        <v>1</v>
      </c>
      <c r="S520" s="18">
        <v>0.91700000000000004</v>
      </c>
      <c r="T520" s="18">
        <v>3</v>
      </c>
      <c r="U520" s="18">
        <v>0</v>
      </c>
      <c r="V520" s="18">
        <v>0</v>
      </c>
      <c r="W520" s="18">
        <v>0</v>
      </c>
      <c r="X520" s="22"/>
    </row>
    <row r="521" spans="1:24" s="35" customFormat="1" ht="15" thickBot="1" x14ac:dyDescent="0.35">
      <c r="A521" s="40">
        <v>520</v>
      </c>
      <c r="B521" s="45">
        <v>198</v>
      </c>
      <c r="C521" s="30" t="s">
        <v>33</v>
      </c>
      <c r="D521" s="30" t="s">
        <v>25</v>
      </c>
      <c r="E521" s="30" t="s">
        <v>26</v>
      </c>
      <c r="F521" s="30" t="s">
        <v>27</v>
      </c>
      <c r="G521" s="30" t="s">
        <v>40</v>
      </c>
      <c r="H521" s="30">
        <v>175</v>
      </c>
      <c r="I521" s="30">
        <f t="shared" si="65"/>
        <v>78.98654169668589</v>
      </c>
      <c r="J521" s="31" t="s">
        <v>38</v>
      </c>
      <c r="K521" s="32">
        <v>4900</v>
      </c>
      <c r="L521" s="32">
        <f t="shared" si="62"/>
        <v>2.2155673136318947</v>
      </c>
      <c r="M521" s="30" t="s">
        <v>31</v>
      </c>
      <c r="N521" s="30" t="s">
        <v>39</v>
      </c>
      <c r="O521" s="30">
        <v>-5</v>
      </c>
      <c r="P521" s="30">
        <v>-10</v>
      </c>
      <c r="Q521" s="33">
        <v>1.9599999999999999E-3</v>
      </c>
      <c r="R521" s="30">
        <v>1</v>
      </c>
      <c r="S521" s="30">
        <v>0.91700000000000004</v>
      </c>
      <c r="T521" s="30">
        <v>3</v>
      </c>
      <c r="U521" s="30">
        <v>0</v>
      </c>
      <c r="V521" s="30">
        <v>0</v>
      </c>
      <c r="W521" s="30">
        <v>0</v>
      </c>
      <c r="X521" s="34"/>
    </row>
    <row r="522" spans="1:24" s="23" customFormat="1" ht="15" thickBot="1" x14ac:dyDescent="0.35">
      <c r="A522" s="38">
        <v>521</v>
      </c>
      <c r="B522" s="43">
        <v>198</v>
      </c>
      <c r="C522" s="18" t="s">
        <v>33</v>
      </c>
      <c r="D522" s="18" t="s">
        <v>25</v>
      </c>
      <c r="E522" s="18" t="s">
        <v>26</v>
      </c>
      <c r="F522" s="18" t="s">
        <v>27</v>
      </c>
      <c r="G522" s="18" t="s">
        <v>40</v>
      </c>
      <c r="H522" s="18">
        <v>175</v>
      </c>
      <c r="I522" s="18">
        <f t="shared" si="65"/>
        <v>78.98654169668589</v>
      </c>
      <c r="J522" s="19" t="s">
        <v>38</v>
      </c>
      <c r="K522" s="20">
        <v>4900</v>
      </c>
      <c r="L522" s="20">
        <f t="shared" si="62"/>
        <v>2.2155673136318947</v>
      </c>
      <c r="M522" s="18" t="s">
        <v>31</v>
      </c>
      <c r="N522" s="18" t="s">
        <v>39</v>
      </c>
      <c r="O522" s="18">
        <v>-5</v>
      </c>
      <c r="P522" s="18">
        <v>-10</v>
      </c>
      <c r="Q522" s="21">
        <v>3.9899999999999999E-4</v>
      </c>
      <c r="R522" s="18">
        <v>1</v>
      </c>
      <c r="S522" s="18">
        <v>0.91700000000000004</v>
      </c>
      <c r="T522" s="18">
        <v>3</v>
      </c>
      <c r="U522" s="18">
        <v>0</v>
      </c>
      <c r="V522" s="18">
        <v>0</v>
      </c>
      <c r="W522" s="18">
        <v>0</v>
      </c>
      <c r="X522" s="22"/>
    </row>
    <row r="523" spans="1:24" s="35" customFormat="1" ht="15" thickBot="1" x14ac:dyDescent="0.35">
      <c r="A523" s="40">
        <v>522</v>
      </c>
      <c r="B523" s="45">
        <v>198</v>
      </c>
      <c r="C523" s="30" t="s">
        <v>33</v>
      </c>
      <c r="D523" s="30" t="s">
        <v>25</v>
      </c>
      <c r="E523" s="30" t="s">
        <v>26</v>
      </c>
      <c r="F523" s="30" t="s">
        <v>27</v>
      </c>
      <c r="G523" s="30" t="s">
        <v>40</v>
      </c>
      <c r="H523" s="30">
        <v>175</v>
      </c>
      <c r="I523" s="30">
        <f t="shared" si="65"/>
        <v>78.98654169668589</v>
      </c>
      <c r="J523" s="31" t="s">
        <v>38</v>
      </c>
      <c r="K523" s="32">
        <v>4900</v>
      </c>
      <c r="L523" s="32">
        <f t="shared" si="62"/>
        <v>2.2155673136318947</v>
      </c>
      <c r="M523" s="30" t="s">
        <v>31</v>
      </c>
      <c r="N523" s="30" t="s">
        <v>39</v>
      </c>
      <c r="O523" s="30">
        <v>-5</v>
      </c>
      <c r="P523" s="30">
        <v>-10</v>
      </c>
      <c r="Q523" s="33">
        <v>3.0000000000000001E-6</v>
      </c>
      <c r="R523" s="30">
        <v>1</v>
      </c>
      <c r="S523" s="30">
        <v>0.91700000000000004</v>
      </c>
      <c r="T523" s="30">
        <v>3</v>
      </c>
      <c r="U523" s="30">
        <v>0</v>
      </c>
      <c r="V523" s="30">
        <v>0</v>
      </c>
      <c r="W523" s="30">
        <v>0</v>
      </c>
      <c r="X523" s="34"/>
    </row>
    <row r="524" spans="1:24" s="23" customFormat="1" ht="15" thickBot="1" x14ac:dyDescent="0.35">
      <c r="A524" s="38">
        <v>523</v>
      </c>
      <c r="B524" s="43">
        <v>199</v>
      </c>
      <c r="C524" s="18" t="s">
        <v>33</v>
      </c>
      <c r="D524" s="18" t="s">
        <v>48</v>
      </c>
      <c r="E524" s="18" t="s">
        <v>45</v>
      </c>
      <c r="F524" s="18" t="s">
        <v>46</v>
      </c>
      <c r="G524" s="18" t="s">
        <v>28</v>
      </c>
      <c r="H524" s="18">
        <v>71.12</v>
      </c>
      <c r="I524" s="18">
        <v>35.56</v>
      </c>
      <c r="J524" s="19" t="s">
        <v>29</v>
      </c>
      <c r="K524" s="20">
        <v>993.14665903109574</v>
      </c>
      <c r="L524" s="20">
        <f t="shared" si="62"/>
        <v>2</v>
      </c>
      <c r="M524" s="18" t="s">
        <v>39</v>
      </c>
      <c r="N524" s="18" t="s">
        <v>43</v>
      </c>
      <c r="O524" s="18">
        <v>-4</v>
      </c>
      <c r="P524" s="18">
        <v>-10</v>
      </c>
      <c r="Q524" s="21">
        <v>1.6666666666666667E-6</v>
      </c>
      <c r="R524" s="18">
        <v>1.5</v>
      </c>
      <c r="S524" s="18">
        <v>0.91700000000000004</v>
      </c>
      <c r="T524" s="18">
        <v>0</v>
      </c>
      <c r="U524" s="18">
        <v>0</v>
      </c>
      <c r="V524" s="18">
        <v>0</v>
      </c>
      <c r="W524" s="18">
        <v>0</v>
      </c>
      <c r="X524" s="22" t="s">
        <v>139</v>
      </c>
    </row>
    <row r="525" spans="1:24" s="29" customFormat="1" ht="15" thickBot="1" x14ac:dyDescent="0.35">
      <c r="A525" s="39">
        <v>524</v>
      </c>
      <c r="B525" s="44">
        <v>199</v>
      </c>
      <c r="C525" s="24" t="s">
        <v>33</v>
      </c>
      <c r="D525" s="24" t="s">
        <v>48</v>
      </c>
      <c r="E525" s="24" t="s">
        <v>45</v>
      </c>
      <c r="F525" s="24" t="s">
        <v>46</v>
      </c>
      <c r="G525" s="24" t="s">
        <v>28</v>
      </c>
      <c r="H525" s="24">
        <v>71.12</v>
      </c>
      <c r="I525" s="24">
        <v>35.56</v>
      </c>
      <c r="J525" s="25" t="s">
        <v>29</v>
      </c>
      <c r="K525" s="26">
        <v>993.14665903109574</v>
      </c>
      <c r="L525" s="26">
        <f t="shared" si="62"/>
        <v>2</v>
      </c>
      <c r="M525" s="24" t="s">
        <v>39</v>
      </c>
      <c r="N525" s="24" t="s">
        <v>43</v>
      </c>
      <c r="O525" s="24">
        <v>-4</v>
      </c>
      <c r="P525" s="24">
        <v>-10</v>
      </c>
      <c r="Q525" s="27">
        <v>2.9166666666666664E-7</v>
      </c>
      <c r="R525" s="24">
        <v>1.5</v>
      </c>
      <c r="S525" s="24">
        <v>0.91700000000000004</v>
      </c>
      <c r="T525" s="24">
        <v>0</v>
      </c>
      <c r="U525" s="24">
        <v>0</v>
      </c>
      <c r="V525" s="24">
        <v>0</v>
      </c>
      <c r="W525" s="24">
        <v>0</v>
      </c>
      <c r="X525" s="28" t="s">
        <v>140</v>
      </c>
    </row>
    <row r="526" spans="1:24" s="23" customFormat="1" ht="15" thickBot="1" x14ac:dyDescent="0.35">
      <c r="A526" s="38">
        <v>525</v>
      </c>
      <c r="B526" s="43">
        <v>199</v>
      </c>
      <c r="C526" s="18" t="s">
        <v>33</v>
      </c>
      <c r="D526" s="18" t="s">
        <v>48</v>
      </c>
      <c r="E526" s="18" t="s">
        <v>45</v>
      </c>
      <c r="F526" s="18" t="s">
        <v>46</v>
      </c>
      <c r="G526" s="18" t="s">
        <v>28</v>
      </c>
      <c r="H526" s="18">
        <v>71.12</v>
      </c>
      <c r="I526" s="18">
        <v>35.56</v>
      </c>
      <c r="J526" s="19" t="s">
        <v>29</v>
      </c>
      <c r="K526" s="20">
        <v>993.14665903109574</v>
      </c>
      <c r="L526" s="20">
        <f t="shared" si="62"/>
        <v>2</v>
      </c>
      <c r="M526" s="18" t="s">
        <v>39</v>
      </c>
      <c r="N526" s="18" t="s">
        <v>43</v>
      </c>
      <c r="O526" s="18">
        <v>-4</v>
      </c>
      <c r="P526" s="18">
        <v>-10</v>
      </c>
      <c r="Q526" s="21">
        <v>7.1333333333333342E-6</v>
      </c>
      <c r="R526" s="18">
        <v>1.5</v>
      </c>
      <c r="S526" s="18">
        <v>0.91700000000000004</v>
      </c>
      <c r="T526" s="18">
        <v>0</v>
      </c>
      <c r="U526" s="18">
        <v>0</v>
      </c>
      <c r="V526" s="18">
        <v>0</v>
      </c>
      <c r="W526" s="18">
        <v>0</v>
      </c>
      <c r="X526" s="22" t="s">
        <v>141</v>
      </c>
    </row>
    <row r="527" spans="1:24" s="23" customFormat="1" ht="15" thickBot="1" x14ac:dyDescent="0.35">
      <c r="A527" s="38">
        <v>526</v>
      </c>
      <c r="B527" s="43">
        <v>205</v>
      </c>
      <c r="C527" s="18" t="s">
        <v>24</v>
      </c>
      <c r="D527" s="18" t="s">
        <v>53</v>
      </c>
      <c r="E527" s="18" t="s">
        <v>68</v>
      </c>
      <c r="F527" s="18" t="s">
        <v>27</v>
      </c>
      <c r="G527" s="18" t="s">
        <v>40</v>
      </c>
      <c r="H527" s="18">
        <v>150</v>
      </c>
      <c r="I527" s="18">
        <f t="shared" ref="I527:I540" si="66">2*SQRT(K527/(PI()))</f>
        <v>25.231325220201601</v>
      </c>
      <c r="J527" s="19" t="s">
        <v>41</v>
      </c>
      <c r="K527" s="20">
        <v>500</v>
      </c>
      <c r="L527" s="20">
        <f t="shared" si="62"/>
        <v>5.9449909464090167</v>
      </c>
      <c r="M527" s="18" t="s">
        <v>39</v>
      </c>
      <c r="N527" s="18" t="s">
        <v>39</v>
      </c>
      <c r="O527" s="18">
        <v>-25</v>
      </c>
      <c r="P527" s="18">
        <v>-15</v>
      </c>
      <c r="Q527" s="21">
        <v>1.3333333333333334E-6</v>
      </c>
      <c r="R527" s="18">
        <v>-5</v>
      </c>
      <c r="S527" s="18">
        <v>0.92500000000000004</v>
      </c>
      <c r="T527" s="18">
        <v>-5</v>
      </c>
      <c r="U527" s="18">
        <v>0</v>
      </c>
      <c r="V527" s="18">
        <v>0</v>
      </c>
      <c r="W527" s="18">
        <v>0</v>
      </c>
      <c r="X527" s="22"/>
    </row>
    <row r="528" spans="1:24" s="35" customFormat="1" ht="15" thickBot="1" x14ac:dyDescent="0.35">
      <c r="A528" s="40">
        <v>527</v>
      </c>
      <c r="B528" s="45">
        <v>205</v>
      </c>
      <c r="C528" s="30" t="s">
        <v>24</v>
      </c>
      <c r="D528" s="30" t="s">
        <v>53</v>
      </c>
      <c r="E528" s="30" t="s">
        <v>68</v>
      </c>
      <c r="F528" s="30" t="s">
        <v>27</v>
      </c>
      <c r="G528" s="30" t="s">
        <v>40</v>
      </c>
      <c r="H528" s="30">
        <v>150</v>
      </c>
      <c r="I528" s="30">
        <f t="shared" si="66"/>
        <v>25.231325220201601</v>
      </c>
      <c r="J528" s="31" t="s">
        <v>41</v>
      </c>
      <c r="K528" s="32">
        <v>500</v>
      </c>
      <c r="L528" s="32">
        <f t="shared" si="62"/>
        <v>5.9449909464090167</v>
      </c>
      <c r="M528" s="30" t="s">
        <v>39</v>
      </c>
      <c r="N528" s="30" t="s">
        <v>39</v>
      </c>
      <c r="O528" s="30">
        <v>-25</v>
      </c>
      <c r="P528" s="30">
        <v>-15</v>
      </c>
      <c r="Q528" s="33">
        <v>3.3333333333333335E-7</v>
      </c>
      <c r="R528" s="30">
        <v>-5</v>
      </c>
      <c r="S528" s="30">
        <v>0.92500000000000004</v>
      </c>
      <c r="T528" s="30">
        <v>-5</v>
      </c>
      <c r="U528" s="30">
        <v>0</v>
      </c>
      <c r="V528" s="30">
        <v>0</v>
      </c>
      <c r="W528" s="30">
        <v>0</v>
      </c>
      <c r="X528" s="34"/>
    </row>
    <row r="529" spans="1:24" s="23" customFormat="1" ht="15" thickBot="1" x14ac:dyDescent="0.35">
      <c r="A529" s="38">
        <v>528</v>
      </c>
      <c r="B529" s="43">
        <v>205</v>
      </c>
      <c r="C529" s="18" t="s">
        <v>24</v>
      </c>
      <c r="D529" s="18" t="s">
        <v>53</v>
      </c>
      <c r="E529" s="18" t="s">
        <v>68</v>
      </c>
      <c r="F529" s="18" t="s">
        <v>27</v>
      </c>
      <c r="G529" s="18" t="s">
        <v>40</v>
      </c>
      <c r="H529" s="18">
        <v>150</v>
      </c>
      <c r="I529" s="18">
        <f t="shared" si="66"/>
        <v>25.231325220201601</v>
      </c>
      <c r="J529" s="19" t="s">
        <v>41</v>
      </c>
      <c r="K529" s="20">
        <v>500</v>
      </c>
      <c r="L529" s="20">
        <f t="shared" si="62"/>
        <v>5.9449909464090167</v>
      </c>
      <c r="M529" s="18" t="s">
        <v>39</v>
      </c>
      <c r="N529" s="18" t="s">
        <v>39</v>
      </c>
      <c r="O529" s="18">
        <v>-25</v>
      </c>
      <c r="P529" s="18">
        <v>-15</v>
      </c>
      <c r="Q529" s="21">
        <v>6.6666666666666671E-7</v>
      </c>
      <c r="R529" s="18">
        <v>-5</v>
      </c>
      <c r="S529" s="18">
        <v>0.92500000000000004</v>
      </c>
      <c r="T529" s="18">
        <v>-5</v>
      </c>
      <c r="U529" s="18">
        <v>0</v>
      </c>
      <c r="V529" s="18">
        <v>0</v>
      </c>
      <c r="W529" s="18">
        <v>0</v>
      </c>
      <c r="X529" s="22"/>
    </row>
    <row r="530" spans="1:24" s="35" customFormat="1" ht="15" thickBot="1" x14ac:dyDescent="0.35">
      <c r="A530" s="40">
        <v>529</v>
      </c>
      <c r="B530" s="45">
        <v>205</v>
      </c>
      <c r="C530" s="30" t="s">
        <v>24</v>
      </c>
      <c r="D530" s="30" t="s">
        <v>53</v>
      </c>
      <c r="E530" s="30" t="s">
        <v>68</v>
      </c>
      <c r="F530" s="30" t="s">
        <v>27</v>
      </c>
      <c r="G530" s="30" t="s">
        <v>40</v>
      </c>
      <c r="H530" s="30">
        <v>150</v>
      </c>
      <c r="I530" s="30">
        <f t="shared" si="66"/>
        <v>25.231325220201601</v>
      </c>
      <c r="J530" s="31" t="s">
        <v>41</v>
      </c>
      <c r="K530" s="32">
        <v>500</v>
      </c>
      <c r="L530" s="32">
        <f t="shared" si="62"/>
        <v>5.9449909464090167</v>
      </c>
      <c r="M530" s="30" t="s">
        <v>39</v>
      </c>
      <c r="N530" s="30" t="s">
        <v>39</v>
      </c>
      <c r="O530" s="30">
        <v>-25</v>
      </c>
      <c r="P530" s="30">
        <v>-15</v>
      </c>
      <c r="Q530" s="33">
        <v>1.3333333333333334E-6</v>
      </c>
      <c r="R530" s="30">
        <v>-5</v>
      </c>
      <c r="S530" s="30">
        <v>0.92500000000000004</v>
      </c>
      <c r="T530" s="30">
        <v>-5</v>
      </c>
      <c r="U530" s="30">
        <v>0</v>
      </c>
      <c r="V530" s="30">
        <v>0</v>
      </c>
      <c r="W530" s="30">
        <v>0</v>
      </c>
      <c r="X530" s="34"/>
    </row>
    <row r="531" spans="1:24" s="23" customFormat="1" ht="15" thickBot="1" x14ac:dyDescent="0.35">
      <c r="A531" s="38">
        <v>530</v>
      </c>
      <c r="B531" s="43">
        <v>205</v>
      </c>
      <c r="C531" s="18" t="s">
        <v>24</v>
      </c>
      <c r="D531" s="18" t="s">
        <v>53</v>
      </c>
      <c r="E531" s="18" t="s">
        <v>68</v>
      </c>
      <c r="F531" s="18" t="s">
        <v>27</v>
      </c>
      <c r="G531" s="18" t="s">
        <v>40</v>
      </c>
      <c r="H531" s="18">
        <v>150</v>
      </c>
      <c r="I531" s="18">
        <f t="shared" si="66"/>
        <v>25.231325220201601</v>
      </c>
      <c r="J531" s="19" t="s">
        <v>41</v>
      </c>
      <c r="K531" s="20">
        <v>500</v>
      </c>
      <c r="L531" s="20">
        <f t="shared" si="62"/>
        <v>5.9449909464090167</v>
      </c>
      <c r="M531" s="18" t="s">
        <v>39</v>
      </c>
      <c r="N531" s="18" t="s">
        <v>39</v>
      </c>
      <c r="O531" s="18">
        <v>-25</v>
      </c>
      <c r="P531" s="18">
        <v>-15</v>
      </c>
      <c r="Q531" s="21">
        <v>1.6666666666666667E-6</v>
      </c>
      <c r="R531" s="18">
        <v>-5</v>
      </c>
      <c r="S531" s="18">
        <v>0.92500000000000004</v>
      </c>
      <c r="T531" s="18">
        <v>-5</v>
      </c>
      <c r="U531" s="18">
        <v>0</v>
      </c>
      <c r="V531" s="18">
        <v>0</v>
      </c>
      <c r="W531" s="18">
        <v>0</v>
      </c>
      <c r="X531" s="22"/>
    </row>
    <row r="532" spans="1:24" s="35" customFormat="1" ht="15" thickBot="1" x14ac:dyDescent="0.35">
      <c r="A532" s="40">
        <v>531</v>
      </c>
      <c r="B532" s="45">
        <v>205</v>
      </c>
      <c r="C532" s="30" t="s">
        <v>24</v>
      </c>
      <c r="D532" s="30" t="s">
        <v>53</v>
      </c>
      <c r="E532" s="30" t="s">
        <v>68</v>
      </c>
      <c r="F532" s="30" t="s">
        <v>27</v>
      </c>
      <c r="G532" s="30" t="s">
        <v>40</v>
      </c>
      <c r="H532" s="30">
        <v>150</v>
      </c>
      <c r="I532" s="30">
        <f t="shared" si="66"/>
        <v>25.231325220201601</v>
      </c>
      <c r="J532" s="31" t="s">
        <v>41</v>
      </c>
      <c r="K532" s="32">
        <v>500</v>
      </c>
      <c r="L532" s="32">
        <f t="shared" si="62"/>
        <v>5.9449909464090167</v>
      </c>
      <c r="M532" s="30" t="s">
        <v>39</v>
      </c>
      <c r="N532" s="30" t="s">
        <v>39</v>
      </c>
      <c r="O532" s="30">
        <v>-25</v>
      </c>
      <c r="P532" s="30">
        <v>-15</v>
      </c>
      <c r="Q532" s="33">
        <v>2.6666666666666668E-6</v>
      </c>
      <c r="R532" s="30">
        <v>-5</v>
      </c>
      <c r="S532" s="30">
        <v>0.92500000000000004</v>
      </c>
      <c r="T532" s="30">
        <v>-5</v>
      </c>
      <c r="U532" s="30">
        <v>0</v>
      </c>
      <c r="V532" s="30">
        <v>0</v>
      </c>
      <c r="W532" s="30">
        <v>0</v>
      </c>
      <c r="X532" s="34"/>
    </row>
    <row r="533" spans="1:24" s="23" customFormat="1" ht="15" thickBot="1" x14ac:dyDescent="0.35">
      <c r="A533" s="38">
        <v>532</v>
      </c>
      <c r="B533" s="43">
        <v>205</v>
      </c>
      <c r="C533" s="18" t="s">
        <v>24</v>
      </c>
      <c r="D533" s="18" t="s">
        <v>53</v>
      </c>
      <c r="E533" s="18" t="s">
        <v>68</v>
      </c>
      <c r="F533" s="18" t="s">
        <v>27</v>
      </c>
      <c r="G533" s="18" t="s">
        <v>40</v>
      </c>
      <c r="H533" s="18">
        <v>150</v>
      </c>
      <c r="I533" s="18">
        <f t="shared" si="66"/>
        <v>25.231325220201601</v>
      </c>
      <c r="J533" s="19" t="s">
        <v>41</v>
      </c>
      <c r="K533" s="20">
        <v>500</v>
      </c>
      <c r="L533" s="20">
        <f t="shared" si="62"/>
        <v>5.9449909464090167</v>
      </c>
      <c r="M533" s="18" t="s">
        <v>39</v>
      </c>
      <c r="N533" s="18" t="s">
        <v>39</v>
      </c>
      <c r="O533" s="18">
        <v>-25</v>
      </c>
      <c r="P533" s="18">
        <v>-19</v>
      </c>
      <c r="Q533" s="21">
        <v>3.0000000000000001E-6</v>
      </c>
      <c r="R533" s="18">
        <v>-5</v>
      </c>
      <c r="S533" s="18">
        <v>0.92500000000000004</v>
      </c>
      <c r="T533" s="18">
        <v>-5</v>
      </c>
      <c r="U533" s="18">
        <v>0</v>
      </c>
      <c r="V533" s="18">
        <v>0</v>
      </c>
      <c r="W533" s="18">
        <v>0</v>
      </c>
      <c r="X533" s="22" t="s">
        <v>142</v>
      </c>
    </row>
    <row r="534" spans="1:24" s="35" customFormat="1" ht="15" thickBot="1" x14ac:dyDescent="0.35">
      <c r="A534" s="40">
        <v>533</v>
      </c>
      <c r="B534" s="45">
        <v>205</v>
      </c>
      <c r="C534" s="30" t="s">
        <v>24</v>
      </c>
      <c r="D534" s="30" t="s">
        <v>53</v>
      </c>
      <c r="E534" s="30" t="s">
        <v>68</v>
      </c>
      <c r="F534" s="30" t="s">
        <v>27</v>
      </c>
      <c r="G534" s="30" t="s">
        <v>40</v>
      </c>
      <c r="H534" s="30">
        <v>150</v>
      </c>
      <c r="I534" s="30">
        <f t="shared" si="66"/>
        <v>25.231325220201601</v>
      </c>
      <c r="J534" s="31" t="s">
        <v>41</v>
      </c>
      <c r="K534" s="32">
        <v>500</v>
      </c>
      <c r="L534" s="32">
        <f t="shared" si="62"/>
        <v>5.9449909464090167</v>
      </c>
      <c r="M534" s="30" t="s">
        <v>39</v>
      </c>
      <c r="N534" s="30" t="s">
        <v>39</v>
      </c>
      <c r="O534" s="30">
        <v>-25</v>
      </c>
      <c r="P534" s="30">
        <v>-19</v>
      </c>
      <c r="Q534" s="33">
        <v>3.0000000000000001E-6</v>
      </c>
      <c r="R534" s="30">
        <v>-5</v>
      </c>
      <c r="S534" s="30">
        <v>0.92500000000000004</v>
      </c>
      <c r="T534" s="30">
        <v>-5</v>
      </c>
      <c r="U534" s="30">
        <v>0</v>
      </c>
      <c r="V534" s="30">
        <v>0</v>
      </c>
      <c r="W534" s="30">
        <v>0</v>
      </c>
      <c r="X534" s="34" t="s">
        <v>143</v>
      </c>
    </row>
    <row r="535" spans="1:24" s="23" customFormat="1" ht="15" thickBot="1" x14ac:dyDescent="0.35">
      <c r="A535" s="38">
        <v>534</v>
      </c>
      <c r="B535" s="43">
        <v>205</v>
      </c>
      <c r="C535" s="18" t="s">
        <v>24</v>
      </c>
      <c r="D535" s="18" t="s">
        <v>53</v>
      </c>
      <c r="E535" s="18" t="s">
        <v>68</v>
      </c>
      <c r="F535" s="18" t="s">
        <v>27</v>
      </c>
      <c r="G535" s="18" t="s">
        <v>40</v>
      </c>
      <c r="H535" s="18">
        <v>150</v>
      </c>
      <c r="I535" s="18">
        <f t="shared" si="66"/>
        <v>25.231325220201601</v>
      </c>
      <c r="J535" s="19" t="s">
        <v>41</v>
      </c>
      <c r="K535" s="20">
        <v>500</v>
      </c>
      <c r="L535" s="20">
        <f t="shared" si="62"/>
        <v>5.9449909464090167</v>
      </c>
      <c r="M535" s="18" t="s">
        <v>39</v>
      </c>
      <c r="N535" s="18" t="s">
        <v>31</v>
      </c>
      <c r="O535" s="18">
        <v>-25</v>
      </c>
      <c r="P535" s="18">
        <v>-10</v>
      </c>
      <c r="Q535" s="21">
        <v>3.0000000000000001E-6</v>
      </c>
      <c r="R535" s="18">
        <v>-5</v>
      </c>
      <c r="S535" s="18">
        <v>0.92500000000000004</v>
      </c>
      <c r="T535" s="18">
        <v>-5</v>
      </c>
      <c r="U535" s="18">
        <v>0</v>
      </c>
      <c r="V535" s="18">
        <v>0</v>
      </c>
      <c r="W535" s="18">
        <v>0</v>
      </c>
      <c r="X535" s="22" t="s">
        <v>144</v>
      </c>
    </row>
    <row r="536" spans="1:24" s="35" customFormat="1" ht="15" thickBot="1" x14ac:dyDescent="0.35">
      <c r="A536" s="40">
        <v>535</v>
      </c>
      <c r="B536" s="45">
        <v>205</v>
      </c>
      <c r="C536" s="30" t="s">
        <v>24</v>
      </c>
      <c r="D536" s="30" t="s">
        <v>53</v>
      </c>
      <c r="E536" s="30" t="s">
        <v>68</v>
      </c>
      <c r="F536" s="30" t="s">
        <v>27</v>
      </c>
      <c r="G536" s="30" t="s">
        <v>40</v>
      </c>
      <c r="H536" s="30">
        <v>150</v>
      </c>
      <c r="I536" s="30">
        <f t="shared" si="66"/>
        <v>25.231325220201601</v>
      </c>
      <c r="J536" s="31" t="s">
        <v>41</v>
      </c>
      <c r="K536" s="32">
        <v>500</v>
      </c>
      <c r="L536" s="32">
        <f t="shared" si="62"/>
        <v>5.9449909464090167</v>
      </c>
      <c r="M536" s="30" t="s">
        <v>39</v>
      </c>
      <c r="N536" s="30" t="s">
        <v>31</v>
      </c>
      <c r="O536" s="30">
        <v>-25</v>
      </c>
      <c r="P536" s="30">
        <v>-14.5</v>
      </c>
      <c r="Q536" s="33">
        <v>3.0000000000000001E-6</v>
      </c>
      <c r="R536" s="30">
        <v>-5</v>
      </c>
      <c r="S536" s="30">
        <v>0.92500000000000004</v>
      </c>
      <c r="T536" s="30">
        <v>-5</v>
      </c>
      <c r="U536" s="30">
        <v>0</v>
      </c>
      <c r="V536" s="30">
        <v>0</v>
      </c>
      <c r="W536" s="30">
        <v>0</v>
      </c>
      <c r="X536" s="34" t="s">
        <v>144</v>
      </c>
    </row>
    <row r="537" spans="1:24" s="23" customFormat="1" ht="15" thickBot="1" x14ac:dyDescent="0.35">
      <c r="A537" s="38">
        <v>536</v>
      </c>
      <c r="B537" s="43">
        <v>205</v>
      </c>
      <c r="C537" s="18" t="s">
        <v>24</v>
      </c>
      <c r="D537" s="18" t="s">
        <v>53</v>
      </c>
      <c r="E537" s="18" t="s">
        <v>68</v>
      </c>
      <c r="F537" s="18" t="s">
        <v>27</v>
      </c>
      <c r="G537" s="18" t="s">
        <v>40</v>
      </c>
      <c r="H537" s="18">
        <v>150</v>
      </c>
      <c r="I537" s="18">
        <f t="shared" si="66"/>
        <v>25.231325220201601</v>
      </c>
      <c r="J537" s="19" t="s">
        <v>41</v>
      </c>
      <c r="K537" s="20">
        <v>500</v>
      </c>
      <c r="L537" s="20">
        <f t="shared" si="62"/>
        <v>5.9449909464090167</v>
      </c>
      <c r="M537" s="18" t="s">
        <v>39</v>
      </c>
      <c r="N537" s="18" t="s">
        <v>31</v>
      </c>
      <c r="O537" s="18">
        <v>-25</v>
      </c>
      <c r="P537" s="18">
        <v>-20</v>
      </c>
      <c r="Q537" s="21">
        <v>3.0000000000000001E-6</v>
      </c>
      <c r="R537" s="18">
        <v>-5</v>
      </c>
      <c r="S537" s="18">
        <v>0.92500000000000004</v>
      </c>
      <c r="T537" s="18">
        <v>-5</v>
      </c>
      <c r="U537" s="18">
        <v>0</v>
      </c>
      <c r="V537" s="18">
        <v>0</v>
      </c>
      <c r="W537" s="18">
        <v>0</v>
      </c>
      <c r="X537" s="22" t="s">
        <v>144</v>
      </c>
    </row>
    <row r="538" spans="1:24" s="35" customFormat="1" ht="15" thickBot="1" x14ac:dyDescent="0.35">
      <c r="A538" s="40">
        <v>537</v>
      </c>
      <c r="B538" s="45">
        <v>205</v>
      </c>
      <c r="C538" s="30" t="s">
        <v>24</v>
      </c>
      <c r="D538" s="30" t="s">
        <v>53</v>
      </c>
      <c r="E538" s="30" t="s">
        <v>68</v>
      </c>
      <c r="F538" s="30" t="s">
        <v>27</v>
      </c>
      <c r="G538" s="30" t="s">
        <v>40</v>
      </c>
      <c r="H538" s="30">
        <v>150</v>
      </c>
      <c r="I538" s="30">
        <f t="shared" si="66"/>
        <v>25.231325220201601</v>
      </c>
      <c r="J538" s="31" t="s">
        <v>41</v>
      </c>
      <c r="K538" s="32">
        <v>500</v>
      </c>
      <c r="L538" s="32">
        <f t="shared" si="62"/>
        <v>5.9449909464090167</v>
      </c>
      <c r="M538" s="30" t="s">
        <v>39</v>
      </c>
      <c r="N538" s="30" t="s">
        <v>31</v>
      </c>
      <c r="O538" s="30">
        <v>-25</v>
      </c>
      <c r="P538" s="30">
        <v>-14.5</v>
      </c>
      <c r="Q538" s="33">
        <v>7.5000000000000002E-7</v>
      </c>
      <c r="R538" s="30">
        <v>-5</v>
      </c>
      <c r="S538" s="30">
        <v>0.92500000000000004</v>
      </c>
      <c r="T538" s="30">
        <v>-5</v>
      </c>
      <c r="U538" s="30">
        <v>0</v>
      </c>
      <c r="V538" s="30">
        <v>0</v>
      </c>
      <c r="W538" s="30">
        <v>0</v>
      </c>
      <c r="X538" s="34" t="s">
        <v>144</v>
      </c>
    </row>
    <row r="539" spans="1:24" s="23" customFormat="1" ht="15" thickBot="1" x14ac:dyDescent="0.35">
      <c r="A539" s="38">
        <v>538</v>
      </c>
      <c r="B539" s="43">
        <v>205</v>
      </c>
      <c r="C539" s="18" t="s">
        <v>24</v>
      </c>
      <c r="D539" s="18" t="s">
        <v>53</v>
      </c>
      <c r="E539" s="18" t="s">
        <v>68</v>
      </c>
      <c r="F539" s="18" t="s">
        <v>27</v>
      </c>
      <c r="G539" s="18" t="s">
        <v>40</v>
      </c>
      <c r="H539" s="18">
        <v>150</v>
      </c>
      <c r="I539" s="18">
        <f t="shared" si="66"/>
        <v>25.231325220201601</v>
      </c>
      <c r="J539" s="19" t="s">
        <v>41</v>
      </c>
      <c r="K539" s="20">
        <v>500</v>
      </c>
      <c r="L539" s="20">
        <f t="shared" si="62"/>
        <v>5.9449909464090167</v>
      </c>
      <c r="M539" s="18" t="s">
        <v>39</v>
      </c>
      <c r="N539" s="18" t="s">
        <v>31</v>
      </c>
      <c r="O539" s="18">
        <v>-25</v>
      </c>
      <c r="P539" s="18">
        <v>-14.5</v>
      </c>
      <c r="Q539" s="21">
        <v>1.5E-6</v>
      </c>
      <c r="R539" s="18">
        <v>-5</v>
      </c>
      <c r="S539" s="18">
        <v>0.92500000000000004</v>
      </c>
      <c r="T539" s="18">
        <v>-5</v>
      </c>
      <c r="U539" s="18">
        <v>0</v>
      </c>
      <c r="V539" s="18">
        <v>0</v>
      </c>
      <c r="W539" s="18">
        <v>0</v>
      </c>
      <c r="X539" s="22" t="s">
        <v>144</v>
      </c>
    </row>
    <row r="540" spans="1:24" s="35" customFormat="1" ht="15" thickBot="1" x14ac:dyDescent="0.35">
      <c r="A540" s="40">
        <v>539</v>
      </c>
      <c r="B540" s="45">
        <v>205</v>
      </c>
      <c r="C540" s="30" t="s">
        <v>24</v>
      </c>
      <c r="D540" s="30" t="s">
        <v>53</v>
      </c>
      <c r="E540" s="30" t="s">
        <v>68</v>
      </c>
      <c r="F540" s="30" t="s">
        <v>27</v>
      </c>
      <c r="G540" s="30" t="s">
        <v>40</v>
      </c>
      <c r="H540" s="30">
        <v>150</v>
      </c>
      <c r="I540" s="30">
        <f t="shared" si="66"/>
        <v>25.231325220201601</v>
      </c>
      <c r="J540" s="31" t="s">
        <v>41</v>
      </c>
      <c r="K540" s="32">
        <v>500</v>
      </c>
      <c r="L540" s="32">
        <f t="shared" si="62"/>
        <v>5.9449909464090167</v>
      </c>
      <c r="M540" s="30" t="s">
        <v>39</v>
      </c>
      <c r="N540" s="30" t="s">
        <v>31</v>
      </c>
      <c r="O540" s="30">
        <v>-25</v>
      </c>
      <c r="P540" s="30">
        <v>-14.5</v>
      </c>
      <c r="Q540" s="33">
        <v>3.0000000000000001E-6</v>
      </c>
      <c r="R540" s="30">
        <v>-5</v>
      </c>
      <c r="S540" s="30">
        <v>0.92500000000000004</v>
      </c>
      <c r="T540" s="30">
        <v>-5</v>
      </c>
      <c r="U540" s="30">
        <v>0</v>
      </c>
      <c r="V540" s="30">
        <v>0</v>
      </c>
      <c r="W540" s="30">
        <v>0</v>
      </c>
      <c r="X540" s="34" t="s">
        <v>144</v>
      </c>
    </row>
    <row r="541" spans="1:24" s="23" customFormat="1" ht="15" thickBot="1" x14ac:dyDescent="0.35">
      <c r="A541" s="38">
        <v>540</v>
      </c>
      <c r="B541" s="43">
        <v>212</v>
      </c>
      <c r="C541" s="18" t="s">
        <v>33</v>
      </c>
      <c r="D541" s="18" t="s">
        <v>48</v>
      </c>
      <c r="E541" s="18" t="s">
        <v>45</v>
      </c>
      <c r="F541" s="18" t="s">
        <v>46</v>
      </c>
      <c r="G541" s="18" t="s">
        <v>28</v>
      </c>
      <c r="H541" s="18">
        <v>127</v>
      </c>
      <c r="I541" s="18">
        <v>50.8</v>
      </c>
      <c r="J541" s="19" t="s">
        <v>29</v>
      </c>
      <c r="K541" s="20">
        <v>2026.8299163899908</v>
      </c>
      <c r="L541" s="20">
        <f t="shared" si="62"/>
        <v>2.5</v>
      </c>
      <c r="M541" s="18" t="s">
        <v>39</v>
      </c>
      <c r="N541" s="18" t="s">
        <v>43</v>
      </c>
      <c r="O541" s="18">
        <v>0</v>
      </c>
      <c r="P541" s="18">
        <v>-5</v>
      </c>
      <c r="Q541" s="21">
        <v>1E-3</v>
      </c>
      <c r="R541" s="18">
        <v>1.5</v>
      </c>
      <c r="S541" s="18">
        <v>0.91700000000000004</v>
      </c>
      <c r="T541" s="18">
        <v>0</v>
      </c>
      <c r="U541" s="18">
        <v>0</v>
      </c>
      <c r="V541" s="18">
        <v>0</v>
      </c>
      <c r="W541" s="18">
        <v>0</v>
      </c>
      <c r="X541" s="22" t="s">
        <v>145</v>
      </c>
    </row>
    <row r="542" spans="1:24" s="29" customFormat="1" ht="15" thickBot="1" x14ac:dyDescent="0.35">
      <c r="A542" s="39">
        <v>541</v>
      </c>
      <c r="B542" s="44">
        <v>212</v>
      </c>
      <c r="C542" s="24" t="s">
        <v>33</v>
      </c>
      <c r="D542" s="24" t="s">
        <v>48</v>
      </c>
      <c r="E542" s="24" t="s">
        <v>45</v>
      </c>
      <c r="F542" s="24" t="s">
        <v>46</v>
      </c>
      <c r="G542" s="24" t="s">
        <v>28</v>
      </c>
      <c r="H542" s="24">
        <v>127</v>
      </c>
      <c r="I542" s="24">
        <v>50.8</v>
      </c>
      <c r="J542" s="25" t="s">
        <v>29</v>
      </c>
      <c r="K542" s="26">
        <v>2026.8299163899908</v>
      </c>
      <c r="L542" s="26">
        <f t="shared" si="62"/>
        <v>2.5</v>
      </c>
      <c r="M542" s="24" t="s">
        <v>39</v>
      </c>
      <c r="N542" s="24" t="s">
        <v>43</v>
      </c>
      <c r="O542" s="24">
        <v>0</v>
      </c>
      <c r="P542" s="24">
        <v>-5</v>
      </c>
      <c r="Q542" s="27">
        <v>1E-3</v>
      </c>
      <c r="R542" s="24">
        <v>3.6</v>
      </c>
      <c r="S542" s="24">
        <v>0.91700000000000004</v>
      </c>
      <c r="T542" s="24">
        <v>0</v>
      </c>
      <c r="U542" s="24">
        <v>0</v>
      </c>
      <c r="V542" s="24">
        <v>0</v>
      </c>
      <c r="W542" s="24">
        <v>0</v>
      </c>
      <c r="X542" s="28" t="s">
        <v>145</v>
      </c>
    </row>
    <row r="543" spans="1:24" s="23" customFormat="1" ht="15" thickBot="1" x14ac:dyDescent="0.35">
      <c r="A543" s="38">
        <v>542</v>
      </c>
      <c r="B543" s="43">
        <v>212</v>
      </c>
      <c r="C543" s="18" t="s">
        <v>33</v>
      </c>
      <c r="D543" s="18" t="s">
        <v>48</v>
      </c>
      <c r="E543" s="18" t="s">
        <v>45</v>
      </c>
      <c r="F543" s="18" t="s">
        <v>46</v>
      </c>
      <c r="G543" s="18" t="s">
        <v>28</v>
      </c>
      <c r="H543" s="18">
        <v>127</v>
      </c>
      <c r="I543" s="18">
        <v>50.8</v>
      </c>
      <c r="J543" s="19" t="s">
        <v>29</v>
      </c>
      <c r="K543" s="20">
        <v>2026.8299163899908</v>
      </c>
      <c r="L543" s="20">
        <f t="shared" si="62"/>
        <v>2.5</v>
      </c>
      <c r="M543" s="18" t="s">
        <v>39</v>
      </c>
      <c r="N543" s="18" t="s">
        <v>43</v>
      </c>
      <c r="O543" s="18">
        <v>0</v>
      </c>
      <c r="P543" s="18">
        <v>-5</v>
      </c>
      <c r="Q543" s="21">
        <v>1E-3</v>
      </c>
      <c r="R543" s="18">
        <v>5</v>
      </c>
      <c r="S543" s="18">
        <v>0.91700000000000004</v>
      </c>
      <c r="T543" s="18">
        <v>0</v>
      </c>
      <c r="U543" s="18">
        <v>0</v>
      </c>
      <c r="V543" s="18">
        <v>0</v>
      </c>
      <c r="W543" s="18">
        <v>0</v>
      </c>
      <c r="X543" s="22" t="s">
        <v>145</v>
      </c>
    </row>
    <row r="544" spans="1:24" s="29" customFormat="1" ht="15" thickBot="1" x14ac:dyDescent="0.35">
      <c r="A544" s="39">
        <v>543</v>
      </c>
      <c r="B544" s="44">
        <v>212</v>
      </c>
      <c r="C544" s="24" t="s">
        <v>33</v>
      </c>
      <c r="D544" s="24" t="s">
        <v>48</v>
      </c>
      <c r="E544" s="24" t="s">
        <v>45</v>
      </c>
      <c r="F544" s="24" t="s">
        <v>46</v>
      </c>
      <c r="G544" s="24" t="s">
        <v>28</v>
      </c>
      <c r="H544" s="24">
        <v>127</v>
      </c>
      <c r="I544" s="24">
        <v>50.8</v>
      </c>
      <c r="J544" s="25" t="s">
        <v>29</v>
      </c>
      <c r="K544" s="26">
        <v>2026.8299163899908</v>
      </c>
      <c r="L544" s="26">
        <f t="shared" ref="L544:L601" si="67">H544/I544</f>
        <v>2.5</v>
      </c>
      <c r="M544" s="24" t="s">
        <v>39</v>
      </c>
      <c r="N544" s="24" t="s">
        <v>43</v>
      </c>
      <c r="O544" s="24">
        <v>0</v>
      </c>
      <c r="P544" s="24">
        <v>-5</v>
      </c>
      <c r="Q544" s="27">
        <v>0.01</v>
      </c>
      <c r="R544" s="24">
        <v>2.5</v>
      </c>
      <c r="S544" s="24">
        <v>0.91700000000000004</v>
      </c>
      <c r="T544" s="24">
        <v>0</v>
      </c>
      <c r="U544" s="24">
        <v>0</v>
      </c>
      <c r="V544" s="24">
        <v>0</v>
      </c>
      <c r="W544" s="24">
        <v>0</v>
      </c>
      <c r="X544" s="28" t="s">
        <v>145</v>
      </c>
    </row>
    <row r="545" spans="1:24" s="23" customFormat="1" ht="15" thickBot="1" x14ac:dyDescent="0.35">
      <c r="A545" s="38">
        <v>544</v>
      </c>
      <c r="B545" s="43">
        <v>212</v>
      </c>
      <c r="C545" s="18" t="s">
        <v>33</v>
      </c>
      <c r="D545" s="18" t="s">
        <v>48</v>
      </c>
      <c r="E545" s="18" t="s">
        <v>45</v>
      </c>
      <c r="F545" s="18" t="s">
        <v>46</v>
      </c>
      <c r="G545" s="18" t="s">
        <v>28</v>
      </c>
      <c r="H545" s="18">
        <v>127</v>
      </c>
      <c r="I545" s="18">
        <v>50.8</v>
      </c>
      <c r="J545" s="19" t="s">
        <v>29</v>
      </c>
      <c r="K545" s="20">
        <v>2026.8299163899908</v>
      </c>
      <c r="L545" s="20">
        <f t="shared" si="67"/>
        <v>2.5</v>
      </c>
      <c r="M545" s="18" t="s">
        <v>39</v>
      </c>
      <c r="N545" s="18" t="s">
        <v>43</v>
      </c>
      <c r="O545" s="18">
        <v>0</v>
      </c>
      <c r="P545" s="18">
        <v>-5</v>
      </c>
      <c r="Q545" s="21">
        <v>0.01</v>
      </c>
      <c r="R545" s="18">
        <v>1.5</v>
      </c>
      <c r="S545" s="18">
        <v>0.91700000000000004</v>
      </c>
      <c r="T545" s="18">
        <v>0</v>
      </c>
      <c r="U545" s="18">
        <v>0</v>
      </c>
      <c r="V545" s="18">
        <v>0</v>
      </c>
      <c r="W545" s="18">
        <v>0</v>
      </c>
      <c r="X545" s="22" t="s">
        <v>145</v>
      </c>
    </row>
    <row r="546" spans="1:24" s="29" customFormat="1" ht="15" thickBot="1" x14ac:dyDescent="0.35">
      <c r="A546" s="39">
        <v>545</v>
      </c>
      <c r="B546" s="44">
        <v>212</v>
      </c>
      <c r="C546" s="24" t="s">
        <v>33</v>
      </c>
      <c r="D546" s="24" t="s">
        <v>48</v>
      </c>
      <c r="E546" s="24" t="s">
        <v>45</v>
      </c>
      <c r="F546" s="24" t="s">
        <v>46</v>
      </c>
      <c r="G546" s="24" t="s">
        <v>28</v>
      </c>
      <c r="H546" s="24">
        <v>127</v>
      </c>
      <c r="I546" s="24">
        <v>50.8</v>
      </c>
      <c r="J546" s="25" t="s">
        <v>29</v>
      </c>
      <c r="K546" s="26">
        <v>2026.8299163899908</v>
      </c>
      <c r="L546" s="26">
        <f t="shared" si="67"/>
        <v>2.5</v>
      </c>
      <c r="M546" s="24" t="s">
        <v>39</v>
      </c>
      <c r="N546" s="24" t="s">
        <v>43</v>
      </c>
      <c r="O546" s="24">
        <v>0</v>
      </c>
      <c r="P546" s="24">
        <v>-5</v>
      </c>
      <c r="Q546" s="27">
        <v>0.01</v>
      </c>
      <c r="R546" s="24">
        <v>3.6</v>
      </c>
      <c r="S546" s="24">
        <v>0.91700000000000004</v>
      </c>
      <c r="T546" s="24">
        <v>0</v>
      </c>
      <c r="U546" s="24">
        <v>0</v>
      </c>
      <c r="V546" s="24">
        <v>0</v>
      </c>
      <c r="W546" s="24">
        <v>0</v>
      </c>
      <c r="X546" s="28" t="s">
        <v>145</v>
      </c>
    </row>
    <row r="547" spans="1:24" s="23" customFormat="1" ht="15" thickBot="1" x14ac:dyDescent="0.35">
      <c r="A547" s="38">
        <v>546</v>
      </c>
      <c r="B547" s="43">
        <v>212</v>
      </c>
      <c r="C547" s="18" t="s">
        <v>33</v>
      </c>
      <c r="D547" s="18" t="s">
        <v>48</v>
      </c>
      <c r="E547" s="18" t="s">
        <v>45</v>
      </c>
      <c r="F547" s="18" t="s">
        <v>46</v>
      </c>
      <c r="G547" s="18" t="s">
        <v>28</v>
      </c>
      <c r="H547" s="18">
        <v>127</v>
      </c>
      <c r="I547" s="18">
        <v>50.8</v>
      </c>
      <c r="J547" s="19" t="s">
        <v>29</v>
      </c>
      <c r="K547" s="20">
        <v>2026.8299163899908</v>
      </c>
      <c r="L547" s="20">
        <f t="shared" si="67"/>
        <v>2.5</v>
      </c>
      <c r="M547" s="18" t="s">
        <v>39</v>
      </c>
      <c r="N547" s="18" t="s">
        <v>43</v>
      </c>
      <c r="O547" s="18">
        <v>0</v>
      </c>
      <c r="P547" s="18">
        <v>-5</v>
      </c>
      <c r="Q547" s="21">
        <v>0.01</v>
      </c>
      <c r="R547" s="18">
        <v>5</v>
      </c>
      <c r="S547" s="18">
        <v>0.91700000000000004</v>
      </c>
      <c r="T547" s="18">
        <v>0</v>
      </c>
      <c r="U547" s="18">
        <v>0</v>
      </c>
      <c r="V547" s="18">
        <v>0</v>
      </c>
      <c r="W547" s="18">
        <v>0</v>
      </c>
      <c r="X547" s="22" t="s">
        <v>145</v>
      </c>
    </row>
    <row r="548" spans="1:24" s="29" customFormat="1" ht="15" thickBot="1" x14ac:dyDescent="0.35">
      <c r="A548" s="39">
        <v>547</v>
      </c>
      <c r="B548" s="44">
        <v>212</v>
      </c>
      <c r="C548" s="24" t="s">
        <v>33</v>
      </c>
      <c r="D548" s="24" t="s">
        <v>48</v>
      </c>
      <c r="E548" s="24" t="s">
        <v>45</v>
      </c>
      <c r="F548" s="24" t="s">
        <v>46</v>
      </c>
      <c r="G548" s="24" t="s">
        <v>28</v>
      </c>
      <c r="H548" s="24">
        <v>127</v>
      </c>
      <c r="I548" s="24">
        <v>50.8</v>
      </c>
      <c r="J548" s="25" t="s">
        <v>29</v>
      </c>
      <c r="K548" s="26">
        <v>2026.8299163899908</v>
      </c>
      <c r="L548" s="26">
        <f t="shared" si="67"/>
        <v>2.5</v>
      </c>
      <c r="M548" s="24" t="s">
        <v>39</v>
      </c>
      <c r="N548" s="24" t="s">
        <v>43</v>
      </c>
      <c r="O548" s="24">
        <v>0</v>
      </c>
      <c r="P548" s="24">
        <v>-5</v>
      </c>
      <c r="Q548" s="27">
        <v>5.0000000000000004E-6</v>
      </c>
      <c r="R548" s="24">
        <v>1.5</v>
      </c>
      <c r="S548" s="24">
        <v>0.91700000000000004</v>
      </c>
      <c r="T548" s="24">
        <v>0</v>
      </c>
      <c r="U548" s="24">
        <v>0</v>
      </c>
      <c r="V548" s="24">
        <v>0</v>
      </c>
      <c r="W548" s="24">
        <v>0</v>
      </c>
      <c r="X548" s="28" t="s">
        <v>145</v>
      </c>
    </row>
    <row r="549" spans="1:24" s="23" customFormat="1" ht="15" thickBot="1" x14ac:dyDescent="0.35">
      <c r="A549" s="38">
        <v>548</v>
      </c>
      <c r="B549" s="43">
        <v>212</v>
      </c>
      <c r="C549" s="18" t="s">
        <v>33</v>
      </c>
      <c r="D549" s="18" t="s">
        <v>48</v>
      </c>
      <c r="E549" s="18" t="s">
        <v>45</v>
      </c>
      <c r="F549" s="18" t="s">
        <v>46</v>
      </c>
      <c r="G549" s="18" t="s">
        <v>28</v>
      </c>
      <c r="H549" s="18">
        <v>127</v>
      </c>
      <c r="I549" s="18">
        <v>50.8</v>
      </c>
      <c r="J549" s="19" t="s">
        <v>29</v>
      </c>
      <c r="K549" s="20">
        <v>2026.8299163899908</v>
      </c>
      <c r="L549" s="20">
        <f t="shared" si="67"/>
        <v>2.5</v>
      </c>
      <c r="M549" s="18" t="s">
        <v>39</v>
      </c>
      <c r="N549" s="18" t="s">
        <v>43</v>
      </c>
      <c r="O549" s="18">
        <v>0</v>
      </c>
      <c r="P549" s="18">
        <v>-5</v>
      </c>
      <c r="Q549" s="21">
        <v>5.0000000000000004E-6</v>
      </c>
      <c r="R549" s="18">
        <v>5</v>
      </c>
      <c r="S549" s="18">
        <v>0.91700000000000004</v>
      </c>
      <c r="T549" s="18">
        <v>0</v>
      </c>
      <c r="U549" s="18">
        <v>0</v>
      </c>
      <c r="V549" s="18">
        <v>0</v>
      </c>
      <c r="W549" s="18">
        <v>0</v>
      </c>
      <c r="X549" s="22" t="s">
        <v>145</v>
      </c>
    </row>
    <row r="550" spans="1:24" s="23" customFormat="1" ht="15" thickBot="1" x14ac:dyDescent="0.35">
      <c r="A550" s="38">
        <v>549</v>
      </c>
      <c r="B550" s="43">
        <v>217</v>
      </c>
      <c r="C550" s="18" t="s">
        <v>47</v>
      </c>
      <c r="D550" s="18" t="s">
        <v>39</v>
      </c>
      <c r="E550" s="18" t="s">
        <v>45</v>
      </c>
      <c r="F550" s="18" t="s">
        <v>46</v>
      </c>
      <c r="G550" s="18" t="s">
        <v>28</v>
      </c>
      <c r="H550" s="18">
        <v>125</v>
      </c>
      <c r="I550" s="18">
        <v>50</v>
      </c>
      <c r="J550" s="19" t="s">
        <v>29</v>
      </c>
      <c r="K550" s="20">
        <v>1963.4954084936207</v>
      </c>
      <c r="L550" s="20">
        <f t="shared" si="67"/>
        <v>2.5</v>
      </c>
      <c r="M550" s="18" t="s">
        <v>39</v>
      </c>
      <c r="N550" s="18" t="s">
        <v>39</v>
      </c>
      <c r="O550" s="18">
        <f>P550</f>
        <v>-5</v>
      </c>
      <c r="P550" s="18">
        <v>-5</v>
      </c>
      <c r="Q550" s="21">
        <v>1E-4</v>
      </c>
      <c r="R550" s="18">
        <v>4.5110000000000001</v>
      </c>
      <c r="S550" s="18">
        <v>0.89</v>
      </c>
      <c r="T550" s="18">
        <v>0</v>
      </c>
      <c r="U550" s="18">
        <v>0</v>
      </c>
      <c r="V550" s="18">
        <v>0</v>
      </c>
      <c r="W550" s="18">
        <v>3</v>
      </c>
      <c r="X550" s="22"/>
    </row>
    <row r="551" spans="1:24" s="35" customFormat="1" ht="15" thickBot="1" x14ac:dyDescent="0.35">
      <c r="A551" s="40">
        <v>550</v>
      </c>
      <c r="B551" s="45">
        <v>217</v>
      </c>
      <c r="C551" s="30" t="s">
        <v>47</v>
      </c>
      <c r="D551" s="30" t="s">
        <v>39</v>
      </c>
      <c r="E551" s="30" t="s">
        <v>45</v>
      </c>
      <c r="F551" s="30" t="s">
        <v>46</v>
      </c>
      <c r="G551" s="30" t="s">
        <v>28</v>
      </c>
      <c r="H551" s="30">
        <v>125</v>
      </c>
      <c r="I551" s="30">
        <v>50</v>
      </c>
      <c r="J551" s="31" t="s">
        <v>29</v>
      </c>
      <c r="K551" s="32">
        <v>1963.4954084936207</v>
      </c>
      <c r="L551" s="32">
        <f t="shared" si="67"/>
        <v>2.5</v>
      </c>
      <c r="M551" s="30" t="s">
        <v>39</v>
      </c>
      <c r="N551" s="30" t="s">
        <v>39</v>
      </c>
      <c r="O551" s="30">
        <f t="shared" ref="O551:O561" si="68">P551</f>
        <v>-5</v>
      </c>
      <c r="P551" s="30">
        <v>-5</v>
      </c>
      <c r="Q551" s="33">
        <v>1E-4</v>
      </c>
      <c r="R551" s="30">
        <v>4.5110000000000001</v>
      </c>
      <c r="S551" s="30">
        <v>0.89</v>
      </c>
      <c r="T551" s="30">
        <v>0</v>
      </c>
      <c r="U551" s="30">
        <v>0</v>
      </c>
      <c r="V551" s="30">
        <v>0</v>
      </c>
      <c r="W551" s="30">
        <v>1.5</v>
      </c>
      <c r="X551" s="34"/>
    </row>
    <row r="552" spans="1:24" s="23" customFormat="1" ht="15" thickBot="1" x14ac:dyDescent="0.35">
      <c r="A552" s="38">
        <v>551</v>
      </c>
      <c r="B552" s="43">
        <v>217</v>
      </c>
      <c r="C552" s="18" t="s">
        <v>47</v>
      </c>
      <c r="D552" s="18" t="s">
        <v>39</v>
      </c>
      <c r="E552" s="18" t="s">
        <v>45</v>
      </c>
      <c r="F552" s="18" t="s">
        <v>46</v>
      </c>
      <c r="G552" s="18" t="s">
        <v>28</v>
      </c>
      <c r="H552" s="18">
        <v>125</v>
      </c>
      <c r="I552" s="18">
        <v>50</v>
      </c>
      <c r="J552" s="19" t="s">
        <v>29</v>
      </c>
      <c r="K552" s="20">
        <v>1963.4954084936207</v>
      </c>
      <c r="L552" s="20">
        <f t="shared" si="67"/>
        <v>2.5</v>
      </c>
      <c r="M552" s="18" t="s">
        <v>39</v>
      </c>
      <c r="N552" s="18" t="s">
        <v>39</v>
      </c>
      <c r="O552" s="18">
        <f t="shared" si="68"/>
        <v>-5</v>
      </c>
      <c r="P552" s="18">
        <v>-5</v>
      </c>
      <c r="Q552" s="21">
        <v>1E-4</v>
      </c>
      <c r="R552" s="18">
        <v>4.5110000000000001</v>
      </c>
      <c r="S552" s="18">
        <v>0.89</v>
      </c>
      <c r="T552" s="18">
        <v>0</v>
      </c>
      <c r="U552" s="18">
        <v>0</v>
      </c>
      <c r="V552" s="18">
        <v>0</v>
      </c>
      <c r="W552" s="18">
        <v>0.75</v>
      </c>
      <c r="X552" s="22"/>
    </row>
    <row r="553" spans="1:24" s="35" customFormat="1" ht="15" thickBot="1" x14ac:dyDescent="0.35">
      <c r="A553" s="40">
        <v>552</v>
      </c>
      <c r="B553" s="45">
        <v>217</v>
      </c>
      <c r="C553" s="30" t="s">
        <v>47</v>
      </c>
      <c r="D553" s="30" t="s">
        <v>39</v>
      </c>
      <c r="E553" s="30" t="s">
        <v>45</v>
      </c>
      <c r="F553" s="30" t="s">
        <v>46</v>
      </c>
      <c r="G553" s="30" t="s">
        <v>28</v>
      </c>
      <c r="H553" s="30">
        <v>125</v>
      </c>
      <c r="I553" s="30">
        <v>50</v>
      </c>
      <c r="J553" s="31" t="s">
        <v>29</v>
      </c>
      <c r="K553" s="32">
        <v>1963.4954084936207</v>
      </c>
      <c r="L553" s="32">
        <f t="shared" si="67"/>
        <v>2.5</v>
      </c>
      <c r="M553" s="30" t="s">
        <v>39</v>
      </c>
      <c r="N553" s="30" t="s">
        <v>39</v>
      </c>
      <c r="O553" s="30">
        <f t="shared" si="68"/>
        <v>-5</v>
      </c>
      <c r="P553" s="30">
        <v>-5</v>
      </c>
      <c r="Q553" s="33">
        <v>1E-4</v>
      </c>
      <c r="R553" s="30">
        <v>4.5110000000000001</v>
      </c>
      <c r="S553" s="30">
        <v>0.89</v>
      </c>
      <c r="T553" s="30">
        <v>0</v>
      </c>
      <c r="U553" s="30">
        <v>0</v>
      </c>
      <c r="V553" s="30">
        <v>0</v>
      </c>
      <c r="W553" s="30">
        <v>0</v>
      </c>
      <c r="X553" s="34"/>
    </row>
    <row r="554" spans="1:24" s="23" customFormat="1" ht="15" thickBot="1" x14ac:dyDescent="0.35">
      <c r="A554" s="38">
        <v>553</v>
      </c>
      <c r="B554" s="43">
        <v>217</v>
      </c>
      <c r="C554" s="18" t="s">
        <v>47</v>
      </c>
      <c r="D554" s="18" t="s">
        <v>39</v>
      </c>
      <c r="E554" s="18" t="s">
        <v>45</v>
      </c>
      <c r="F554" s="18" t="s">
        <v>46</v>
      </c>
      <c r="G554" s="18" t="s">
        <v>28</v>
      </c>
      <c r="H554" s="18">
        <v>125</v>
      </c>
      <c r="I554" s="18">
        <v>50</v>
      </c>
      <c r="J554" s="19" t="s">
        <v>29</v>
      </c>
      <c r="K554" s="20">
        <v>1963.4954084936207</v>
      </c>
      <c r="L554" s="20">
        <f t="shared" si="67"/>
        <v>2.5</v>
      </c>
      <c r="M554" s="18" t="s">
        <v>39</v>
      </c>
      <c r="N554" s="18" t="s">
        <v>39</v>
      </c>
      <c r="O554" s="18">
        <f t="shared" si="68"/>
        <v>-5</v>
      </c>
      <c r="P554" s="18">
        <v>-5</v>
      </c>
      <c r="Q554" s="21">
        <v>1E-3</v>
      </c>
      <c r="R554" s="18">
        <v>4.5110000000000001</v>
      </c>
      <c r="S554" s="18">
        <v>0.89</v>
      </c>
      <c r="T554" s="18">
        <v>0</v>
      </c>
      <c r="U554" s="18">
        <v>0</v>
      </c>
      <c r="V554" s="18">
        <v>0</v>
      </c>
      <c r="W554" s="18">
        <v>4.5</v>
      </c>
      <c r="X554" s="22"/>
    </row>
    <row r="555" spans="1:24" s="35" customFormat="1" ht="15" thickBot="1" x14ac:dyDescent="0.35">
      <c r="A555" s="40">
        <v>554</v>
      </c>
      <c r="B555" s="45">
        <v>217</v>
      </c>
      <c r="C555" s="30" t="s">
        <v>47</v>
      </c>
      <c r="D555" s="30" t="s">
        <v>39</v>
      </c>
      <c r="E555" s="30" t="s">
        <v>45</v>
      </c>
      <c r="F555" s="30" t="s">
        <v>46</v>
      </c>
      <c r="G555" s="30" t="s">
        <v>28</v>
      </c>
      <c r="H555" s="30">
        <v>125</v>
      </c>
      <c r="I555" s="30">
        <v>50</v>
      </c>
      <c r="J555" s="31" t="s">
        <v>29</v>
      </c>
      <c r="K555" s="32">
        <v>1963.4954084936207</v>
      </c>
      <c r="L555" s="32">
        <f t="shared" si="67"/>
        <v>2.5</v>
      </c>
      <c r="M555" s="30" t="s">
        <v>39</v>
      </c>
      <c r="N555" s="30" t="s">
        <v>39</v>
      </c>
      <c r="O555" s="30">
        <f t="shared" si="68"/>
        <v>-5</v>
      </c>
      <c r="P555" s="30">
        <v>-5</v>
      </c>
      <c r="Q555" s="33">
        <v>1E-3</v>
      </c>
      <c r="R555" s="30">
        <v>4.5110000000000001</v>
      </c>
      <c r="S555" s="30">
        <v>0.89</v>
      </c>
      <c r="T555" s="30">
        <v>0</v>
      </c>
      <c r="U555" s="30">
        <v>0</v>
      </c>
      <c r="V555" s="30">
        <v>0</v>
      </c>
      <c r="W555" s="30">
        <v>2.25</v>
      </c>
      <c r="X555" s="34"/>
    </row>
    <row r="556" spans="1:24" s="23" customFormat="1" ht="15" thickBot="1" x14ac:dyDescent="0.35">
      <c r="A556" s="38">
        <v>555</v>
      </c>
      <c r="B556" s="43">
        <v>217</v>
      </c>
      <c r="C556" s="18" t="s">
        <v>47</v>
      </c>
      <c r="D556" s="18" t="s">
        <v>39</v>
      </c>
      <c r="E556" s="18" t="s">
        <v>45</v>
      </c>
      <c r="F556" s="18" t="s">
        <v>46</v>
      </c>
      <c r="G556" s="18" t="s">
        <v>28</v>
      </c>
      <c r="H556" s="18">
        <v>125</v>
      </c>
      <c r="I556" s="18">
        <v>50</v>
      </c>
      <c r="J556" s="19" t="s">
        <v>29</v>
      </c>
      <c r="K556" s="20">
        <v>1963.4954084936207</v>
      </c>
      <c r="L556" s="20">
        <f t="shared" si="67"/>
        <v>2.5</v>
      </c>
      <c r="M556" s="18" t="s">
        <v>39</v>
      </c>
      <c r="N556" s="18" t="s">
        <v>39</v>
      </c>
      <c r="O556" s="18">
        <f t="shared" si="68"/>
        <v>-5</v>
      </c>
      <c r="P556" s="18">
        <v>-5</v>
      </c>
      <c r="Q556" s="21">
        <v>1E-3</v>
      </c>
      <c r="R556" s="18">
        <v>4.5110000000000001</v>
      </c>
      <c r="S556" s="18">
        <v>0.89</v>
      </c>
      <c r="T556" s="18">
        <v>0</v>
      </c>
      <c r="U556" s="18">
        <v>0</v>
      </c>
      <c r="V556" s="18">
        <v>0</v>
      </c>
      <c r="W556" s="18">
        <v>1.125</v>
      </c>
      <c r="X556" s="22"/>
    </row>
    <row r="557" spans="1:24" s="35" customFormat="1" ht="15" thickBot="1" x14ac:dyDescent="0.35">
      <c r="A557" s="40">
        <v>556</v>
      </c>
      <c r="B557" s="45">
        <v>217</v>
      </c>
      <c r="C557" s="30" t="s">
        <v>47</v>
      </c>
      <c r="D557" s="30" t="s">
        <v>39</v>
      </c>
      <c r="E557" s="30" t="s">
        <v>45</v>
      </c>
      <c r="F557" s="30" t="s">
        <v>46</v>
      </c>
      <c r="G557" s="30" t="s">
        <v>28</v>
      </c>
      <c r="H557" s="30">
        <v>125</v>
      </c>
      <c r="I557" s="30">
        <v>50</v>
      </c>
      <c r="J557" s="31" t="s">
        <v>29</v>
      </c>
      <c r="K557" s="32">
        <v>1963.4954084936207</v>
      </c>
      <c r="L557" s="32">
        <f t="shared" si="67"/>
        <v>2.5</v>
      </c>
      <c r="M557" s="30" t="s">
        <v>39</v>
      </c>
      <c r="N557" s="30" t="s">
        <v>39</v>
      </c>
      <c r="O557" s="30">
        <f t="shared" si="68"/>
        <v>-5</v>
      </c>
      <c r="P557" s="30">
        <v>-5</v>
      </c>
      <c r="Q557" s="33">
        <v>1E-3</v>
      </c>
      <c r="R557" s="30">
        <v>4.5110000000000001</v>
      </c>
      <c r="S557" s="30">
        <v>0.89</v>
      </c>
      <c r="T557" s="30">
        <v>0</v>
      </c>
      <c r="U557" s="30">
        <v>0</v>
      </c>
      <c r="V557" s="30">
        <v>0</v>
      </c>
      <c r="W557" s="30">
        <v>0</v>
      </c>
      <c r="X557" s="34"/>
    </row>
    <row r="558" spans="1:24" s="23" customFormat="1" ht="15" thickBot="1" x14ac:dyDescent="0.35">
      <c r="A558" s="38">
        <v>557</v>
      </c>
      <c r="B558" s="43">
        <v>217</v>
      </c>
      <c r="C558" s="18" t="s">
        <v>47</v>
      </c>
      <c r="D558" s="18" t="s">
        <v>39</v>
      </c>
      <c r="E558" s="18" t="s">
        <v>45</v>
      </c>
      <c r="F558" s="18" t="s">
        <v>46</v>
      </c>
      <c r="G558" s="18" t="s">
        <v>28</v>
      </c>
      <c r="H558" s="18">
        <v>125</v>
      </c>
      <c r="I558" s="18">
        <v>50</v>
      </c>
      <c r="J558" s="19" t="s">
        <v>29</v>
      </c>
      <c r="K558" s="20">
        <v>1963.4954084936207</v>
      </c>
      <c r="L558" s="20">
        <f t="shared" si="67"/>
        <v>2.5</v>
      </c>
      <c r="M558" s="18" t="s">
        <v>39</v>
      </c>
      <c r="N558" s="18" t="s">
        <v>39</v>
      </c>
      <c r="O558" s="18">
        <f t="shared" si="68"/>
        <v>-5</v>
      </c>
      <c r="P558" s="18">
        <v>-5</v>
      </c>
      <c r="Q558" s="21">
        <v>0.01</v>
      </c>
      <c r="R558" s="18">
        <v>4.5110000000000001</v>
      </c>
      <c r="S558" s="18">
        <v>0.89</v>
      </c>
      <c r="T558" s="18">
        <v>0</v>
      </c>
      <c r="U558" s="18">
        <v>0</v>
      </c>
      <c r="V558" s="18">
        <v>0</v>
      </c>
      <c r="W558" s="18">
        <v>3.5</v>
      </c>
      <c r="X558" s="22"/>
    </row>
    <row r="559" spans="1:24" s="35" customFormat="1" ht="15" thickBot="1" x14ac:dyDescent="0.35">
      <c r="A559" s="40">
        <v>558</v>
      </c>
      <c r="B559" s="45">
        <v>217</v>
      </c>
      <c r="C559" s="30" t="s">
        <v>47</v>
      </c>
      <c r="D559" s="30" t="s">
        <v>39</v>
      </c>
      <c r="E559" s="30" t="s">
        <v>45</v>
      </c>
      <c r="F559" s="30" t="s">
        <v>46</v>
      </c>
      <c r="G559" s="30" t="s">
        <v>28</v>
      </c>
      <c r="H559" s="30">
        <v>125</v>
      </c>
      <c r="I559" s="30">
        <v>50</v>
      </c>
      <c r="J559" s="31" t="s">
        <v>29</v>
      </c>
      <c r="K559" s="32">
        <v>1963.4954084936207</v>
      </c>
      <c r="L559" s="32">
        <f t="shared" si="67"/>
        <v>2.5</v>
      </c>
      <c r="M559" s="30" t="s">
        <v>39</v>
      </c>
      <c r="N559" s="30" t="s">
        <v>39</v>
      </c>
      <c r="O559" s="30">
        <f t="shared" si="68"/>
        <v>-5</v>
      </c>
      <c r="P559" s="30">
        <v>-5</v>
      </c>
      <c r="Q559" s="33">
        <v>0.01</v>
      </c>
      <c r="R559" s="30">
        <v>4.5110000000000001</v>
      </c>
      <c r="S559" s="30">
        <v>0.89</v>
      </c>
      <c r="T559" s="30">
        <v>0</v>
      </c>
      <c r="U559" s="30">
        <v>0</v>
      </c>
      <c r="V559" s="30">
        <v>0</v>
      </c>
      <c r="W559" s="30">
        <v>1.62</v>
      </c>
      <c r="X559" s="34"/>
    </row>
    <row r="560" spans="1:24" s="23" customFormat="1" ht="15" thickBot="1" x14ac:dyDescent="0.35">
      <c r="A560" s="38">
        <v>559</v>
      </c>
      <c r="B560" s="43">
        <v>217</v>
      </c>
      <c r="C560" s="18" t="s">
        <v>47</v>
      </c>
      <c r="D560" s="18" t="s">
        <v>39</v>
      </c>
      <c r="E560" s="18" t="s">
        <v>45</v>
      </c>
      <c r="F560" s="18" t="s">
        <v>46</v>
      </c>
      <c r="G560" s="18" t="s">
        <v>28</v>
      </c>
      <c r="H560" s="18">
        <v>125</v>
      </c>
      <c r="I560" s="18">
        <v>50</v>
      </c>
      <c r="J560" s="19" t="s">
        <v>29</v>
      </c>
      <c r="K560" s="20">
        <v>1963.4954084936207</v>
      </c>
      <c r="L560" s="20">
        <f t="shared" si="67"/>
        <v>2.5</v>
      </c>
      <c r="M560" s="18" t="s">
        <v>39</v>
      </c>
      <c r="N560" s="18" t="s">
        <v>39</v>
      </c>
      <c r="O560" s="18">
        <f t="shared" si="68"/>
        <v>-5</v>
      </c>
      <c r="P560" s="18">
        <v>-5</v>
      </c>
      <c r="Q560" s="21">
        <v>0.01</v>
      </c>
      <c r="R560" s="18">
        <v>4.5110000000000001</v>
      </c>
      <c r="S560" s="18">
        <v>0.89</v>
      </c>
      <c r="T560" s="18">
        <v>0</v>
      </c>
      <c r="U560" s="18">
        <v>0</v>
      </c>
      <c r="V560" s="18">
        <v>0</v>
      </c>
      <c r="W560" s="18">
        <v>0.81</v>
      </c>
      <c r="X560" s="22"/>
    </row>
    <row r="561" spans="1:24" s="35" customFormat="1" ht="15" thickBot="1" x14ac:dyDescent="0.35">
      <c r="A561" s="40">
        <v>560</v>
      </c>
      <c r="B561" s="45">
        <v>217</v>
      </c>
      <c r="C561" s="30" t="s">
        <v>47</v>
      </c>
      <c r="D561" s="30" t="s">
        <v>39</v>
      </c>
      <c r="E561" s="30" t="s">
        <v>45</v>
      </c>
      <c r="F561" s="30" t="s">
        <v>46</v>
      </c>
      <c r="G561" s="30" t="s">
        <v>28</v>
      </c>
      <c r="H561" s="30">
        <v>125</v>
      </c>
      <c r="I561" s="30">
        <v>50</v>
      </c>
      <c r="J561" s="31" t="s">
        <v>29</v>
      </c>
      <c r="K561" s="32">
        <v>1963.4954084936207</v>
      </c>
      <c r="L561" s="32">
        <f t="shared" si="67"/>
        <v>2.5</v>
      </c>
      <c r="M561" s="30" t="s">
        <v>39</v>
      </c>
      <c r="N561" s="30" t="s">
        <v>39</v>
      </c>
      <c r="O561" s="30">
        <f t="shared" si="68"/>
        <v>-5</v>
      </c>
      <c r="P561" s="30">
        <v>-5</v>
      </c>
      <c r="Q561" s="33">
        <v>0.01</v>
      </c>
      <c r="R561" s="30">
        <v>4.5110000000000001</v>
      </c>
      <c r="S561" s="30">
        <v>0.89</v>
      </c>
      <c r="T561" s="30">
        <v>0</v>
      </c>
      <c r="U561" s="30">
        <v>0</v>
      </c>
      <c r="V561" s="30">
        <v>0</v>
      </c>
      <c r="W561" s="30">
        <v>0</v>
      </c>
      <c r="X561" s="34"/>
    </row>
    <row r="562" spans="1:24" s="23" customFormat="1" ht="15" thickBot="1" x14ac:dyDescent="0.35">
      <c r="A562" s="38">
        <v>561</v>
      </c>
      <c r="B562" s="43">
        <v>221</v>
      </c>
      <c r="C562" s="18" t="s">
        <v>47</v>
      </c>
      <c r="D562" s="18" t="s">
        <v>48</v>
      </c>
      <c r="E562" s="18" t="s">
        <v>26</v>
      </c>
      <c r="F562" s="18" t="s">
        <v>46</v>
      </c>
      <c r="G562" s="18" t="s">
        <v>28</v>
      </c>
      <c r="H562" s="18">
        <v>100</v>
      </c>
      <c r="I562" s="18">
        <v>50</v>
      </c>
      <c r="J562" s="19" t="s">
        <v>29</v>
      </c>
      <c r="K562" s="20">
        <v>1963.4954084936207</v>
      </c>
      <c r="L562" s="20">
        <f t="shared" si="67"/>
        <v>2</v>
      </c>
      <c r="M562" s="18" t="s">
        <v>30</v>
      </c>
      <c r="N562" s="18" t="s">
        <v>39</v>
      </c>
      <c r="O562" s="18">
        <f>P562</f>
        <v>-5</v>
      </c>
      <c r="P562" s="18">
        <v>-5</v>
      </c>
      <c r="Q562" s="21">
        <f>(0.5/100)/60</f>
        <v>8.3333333333333331E-5</v>
      </c>
      <c r="R562" s="18">
        <v>-5</v>
      </c>
      <c r="S562" s="18">
        <v>0.90429999999999999</v>
      </c>
      <c r="T562" s="18">
        <v>0</v>
      </c>
      <c r="U562" s="18">
        <v>0</v>
      </c>
      <c r="V562" s="18">
        <v>0</v>
      </c>
      <c r="W562" s="18">
        <v>0</v>
      </c>
      <c r="X562" s="22" t="s">
        <v>146</v>
      </c>
    </row>
    <row r="563" spans="1:24" s="29" customFormat="1" ht="15" thickBot="1" x14ac:dyDescent="0.35">
      <c r="A563" s="39">
        <v>562</v>
      </c>
      <c r="B563" s="44">
        <v>221</v>
      </c>
      <c r="C563" s="24" t="s">
        <v>47</v>
      </c>
      <c r="D563" s="24" t="s">
        <v>48</v>
      </c>
      <c r="E563" s="24" t="s">
        <v>26</v>
      </c>
      <c r="F563" s="24" t="s">
        <v>46</v>
      </c>
      <c r="G563" s="24" t="s">
        <v>28</v>
      </c>
      <c r="H563" s="24">
        <v>100</v>
      </c>
      <c r="I563" s="24">
        <v>50</v>
      </c>
      <c r="J563" s="25" t="s">
        <v>29</v>
      </c>
      <c r="K563" s="26">
        <v>1963.4954084936207</v>
      </c>
      <c r="L563" s="26">
        <f t="shared" si="67"/>
        <v>2</v>
      </c>
      <c r="M563" s="24" t="s">
        <v>30</v>
      </c>
      <c r="N563" s="24" t="s">
        <v>39</v>
      </c>
      <c r="O563" s="24">
        <f t="shared" ref="O563:O589" si="69">P563</f>
        <v>-5</v>
      </c>
      <c r="P563" s="24">
        <v>-5</v>
      </c>
      <c r="Q563" s="27">
        <v>8.3333333333333331E-5</v>
      </c>
      <c r="R563" s="24">
        <v>-5</v>
      </c>
      <c r="S563" s="24">
        <v>0.9002</v>
      </c>
      <c r="T563" s="24">
        <v>0</v>
      </c>
      <c r="U563" s="24">
        <v>0</v>
      </c>
      <c r="V563" s="24">
        <v>0</v>
      </c>
      <c r="W563" s="24">
        <v>1</v>
      </c>
      <c r="X563" s="28" t="s">
        <v>146</v>
      </c>
    </row>
    <row r="564" spans="1:24" s="23" customFormat="1" ht="15" thickBot="1" x14ac:dyDescent="0.35">
      <c r="A564" s="38">
        <v>563</v>
      </c>
      <c r="B564" s="43">
        <v>221</v>
      </c>
      <c r="C564" s="18" t="s">
        <v>47</v>
      </c>
      <c r="D564" s="18" t="s">
        <v>48</v>
      </c>
      <c r="E564" s="18" t="s">
        <v>26</v>
      </c>
      <c r="F564" s="18" t="s">
        <v>46</v>
      </c>
      <c r="G564" s="18" t="s">
        <v>28</v>
      </c>
      <c r="H564" s="18">
        <v>100</v>
      </c>
      <c r="I564" s="18">
        <v>50</v>
      </c>
      <c r="J564" s="19" t="s">
        <v>29</v>
      </c>
      <c r="K564" s="20">
        <v>1963.4954084936207</v>
      </c>
      <c r="L564" s="20">
        <f t="shared" si="67"/>
        <v>2</v>
      </c>
      <c r="M564" s="18" t="s">
        <v>30</v>
      </c>
      <c r="N564" s="18" t="s">
        <v>39</v>
      </c>
      <c r="O564" s="18">
        <f t="shared" si="69"/>
        <v>-5</v>
      </c>
      <c r="P564" s="18">
        <v>-5</v>
      </c>
      <c r="Q564" s="21">
        <v>8.3333333333333331E-5</v>
      </c>
      <c r="R564" s="18">
        <v>-5</v>
      </c>
      <c r="S564" s="18">
        <v>0.91120000000000001</v>
      </c>
      <c r="T564" s="18">
        <v>0</v>
      </c>
      <c r="U564" s="18">
        <v>0</v>
      </c>
      <c r="V564" s="18">
        <v>0</v>
      </c>
      <c r="W564" s="18">
        <v>2</v>
      </c>
      <c r="X564" s="22" t="s">
        <v>146</v>
      </c>
    </row>
    <row r="565" spans="1:24" s="29" customFormat="1" ht="15" thickBot="1" x14ac:dyDescent="0.35">
      <c r="A565" s="39">
        <v>564</v>
      </c>
      <c r="B565" s="44">
        <v>221</v>
      </c>
      <c r="C565" s="24" t="s">
        <v>47</v>
      </c>
      <c r="D565" s="24" t="s">
        <v>48</v>
      </c>
      <c r="E565" s="24" t="s">
        <v>26</v>
      </c>
      <c r="F565" s="24" t="s">
        <v>46</v>
      </c>
      <c r="G565" s="24" t="s">
        <v>28</v>
      </c>
      <c r="H565" s="24">
        <v>100</v>
      </c>
      <c r="I565" s="24">
        <v>50</v>
      </c>
      <c r="J565" s="25" t="s">
        <v>29</v>
      </c>
      <c r="K565" s="26">
        <v>1963.4954084936207</v>
      </c>
      <c r="L565" s="26">
        <f t="shared" si="67"/>
        <v>2</v>
      </c>
      <c r="M565" s="24" t="s">
        <v>30</v>
      </c>
      <c r="N565" s="24" t="s">
        <v>39</v>
      </c>
      <c r="O565" s="24">
        <f t="shared" si="69"/>
        <v>-5</v>
      </c>
      <c r="P565" s="24">
        <v>-5</v>
      </c>
      <c r="Q565" s="27">
        <v>8.3333333333333331E-5</v>
      </c>
      <c r="R565" s="24">
        <v>-5</v>
      </c>
      <c r="S565" s="24">
        <v>0.90639999999999998</v>
      </c>
      <c r="T565" s="24">
        <v>0</v>
      </c>
      <c r="U565" s="24">
        <v>0</v>
      </c>
      <c r="V565" s="24">
        <v>0</v>
      </c>
      <c r="W565" s="24">
        <v>3</v>
      </c>
      <c r="X565" s="28" t="s">
        <v>146</v>
      </c>
    </row>
    <row r="566" spans="1:24" s="23" customFormat="1" ht="15" thickBot="1" x14ac:dyDescent="0.35">
      <c r="A566" s="38">
        <v>565</v>
      </c>
      <c r="B566" s="43">
        <v>221</v>
      </c>
      <c r="C566" s="18" t="s">
        <v>47</v>
      </c>
      <c r="D566" s="18" t="s">
        <v>48</v>
      </c>
      <c r="E566" s="18" t="s">
        <v>26</v>
      </c>
      <c r="F566" s="18" t="s">
        <v>46</v>
      </c>
      <c r="G566" s="18" t="s">
        <v>28</v>
      </c>
      <c r="H566" s="18">
        <v>100</v>
      </c>
      <c r="I566" s="18">
        <v>50</v>
      </c>
      <c r="J566" s="19" t="s">
        <v>29</v>
      </c>
      <c r="K566" s="20">
        <v>1963.4954084936207</v>
      </c>
      <c r="L566" s="20">
        <f t="shared" si="67"/>
        <v>2</v>
      </c>
      <c r="M566" s="18" t="s">
        <v>30</v>
      </c>
      <c r="N566" s="18" t="s">
        <v>39</v>
      </c>
      <c r="O566" s="18">
        <f t="shared" si="69"/>
        <v>-5</v>
      </c>
      <c r="P566" s="18">
        <v>-5</v>
      </c>
      <c r="Q566" s="21">
        <v>8.3333333333333331E-5</v>
      </c>
      <c r="R566" s="18">
        <v>-5</v>
      </c>
      <c r="S566" s="18">
        <v>0.91080000000000005</v>
      </c>
      <c r="T566" s="18">
        <v>0</v>
      </c>
      <c r="U566" s="18">
        <v>0</v>
      </c>
      <c r="V566" s="18">
        <v>0</v>
      </c>
      <c r="W566" s="18">
        <v>4</v>
      </c>
      <c r="X566" s="22" t="s">
        <v>146</v>
      </c>
    </row>
    <row r="567" spans="1:24" s="29" customFormat="1" ht="15" thickBot="1" x14ac:dyDescent="0.35">
      <c r="A567" s="39">
        <v>566</v>
      </c>
      <c r="B567" s="44">
        <v>221</v>
      </c>
      <c r="C567" s="24" t="s">
        <v>47</v>
      </c>
      <c r="D567" s="24" t="s">
        <v>48</v>
      </c>
      <c r="E567" s="24" t="s">
        <v>26</v>
      </c>
      <c r="F567" s="24" t="s">
        <v>46</v>
      </c>
      <c r="G567" s="24" t="s">
        <v>28</v>
      </c>
      <c r="H567" s="24">
        <v>100</v>
      </c>
      <c r="I567" s="24">
        <v>50</v>
      </c>
      <c r="J567" s="25" t="s">
        <v>29</v>
      </c>
      <c r="K567" s="26">
        <v>1963.4954084936207</v>
      </c>
      <c r="L567" s="26">
        <f t="shared" si="67"/>
        <v>2</v>
      </c>
      <c r="M567" s="24" t="s">
        <v>30</v>
      </c>
      <c r="N567" s="24" t="s">
        <v>39</v>
      </c>
      <c r="O567" s="24">
        <f t="shared" si="69"/>
        <v>-5</v>
      </c>
      <c r="P567" s="24">
        <v>-5</v>
      </c>
      <c r="Q567" s="27">
        <v>8.3333333333333331E-5</v>
      </c>
      <c r="R567" s="24">
        <v>-5</v>
      </c>
      <c r="S567" s="24">
        <v>0.89900000000000002</v>
      </c>
      <c r="T567" s="24">
        <v>0</v>
      </c>
      <c r="U567" s="24">
        <v>0</v>
      </c>
      <c r="V567" s="24">
        <v>0</v>
      </c>
      <c r="W567" s="24">
        <v>6</v>
      </c>
      <c r="X567" s="28" t="s">
        <v>146</v>
      </c>
    </row>
    <row r="568" spans="1:24" s="23" customFormat="1" ht="15" thickBot="1" x14ac:dyDescent="0.35">
      <c r="A568" s="38">
        <v>567</v>
      </c>
      <c r="B568" s="43">
        <v>221</v>
      </c>
      <c r="C568" s="18" t="s">
        <v>47</v>
      </c>
      <c r="D568" s="18" t="s">
        <v>48</v>
      </c>
      <c r="E568" s="18" t="s">
        <v>26</v>
      </c>
      <c r="F568" s="18" t="s">
        <v>46</v>
      </c>
      <c r="G568" s="18" t="s">
        <v>28</v>
      </c>
      <c r="H568" s="18">
        <v>100</v>
      </c>
      <c r="I568" s="18">
        <v>50</v>
      </c>
      <c r="J568" s="19" t="s">
        <v>29</v>
      </c>
      <c r="K568" s="20">
        <v>1963.4954084936207</v>
      </c>
      <c r="L568" s="20">
        <f t="shared" si="67"/>
        <v>2</v>
      </c>
      <c r="M568" s="18" t="s">
        <v>30</v>
      </c>
      <c r="N568" s="18" t="s">
        <v>39</v>
      </c>
      <c r="O568" s="18">
        <f t="shared" si="69"/>
        <v>-5</v>
      </c>
      <c r="P568" s="18">
        <v>-5</v>
      </c>
      <c r="Q568" s="21">
        <v>8.3333333333333331E-5</v>
      </c>
      <c r="R568" s="18">
        <v>-5</v>
      </c>
      <c r="S568" s="18">
        <v>0.9052</v>
      </c>
      <c r="T568" s="18">
        <v>0</v>
      </c>
      <c r="U568" s="18">
        <v>0</v>
      </c>
      <c r="V568" s="18">
        <v>0</v>
      </c>
      <c r="W568" s="18">
        <v>8</v>
      </c>
      <c r="X568" s="22" t="s">
        <v>146</v>
      </c>
    </row>
    <row r="569" spans="1:24" s="29" customFormat="1" ht="15" thickBot="1" x14ac:dyDescent="0.35">
      <c r="A569" s="39">
        <v>568</v>
      </c>
      <c r="B569" s="44">
        <v>221</v>
      </c>
      <c r="C569" s="24" t="s">
        <v>47</v>
      </c>
      <c r="D569" s="24" t="s">
        <v>48</v>
      </c>
      <c r="E569" s="24" t="s">
        <v>26</v>
      </c>
      <c r="F569" s="24" t="s">
        <v>46</v>
      </c>
      <c r="G569" s="24" t="s">
        <v>28</v>
      </c>
      <c r="H569" s="24">
        <v>100</v>
      </c>
      <c r="I569" s="24">
        <v>50</v>
      </c>
      <c r="J569" s="25" t="s">
        <v>29</v>
      </c>
      <c r="K569" s="26">
        <v>1963.4954084936207</v>
      </c>
      <c r="L569" s="26">
        <f t="shared" si="67"/>
        <v>2</v>
      </c>
      <c r="M569" s="24" t="s">
        <v>30</v>
      </c>
      <c r="N569" s="24" t="s">
        <v>39</v>
      </c>
      <c r="O569" s="24">
        <f t="shared" si="69"/>
        <v>-10</v>
      </c>
      <c r="P569" s="24">
        <v>-10</v>
      </c>
      <c r="Q569" s="27">
        <v>8.3333333333333331E-5</v>
      </c>
      <c r="R569" s="24">
        <v>-5</v>
      </c>
      <c r="S569" s="24">
        <v>0.90739999999999998</v>
      </c>
      <c r="T569" s="24">
        <v>0</v>
      </c>
      <c r="U569" s="24">
        <v>0</v>
      </c>
      <c r="V569" s="24">
        <v>0</v>
      </c>
      <c r="W569" s="24">
        <v>0</v>
      </c>
      <c r="X569" s="28" t="s">
        <v>146</v>
      </c>
    </row>
    <row r="570" spans="1:24" s="23" customFormat="1" ht="15" thickBot="1" x14ac:dyDescent="0.35">
      <c r="A570" s="38">
        <v>569</v>
      </c>
      <c r="B570" s="43">
        <v>221</v>
      </c>
      <c r="C570" s="18" t="s">
        <v>47</v>
      </c>
      <c r="D570" s="18" t="s">
        <v>48</v>
      </c>
      <c r="E570" s="18" t="s">
        <v>26</v>
      </c>
      <c r="F570" s="18" t="s">
        <v>46</v>
      </c>
      <c r="G570" s="18" t="s">
        <v>28</v>
      </c>
      <c r="H570" s="18">
        <v>100</v>
      </c>
      <c r="I570" s="18">
        <v>50</v>
      </c>
      <c r="J570" s="19" t="s">
        <v>29</v>
      </c>
      <c r="K570" s="20">
        <v>1963.4954084936207</v>
      </c>
      <c r="L570" s="20">
        <f t="shared" si="67"/>
        <v>2</v>
      </c>
      <c r="M570" s="18" t="s">
        <v>30</v>
      </c>
      <c r="N570" s="18" t="s">
        <v>39</v>
      </c>
      <c r="O570" s="18">
        <f t="shared" si="69"/>
        <v>-10</v>
      </c>
      <c r="P570" s="18">
        <v>-10</v>
      </c>
      <c r="Q570" s="21">
        <v>8.3333333333333331E-5</v>
      </c>
      <c r="R570" s="18">
        <v>-5</v>
      </c>
      <c r="S570" s="18">
        <v>0.90190000000000003</v>
      </c>
      <c r="T570" s="18">
        <v>0</v>
      </c>
      <c r="U570" s="18">
        <v>0</v>
      </c>
      <c r="V570" s="18">
        <v>0</v>
      </c>
      <c r="W570" s="18">
        <v>1</v>
      </c>
      <c r="X570" s="22" t="s">
        <v>146</v>
      </c>
    </row>
    <row r="571" spans="1:24" s="29" customFormat="1" ht="15" thickBot="1" x14ac:dyDescent="0.35">
      <c r="A571" s="39">
        <v>570</v>
      </c>
      <c r="B571" s="44">
        <v>221</v>
      </c>
      <c r="C571" s="24" t="s">
        <v>47</v>
      </c>
      <c r="D571" s="24" t="s">
        <v>48</v>
      </c>
      <c r="E571" s="24" t="s">
        <v>26</v>
      </c>
      <c r="F571" s="24" t="s">
        <v>46</v>
      </c>
      <c r="G571" s="24" t="s">
        <v>28</v>
      </c>
      <c r="H571" s="24">
        <v>100</v>
      </c>
      <c r="I571" s="24">
        <v>50</v>
      </c>
      <c r="J571" s="25" t="s">
        <v>29</v>
      </c>
      <c r="K571" s="26">
        <v>1963.4954084936207</v>
      </c>
      <c r="L571" s="26">
        <f t="shared" si="67"/>
        <v>2</v>
      </c>
      <c r="M571" s="24" t="s">
        <v>30</v>
      </c>
      <c r="N571" s="24" t="s">
        <v>39</v>
      </c>
      <c r="O571" s="24">
        <f t="shared" si="69"/>
        <v>-10</v>
      </c>
      <c r="P571" s="24">
        <v>-10</v>
      </c>
      <c r="Q571" s="27">
        <v>8.3333333333333331E-5</v>
      </c>
      <c r="R571" s="24">
        <v>-5</v>
      </c>
      <c r="S571" s="24">
        <v>0.8992</v>
      </c>
      <c r="T571" s="24">
        <v>0</v>
      </c>
      <c r="U571" s="24">
        <v>0</v>
      </c>
      <c r="V571" s="24">
        <v>0</v>
      </c>
      <c r="W571" s="24">
        <v>2</v>
      </c>
      <c r="X571" s="28" t="s">
        <v>146</v>
      </c>
    </row>
    <row r="572" spans="1:24" s="23" customFormat="1" ht="15" thickBot="1" x14ac:dyDescent="0.35">
      <c r="A572" s="38">
        <v>571</v>
      </c>
      <c r="B572" s="43">
        <v>221</v>
      </c>
      <c r="C572" s="18" t="s">
        <v>47</v>
      </c>
      <c r="D572" s="18" t="s">
        <v>48</v>
      </c>
      <c r="E572" s="18" t="s">
        <v>26</v>
      </c>
      <c r="F572" s="18" t="s">
        <v>46</v>
      </c>
      <c r="G572" s="18" t="s">
        <v>28</v>
      </c>
      <c r="H572" s="18">
        <v>100</v>
      </c>
      <c r="I572" s="18">
        <v>50</v>
      </c>
      <c r="J572" s="19" t="s">
        <v>29</v>
      </c>
      <c r="K572" s="20">
        <v>1963.4954084936207</v>
      </c>
      <c r="L572" s="20">
        <f t="shared" si="67"/>
        <v>2</v>
      </c>
      <c r="M572" s="18" t="s">
        <v>30</v>
      </c>
      <c r="N572" s="18" t="s">
        <v>39</v>
      </c>
      <c r="O572" s="18">
        <f t="shared" si="69"/>
        <v>-10</v>
      </c>
      <c r="P572" s="18">
        <v>-10</v>
      </c>
      <c r="Q572" s="21">
        <v>8.3333333333333331E-5</v>
      </c>
      <c r="R572" s="18">
        <v>-5</v>
      </c>
      <c r="S572" s="18">
        <v>0.89439999999999997</v>
      </c>
      <c r="T572" s="18">
        <v>0</v>
      </c>
      <c r="U572" s="18">
        <v>0</v>
      </c>
      <c r="V572" s="18">
        <v>0</v>
      </c>
      <c r="W572" s="18">
        <v>3</v>
      </c>
      <c r="X572" s="22" t="s">
        <v>146</v>
      </c>
    </row>
    <row r="573" spans="1:24" s="29" customFormat="1" ht="15" thickBot="1" x14ac:dyDescent="0.35">
      <c r="A573" s="39">
        <v>572</v>
      </c>
      <c r="B573" s="44">
        <v>221</v>
      </c>
      <c r="C573" s="24" t="s">
        <v>47</v>
      </c>
      <c r="D573" s="24" t="s">
        <v>48</v>
      </c>
      <c r="E573" s="24" t="s">
        <v>26</v>
      </c>
      <c r="F573" s="24" t="s">
        <v>46</v>
      </c>
      <c r="G573" s="24" t="s">
        <v>28</v>
      </c>
      <c r="H573" s="24">
        <v>100</v>
      </c>
      <c r="I573" s="24">
        <v>50</v>
      </c>
      <c r="J573" s="25" t="s">
        <v>29</v>
      </c>
      <c r="K573" s="26">
        <v>1963.4954084936207</v>
      </c>
      <c r="L573" s="26">
        <f t="shared" si="67"/>
        <v>2</v>
      </c>
      <c r="M573" s="24" t="s">
        <v>30</v>
      </c>
      <c r="N573" s="24" t="s">
        <v>39</v>
      </c>
      <c r="O573" s="24">
        <f t="shared" si="69"/>
        <v>-10</v>
      </c>
      <c r="P573" s="24">
        <v>-10</v>
      </c>
      <c r="Q573" s="27">
        <v>8.3333333333333331E-5</v>
      </c>
      <c r="R573" s="24">
        <v>-5</v>
      </c>
      <c r="S573" s="24">
        <v>0.90280000000000005</v>
      </c>
      <c r="T573" s="24">
        <v>0</v>
      </c>
      <c r="U573" s="24">
        <v>0</v>
      </c>
      <c r="V573" s="24">
        <v>0</v>
      </c>
      <c r="W573" s="24">
        <v>4</v>
      </c>
      <c r="X573" s="28" t="s">
        <v>146</v>
      </c>
    </row>
    <row r="574" spans="1:24" s="23" customFormat="1" ht="15" thickBot="1" x14ac:dyDescent="0.35">
      <c r="A574" s="38">
        <v>573</v>
      </c>
      <c r="B574" s="43">
        <v>221</v>
      </c>
      <c r="C574" s="18" t="s">
        <v>47</v>
      </c>
      <c r="D574" s="18" t="s">
        <v>48</v>
      </c>
      <c r="E574" s="18" t="s">
        <v>26</v>
      </c>
      <c r="F574" s="18" t="s">
        <v>46</v>
      </c>
      <c r="G574" s="18" t="s">
        <v>28</v>
      </c>
      <c r="H574" s="18">
        <v>100</v>
      </c>
      <c r="I574" s="18">
        <v>50</v>
      </c>
      <c r="J574" s="19" t="s">
        <v>29</v>
      </c>
      <c r="K574" s="20">
        <v>1963.4954084936207</v>
      </c>
      <c r="L574" s="20">
        <f t="shared" si="67"/>
        <v>2</v>
      </c>
      <c r="M574" s="18" t="s">
        <v>30</v>
      </c>
      <c r="N574" s="18" t="s">
        <v>39</v>
      </c>
      <c r="O574" s="18">
        <f t="shared" si="69"/>
        <v>-10</v>
      </c>
      <c r="P574" s="18">
        <v>-10</v>
      </c>
      <c r="Q574" s="21">
        <v>8.3333333333333331E-5</v>
      </c>
      <c r="R574" s="18">
        <v>-5</v>
      </c>
      <c r="S574" s="18">
        <v>0.9</v>
      </c>
      <c r="T574" s="18">
        <v>0</v>
      </c>
      <c r="U574" s="18">
        <v>0</v>
      </c>
      <c r="V574" s="18">
        <v>0</v>
      </c>
      <c r="W574" s="18">
        <v>6</v>
      </c>
      <c r="X574" s="22" t="s">
        <v>146</v>
      </c>
    </row>
    <row r="575" spans="1:24" s="29" customFormat="1" ht="15" thickBot="1" x14ac:dyDescent="0.35">
      <c r="A575" s="39">
        <v>574</v>
      </c>
      <c r="B575" s="44">
        <v>221</v>
      </c>
      <c r="C575" s="24" t="s">
        <v>47</v>
      </c>
      <c r="D575" s="24" t="s">
        <v>48</v>
      </c>
      <c r="E575" s="24" t="s">
        <v>26</v>
      </c>
      <c r="F575" s="24" t="s">
        <v>46</v>
      </c>
      <c r="G575" s="24" t="s">
        <v>28</v>
      </c>
      <c r="H575" s="24">
        <v>100</v>
      </c>
      <c r="I575" s="24">
        <v>50</v>
      </c>
      <c r="J575" s="25" t="s">
        <v>29</v>
      </c>
      <c r="K575" s="26">
        <v>1963.4954084936207</v>
      </c>
      <c r="L575" s="26">
        <f t="shared" si="67"/>
        <v>2</v>
      </c>
      <c r="M575" s="24" t="s">
        <v>30</v>
      </c>
      <c r="N575" s="24" t="s">
        <v>39</v>
      </c>
      <c r="O575" s="24">
        <f t="shared" si="69"/>
        <v>-10</v>
      </c>
      <c r="P575" s="24">
        <v>-10</v>
      </c>
      <c r="Q575" s="27">
        <v>8.3333333333333331E-5</v>
      </c>
      <c r="R575" s="24">
        <v>-5</v>
      </c>
      <c r="S575" s="24">
        <v>0.90059999999999996</v>
      </c>
      <c r="T575" s="24">
        <v>0</v>
      </c>
      <c r="U575" s="24">
        <v>0</v>
      </c>
      <c r="V575" s="24">
        <v>0</v>
      </c>
      <c r="W575" s="24">
        <v>8</v>
      </c>
      <c r="X575" s="28" t="s">
        <v>146</v>
      </c>
    </row>
    <row r="576" spans="1:24" s="23" customFormat="1" ht="15" thickBot="1" x14ac:dyDescent="0.35">
      <c r="A576" s="38">
        <v>575</v>
      </c>
      <c r="B576" s="43">
        <v>221</v>
      </c>
      <c r="C576" s="18" t="s">
        <v>47</v>
      </c>
      <c r="D576" s="18" t="s">
        <v>48</v>
      </c>
      <c r="E576" s="18" t="s">
        <v>26</v>
      </c>
      <c r="F576" s="18" t="s">
        <v>46</v>
      </c>
      <c r="G576" s="18" t="s">
        <v>28</v>
      </c>
      <c r="H576" s="18">
        <v>100</v>
      </c>
      <c r="I576" s="18">
        <v>50</v>
      </c>
      <c r="J576" s="19" t="s">
        <v>29</v>
      </c>
      <c r="K576" s="20">
        <v>1963.4954084936207</v>
      </c>
      <c r="L576" s="20">
        <f t="shared" si="67"/>
        <v>2</v>
      </c>
      <c r="M576" s="18" t="s">
        <v>30</v>
      </c>
      <c r="N576" s="18" t="s">
        <v>39</v>
      </c>
      <c r="O576" s="18">
        <f t="shared" si="69"/>
        <v>-15</v>
      </c>
      <c r="P576" s="18">
        <v>-15</v>
      </c>
      <c r="Q576" s="21">
        <v>8.3333333333333331E-5</v>
      </c>
      <c r="R576" s="18">
        <v>-5</v>
      </c>
      <c r="S576" s="18">
        <v>0.91420000000000001</v>
      </c>
      <c r="T576" s="18">
        <v>0</v>
      </c>
      <c r="U576" s="18">
        <v>0</v>
      </c>
      <c r="V576" s="18">
        <v>0</v>
      </c>
      <c r="W576" s="18">
        <v>0</v>
      </c>
      <c r="X576" s="22" t="s">
        <v>146</v>
      </c>
    </row>
    <row r="577" spans="1:24" s="29" customFormat="1" ht="15" thickBot="1" x14ac:dyDescent="0.35">
      <c r="A577" s="39">
        <v>576</v>
      </c>
      <c r="B577" s="44">
        <v>221</v>
      </c>
      <c r="C577" s="24" t="s">
        <v>47</v>
      </c>
      <c r="D577" s="24" t="s">
        <v>48</v>
      </c>
      <c r="E577" s="24" t="s">
        <v>26</v>
      </c>
      <c r="F577" s="24" t="s">
        <v>46</v>
      </c>
      <c r="G577" s="24" t="s">
        <v>28</v>
      </c>
      <c r="H577" s="24">
        <v>100</v>
      </c>
      <c r="I577" s="24">
        <v>50</v>
      </c>
      <c r="J577" s="25" t="s">
        <v>29</v>
      </c>
      <c r="K577" s="26">
        <v>1963.4954084936207</v>
      </c>
      <c r="L577" s="26">
        <f t="shared" si="67"/>
        <v>2</v>
      </c>
      <c r="M577" s="24" t="s">
        <v>30</v>
      </c>
      <c r="N577" s="24" t="s">
        <v>39</v>
      </c>
      <c r="O577" s="24">
        <f t="shared" si="69"/>
        <v>-15</v>
      </c>
      <c r="P577" s="24">
        <v>-15</v>
      </c>
      <c r="Q577" s="27">
        <v>8.3333333333333331E-5</v>
      </c>
      <c r="R577" s="24">
        <v>-5</v>
      </c>
      <c r="S577" s="24">
        <v>0.90310000000000001</v>
      </c>
      <c r="T577" s="24">
        <v>0</v>
      </c>
      <c r="U577" s="24">
        <v>0</v>
      </c>
      <c r="V577" s="24">
        <v>0</v>
      </c>
      <c r="W577" s="24">
        <v>1</v>
      </c>
      <c r="X577" s="28" t="s">
        <v>146</v>
      </c>
    </row>
    <row r="578" spans="1:24" s="23" customFormat="1" ht="15" thickBot="1" x14ac:dyDescent="0.35">
      <c r="A578" s="38">
        <v>577</v>
      </c>
      <c r="B578" s="43">
        <v>221</v>
      </c>
      <c r="C578" s="18" t="s">
        <v>47</v>
      </c>
      <c r="D578" s="18" t="s">
        <v>48</v>
      </c>
      <c r="E578" s="18" t="s">
        <v>26</v>
      </c>
      <c r="F578" s="18" t="s">
        <v>46</v>
      </c>
      <c r="G578" s="18" t="s">
        <v>28</v>
      </c>
      <c r="H578" s="18">
        <v>100</v>
      </c>
      <c r="I578" s="18">
        <v>50</v>
      </c>
      <c r="J578" s="19" t="s">
        <v>29</v>
      </c>
      <c r="K578" s="20">
        <v>1963.4954084936207</v>
      </c>
      <c r="L578" s="20">
        <f t="shared" si="67"/>
        <v>2</v>
      </c>
      <c r="M578" s="18" t="s">
        <v>30</v>
      </c>
      <c r="N578" s="18" t="s">
        <v>39</v>
      </c>
      <c r="O578" s="18">
        <f t="shared" si="69"/>
        <v>-15</v>
      </c>
      <c r="P578" s="18">
        <v>-15</v>
      </c>
      <c r="Q578" s="21">
        <v>8.3333333333333331E-5</v>
      </c>
      <c r="R578" s="18">
        <v>-5</v>
      </c>
      <c r="S578" s="18">
        <v>0.90780000000000005</v>
      </c>
      <c r="T578" s="18">
        <v>0</v>
      </c>
      <c r="U578" s="18">
        <v>0</v>
      </c>
      <c r="V578" s="18">
        <v>0</v>
      </c>
      <c r="W578" s="18">
        <v>2</v>
      </c>
      <c r="X578" s="22" t="s">
        <v>146</v>
      </c>
    </row>
    <row r="579" spans="1:24" s="29" customFormat="1" ht="15" thickBot="1" x14ac:dyDescent="0.35">
      <c r="A579" s="39">
        <v>578</v>
      </c>
      <c r="B579" s="44">
        <v>221</v>
      </c>
      <c r="C579" s="24" t="s">
        <v>47</v>
      </c>
      <c r="D579" s="24" t="s">
        <v>48</v>
      </c>
      <c r="E579" s="24" t="s">
        <v>26</v>
      </c>
      <c r="F579" s="24" t="s">
        <v>46</v>
      </c>
      <c r="G579" s="24" t="s">
        <v>28</v>
      </c>
      <c r="H579" s="24">
        <v>100</v>
      </c>
      <c r="I579" s="24">
        <v>50</v>
      </c>
      <c r="J579" s="25" t="s">
        <v>29</v>
      </c>
      <c r="K579" s="26">
        <v>1963.4954084936207</v>
      </c>
      <c r="L579" s="26">
        <f t="shared" si="67"/>
        <v>2</v>
      </c>
      <c r="M579" s="24" t="s">
        <v>30</v>
      </c>
      <c r="N579" s="24" t="s">
        <v>39</v>
      </c>
      <c r="O579" s="24">
        <f t="shared" si="69"/>
        <v>-15</v>
      </c>
      <c r="P579" s="24">
        <v>-15</v>
      </c>
      <c r="Q579" s="27">
        <v>8.3333333333333331E-5</v>
      </c>
      <c r="R579" s="24">
        <v>-5</v>
      </c>
      <c r="S579" s="24">
        <v>0.8992</v>
      </c>
      <c r="T579" s="24">
        <v>0</v>
      </c>
      <c r="U579" s="24">
        <v>0</v>
      </c>
      <c r="V579" s="24">
        <v>0</v>
      </c>
      <c r="W579" s="24">
        <v>3</v>
      </c>
      <c r="X579" s="28" t="s">
        <v>146</v>
      </c>
    </row>
    <row r="580" spans="1:24" s="23" customFormat="1" ht="15" thickBot="1" x14ac:dyDescent="0.35">
      <c r="A580" s="38">
        <v>579</v>
      </c>
      <c r="B580" s="43">
        <v>221</v>
      </c>
      <c r="C580" s="18" t="s">
        <v>47</v>
      </c>
      <c r="D580" s="18" t="s">
        <v>48</v>
      </c>
      <c r="E580" s="18" t="s">
        <v>26</v>
      </c>
      <c r="F580" s="18" t="s">
        <v>46</v>
      </c>
      <c r="G580" s="18" t="s">
        <v>28</v>
      </c>
      <c r="H580" s="18">
        <v>100</v>
      </c>
      <c r="I580" s="18">
        <v>50</v>
      </c>
      <c r="J580" s="19" t="s">
        <v>29</v>
      </c>
      <c r="K580" s="20">
        <v>1963.4954084936207</v>
      </c>
      <c r="L580" s="20">
        <f t="shared" si="67"/>
        <v>2</v>
      </c>
      <c r="M580" s="18" t="s">
        <v>30</v>
      </c>
      <c r="N580" s="18" t="s">
        <v>39</v>
      </c>
      <c r="O580" s="18">
        <f t="shared" si="69"/>
        <v>-15</v>
      </c>
      <c r="P580" s="18">
        <v>-15</v>
      </c>
      <c r="Q580" s="21">
        <v>8.3333333333333331E-5</v>
      </c>
      <c r="R580" s="18">
        <v>-5</v>
      </c>
      <c r="S580" s="18">
        <v>0.90849999999999997</v>
      </c>
      <c r="T580" s="18">
        <v>0</v>
      </c>
      <c r="U580" s="18">
        <v>0</v>
      </c>
      <c r="V580" s="18">
        <v>0</v>
      </c>
      <c r="W580" s="18">
        <v>4</v>
      </c>
      <c r="X580" s="22" t="s">
        <v>146</v>
      </c>
    </row>
    <row r="581" spans="1:24" s="29" customFormat="1" ht="15" thickBot="1" x14ac:dyDescent="0.35">
      <c r="A581" s="39">
        <v>580</v>
      </c>
      <c r="B581" s="44">
        <v>221</v>
      </c>
      <c r="C581" s="24" t="s">
        <v>47</v>
      </c>
      <c r="D581" s="24" t="s">
        <v>48</v>
      </c>
      <c r="E581" s="24" t="s">
        <v>26</v>
      </c>
      <c r="F581" s="24" t="s">
        <v>46</v>
      </c>
      <c r="G581" s="24" t="s">
        <v>28</v>
      </c>
      <c r="H581" s="24">
        <v>100</v>
      </c>
      <c r="I581" s="24">
        <v>50</v>
      </c>
      <c r="J581" s="25" t="s">
        <v>29</v>
      </c>
      <c r="K581" s="26">
        <v>1963.4954084936207</v>
      </c>
      <c r="L581" s="26">
        <f t="shared" si="67"/>
        <v>2</v>
      </c>
      <c r="M581" s="24" t="s">
        <v>30</v>
      </c>
      <c r="N581" s="24" t="s">
        <v>39</v>
      </c>
      <c r="O581" s="24">
        <f t="shared" si="69"/>
        <v>-15</v>
      </c>
      <c r="P581" s="24">
        <v>-15</v>
      </c>
      <c r="Q581" s="27">
        <v>8.3333333333333331E-5</v>
      </c>
      <c r="R581" s="24">
        <v>-5</v>
      </c>
      <c r="S581" s="24">
        <v>0.90849999999999997</v>
      </c>
      <c r="T581" s="24">
        <v>0</v>
      </c>
      <c r="U581" s="24">
        <v>0</v>
      </c>
      <c r="V581" s="24">
        <v>0</v>
      </c>
      <c r="W581" s="24">
        <v>6</v>
      </c>
      <c r="X581" s="28" t="s">
        <v>146</v>
      </c>
    </row>
    <row r="582" spans="1:24" s="23" customFormat="1" ht="15" thickBot="1" x14ac:dyDescent="0.35">
      <c r="A582" s="38">
        <v>581</v>
      </c>
      <c r="B582" s="43">
        <v>221</v>
      </c>
      <c r="C582" s="18" t="s">
        <v>47</v>
      </c>
      <c r="D582" s="18" t="s">
        <v>48</v>
      </c>
      <c r="E582" s="18" t="s">
        <v>26</v>
      </c>
      <c r="F582" s="18" t="s">
        <v>46</v>
      </c>
      <c r="G582" s="18" t="s">
        <v>28</v>
      </c>
      <c r="H582" s="18">
        <v>100</v>
      </c>
      <c r="I582" s="18">
        <v>50</v>
      </c>
      <c r="J582" s="19" t="s">
        <v>29</v>
      </c>
      <c r="K582" s="20">
        <v>1963.4954084936207</v>
      </c>
      <c r="L582" s="20">
        <f t="shared" si="67"/>
        <v>2</v>
      </c>
      <c r="M582" s="18" t="s">
        <v>30</v>
      </c>
      <c r="N582" s="18" t="s">
        <v>39</v>
      </c>
      <c r="O582" s="18">
        <f t="shared" si="69"/>
        <v>-15</v>
      </c>
      <c r="P582" s="18">
        <v>-15</v>
      </c>
      <c r="Q582" s="21">
        <v>8.3333333333333331E-5</v>
      </c>
      <c r="R582" s="18">
        <v>-5</v>
      </c>
      <c r="S582" s="18">
        <v>0.91190000000000004</v>
      </c>
      <c r="T582" s="18">
        <v>0</v>
      </c>
      <c r="U582" s="18">
        <v>0</v>
      </c>
      <c r="V582" s="18">
        <v>0</v>
      </c>
      <c r="W582" s="18">
        <v>8</v>
      </c>
      <c r="X582" s="22" t="s">
        <v>146</v>
      </c>
    </row>
    <row r="583" spans="1:24" s="29" customFormat="1" ht="15" thickBot="1" x14ac:dyDescent="0.35">
      <c r="A583" s="39">
        <v>582</v>
      </c>
      <c r="B583" s="44">
        <v>221</v>
      </c>
      <c r="C583" s="24" t="s">
        <v>47</v>
      </c>
      <c r="D583" s="24" t="s">
        <v>48</v>
      </c>
      <c r="E583" s="24" t="s">
        <v>26</v>
      </c>
      <c r="F583" s="24" t="s">
        <v>46</v>
      </c>
      <c r="G583" s="24" t="s">
        <v>28</v>
      </c>
      <c r="H583" s="24">
        <v>100</v>
      </c>
      <c r="I583" s="24">
        <v>50</v>
      </c>
      <c r="J583" s="25" t="s">
        <v>29</v>
      </c>
      <c r="K583" s="26">
        <v>1963.4954084936207</v>
      </c>
      <c r="L583" s="26">
        <f t="shared" si="67"/>
        <v>2</v>
      </c>
      <c r="M583" s="24" t="s">
        <v>30</v>
      </c>
      <c r="N583" s="24" t="s">
        <v>39</v>
      </c>
      <c r="O583" s="24">
        <f t="shared" si="69"/>
        <v>-20</v>
      </c>
      <c r="P583" s="24">
        <v>-20</v>
      </c>
      <c r="Q583" s="27">
        <v>8.3333333333333331E-5</v>
      </c>
      <c r="R583" s="24">
        <v>-5</v>
      </c>
      <c r="S583" s="24">
        <v>0.90349999999999997</v>
      </c>
      <c r="T583" s="24">
        <v>0</v>
      </c>
      <c r="U583" s="24">
        <v>0</v>
      </c>
      <c r="V583" s="24">
        <v>0</v>
      </c>
      <c r="W583" s="24">
        <v>0</v>
      </c>
      <c r="X583" s="28" t="s">
        <v>146</v>
      </c>
    </row>
    <row r="584" spans="1:24" s="23" customFormat="1" ht="15" thickBot="1" x14ac:dyDescent="0.35">
      <c r="A584" s="38">
        <v>583</v>
      </c>
      <c r="B584" s="43">
        <v>221</v>
      </c>
      <c r="C584" s="18" t="s">
        <v>47</v>
      </c>
      <c r="D584" s="18" t="s">
        <v>48</v>
      </c>
      <c r="E584" s="18" t="s">
        <v>26</v>
      </c>
      <c r="F584" s="18" t="s">
        <v>46</v>
      </c>
      <c r="G584" s="18" t="s">
        <v>28</v>
      </c>
      <c r="H584" s="18">
        <v>100</v>
      </c>
      <c r="I584" s="18">
        <v>50</v>
      </c>
      <c r="J584" s="19" t="s">
        <v>29</v>
      </c>
      <c r="K584" s="20">
        <v>1963.4954084936207</v>
      </c>
      <c r="L584" s="20">
        <f t="shared" si="67"/>
        <v>2</v>
      </c>
      <c r="M584" s="18" t="s">
        <v>30</v>
      </c>
      <c r="N584" s="18" t="s">
        <v>39</v>
      </c>
      <c r="O584" s="18">
        <f t="shared" si="69"/>
        <v>-20</v>
      </c>
      <c r="P584" s="18">
        <v>-20</v>
      </c>
      <c r="Q584" s="21">
        <v>8.3333333333333331E-5</v>
      </c>
      <c r="R584" s="18">
        <v>-5</v>
      </c>
      <c r="S584" s="18">
        <v>0.90690000000000004</v>
      </c>
      <c r="T584" s="18">
        <v>0</v>
      </c>
      <c r="U584" s="18">
        <v>0</v>
      </c>
      <c r="V584" s="18">
        <v>0</v>
      </c>
      <c r="W584" s="18">
        <v>1</v>
      </c>
      <c r="X584" s="22" t="s">
        <v>146</v>
      </c>
    </row>
    <row r="585" spans="1:24" s="29" customFormat="1" ht="15" thickBot="1" x14ac:dyDescent="0.35">
      <c r="A585" s="39">
        <v>584</v>
      </c>
      <c r="B585" s="44">
        <v>221</v>
      </c>
      <c r="C585" s="24" t="s">
        <v>47</v>
      </c>
      <c r="D585" s="24" t="s">
        <v>48</v>
      </c>
      <c r="E585" s="24" t="s">
        <v>26</v>
      </c>
      <c r="F585" s="24" t="s">
        <v>46</v>
      </c>
      <c r="G585" s="24" t="s">
        <v>28</v>
      </c>
      <c r="H585" s="24">
        <v>100</v>
      </c>
      <c r="I585" s="24">
        <v>50</v>
      </c>
      <c r="J585" s="25" t="s">
        <v>29</v>
      </c>
      <c r="K585" s="26">
        <v>1963.4954084936207</v>
      </c>
      <c r="L585" s="26">
        <f t="shared" si="67"/>
        <v>2</v>
      </c>
      <c r="M585" s="24" t="s">
        <v>30</v>
      </c>
      <c r="N585" s="24" t="s">
        <v>39</v>
      </c>
      <c r="O585" s="24">
        <f t="shared" si="69"/>
        <v>-20</v>
      </c>
      <c r="P585" s="24">
        <v>-20</v>
      </c>
      <c r="Q585" s="27">
        <v>8.3333333333333331E-5</v>
      </c>
      <c r="R585" s="24">
        <v>-5</v>
      </c>
      <c r="S585" s="24">
        <v>0.91159999999999997</v>
      </c>
      <c r="T585" s="24">
        <v>0</v>
      </c>
      <c r="U585" s="24">
        <v>0</v>
      </c>
      <c r="V585" s="24">
        <v>0</v>
      </c>
      <c r="W585" s="24">
        <v>2</v>
      </c>
      <c r="X585" s="28" t="s">
        <v>146</v>
      </c>
    </row>
    <row r="586" spans="1:24" s="23" customFormat="1" ht="15" thickBot="1" x14ac:dyDescent="0.35">
      <c r="A586" s="38">
        <v>585</v>
      </c>
      <c r="B586" s="43">
        <v>221</v>
      </c>
      <c r="C586" s="18" t="s">
        <v>47</v>
      </c>
      <c r="D586" s="18" t="s">
        <v>48</v>
      </c>
      <c r="E586" s="18" t="s">
        <v>26</v>
      </c>
      <c r="F586" s="18" t="s">
        <v>46</v>
      </c>
      <c r="G586" s="18" t="s">
        <v>28</v>
      </c>
      <c r="H586" s="18">
        <v>100</v>
      </c>
      <c r="I586" s="18">
        <v>50</v>
      </c>
      <c r="J586" s="19" t="s">
        <v>29</v>
      </c>
      <c r="K586" s="20">
        <v>1963.4954084936207</v>
      </c>
      <c r="L586" s="20">
        <f t="shared" si="67"/>
        <v>2</v>
      </c>
      <c r="M586" s="18" t="s">
        <v>30</v>
      </c>
      <c r="N586" s="18" t="s">
        <v>39</v>
      </c>
      <c r="O586" s="18">
        <f t="shared" si="69"/>
        <v>-20</v>
      </c>
      <c r="P586" s="18">
        <v>-20</v>
      </c>
      <c r="Q586" s="21">
        <v>8.3333333333333331E-5</v>
      </c>
      <c r="R586" s="18">
        <v>-5</v>
      </c>
      <c r="S586" s="18">
        <v>0.9032</v>
      </c>
      <c r="T586" s="18">
        <v>0</v>
      </c>
      <c r="U586" s="18">
        <v>0</v>
      </c>
      <c r="V586" s="18">
        <v>0</v>
      </c>
      <c r="W586" s="18">
        <v>3</v>
      </c>
      <c r="X586" s="22" t="s">
        <v>146</v>
      </c>
    </row>
    <row r="587" spans="1:24" s="29" customFormat="1" ht="15" thickBot="1" x14ac:dyDescent="0.35">
      <c r="A587" s="39">
        <v>586</v>
      </c>
      <c r="B587" s="44">
        <v>221</v>
      </c>
      <c r="C587" s="24" t="s">
        <v>47</v>
      </c>
      <c r="D587" s="24" t="s">
        <v>48</v>
      </c>
      <c r="E587" s="24" t="s">
        <v>26</v>
      </c>
      <c r="F587" s="24" t="s">
        <v>46</v>
      </c>
      <c r="G587" s="24" t="s">
        <v>28</v>
      </c>
      <c r="H587" s="24">
        <v>100</v>
      </c>
      <c r="I587" s="24">
        <v>50</v>
      </c>
      <c r="J587" s="25" t="s">
        <v>29</v>
      </c>
      <c r="K587" s="26">
        <v>1963.4954084936207</v>
      </c>
      <c r="L587" s="26">
        <f t="shared" si="67"/>
        <v>2</v>
      </c>
      <c r="M587" s="24" t="s">
        <v>30</v>
      </c>
      <c r="N587" s="24" t="s">
        <v>39</v>
      </c>
      <c r="O587" s="24">
        <f t="shared" si="69"/>
        <v>-20</v>
      </c>
      <c r="P587" s="24">
        <v>-20</v>
      </c>
      <c r="Q587" s="27">
        <v>8.3333333333333331E-5</v>
      </c>
      <c r="R587" s="24">
        <v>-5</v>
      </c>
      <c r="S587" s="24">
        <v>0.89970000000000006</v>
      </c>
      <c r="T587" s="24">
        <v>0</v>
      </c>
      <c r="U587" s="24">
        <v>0</v>
      </c>
      <c r="V587" s="24">
        <v>0</v>
      </c>
      <c r="W587" s="24">
        <v>4</v>
      </c>
      <c r="X587" s="28" t="s">
        <v>146</v>
      </c>
    </row>
    <row r="588" spans="1:24" s="23" customFormat="1" ht="15" thickBot="1" x14ac:dyDescent="0.35">
      <c r="A588" s="38">
        <v>587</v>
      </c>
      <c r="B588" s="43">
        <v>221</v>
      </c>
      <c r="C588" s="18" t="s">
        <v>47</v>
      </c>
      <c r="D588" s="18" t="s">
        <v>48</v>
      </c>
      <c r="E588" s="18" t="s">
        <v>26</v>
      </c>
      <c r="F588" s="18" t="s">
        <v>46</v>
      </c>
      <c r="G588" s="18" t="s">
        <v>28</v>
      </c>
      <c r="H588" s="18">
        <v>100</v>
      </c>
      <c r="I588" s="18">
        <v>50</v>
      </c>
      <c r="J588" s="19" t="s">
        <v>29</v>
      </c>
      <c r="K588" s="20">
        <v>1963.4954084936207</v>
      </c>
      <c r="L588" s="20">
        <f t="shared" si="67"/>
        <v>2</v>
      </c>
      <c r="M588" s="18" t="s">
        <v>30</v>
      </c>
      <c r="N588" s="18" t="s">
        <v>39</v>
      </c>
      <c r="O588" s="18">
        <f t="shared" si="69"/>
        <v>-20</v>
      </c>
      <c r="P588" s="18">
        <v>-20</v>
      </c>
      <c r="Q588" s="21">
        <v>8.3333333333333331E-5</v>
      </c>
      <c r="R588" s="18">
        <v>-5</v>
      </c>
      <c r="S588" s="18">
        <v>0.90339999999999998</v>
      </c>
      <c r="T588" s="18">
        <v>0</v>
      </c>
      <c r="U588" s="18">
        <v>0</v>
      </c>
      <c r="V588" s="18">
        <v>0</v>
      </c>
      <c r="W588" s="18">
        <v>6</v>
      </c>
      <c r="X588" s="22" t="s">
        <v>146</v>
      </c>
    </row>
    <row r="589" spans="1:24" s="29" customFormat="1" ht="15" thickBot="1" x14ac:dyDescent="0.35">
      <c r="A589" s="39">
        <v>588</v>
      </c>
      <c r="B589" s="44">
        <v>221</v>
      </c>
      <c r="C589" s="24" t="s">
        <v>47</v>
      </c>
      <c r="D589" s="24" t="s">
        <v>48</v>
      </c>
      <c r="E589" s="24" t="s">
        <v>26</v>
      </c>
      <c r="F589" s="24" t="s">
        <v>46</v>
      </c>
      <c r="G589" s="24" t="s">
        <v>28</v>
      </c>
      <c r="H589" s="24">
        <v>100</v>
      </c>
      <c r="I589" s="24">
        <v>50</v>
      </c>
      <c r="J589" s="25" t="s">
        <v>29</v>
      </c>
      <c r="K589" s="26">
        <v>1963.4954084936207</v>
      </c>
      <c r="L589" s="26">
        <f t="shared" si="67"/>
        <v>2</v>
      </c>
      <c r="M589" s="24" t="s">
        <v>30</v>
      </c>
      <c r="N589" s="24" t="s">
        <v>39</v>
      </c>
      <c r="O589" s="24">
        <f t="shared" si="69"/>
        <v>-20</v>
      </c>
      <c r="P589" s="24">
        <v>-20</v>
      </c>
      <c r="Q589" s="27">
        <v>8.3333333333333331E-5</v>
      </c>
      <c r="R589" s="24">
        <v>-5</v>
      </c>
      <c r="S589" s="24">
        <v>0.90239999999999998</v>
      </c>
      <c r="T589" s="24">
        <v>0</v>
      </c>
      <c r="U589" s="24">
        <v>0</v>
      </c>
      <c r="V589" s="24">
        <v>0</v>
      </c>
      <c r="W589" s="24">
        <v>8</v>
      </c>
      <c r="X589" s="28" t="s">
        <v>146</v>
      </c>
    </row>
    <row r="590" spans="1:24" s="23" customFormat="1" ht="15" thickBot="1" x14ac:dyDescent="0.35">
      <c r="A590" s="38">
        <v>589</v>
      </c>
      <c r="B590" s="43">
        <v>223</v>
      </c>
      <c r="C590" s="18" t="s">
        <v>47</v>
      </c>
      <c r="D590" s="18" t="s">
        <v>53</v>
      </c>
      <c r="E590" s="18" t="s">
        <v>26</v>
      </c>
      <c r="F590" s="18" t="s">
        <v>27</v>
      </c>
      <c r="G590" s="18" t="s">
        <v>40</v>
      </c>
      <c r="H590" s="18">
        <v>38</v>
      </c>
      <c r="I590" s="18">
        <f t="shared" ref="I590:I639" si="70">2*SQRT(K590/(PI()))</f>
        <v>179.41228756818651</v>
      </c>
      <c r="J590" s="19" t="s">
        <v>38</v>
      </c>
      <c r="K590" s="20">
        <v>25281</v>
      </c>
      <c r="L590" s="20">
        <f t="shared" si="67"/>
        <v>0.21180266142896101</v>
      </c>
      <c r="M590" s="18" t="s">
        <v>30</v>
      </c>
      <c r="N590" s="18" t="s">
        <v>31</v>
      </c>
      <c r="O590" s="18">
        <v>-10</v>
      </c>
      <c r="P590" s="18">
        <v>-10</v>
      </c>
      <c r="Q590" s="21">
        <v>0.01</v>
      </c>
      <c r="R590" s="18">
        <v>5</v>
      </c>
      <c r="S590" s="18">
        <v>0.90700000000000003</v>
      </c>
      <c r="T590" s="18">
        <v>4.3</v>
      </c>
      <c r="U590" s="18">
        <v>0</v>
      </c>
      <c r="V590" s="18">
        <v>0</v>
      </c>
      <c r="W590" s="18">
        <v>0</v>
      </c>
      <c r="X590" s="22" t="s">
        <v>147</v>
      </c>
    </row>
    <row r="591" spans="1:24" s="35" customFormat="1" ht="15" thickBot="1" x14ac:dyDescent="0.35">
      <c r="A591" s="40">
        <v>590</v>
      </c>
      <c r="B591" s="45">
        <v>223</v>
      </c>
      <c r="C591" s="30" t="s">
        <v>47</v>
      </c>
      <c r="D591" s="30" t="s">
        <v>53</v>
      </c>
      <c r="E591" s="30" t="s">
        <v>26</v>
      </c>
      <c r="F591" s="30" t="s">
        <v>27</v>
      </c>
      <c r="G591" s="30" t="s">
        <v>40</v>
      </c>
      <c r="H591" s="30">
        <v>38</v>
      </c>
      <c r="I591" s="30">
        <f t="shared" si="70"/>
        <v>179.41228756818651</v>
      </c>
      <c r="J591" s="31" t="s">
        <v>38</v>
      </c>
      <c r="K591" s="32">
        <v>25281</v>
      </c>
      <c r="L591" s="32">
        <f t="shared" si="67"/>
        <v>0.21180266142896101</v>
      </c>
      <c r="M591" s="30" t="s">
        <v>30</v>
      </c>
      <c r="N591" s="30" t="s">
        <v>31</v>
      </c>
      <c r="O591" s="30">
        <v>-10</v>
      </c>
      <c r="P591" s="30">
        <v>-10</v>
      </c>
      <c r="Q591" s="33">
        <v>0.01</v>
      </c>
      <c r="R591" s="30">
        <v>5</v>
      </c>
      <c r="S591" s="30">
        <v>0.90700000000000003</v>
      </c>
      <c r="T591" s="30">
        <v>4.3</v>
      </c>
      <c r="U591" s="30">
        <v>0.3</v>
      </c>
      <c r="V591" s="30">
        <v>0</v>
      </c>
      <c r="W591" s="30">
        <v>0</v>
      </c>
      <c r="X591" s="34" t="s">
        <v>148</v>
      </c>
    </row>
    <row r="592" spans="1:24" s="23" customFormat="1" ht="15" thickBot="1" x14ac:dyDescent="0.35">
      <c r="A592" s="38">
        <v>591</v>
      </c>
      <c r="B592" s="43">
        <v>223</v>
      </c>
      <c r="C592" s="18" t="s">
        <v>47</v>
      </c>
      <c r="D592" s="18" t="s">
        <v>53</v>
      </c>
      <c r="E592" s="18" t="s">
        <v>26</v>
      </c>
      <c r="F592" s="18" t="s">
        <v>27</v>
      </c>
      <c r="G592" s="18" t="s">
        <v>40</v>
      </c>
      <c r="H592" s="18">
        <v>38</v>
      </c>
      <c r="I592" s="18">
        <f t="shared" si="70"/>
        <v>179.41228756818651</v>
      </c>
      <c r="J592" s="19" t="s">
        <v>38</v>
      </c>
      <c r="K592" s="20">
        <v>25281</v>
      </c>
      <c r="L592" s="20">
        <f t="shared" si="67"/>
        <v>0.21180266142896101</v>
      </c>
      <c r="M592" s="18" t="s">
        <v>30</v>
      </c>
      <c r="N592" s="18" t="s">
        <v>31</v>
      </c>
      <c r="O592" s="18">
        <v>-10</v>
      </c>
      <c r="P592" s="18">
        <v>-10</v>
      </c>
      <c r="Q592" s="21">
        <v>0.01</v>
      </c>
      <c r="R592" s="18">
        <v>5</v>
      </c>
      <c r="S592" s="18">
        <v>0.90700000000000003</v>
      </c>
      <c r="T592" s="18">
        <v>4.3</v>
      </c>
      <c r="U592" s="18">
        <v>0.5</v>
      </c>
      <c r="V592" s="18">
        <v>0</v>
      </c>
      <c r="W592" s="18">
        <v>0</v>
      </c>
      <c r="X592" s="22" t="s">
        <v>149</v>
      </c>
    </row>
    <row r="593" spans="1:24" s="35" customFormat="1" ht="15" thickBot="1" x14ac:dyDescent="0.35">
      <c r="A593" s="40">
        <v>592</v>
      </c>
      <c r="B593" s="45">
        <v>223</v>
      </c>
      <c r="C593" s="30" t="s">
        <v>47</v>
      </c>
      <c r="D593" s="30" t="s">
        <v>53</v>
      </c>
      <c r="E593" s="30" t="s">
        <v>26</v>
      </c>
      <c r="F593" s="30" t="s">
        <v>27</v>
      </c>
      <c r="G593" s="30" t="s">
        <v>40</v>
      </c>
      <c r="H593" s="30">
        <v>38</v>
      </c>
      <c r="I593" s="30">
        <f t="shared" si="70"/>
        <v>179.41228756818651</v>
      </c>
      <c r="J593" s="31" t="s">
        <v>38</v>
      </c>
      <c r="K593" s="32">
        <v>25281</v>
      </c>
      <c r="L593" s="32">
        <f t="shared" si="67"/>
        <v>0.21180266142896101</v>
      </c>
      <c r="M593" s="30" t="s">
        <v>30</v>
      </c>
      <c r="N593" s="30" t="s">
        <v>31</v>
      </c>
      <c r="O593" s="30">
        <v>-10</v>
      </c>
      <c r="P593" s="30">
        <v>-10</v>
      </c>
      <c r="Q593" s="33">
        <v>0.01</v>
      </c>
      <c r="R593" s="30">
        <v>5</v>
      </c>
      <c r="S593" s="30">
        <v>0.90700000000000003</v>
      </c>
      <c r="T593" s="30">
        <v>4.3</v>
      </c>
      <c r="U593" s="30">
        <v>1</v>
      </c>
      <c r="V593" s="30">
        <v>0</v>
      </c>
      <c r="W593" s="30">
        <v>0</v>
      </c>
      <c r="X593" s="34" t="s">
        <v>150</v>
      </c>
    </row>
    <row r="594" spans="1:24" s="23" customFormat="1" ht="15" thickBot="1" x14ac:dyDescent="0.35">
      <c r="A594" s="38">
        <v>593</v>
      </c>
      <c r="B594" s="43">
        <v>223</v>
      </c>
      <c r="C594" s="18" t="s">
        <v>47</v>
      </c>
      <c r="D594" s="18" t="s">
        <v>53</v>
      </c>
      <c r="E594" s="18" t="s">
        <v>26</v>
      </c>
      <c r="F594" s="18" t="s">
        <v>27</v>
      </c>
      <c r="G594" s="18" t="s">
        <v>40</v>
      </c>
      <c r="H594" s="18">
        <v>38</v>
      </c>
      <c r="I594" s="18">
        <f t="shared" si="70"/>
        <v>179.41228756818651</v>
      </c>
      <c r="J594" s="19" t="s">
        <v>38</v>
      </c>
      <c r="K594" s="20">
        <v>25281</v>
      </c>
      <c r="L594" s="20">
        <f t="shared" si="67"/>
        <v>0.21180266142896101</v>
      </c>
      <c r="M594" s="18" t="s">
        <v>30</v>
      </c>
      <c r="N594" s="18" t="s">
        <v>31</v>
      </c>
      <c r="O594" s="18">
        <v>-10</v>
      </c>
      <c r="P594" s="18">
        <v>-10</v>
      </c>
      <c r="Q594" s="21">
        <v>3.0000000000000001E-3</v>
      </c>
      <c r="R594" s="18">
        <v>5</v>
      </c>
      <c r="S594" s="18">
        <v>0.90700000000000003</v>
      </c>
      <c r="T594" s="18">
        <v>4.3</v>
      </c>
      <c r="U594" s="18">
        <v>0.1</v>
      </c>
      <c r="V594" s="18">
        <v>0</v>
      </c>
      <c r="W594" s="18">
        <v>0</v>
      </c>
      <c r="X594" s="22" t="s">
        <v>151</v>
      </c>
    </row>
    <row r="595" spans="1:24" s="35" customFormat="1" ht="15" thickBot="1" x14ac:dyDescent="0.35">
      <c r="A595" s="40">
        <v>594</v>
      </c>
      <c r="B595" s="45">
        <v>223</v>
      </c>
      <c r="C595" s="30" t="s">
        <v>47</v>
      </c>
      <c r="D595" s="30" t="s">
        <v>53</v>
      </c>
      <c r="E595" s="30" t="s">
        <v>26</v>
      </c>
      <c r="F595" s="30" t="s">
        <v>27</v>
      </c>
      <c r="G595" s="30" t="s">
        <v>40</v>
      </c>
      <c r="H595" s="30">
        <v>38</v>
      </c>
      <c r="I595" s="30">
        <f t="shared" si="70"/>
        <v>179.41228756818651</v>
      </c>
      <c r="J595" s="31" t="s">
        <v>38</v>
      </c>
      <c r="K595" s="32">
        <v>25281</v>
      </c>
      <c r="L595" s="32">
        <f t="shared" si="67"/>
        <v>0.21180266142896101</v>
      </c>
      <c r="M595" s="30" t="s">
        <v>30</v>
      </c>
      <c r="N595" s="30" t="s">
        <v>31</v>
      </c>
      <c r="O595" s="30">
        <v>-10</v>
      </c>
      <c r="P595" s="30">
        <v>-10</v>
      </c>
      <c r="Q595" s="33">
        <v>3.0000000000000001E-3</v>
      </c>
      <c r="R595" s="30">
        <v>5</v>
      </c>
      <c r="S595" s="30">
        <v>0.90700000000000003</v>
      </c>
      <c r="T595" s="30">
        <v>4.3</v>
      </c>
      <c r="U595" s="30">
        <v>0.2</v>
      </c>
      <c r="V595" s="30">
        <v>0</v>
      </c>
      <c r="W595" s="30">
        <v>0</v>
      </c>
      <c r="X595" s="34" t="s">
        <v>152</v>
      </c>
    </row>
    <row r="596" spans="1:24" s="23" customFormat="1" ht="15" thickBot="1" x14ac:dyDescent="0.35">
      <c r="A596" s="38">
        <v>595</v>
      </c>
      <c r="B596" s="43">
        <v>223</v>
      </c>
      <c r="C596" s="18" t="s">
        <v>47</v>
      </c>
      <c r="D596" s="18" t="s">
        <v>53</v>
      </c>
      <c r="E596" s="18" t="s">
        <v>26</v>
      </c>
      <c r="F596" s="18" t="s">
        <v>27</v>
      </c>
      <c r="G596" s="18" t="s">
        <v>40</v>
      </c>
      <c r="H596" s="18">
        <v>38</v>
      </c>
      <c r="I596" s="18">
        <f t="shared" si="70"/>
        <v>179.41228756818651</v>
      </c>
      <c r="J596" s="19" t="s">
        <v>38</v>
      </c>
      <c r="K596" s="20">
        <v>25281</v>
      </c>
      <c r="L596" s="20">
        <f t="shared" si="67"/>
        <v>0.21180266142896101</v>
      </c>
      <c r="M596" s="18" t="s">
        <v>30</v>
      </c>
      <c r="N596" s="18" t="s">
        <v>31</v>
      </c>
      <c r="O596" s="18">
        <v>-10</v>
      </c>
      <c r="P596" s="18">
        <v>-10</v>
      </c>
      <c r="Q596" s="21">
        <v>3.0000000000000001E-3</v>
      </c>
      <c r="R596" s="18">
        <v>5</v>
      </c>
      <c r="S596" s="18">
        <v>0.90700000000000003</v>
      </c>
      <c r="T596" s="18">
        <v>4.3</v>
      </c>
      <c r="U596" s="18">
        <v>0.4</v>
      </c>
      <c r="V596" s="18">
        <v>0</v>
      </c>
      <c r="W596" s="18">
        <v>0</v>
      </c>
      <c r="X596" s="22" t="s">
        <v>153</v>
      </c>
    </row>
    <row r="597" spans="1:24" s="35" customFormat="1" ht="15" thickBot="1" x14ac:dyDescent="0.35">
      <c r="A597" s="40">
        <v>596</v>
      </c>
      <c r="B597" s="45">
        <v>223</v>
      </c>
      <c r="C597" s="30" t="s">
        <v>47</v>
      </c>
      <c r="D597" s="30" t="s">
        <v>53</v>
      </c>
      <c r="E597" s="30" t="s">
        <v>26</v>
      </c>
      <c r="F597" s="30" t="s">
        <v>27</v>
      </c>
      <c r="G597" s="30" t="s">
        <v>40</v>
      </c>
      <c r="H597" s="30">
        <v>38</v>
      </c>
      <c r="I597" s="30">
        <f t="shared" si="70"/>
        <v>179.41228756818651</v>
      </c>
      <c r="J597" s="31" t="s">
        <v>38</v>
      </c>
      <c r="K597" s="32">
        <v>25281</v>
      </c>
      <c r="L597" s="32">
        <f t="shared" si="67"/>
        <v>0.21180266142896101</v>
      </c>
      <c r="M597" s="30" t="s">
        <v>30</v>
      </c>
      <c r="N597" s="30" t="s">
        <v>31</v>
      </c>
      <c r="O597" s="30">
        <v>-10</v>
      </c>
      <c r="P597" s="30">
        <v>-10</v>
      </c>
      <c r="Q597" s="33">
        <v>3.0000000000000001E-3</v>
      </c>
      <c r="R597" s="30">
        <v>5</v>
      </c>
      <c r="S597" s="30">
        <v>0.90700000000000003</v>
      </c>
      <c r="T597" s="30">
        <v>4.3</v>
      </c>
      <c r="U597" s="30">
        <v>0.5</v>
      </c>
      <c r="V597" s="30">
        <v>0</v>
      </c>
      <c r="W597" s="30">
        <v>0</v>
      </c>
      <c r="X597" s="34" t="s">
        <v>149</v>
      </c>
    </row>
    <row r="598" spans="1:24" s="23" customFormat="1" ht="15" thickBot="1" x14ac:dyDescent="0.35">
      <c r="A598" s="38">
        <v>597</v>
      </c>
      <c r="B598" s="43">
        <v>223</v>
      </c>
      <c r="C598" s="18" t="s">
        <v>47</v>
      </c>
      <c r="D598" s="18" t="s">
        <v>53</v>
      </c>
      <c r="E598" s="18" t="s">
        <v>26</v>
      </c>
      <c r="F598" s="18" t="s">
        <v>27</v>
      </c>
      <c r="G598" s="18" t="s">
        <v>40</v>
      </c>
      <c r="H598" s="18">
        <v>38</v>
      </c>
      <c r="I598" s="18">
        <f t="shared" si="70"/>
        <v>179.41228756818651</v>
      </c>
      <c r="J598" s="19" t="s">
        <v>38</v>
      </c>
      <c r="K598" s="20">
        <v>25281</v>
      </c>
      <c r="L598" s="20">
        <f t="shared" si="67"/>
        <v>0.21180266142896101</v>
      </c>
      <c r="M598" s="18" t="s">
        <v>30</v>
      </c>
      <c r="N598" s="18" t="s">
        <v>31</v>
      </c>
      <c r="O598" s="18">
        <v>-10</v>
      </c>
      <c r="P598" s="18">
        <v>-10</v>
      </c>
      <c r="Q598" s="21">
        <v>3.0000000000000001E-3</v>
      </c>
      <c r="R598" s="18">
        <v>5</v>
      </c>
      <c r="S598" s="18">
        <v>0.90700000000000003</v>
      </c>
      <c r="T598" s="18">
        <v>4.3</v>
      </c>
      <c r="U598" s="18">
        <v>0.7</v>
      </c>
      <c r="V598" s="18">
        <v>0</v>
      </c>
      <c r="W598" s="18">
        <v>0</v>
      </c>
      <c r="X598" s="22" t="s">
        <v>154</v>
      </c>
    </row>
    <row r="599" spans="1:24" s="35" customFormat="1" ht="15" thickBot="1" x14ac:dyDescent="0.35">
      <c r="A599" s="40">
        <v>598</v>
      </c>
      <c r="B599" s="45">
        <v>223</v>
      </c>
      <c r="C599" s="30" t="s">
        <v>47</v>
      </c>
      <c r="D599" s="30" t="s">
        <v>53</v>
      </c>
      <c r="E599" s="30" t="s">
        <v>26</v>
      </c>
      <c r="F599" s="30" t="s">
        <v>27</v>
      </c>
      <c r="G599" s="30" t="s">
        <v>40</v>
      </c>
      <c r="H599" s="30">
        <v>38</v>
      </c>
      <c r="I599" s="30">
        <f t="shared" si="70"/>
        <v>179.41228756818651</v>
      </c>
      <c r="J599" s="31" t="s">
        <v>38</v>
      </c>
      <c r="K599" s="32">
        <v>25281</v>
      </c>
      <c r="L599" s="32">
        <f t="shared" si="67"/>
        <v>0.21180266142896101</v>
      </c>
      <c r="M599" s="30" t="s">
        <v>30</v>
      </c>
      <c r="N599" s="30" t="s">
        <v>31</v>
      </c>
      <c r="O599" s="30">
        <v>-10</v>
      </c>
      <c r="P599" s="30">
        <v>-10</v>
      </c>
      <c r="Q599" s="33">
        <v>3.0000000000000001E-3</v>
      </c>
      <c r="R599" s="30">
        <v>5</v>
      </c>
      <c r="S599" s="30">
        <v>0.90700000000000003</v>
      </c>
      <c r="T599" s="30">
        <v>4.3</v>
      </c>
      <c r="U599" s="30">
        <v>0.8</v>
      </c>
      <c r="V599" s="30">
        <v>0</v>
      </c>
      <c r="W599" s="30">
        <v>0</v>
      </c>
      <c r="X599" s="34" t="s">
        <v>155</v>
      </c>
    </row>
    <row r="600" spans="1:24" s="23" customFormat="1" ht="15" thickBot="1" x14ac:dyDescent="0.35">
      <c r="A600" s="38">
        <v>599</v>
      </c>
      <c r="B600" s="43">
        <v>223</v>
      </c>
      <c r="C600" s="18" t="s">
        <v>47</v>
      </c>
      <c r="D600" s="18" t="s">
        <v>53</v>
      </c>
      <c r="E600" s="18" t="s">
        <v>26</v>
      </c>
      <c r="F600" s="18" t="s">
        <v>27</v>
      </c>
      <c r="G600" s="18" t="s">
        <v>40</v>
      </c>
      <c r="H600" s="18">
        <v>38</v>
      </c>
      <c r="I600" s="18">
        <f t="shared" si="70"/>
        <v>179.41228756818651</v>
      </c>
      <c r="J600" s="19" t="s">
        <v>38</v>
      </c>
      <c r="K600" s="20">
        <v>25281</v>
      </c>
      <c r="L600" s="20">
        <f t="shared" si="67"/>
        <v>0.21180266142896101</v>
      </c>
      <c r="M600" s="18" t="s">
        <v>30</v>
      </c>
      <c r="N600" s="18" t="s">
        <v>31</v>
      </c>
      <c r="O600" s="18">
        <v>-10</v>
      </c>
      <c r="P600" s="18">
        <v>-10</v>
      </c>
      <c r="Q600" s="21">
        <v>3.0000000000000001E-3</v>
      </c>
      <c r="R600" s="18">
        <v>5</v>
      </c>
      <c r="S600" s="18">
        <v>0.90700000000000003</v>
      </c>
      <c r="T600" s="18">
        <v>4.3</v>
      </c>
      <c r="U600" s="18">
        <v>1</v>
      </c>
      <c r="V600" s="18">
        <v>0</v>
      </c>
      <c r="W600" s="18">
        <v>0</v>
      </c>
      <c r="X600" s="22" t="s">
        <v>150</v>
      </c>
    </row>
    <row r="601" spans="1:24" s="35" customFormat="1" ht="15" thickBot="1" x14ac:dyDescent="0.35">
      <c r="A601" s="40">
        <v>600</v>
      </c>
      <c r="B601" s="45">
        <v>223</v>
      </c>
      <c r="C601" s="30" t="s">
        <v>47</v>
      </c>
      <c r="D601" s="30" t="s">
        <v>53</v>
      </c>
      <c r="E601" s="30" t="s">
        <v>26</v>
      </c>
      <c r="F601" s="30" t="s">
        <v>27</v>
      </c>
      <c r="G601" s="30" t="s">
        <v>40</v>
      </c>
      <c r="H601" s="30">
        <v>38</v>
      </c>
      <c r="I601" s="30">
        <f t="shared" si="70"/>
        <v>179.41228756818651</v>
      </c>
      <c r="J601" s="31" t="s">
        <v>38</v>
      </c>
      <c r="K601" s="32">
        <v>25281</v>
      </c>
      <c r="L601" s="32">
        <f t="shared" si="67"/>
        <v>0.21180266142896101</v>
      </c>
      <c r="M601" s="30" t="s">
        <v>30</v>
      </c>
      <c r="N601" s="30" t="s">
        <v>31</v>
      </c>
      <c r="O601" s="30">
        <v>-10</v>
      </c>
      <c r="P601" s="30">
        <v>-10</v>
      </c>
      <c r="Q601" s="33">
        <v>1E-3</v>
      </c>
      <c r="R601" s="30">
        <v>5</v>
      </c>
      <c r="S601" s="30">
        <v>0.90700000000000003</v>
      </c>
      <c r="T601" s="30">
        <v>4.3</v>
      </c>
      <c r="U601" s="30">
        <v>0.1</v>
      </c>
      <c r="V601" s="30">
        <v>0</v>
      </c>
      <c r="W601" s="30">
        <v>0</v>
      </c>
      <c r="X601" s="34" t="s">
        <v>151</v>
      </c>
    </row>
    <row r="602" spans="1:24" s="23" customFormat="1" ht="15" thickBot="1" x14ac:dyDescent="0.35">
      <c r="A602" s="38">
        <v>601</v>
      </c>
      <c r="B602" s="43">
        <v>223</v>
      </c>
      <c r="C602" s="18" t="s">
        <v>47</v>
      </c>
      <c r="D602" s="18" t="s">
        <v>53</v>
      </c>
      <c r="E602" s="18" t="s">
        <v>26</v>
      </c>
      <c r="F602" s="18" t="s">
        <v>27</v>
      </c>
      <c r="G602" s="18" t="s">
        <v>40</v>
      </c>
      <c r="H602" s="18">
        <v>38</v>
      </c>
      <c r="I602" s="18">
        <f t="shared" si="70"/>
        <v>179.41228756818651</v>
      </c>
      <c r="J602" s="19" t="s">
        <v>38</v>
      </c>
      <c r="K602" s="20">
        <v>25281</v>
      </c>
      <c r="L602" s="20">
        <f t="shared" ref="L602:L659" si="71">H602/I602</f>
        <v>0.21180266142896101</v>
      </c>
      <c r="M602" s="18" t="s">
        <v>30</v>
      </c>
      <c r="N602" s="18" t="s">
        <v>31</v>
      </c>
      <c r="O602" s="18">
        <v>-10</v>
      </c>
      <c r="P602" s="18">
        <v>-10</v>
      </c>
      <c r="Q602" s="21">
        <v>1E-3</v>
      </c>
      <c r="R602" s="18">
        <v>5</v>
      </c>
      <c r="S602" s="18">
        <v>0.90700000000000003</v>
      </c>
      <c r="T602" s="18">
        <v>4.3</v>
      </c>
      <c r="U602" s="18">
        <v>0.4</v>
      </c>
      <c r="V602" s="18">
        <v>0</v>
      </c>
      <c r="W602" s="18">
        <v>0</v>
      </c>
      <c r="X602" s="22" t="s">
        <v>153</v>
      </c>
    </row>
    <row r="603" spans="1:24" s="35" customFormat="1" ht="15" thickBot="1" x14ac:dyDescent="0.35">
      <c r="A603" s="40">
        <v>602</v>
      </c>
      <c r="B603" s="45">
        <v>223</v>
      </c>
      <c r="C603" s="30" t="s">
        <v>47</v>
      </c>
      <c r="D603" s="30" t="s">
        <v>53</v>
      </c>
      <c r="E603" s="30" t="s">
        <v>26</v>
      </c>
      <c r="F603" s="30" t="s">
        <v>27</v>
      </c>
      <c r="G603" s="30" t="s">
        <v>40</v>
      </c>
      <c r="H603" s="30">
        <v>38</v>
      </c>
      <c r="I603" s="30">
        <f t="shared" si="70"/>
        <v>179.41228756818651</v>
      </c>
      <c r="J603" s="31" t="s">
        <v>38</v>
      </c>
      <c r="K603" s="32">
        <v>25281</v>
      </c>
      <c r="L603" s="32">
        <f t="shared" si="71"/>
        <v>0.21180266142896101</v>
      </c>
      <c r="M603" s="30" t="s">
        <v>30</v>
      </c>
      <c r="N603" s="30" t="s">
        <v>31</v>
      </c>
      <c r="O603" s="30">
        <v>-10</v>
      </c>
      <c r="P603" s="30">
        <v>-10</v>
      </c>
      <c r="Q603" s="33">
        <v>1E-3</v>
      </c>
      <c r="R603" s="30">
        <v>5</v>
      </c>
      <c r="S603" s="30">
        <v>0.90700000000000003</v>
      </c>
      <c r="T603" s="30">
        <v>4.3</v>
      </c>
      <c r="U603" s="30">
        <v>0.5</v>
      </c>
      <c r="V603" s="30">
        <v>0</v>
      </c>
      <c r="W603" s="30">
        <v>0</v>
      </c>
      <c r="X603" s="34" t="s">
        <v>149</v>
      </c>
    </row>
    <row r="604" spans="1:24" s="23" customFormat="1" ht="15" thickBot="1" x14ac:dyDescent="0.35">
      <c r="A604" s="38">
        <v>603</v>
      </c>
      <c r="B604" s="43">
        <v>223</v>
      </c>
      <c r="C604" s="18" t="s">
        <v>47</v>
      </c>
      <c r="D604" s="18" t="s">
        <v>53</v>
      </c>
      <c r="E604" s="18" t="s">
        <v>26</v>
      </c>
      <c r="F604" s="18" t="s">
        <v>27</v>
      </c>
      <c r="G604" s="18" t="s">
        <v>40</v>
      </c>
      <c r="H604" s="18">
        <v>38</v>
      </c>
      <c r="I604" s="18">
        <f t="shared" si="70"/>
        <v>179.41228756818651</v>
      </c>
      <c r="J604" s="19" t="s">
        <v>38</v>
      </c>
      <c r="K604" s="20">
        <v>25281</v>
      </c>
      <c r="L604" s="20">
        <f t="shared" si="71"/>
        <v>0.21180266142896101</v>
      </c>
      <c r="M604" s="18" t="s">
        <v>30</v>
      </c>
      <c r="N604" s="18" t="s">
        <v>31</v>
      </c>
      <c r="O604" s="18">
        <v>-10</v>
      </c>
      <c r="P604" s="18">
        <v>-10</v>
      </c>
      <c r="Q604" s="21">
        <v>1E-3</v>
      </c>
      <c r="R604" s="18">
        <v>5</v>
      </c>
      <c r="S604" s="18">
        <v>0.90700000000000003</v>
      </c>
      <c r="T604" s="18">
        <v>4.3</v>
      </c>
      <c r="U604" s="18">
        <v>0.6</v>
      </c>
      <c r="V604" s="18">
        <v>0</v>
      </c>
      <c r="W604" s="18">
        <v>0</v>
      </c>
      <c r="X604" s="22" t="s">
        <v>156</v>
      </c>
    </row>
    <row r="605" spans="1:24" s="35" customFormat="1" ht="15" thickBot="1" x14ac:dyDescent="0.35">
      <c r="A605" s="40">
        <v>604</v>
      </c>
      <c r="B605" s="45">
        <v>223</v>
      </c>
      <c r="C605" s="30" t="s">
        <v>47</v>
      </c>
      <c r="D605" s="30" t="s">
        <v>53</v>
      </c>
      <c r="E605" s="30" t="s">
        <v>26</v>
      </c>
      <c r="F605" s="30" t="s">
        <v>27</v>
      </c>
      <c r="G605" s="30" t="s">
        <v>40</v>
      </c>
      <c r="H605" s="30">
        <v>38</v>
      </c>
      <c r="I605" s="30">
        <f t="shared" si="70"/>
        <v>179.41228756818651</v>
      </c>
      <c r="J605" s="31" t="s">
        <v>38</v>
      </c>
      <c r="K605" s="32">
        <v>25281</v>
      </c>
      <c r="L605" s="32">
        <f t="shared" si="71"/>
        <v>0.21180266142896101</v>
      </c>
      <c r="M605" s="30" t="s">
        <v>30</v>
      </c>
      <c r="N605" s="30" t="s">
        <v>31</v>
      </c>
      <c r="O605" s="30">
        <v>-10</v>
      </c>
      <c r="P605" s="30">
        <v>-10</v>
      </c>
      <c r="Q605" s="33">
        <v>1E-3</v>
      </c>
      <c r="R605" s="30">
        <v>5</v>
      </c>
      <c r="S605" s="30">
        <v>0.90700000000000003</v>
      </c>
      <c r="T605" s="30">
        <v>4.3</v>
      </c>
      <c r="U605" s="30">
        <v>0.7</v>
      </c>
      <c r="V605" s="30">
        <v>0</v>
      </c>
      <c r="W605" s="30">
        <v>0</v>
      </c>
      <c r="X605" s="34" t="s">
        <v>154</v>
      </c>
    </row>
    <row r="606" spans="1:24" s="23" customFormat="1" ht="15" thickBot="1" x14ac:dyDescent="0.35">
      <c r="A606" s="38">
        <v>605</v>
      </c>
      <c r="B606" s="43">
        <v>223</v>
      </c>
      <c r="C606" s="18" t="s">
        <v>47</v>
      </c>
      <c r="D606" s="18" t="s">
        <v>53</v>
      </c>
      <c r="E606" s="18" t="s">
        <v>26</v>
      </c>
      <c r="F606" s="18" t="s">
        <v>27</v>
      </c>
      <c r="G606" s="18" t="s">
        <v>40</v>
      </c>
      <c r="H606" s="18">
        <v>38</v>
      </c>
      <c r="I606" s="18">
        <f t="shared" si="70"/>
        <v>179.41228756818651</v>
      </c>
      <c r="J606" s="19" t="s">
        <v>38</v>
      </c>
      <c r="K606" s="20">
        <v>25281</v>
      </c>
      <c r="L606" s="20">
        <f t="shared" si="71"/>
        <v>0.21180266142896101</v>
      </c>
      <c r="M606" s="18" t="s">
        <v>30</v>
      </c>
      <c r="N606" s="18" t="s">
        <v>31</v>
      </c>
      <c r="O606" s="18">
        <v>-10</v>
      </c>
      <c r="P606" s="18">
        <v>-10</v>
      </c>
      <c r="Q606" s="21">
        <v>1E-3</v>
      </c>
      <c r="R606" s="18">
        <v>5</v>
      </c>
      <c r="S606" s="18">
        <v>0.90700000000000003</v>
      </c>
      <c r="T606" s="18">
        <v>4.3</v>
      </c>
      <c r="U606" s="18">
        <v>0.8</v>
      </c>
      <c r="V606" s="18">
        <v>0</v>
      </c>
      <c r="W606" s="18">
        <v>0</v>
      </c>
      <c r="X606" s="22" t="s">
        <v>155</v>
      </c>
    </row>
    <row r="607" spans="1:24" s="35" customFormat="1" ht="15" thickBot="1" x14ac:dyDescent="0.35">
      <c r="A607" s="40">
        <v>606</v>
      </c>
      <c r="B607" s="45">
        <v>223</v>
      </c>
      <c r="C607" s="30" t="s">
        <v>47</v>
      </c>
      <c r="D607" s="30" t="s">
        <v>53</v>
      </c>
      <c r="E607" s="30" t="s">
        <v>26</v>
      </c>
      <c r="F607" s="30" t="s">
        <v>27</v>
      </c>
      <c r="G607" s="30" t="s">
        <v>40</v>
      </c>
      <c r="H607" s="30">
        <v>38</v>
      </c>
      <c r="I607" s="30">
        <f t="shared" si="70"/>
        <v>179.41228756818651</v>
      </c>
      <c r="J607" s="31" t="s">
        <v>38</v>
      </c>
      <c r="K607" s="32">
        <v>25281</v>
      </c>
      <c r="L607" s="32">
        <f t="shared" si="71"/>
        <v>0.21180266142896101</v>
      </c>
      <c r="M607" s="30" t="s">
        <v>30</v>
      </c>
      <c r="N607" s="30" t="s">
        <v>31</v>
      </c>
      <c r="O607" s="30">
        <v>-10</v>
      </c>
      <c r="P607" s="30">
        <v>-10</v>
      </c>
      <c r="Q607" s="33">
        <v>1E-3</v>
      </c>
      <c r="R607" s="30">
        <v>5</v>
      </c>
      <c r="S607" s="30">
        <v>0.90700000000000003</v>
      </c>
      <c r="T607" s="30">
        <v>4.3</v>
      </c>
      <c r="U607" s="30">
        <v>0.9</v>
      </c>
      <c r="V607" s="30">
        <v>0</v>
      </c>
      <c r="W607" s="30">
        <v>0</v>
      </c>
      <c r="X607" s="34" t="s">
        <v>157</v>
      </c>
    </row>
    <row r="608" spans="1:24" s="23" customFormat="1" ht="15" thickBot="1" x14ac:dyDescent="0.35">
      <c r="A608" s="38">
        <v>607</v>
      </c>
      <c r="B608" s="43">
        <v>223</v>
      </c>
      <c r="C608" s="18" t="s">
        <v>47</v>
      </c>
      <c r="D608" s="18" t="s">
        <v>53</v>
      </c>
      <c r="E608" s="18" t="s">
        <v>26</v>
      </c>
      <c r="F608" s="18" t="s">
        <v>27</v>
      </c>
      <c r="G608" s="18" t="s">
        <v>40</v>
      </c>
      <c r="H608" s="18">
        <v>38</v>
      </c>
      <c r="I608" s="18">
        <f t="shared" si="70"/>
        <v>179.41228756818651</v>
      </c>
      <c r="J608" s="19" t="s">
        <v>38</v>
      </c>
      <c r="K608" s="20">
        <v>25281</v>
      </c>
      <c r="L608" s="20">
        <f t="shared" si="71"/>
        <v>0.21180266142896101</v>
      </c>
      <c r="M608" s="18" t="s">
        <v>30</v>
      </c>
      <c r="N608" s="18" t="s">
        <v>31</v>
      </c>
      <c r="O608" s="18">
        <v>-10</v>
      </c>
      <c r="P608" s="18">
        <v>-10</v>
      </c>
      <c r="Q608" s="21">
        <v>1E-3</v>
      </c>
      <c r="R608" s="18">
        <v>5</v>
      </c>
      <c r="S608" s="18">
        <v>0.90700000000000003</v>
      </c>
      <c r="T608" s="18">
        <v>4.3</v>
      </c>
      <c r="U608" s="18">
        <v>1</v>
      </c>
      <c r="V608" s="18">
        <v>0</v>
      </c>
      <c r="W608" s="18">
        <v>0</v>
      </c>
      <c r="X608" s="22" t="s">
        <v>150</v>
      </c>
    </row>
    <row r="609" spans="1:24" s="35" customFormat="1" ht="15" thickBot="1" x14ac:dyDescent="0.35">
      <c r="A609" s="40">
        <v>608</v>
      </c>
      <c r="B609" s="45">
        <v>223</v>
      </c>
      <c r="C609" s="30" t="s">
        <v>47</v>
      </c>
      <c r="D609" s="30" t="s">
        <v>53</v>
      </c>
      <c r="E609" s="30" t="s">
        <v>26</v>
      </c>
      <c r="F609" s="30" t="s">
        <v>27</v>
      </c>
      <c r="G609" s="30" t="s">
        <v>40</v>
      </c>
      <c r="H609" s="30">
        <v>38</v>
      </c>
      <c r="I609" s="30">
        <f t="shared" si="70"/>
        <v>179.41228756818651</v>
      </c>
      <c r="J609" s="31" t="s">
        <v>38</v>
      </c>
      <c r="K609" s="32">
        <v>25281</v>
      </c>
      <c r="L609" s="32">
        <f t="shared" si="71"/>
        <v>0.21180266142896101</v>
      </c>
      <c r="M609" s="30" t="s">
        <v>30</v>
      </c>
      <c r="N609" s="30" t="s">
        <v>31</v>
      </c>
      <c r="O609" s="30">
        <v>-10</v>
      </c>
      <c r="P609" s="30">
        <v>-10</v>
      </c>
      <c r="Q609" s="33">
        <v>2.9999999999999997E-4</v>
      </c>
      <c r="R609" s="30">
        <v>5</v>
      </c>
      <c r="S609" s="30">
        <v>0.90700000000000003</v>
      </c>
      <c r="T609" s="30">
        <v>4.3</v>
      </c>
      <c r="U609" s="30">
        <v>0</v>
      </c>
      <c r="V609" s="30">
        <v>0</v>
      </c>
      <c r="W609" s="30">
        <v>0</v>
      </c>
      <c r="X609" s="34" t="s">
        <v>147</v>
      </c>
    </row>
    <row r="610" spans="1:24" s="23" customFormat="1" ht="15" thickBot="1" x14ac:dyDescent="0.35">
      <c r="A610" s="38">
        <v>609</v>
      </c>
      <c r="B610" s="43">
        <v>223</v>
      </c>
      <c r="C610" s="18" t="s">
        <v>47</v>
      </c>
      <c r="D610" s="18" t="s">
        <v>53</v>
      </c>
      <c r="E610" s="18" t="s">
        <v>26</v>
      </c>
      <c r="F610" s="18" t="s">
        <v>27</v>
      </c>
      <c r="G610" s="18" t="s">
        <v>40</v>
      </c>
      <c r="H610" s="18">
        <v>38</v>
      </c>
      <c r="I610" s="18">
        <f t="shared" si="70"/>
        <v>179.41228756818651</v>
      </c>
      <c r="J610" s="19" t="s">
        <v>38</v>
      </c>
      <c r="K610" s="20">
        <v>25281</v>
      </c>
      <c r="L610" s="20">
        <f t="shared" si="71"/>
        <v>0.21180266142896101</v>
      </c>
      <c r="M610" s="18" t="s">
        <v>30</v>
      </c>
      <c r="N610" s="18" t="s">
        <v>31</v>
      </c>
      <c r="O610" s="18">
        <v>-10</v>
      </c>
      <c r="P610" s="18">
        <v>-10</v>
      </c>
      <c r="Q610" s="21">
        <v>2.9999999999999997E-4</v>
      </c>
      <c r="R610" s="18">
        <v>5</v>
      </c>
      <c r="S610" s="18">
        <v>0.90700000000000003</v>
      </c>
      <c r="T610" s="18">
        <v>4.3</v>
      </c>
      <c r="U610" s="18">
        <v>0.1</v>
      </c>
      <c r="V610" s="18">
        <v>0</v>
      </c>
      <c r="W610" s="18">
        <v>0</v>
      </c>
      <c r="X610" s="22" t="s">
        <v>151</v>
      </c>
    </row>
    <row r="611" spans="1:24" s="35" customFormat="1" ht="15" thickBot="1" x14ac:dyDescent="0.35">
      <c r="A611" s="40">
        <v>610</v>
      </c>
      <c r="B611" s="45">
        <v>223</v>
      </c>
      <c r="C611" s="30" t="s">
        <v>47</v>
      </c>
      <c r="D611" s="30" t="s">
        <v>53</v>
      </c>
      <c r="E611" s="30" t="s">
        <v>26</v>
      </c>
      <c r="F611" s="30" t="s">
        <v>27</v>
      </c>
      <c r="G611" s="30" t="s">
        <v>40</v>
      </c>
      <c r="H611" s="30">
        <v>38</v>
      </c>
      <c r="I611" s="30">
        <f t="shared" si="70"/>
        <v>179.41228756818651</v>
      </c>
      <c r="J611" s="31" t="s">
        <v>38</v>
      </c>
      <c r="K611" s="32">
        <v>25281</v>
      </c>
      <c r="L611" s="32">
        <f t="shared" si="71"/>
        <v>0.21180266142896101</v>
      </c>
      <c r="M611" s="30" t="s">
        <v>30</v>
      </c>
      <c r="N611" s="30" t="s">
        <v>31</v>
      </c>
      <c r="O611" s="30">
        <v>-10</v>
      </c>
      <c r="P611" s="30">
        <v>-10</v>
      </c>
      <c r="Q611" s="33">
        <v>2.9999999999999997E-4</v>
      </c>
      <c r="R611" s="30">
        <v>5</v>
      </c>
      <c r="S611" s="30">
        <v>0.90700000000000003</v>
      </c>
      <c r="T611" s="30">
        <v>4.3</v>
      </c>
      <c r="U611" s="30">
        <v>0.2</v>
      </c>
      <c r="V611" s="30">
        <v>0</v>
      </c>
      <c r="W611" s="30">
        <v>0</v>
      </c>
      <c r="X611" s="34" t="s">
        <v>152</v>
      </c>
    </row>
    <row r="612" spans="1:24" s="23" customFormat="1" ht="15" thickBot="1" x14ac:dyDescent="0.35">
      <c r="A612" s="38">
        <v>611</v>
      </c>
      <c r="B612" s="43">
        <v>223</v>
      </c>
      <c r="C612" s="18" t="s">
        <v>47</v>
      </c>
      <c r="D612" s="18" t="s">
        <v>53</v>
      </c>
      <c r="E612" s="18" t="s">
        <v>26</v>
      </c>
      <c r="F612" s="18" t="s">
        <v>27</v>
      </c>
      <c r="G612" s="18" t="s">
        <v>40</v>
      </c>
      <c r="H612" s="18">
        <v>38</v>
      </c>
      <c r="I612" s="18">
        <f t="shared" si="70"/>
        <v>179.41228756818651</v>
      </c>
      <c r="J612" s="19" t="s">
        <v>38</v>
      </c>
      <c r="K612" s="20">
        <v>25281</v>
      </c>
      <c r="L612" s="20">
        <f t="shared" si="71"/>
        <v>0.21180266142896101</v>
      </c>
      <c r="M612" s="18" t="s">
        <v>30</v>
      </c>
      <c r="N612" s="18" t="s">
        <v>31</v>
      </c>
      <c r="O612" s="18">
        <v>-10</v>
      </c>
      <c r="P612" s="18">
        <v>-10</v>
      </c>
      <c r="Q612" s="21">
        <v>2.9999999999999997E-4</v>
      </c>
      <c r="R612" s="18">
        <v>5</v>
      </c>
      <c r="S612" s="18">
        <v>0.90700000000000003</v>
      </c>
      <c r="T612" s="18">
        <v>4.3</v>
      </c>
      <c r="U612" s="18">
        <v>0.4</v>
      </c>
      <c r="V612" s="18">
        <v>0</v>
      </c>
      <c r="W612" s="18">
        <v>0</v>
      </c>
      <c r="X612" s="22" t="s">
        <v>153</v>
      </c>
    </row>
    <row r="613" spans="1:24" s="35" customFormat="1" ht="15" thickBot="1" x14ac:dyDescent="0.35">
      <c r="A613" s="40">
        <v>612</v>
      </c>
      <c r="B613" s="45">
        <v>223</v>
      </c>
      <c r="C613" s="30" t="s">
        <v>47</v>
      </c>
      <c r="D613" s="30" t="s">
        <v>53</v>
      </c>
      <c r="E613" s="30" t="s">
        <v>26</v>
      </c>
      <c r="F613" s="30" t="s">
        <v>27</v>
      </c>
      <c r="G613" s="30" t="s">
        <v>40</v>
      </c>
      <c r="H613" s="30">
        <v>38</v>
      </c>
      <c r="I613" s="30">
        <f t="shared" si="70"/>
        <v>179.41228756818651</v>
      </c>
      <c r="J613" s="31" t="s">
        <v>38</v>
      </c>
      <c r="K613" s="32">
        <v>25281</v>
      </c>
      <c r="L613" s="32">
        <f t="shared" si="71"/>
        <v>0.21180266142896101</v>
      </c>
      <c r="M613" s="30" t="s">
        <v>30</v>
      </c>
      <c r="N613" s="30" t="s">
        <v>31</v>
      </c>
      <c r="O613" s="30">
        <v>-10</v>
      </c>
      <c r="P613" s="30">
        <v>-10</v>
      </c>
      <c r="Q613" s="33">
        <v>2.9999999999999997E-4</v>
      </c>
      <c r="R613" s="30">
        <v>5</v>
      </c>
      <c r="S613" s="30">
        <v>0.90700000000000003</v>
      </c>
      <c r="T613" s="30">
        <v>4.3</v>
      </c>
      <c r="U613" s="30">
        <v>0.6</v>
      </c>
      <c r="V613" s="30">
        <v>0</v>
      </c>
      <c r="W613" s="30">
        <v>0</v>
      </c>
      <c r="X613" s="34" t="s">
        <v>156</v>
      </c>
    </row>
    <row r="614" spans="1:24" s="23" customFormat="1" ht="15" thickBot="1" x14ac:dyDescent="0.35">
      <c r="A614" s="38">
        <v>613</v>
      </c>
      <c r="B614" s="43">
        <v>223</v>
      </c>
      <c r="C614" s="18" t="s">
        <v>47</v>
      </c>
      <c r="D614" s="18" t="s">
        <v>53</v>
      </c>
      <c r="E614" s="18" t="s">
        <v>26</v>
      </c>
      <c r="F614" s="18" t="s">
        <v>27</v>
      </c>
      <c r="G614" s="18" t="s">
        <v>40</v>
      </c>
      <c r="H614" s="18">
        <v>38</v>
      </c>
      <c r="I614" s="18">
        <f t="shared" si="70"/>
        <v>179.41228756818651</v>
      </c>
      <c r="J614" s="19" t="s">
        <v>38</v>
      </c>
      <c r="K614" s="20">
        <v>25281</v>
      </c>
      <c r="L614" s="20">
        <f t="shared" si="71"/>
        <v>0.21180266142896101</v>
      </c>
      <c r="M614" s="18" t="s">
        <v>30</v>
      </c>
      <c r="N614" s="18" t="s">
        <v>31</v>
      </c>
      <c r="O614" s="18">
        <v>-10</v>
      </c>
      <c r="P614" s="18">
        <v>-10</v>
      </c>
      <c r="Q614" s="21">
        <v>2.9999999999999997E-4</v>
      </c>
      <c r="R614" s="18">
        <v>5</v>
      </c>
      <c r="S614" s="18">
        <v>0.90700000000000003</v>
      </c>
      <c r="T614" s="18">
        <v>4.3</v>
      </c>
      <c r="U614" s="18">
        <v>0.7</v>
      </c>
      <c r="V614" s="18">
        <v>0</v>
      </c>
      <c r="W614" s="18">
        <v>0</v>
      </c>
      <c r="X614" s="22" t="s">
        <v>154</v>
      </c>
    </row>
    <row r="615" spans="1:24" s="35" customFormat="1" ht="15" thickBot="1" x14ac:dyDescent="0.35">
      <c r="A615" s="40">
        <v>614</v>
      </c>
      <c r="B615" s="45">
        <v>223</v>
      </c>
      <c r="C615" s="30" t="s">
        <v>47</v>
      </c>
      <c r="D615" s="30" t="s">
        <v>53</v>
      </c>
      <c r="E615" s="30" t="s">
        <v>26</v>
      </c>
      <c r="F615" s="30" t="s">
        <v>27</v>
      </c>
      <c r="G615" s="30" t="s">
        <v>40</v>
      </c>
      <c r="H615" s="30">
        <v>38</v>
      </c>
      <c r="I615" s="30">
        <f t="shared" si="70"/>
        <v>179.41228756818651</v>
      </c>
      <c r="J615" s="31" t="s">
        <v>38</v>
      </c>
      <c r="K615" s="32">
        <v>25281</v>
      </c>
      <c r="L615" s="32">
        <f t="shared" si="71"/>
        <v>0.21180266142896101</v>
      </c>
      <c r="M615" s="30" t="s">
        <v>30</v>
      </c>
      <c r="N615" s="30" t="s">
        <v>31</v>
      </c>
      <c r="O615" s="30">
        <v>-10</v>
      </c>
      <c r="P615" s="30">
        <v>-10</v>
      </c>
      <c r="Q615" s="33">
        <v>2.9999999999999997E-4</v>
      </c>
      <c r="R615" s="30">
        <v>5</v>
      </c>
      <c r="S615" s="30">
        <v>0.90700000000000003</v>
      </c>
      <c r="T615" s="30">
        <v>4.3</v>
      </c>
      <c r="U615" s="30">
        <v>0.8</v>
      </c>
      <c r="V615" s="30">
        <v>0</v>
      </c>
      <c r="W615" s="30">
        <v>0</v>
      </c>
      <c r="X615" s="34" t="s">
        <v>155</v>
      </c>
    </row>
    <row r="616" spans="1:24" s="23" customFormat="1" ht="15" thickBot="1" x14ac:dyDescent="0.35">
      <c r="A616" s="38">
        <v>615</v>
      </c>
      <c r="B616" s="43">
        <v>223</v>
      </c>
      <c r="C616" s="18" t="s">
        <v>47</v>
      </c>
      <c r="D616" s="18" t="s">
        <v>53</v>
      </c>
      <c r="E616" s="18" t="s">
        <v>26</v>
      </c>
      <c r="F616" s="18" t="s">
        <v>27</v>
      </c>
      <c r="G616" s="18" t="s">
        <v>40</v>
      </c>
      <c r="H616" s="18">
        <v>38</v>
      </c>
      <c r="I616" s="18">
        <f t="shared" si="70"/>
        <v>179.41228756818651</v>
      </c>
      <c r="J616" s="19" t="s">
        <v>38</v>
      </c>
      <c r="K616" s="20">
        <v>25281</v>
      </c>
      <c r="L616" s="20">
        <f t="shared" si="71"/>
        <v>0.21180266142896101</v>
      </c>
      <c r="M616" s="18" t="s">
        <v>30</v>
      </c>
      <c r="N616" s="18" t="s">
        <v>31</v>
      </c>
      <c r="O616" s="18">
        <v>-10</v>
      </c>
      <c r="P616" s="18">
        <v>-10</v>
      </c>
      <c r="Q616" s="21">
        <v>2.9999999999999997E-4</v>
      </c>
      <c r="R616" s="18">
        <v>5</v>
      </c>
      <c r="S616" s="18">
        <v>0.90700000000000003</v>
      </c>
      <c r="T616" s="18">
        <v>4.3</v>
      </c>
      <c r="U616" s="18">
        <v>0.9</v>
      </c>
      <c r="V616" s="18">
        <v>0</v>
      </c>
      <c r="W616" s="18">
        <v>0</v>
      </c>
      <c r="X616" s="22" t="s">
        <v>157</v>
      </c>
    </row>
    <row r="617" spans="1:24" s="35" customFormat="1" ht="15" thickBot="1" x14ac:dyDescent="0.35">
      <c r="A617" s="40">
        <v>616</v>
      </c>
      <c r="B617" s="45">
        <v>223</v>
      </c>
      <c r="C617" s="30" t="s">
        <v>47</v>
      </c>
      <c r="D617" s="30" t="s">
        <v>53</v>
      </c>
      <c r="E617" s="30" t="s">
        <v>26</v>
      </c>
      <c r="F617" s="30" t="s">
        <v>27</v>
      </c>
      <c r="G617" s="30" t="s">
        <v>40</v>
      </c>
      <c r="H617" s="30">
        <v>38</v>
      </c>
      <c r="I617" s="30">
        <f t="shared" si="70"/>
        <v>179.41228756818651</v>
      </c>
      <c r="J617" s="31" t="s">
        <v>38</v>
      </c>
      <c r="K617" s="32">
        <v>25281</v>
      </c>
      <c r="L617" s="32">
        <f t="shared" si="71"/>
        <v>0.21180266142896101</v>
      </c>
      <c r="M617" s="30" t="s">
        <v>30</v>
      </c>
      <c r="N617" s="30" t="s">
        <v>31</v>
      </c>
      <c r="O617" s="30">
        <v>-10</v>
      </c>
      <c r="P617" s="30">
        <v>-10</v>
      </c>
      <c r="Q617" s="33">
        <v>2.9999999999999997E-4</v>
      </c>
      <c r="R617" s="30">
        <v>5</v>
      </c>
      <c r="S617" s="30">
        <v>0.90700000000000003</v>
      </c>
      <c r="T617" s="30">
        <v>4.3</v>
      </c>
      <c r="U617" s="30">
        <v>1</v>
      </c>
      <c r="V617" s="30">
        <v>0</v>
      </c>
      <c r="W617" s="30">
        <v>0</v>
      </c>
      <c r="X617" s="34" t="s">
        <v>150</v>
      </c>
    </row>
    <row r="618" spans="1:24" s="23" customFormat="1" ht="15" thickBot="1" x14ac:dyDescent="0.35">
      <c r="A618" s="38">
        <v>617</v>
      </c>
      <c r="B618" s="43">
        <v>223</v>
      </c>
      <c r="C618" s="18" t="s">
        <v>47</v>
      </c>
      <c r="D618" s="18" t="s">
        <v>53</v>
      </c>
      <c r="E618" s="18" t="s">
        <v>26</v>
      </c>
      <c r="F618" s="18" t="s">
        <v>27</v>
      </c>
      <c r="G618" s="18" t="s">
        <v>40</v>
      </c>
      <c r="H618" s="18">
        <v>38</v>
      </c>
      <c r="I618" s="18">
        <f t="shared" si="70"/>
        <v>179.41228756818651</v>
      </c>
      <c r="J618" s="19" t="s">
        <v>38</v>
      </c>
      <c r="K618" s="20">
        <v>25281</v>
      </c>
      <c r="L618" s="20">
        <f t="shared" si="71"/>
        <v>0.21180266142896101</v>
      </c>
      <c r="M618" s="18" t="s">
        <v>30</v>
      </c>
      <c r="N618" s="18" t="s">
        <v>31</v>
      </c>
      <c r="O618" s="18">
        <v>-10</v>
      </c>
      <c r="P618" s="18">
        <v>-10</v>
      </c>
      <c r="Q618" s="21">
        <v>1E-4</v>
      </c>
      <c r="R618" s="18">
        <v>5</v>
      </c>
      <c r="S618" s="18">
        <v>0.90700000000000003</v>
      </c>
      <c r="T618" s="18">
        <v>4.3</v>
      </c>
      <c r="U618" s="18">
        <v>0.2</v>
      </c>
      <c r="V618" s="18">
        <v>0</v>
      </c>
      <c r="W618" s="18">
        <v>0</v>
      </c>
      <c r="X618" s="22" t="s">
        <v>152</v>
      </c>
    </row>
    <row r="619" spans="1:24" s="35" customFormat="1" ht="15" thickBot="1" x14ac:dyDescent="0.35">
      <c r="A619" s="40">
        <v>618</v>
      </c>
      <c r="B619" s="45">
        <v>223</v>
      </c>
      <c r="C619" s="30" t="s">
        <v>47</v>
      </c>
      <c r="D619" s="30" t="s">
        <v>53</v>
      </c>
      <c r="E619" s="30" t="s">
        <v>26</v>
      </c>
      <c r="F619" s="30" t="s">
        <v>27</v>
      </c>
      <c r="G619" s="30" t="s">
        <v>40</v>
      </c>
      <c r="H619" s="30">
        <v>38</v>
      </c>
      <c r="I619" s="30">
        <f t="shared" si="70"/>
        <v>179.41228756818651</v>
      </c>
      <c r="J619" s="31" t="s">
        <v>38</v>
      </c>
      <c r="K619" s="32">
        <v>25281</v>
      </c>
      <c r="L619" s="32">
        <f t="shared" si="71"/>
        <v>0.21180266142896101</v>
      </c>
      <c r="M619" s="30" t="s">
        <v>30</v>
      </c>
      <c r="N619" s="30" t="s">
        <v>31</v>
      </c>
      <c r="O619" s="30">
        <v>-10</v>
      </c>
      <c r="P619" s="30">
        <v>-10</v>
      </c>
      <c r="Q619" s="33">
        <v>1E-4</v>
      </c>
      <c r="R619" s="30">
        <v>5</v>
      </c>
      <c r="S619" s="30">
        <v>0.90700000000000003</v>
      </c>
      <c r="T619" s="30">
        <v>4.3</v>
      </c>
      <c r="U619" s="30">
        <v>0.3</v>
      </c>
      <c r="V619" s="30">
        <v>0</v>
      </c>
      <c r="W619" s="30">
        <v>0</v>
      </c>
      <c r="X619" s="34" t="s">
        <v>148</v>
      </c>
    </row>
    <row r="620" spans="1:24" s="23" customFormat="1" ht="15" thickBot="1" x14ac:dyDescent="0.35">
      <c r="A620" s="38">
        <v>619</v>
      </c>
      <c r="B620" s="43">
        <v>223</v>
      </c>
      <c r="C620" s="18" t="s">
        <v>47</v>
      </c>
      <c r="D620" s="18" t="s">
        <v>53</v>
      </c>
      <c r="E620" s="18" t="s">
        <v>26</v>
      </c>
      <c r="F620" s="18" t="s">
        <v>27</v>
      </c>
      <c r="G620" s="18" t="s">
        <v>40</v>
      </c>
      <c r="H620" s="18">
        <v>38</v>
      </c>
      <c r="I620" s="18">
        <f t="shared" si="70"/>
        <v>179.41228756818651</v>
      </c>
      <c r="J620" s="19" t="s">
        <v>38</v>
      </c>
      <c r="K620" s="20">
        <v>25281</v>
      </c>
      <c r="L620" s="20">
        <f t="shared" si="71"/>
        <v>0.21180266142896101</v>
      </c>
      <c r="M620" s="18" t="s">
        <v>30</v>
      </c>
      <c r="N620" s="18" t="s">
        <v>31</v>
      </c>
      <c r="O620" s="18">
        <v>-10</v>
      </c>
      <c r="P620" s="18">
        <v>-10</v>
      </c>
      <c r="Q620" s="21">
        <v>1E-4</v>
      </c>
      <c r="R620" s="18">
        <v>5</v>
      </c>
      <c r="S620" s="18">
        <v>0.90700000000000003</v>
      </c>
      <c r="T620" s="18">
        <v>4.3</v>
      </c>
      <c r="U620" s="18">
        <v>0.4</v>
      </c>
      <c r="V620" s="18">
        <v>0</v>
      </c>
      <c r="W620" s="18">
        <v>0</v>
      </c>
      <c r="X620" s="22" t="s">
        <v>153</v>
      </c>
    </row>
    <row r="621" spans="1:24" s="35" customFormat="1" ht="15" thickBot="1" x14ac:dyDescent="0.35">
      <c r="A621" s="40">
        <v>620</v>
      </c>
      <c r="B621" s="45">
        <v>223</v>
      </c>
      <c r="C621" s="30" t="s">
        <v>47</v>
      </c>
      <c r="D621" s="30" t="s">
        <v>53</v>
      </c>
      <c r="E621" s="30" t="s">
        <v>26</v>
      </c>
      <c r="F621" s="30" t="s">
        <v>27</v>
      </c>
      <c r="G621" s="30" t="s">
        <v>40</v>
      </c>
      <c r="H621" s="30">
        <v>38</v>
      </c>
      <c r="I621" s="30">
        <f t="shared" si="70"/>
        <v>179.41228756818651</v>
      </c>
      <c r="J621" s="31" t="s">
        <v>38</v>
      </c>
      <c r="K621" s="32">
        <v>25281</v>
      </c>
      <c r="L621" s="32">
        <f t="shared" si="71"/>
        <v>0.21180266142896101</v>
      </c>
      <c r="M621" s="30" t="s">
        <v>30</v>
      </c>
      <c r="N621" s="30" t="s">
        <v>31</v>
      </c>
      <c r="O621" s="30">
        <v>-10</v>
      </c>
      <c r="P621" s="30">
        <v>-10</v>
      </c>
      <c r="Q621" s="33">
        <v>1E-4</v>
      </c>
      <c r="R621" s="30">
        <v>5</v>
      </c>
      <c r="S621" s="30">
        <v>0.90700000000000003</v>
      </c>
      <c r="T621" s="30">
        <v>4.3</v>
      </c>
      <c r="U621" s="30">
        <v>0.5</v>
      </c>
      <c r="V621" s="30">
        <v>0</v>
      </c>
      <c r="W621" s="30">
        <v>0</v>
      </c>
      <c r="X621" s="34" t="s">
        <v>149</v>
      </c>
    </row>
    <row r="622" spans="1:24" s="23" customFormat="1" ht="15" thickBot="1" x14ac:dyDescent="0.35">
      <c r="A622" s="38">
        <v>621</v>
      </c>
      <c r="B622" s="43">
        <v>223</v>
      </c>
      <c r="C622" s="18" t="s">
        <v>47</v>
      </c>
      <c r="D622" s="18" t="s">
        <v>53</v>
      </c>
      <c r="E622" s="18" t="s">
        <v>26</v>
      </c>
      <c r="F622" s="18" t="s">
        <v>27</v>
      </c>
      <c r="G622" s="18" t="s">
        <v>40</v>
      </c>
      <c r="H622" s="18">
        <v>38</v>
      </c>
      <c r="I622" s="18">
        <f t="shared" si="70"/>
        <v>179.41228756818651</v>
      </c>
      <c r="J622" s="19" t="s">
        <v>38</v>
      </c>
      <c r="K622" s="20">
        <v>25281</v>
      </c>
      <c r="L622" s="20">
        <f t="shared" si="71"/>
        <v>0.21180266142896101</v>
      </c>
      <c r="M622" s="18" t="s">
        <v>30</v>
      </c>
      <c r="N622" s="18" t="s">
        <v>31</v>
      </c>
      <c r="O622" s="18">
        <v>-10</v>
      </c>
      <c r="P622" s="18">
        <v>-10</v>
      </c>
      <c r="Q622" s="21">
        <v>1E-4</v>
      </c>
      <c r="R622" s="18">
        <v>5</v>
      </c>
      <c r="S622" s="18">
        <v>0.90700000000000003</v>
      </c>
      <c r="T622" s="18">
        <v>4.3</v>
      </c>
      <c r="U622" s="18">
        <v>0.6</v>
      </c>
      <c r="V622" s="18">
        <v>0</v>
      </c>
      <c r="W622" s="18">
        <v>0</v>
      </c>
      <c r="X622" s="22" t="s">
        <v>156</v>
      </c>
    </row>
    <row r="623" spans="1:24" s="35" customFormat="1" ht="15" thickBot="1" x14ac:dyDescent="0.35">
      <c r="A623" s="40">
        <v>622</v>
      </c>
      <c r="B623" s="45">
        <v>223</v>
      </c>
      <c r="C623" s="30" t="s">
        <v>47</v>
      </c>
      <c r="D623" s="30" t="s">
        <v>53</v>
      </c>
      <c r="E623" s="30" t="s">
        <v>26</v>
      </c>
      <c r="F623" s="30" t="s">
        <v>27</v>
      </c>
      <c r="G623" s="30" t="s">
        <v>40</v>
      </c>
      <c r="H623" s="30">
        <v>38</v>
      </c>
      <c r="I623" s="30">
        <f t="shared" si="70"/>
        <v>179.41228756818651</v>
      </c>
      <c r="J623" s="31" t="s">
        <v>38</v>
      </c>
      <c r="K623" s="32">
        <v>25281</v>
      </c>
      <c r="L623" s="32">
        <f t="shared" si="71"/>
        <v>0.21180266142896101</v>
      </c>
      <c r="M623" s="30" t="s">
        <v>30</v>
      </c>
      <c r="N623" s="30" t="s">
        <v>31</v>
      </c>
      <c r="O623" s="30">
        <v>-10</v>
      </c>
      <c r="P623" s="30">
        <v>-10</v>
      </c>
      <c r="Q623" s="33">
        <v>1E-4</v>
      </c>
      <c r="R623" s="30">
        <v>5</v>
      </c>
      <c r="S623" s="30">
        <v>0.90700000000000003</v>
      </c>
      <c r="T623" s="30">
        <v>4.3</v>
      </c>
      <c r="U623" s="30">
        <v>0.8</v>
      </c>
      <c r="V623" s="30">
        <v>0</v>
      </c>
      <c r="W623" s="30">
        <v>0</v>
      </c>
      <c r="X623" s="34" t="s">
        <v>155</v>
      </c>
    </row>
    <row r="624" spans="1:24" s="23" customFormat="1" ht="15" thickBot="1" x14ac:dyDescent="0.35">
      <c r="A624" s="38">
        <v>623</v>
      </c>
      <c r="B624" s="43">
        <v>223</v>
      </c>
      <c r="C624" s="18" t="s">
        <v>47</v>
      </c>
      <c r="D624" s="18" t="s">
        <v>53</v>
      </c>
      <c r="E624" s="18" t="s">
        <v>26</v>
      </c>
      <c r="F624" s="18" t="s">
        <v>27</v>
      </c>
      <c r="G624" s="18" t="s">
        <v>40</v>
      </c>
      <c r="H624" s="18">
        <v>38</v>
      </c>
      <c r="I624" s="18">
        <f t="shared" si="70"/>
        <v>179.41228756818651</v>
      </c>
      <c r="J624" s="19" t="s">
        <v>38</v>
      </c>
      <c r="K624" s="20">
        <v>25281</v>
      </c>
      <c r="L624" s="20">
        <f t="shared" si="71"/>
        <v>0.21180266142896101</v>
      </c>
      <c r="M624" s="18" t="s">
        <v>30</v>
      </c>
      <c r="N624" s="18" t="s">
        <v>31</v>
      </c>
      <c r="O624" s="18">
        <v>-10</v>
      </c>
      <c r="P624" s="18">
        <v>-10</v>
      </c>
      <c r="Q624" s="21">
        <v>1E-4</v>
      </c>
      <c r="R624" s="18">
        <v>5</v>
      </c>
      <c r="S624" s="18">
        <v>0.90700000000000003</v>
      </c>
      <c r="T624" s="18">
        <v>4.3</v>
      </c>
      <c r="U624" s="18">
        <v>0.9</v>
      </c>
      <c r="V624" s="18">
        <v>0</v>
      </c>
      <c r="W624" s="18">
        <v>0</v>
      </c>
      <c r="X624" s="22" t="s">
        <v>157</v>
      </c>
    </row>
    <row r="625" spans="1:24" s="35" customFormat="1" ht="15" thickBot="1" x14ac:dyDescent="0.35">
      <c r="A625" s="40">
        <v>624</v>
      </c>
      <c r="B625" s="45">
        <v>223</v>
      </c>
      <c r="C625" s="30" t="s">
        <v>47</v>
      </c>
      <c r="D625" s="30" t="s">
        <v>53</v>
      </c>
      <c r="E625" s="30" t="s">
        <v>26</v>
      </c>
      <c r="F625" s="30" t="s">
        <v>27</v>
      </c>
      <c r="G625" s="30" t="s">
        <v>40</v>
      </c>
      <c r="H625" s="30">
        <v>38</v>
      </c>
      <c r="I625" s="30">
        <f t="shared" si="70"/>
        <v>179.41228756818651</v>
      </c>
      <c r="J625" s="31" t="s">
        <v>38</v>
      </c>
      <c r="K625" s="32">
        <v>25281</v>
      </c>
      <c r="L625" s="32">
        <f t="shared" si="71"/>
        <v>0.21180266142896101</v>
      </c>
      <c r="M625" s="30" t="s">
        <v>30</v>
      </c>
      <c r="N625" s="30" t="s">
        <v>31</v>
      </c>
      <c r="O625" s="30">
        <v>-10</v>
      </c>
      <c r="P625" s="30">
        <v>-10</v>
      </c>
      <c r="Q625" s="33">
        <v>1E-4</v>
      </c>
      <c r="R625" s="30">
        <v>5</v>
      </c>
      <c r="S625" s="30">
        <v>0.90700000000000003</v>
      </c>
      <c r="T625" s="30">
        <v>4.3</v>
      </c>
      <c r="U625" s="30">
        <v>1</v>
      </c>
      <c r="V625" s="30">
        <v>0</v>
      </c>
      <c r="W625" s="30">
        <v>0</v>
      </c>
      <c r="X625" s="34" t="s">
        <v>150</v>
      </c>
    </row>
    <row r="626" spans="1:24" s="23" customFormat="1" ht="15" thickBot="1" x14ac:dyDescent="0.35">
      <c r="A626" s="38">
        <v>625</v>
      </c>
      <c r="B626" s="43">
        <v>223</v>
      </c>
      <c r="C626" s="18" t="s">
        <v>47</v>
      </c>
      <c r="D626" s="18" t="s">
        <v>53</v>
      </c>
      <c r="E626" s="18" t="s">
        <v>26</v>
      </c>
      <c r="F626" s="18" t="s">
        <v>27</v>
      </c>
      <c r="G626" s="18" t="s">
        <v>40</v>
      </c>
      <c r="H626" s="18">
        <v>38</v>
      </c>
      <c r="I626" s="18">
        <f t="shared" si="70"/>
        <v>179.41228756818651</v>
      </c>
      <c r="J626" s="19" t="s">
        <v>38</v>
      </c>
      <c r="K626" s="20">
        <v>25281</v>
      </c>
      <c r="L626" s="20">
        <f t="shared" si="71"/>
        <v>0.21180266142896101</v>
      </c>
      <c r="M626" s="18" t="s">
        <v>30</v>
      </c>
      <c r="N626" s="18" t="s">
        <v>31</v>
      </c>
      <c r="O626" s="18">
        <v>-10</v>
      </c>
      <c r="P626" s="18">
        <v>-10</v>
      </c>
      <c r="Q626" s="21">
        <v>1.0000000000000001E-5</v>
      </c>
      <c r="R626" s="18">
        <v>5</v>
      </c>
      <c r="S626" s="18">
        <v>0.90700000000000003</v>
      </c>
      <c r="T626" s="18">
        <v>4.3</v>
      </c>
      <c r="U626" s="18">
        <v>0</v>
      </c>
      <c r="V626" s="18">
        <v>0</v>
      </c>
      <c r="W626" s="18">
        <v>0</v>
      </c>
      <c r="X626" s="22" t="s">
        <v>147</v>
      </c>
    </row>
    <row r="627" spans="1:24" s="35" customFormat="1" ht="15" thickBot="1" x14ac:dyDescent="0.35">
      <c r="A627" s="40">
        <v>626</v>
      </c>
      <c r="B627" s="45">
        <v>223</v>
      </c>
      <c r="C627" s="30" t="s">
        <v>47</v>
      </c>
      <c r="D627" s="30" t="s">
        <v>53</v>
      </c>
      <c r="E627" s="30" t="s">
        <v>26</v>
      </c>
      <c r="F627" s="30" t="s">
        <v>27</v>
      </c>
      <c r="G627" s="30" t="s">
        <v>40</v>
      </c>
      <c r="H627" s="30">
        <v>38</v>
      </c>
      <c r="I627" s="30">
        <f t="shared" si="70"/>
        <v>179.41228756818651</v>
      </c>
      <c r="J627" s="31" t="s">
        <v>38</v>
      </c>
      <c r="K627" s="32">
        <v>25281</v>
      </c>
      <c r="L627" s="32">
        <f t="shared" si="71"/>
        <v>0.21180266142896101</v>
      </c>
      <c r="M627" s="30" t="s">
        <v>30</v>
      </c>
      <c r="N627" s="30" t="s">
        <v>31</v>
      </c>
      <c r="O627" s="30">
        <v>-10</v>
      </c>
      <c r="P627" s="30">
        <v>-10</v>
      </c>
      <c r="Q627" s="33">
        <v>1.0000000000000001E-5</v>
      </c>
      <c r="R627" s="30">
        <v>5</v>
      </c>
      <c r="S627" s="30">
        <v>0.90700000000000003</v>
      </c>
      <c r="T627" s="30">
        <v>4.3</v>
      </c>
      <c r="U627" s="30">
        <v>0.1</v>
      </c>
      <c r="V627" s="30">
        <v>0</v>
      </c>
      <c r="W627" s="30">
        <v>0</v>
      </c>
      <c r="X627" s="34" t="s">
        <v>151</v>
      </c>
    </row>
    <row r="628" spans="1:24" s="23" customFormat="1" ht="15" thickBot="1" x14ac:dyDescent="0.35">
      <c r="A628" s="38">
        <v>627</v>
      </c>
      <c r="B628" s="43">
        <v>223</v>
      </c>
      <c r="C628" s="18" t="s">
        <v>47</v>
      </c>
      <c r="D628" s="18" t="s">
        <v>53</v>
      </c>
      <c r="E628" s="18" t="s">
        <v>26</v>
      </c>
      <c r="F628" s="18" t="s">
        <v>27</v>
      </c>
      <c r="G628" s="18" t="s">
        <v>40</v>
      </c>
      <c r="H628" s="18">
        <v>38</v>
      </c>
      <c r="I628" s="18">
        <f t="shared" si="70"/>
        <v>179.41228756818651</v>
      </c>
      <c r="J628" s="19" t="s">
        <v>38</v>
      </c>
      <c r="K628" s="20">
        <v>25281</v>
      </c>
      <c r="L628" s="20">
        <f t="shared" si="71"/>
        <v>0.21180266142896101</v>
      </c>
      <c r="M628" s="18" t="s">
        <v>30</v>
      </c>
      <c r="N628" s="18" t="s">
        <v>31</v>
      </c>
      <c r="O628" s="18">
        <v>-10</v>
      </c>
      <c r="P628" s="18">
        <v>-10</v>
      </c>
      <c r="Q628" s="21">
        <v>1.0000000000000001E-5</v>
      </c>
      <c r="R628" s="18">
        <v>5</v>
      </c>
      <c r="S628" s="18">
        <v>0.90700000000000003</v>
      </c>
      <c r="T628" s="18">
        <v>4.3</v>
      </c>
      <c r="U628" s="18">
        <v>0.3</v>
      </c>
      <c r="V628" s="18">
        <v>0</v>
      </c>
      <c r="W628" s="18">
        <v>0</v>
      </c>
      <c r="X628" s="22" t="s">
        <v>148</v>
      </c>
    </row>
    <row r="629" spans="1:24" s="35" customFormat="1" ht="15" thickBot="1" x14ac:dyDescent="0.35">
      <c r="A629" s="40">
        <v>628</v>
      </c>
      <c r="B629" s="45">
        <v>223</v>
      </c>
      <c r="C629" s="30" t="s">
        <v>47</v>
      </c>
      <c r="D629" s="30" t="s">
        <v>53</v>
      </c>
      <c r="E629" s="30" t="s">
        <v>26</v>
      </c>
      <c r="F629" s="30" t="s">
        <v>27</v>
      </c>
      <c r="G629" s="30" t="s">
        <v>40</v>
      </c>
      <c r="H629" s="30">
        <v>38</v>
      </c>
      <c r="I629" s="30">
        <f t="shared" si="70"/>
        <v>179.41228756818651</v>
      </c>
      <c r="J629" s="31" t="s">
        <v>38</v>
      </c>
      <c r="K629" s="32">
        <v>25281</v>
      </c>
      <c r="L629" s="32">
        <f t="shared" si="71"/>
        <v>0.21180266142896101</v>
      </c>
      <c r="M629" s="30" t="s">
        <v>30</v>
      </c>
      <c r="N629" s="30" t="s">
        <v>31</v>
      </c>
      <c r="O629" s="30">
        <v>-10</v>
      </c>
      <c r="P629" s="30">
        <v>-10</v>
      </c>
      <c r="Q629" s="33">
        <v>1.0000000000000001E-5</v>
      </c>
      <c r="R629" s="30">
        <v>5</v>
      </c>
      <c r="S629" s="30">
        <v>0.90700000000000003</v>
      </c>
      <c r="T629" s="30">
        <v>4.3</v>
      </c>
      <c r="U629" s="30">
        <v>0.5</v>
      </c>
      <c r="V629" s="30">
        <v>0</v>
      </c>
      <c r="W629" s="30">
        <v>0</v>
      </c>
      <c r="X629" s="34" t="s">
        <v>149</v>
      </c>
    </row>
    <row r="630" spans="1:24" s="23" customFormat="1" ht="15" thickBot="1" x14ac:dyDescent="0.35">
      <c r="A630" s="38">
        <v>629</v>
      </c>
      <c r="B630" s="43">
        <v>223</v>
      </c>
      <c r="C630" s="18" t="s">
        <v>47</v>
      </c>
      <c r="D630" s="18" t="s">
        <v>53</v>
      </c>
      <c r="E630" s="18" t="s">
        <v>26</v>
      </c>
      <c r="F630" s="18" t="s">
        <v>27</v>
      </c>
      <c r="G630" s="18" t="s">
        <v>40</v>
      </c>
      <c r="H630" s="18">
        <v>38</v>
      </c>
      <c r="I630" s="18">
        <f t="shared" si="70"/>
        <v>179.41228756818651</v>
      </c>
      <c r="J630" s="19" t="s">
        <v>38</v>
      </c>
      <c r="K630" s="20">
        <v>25281</v>
      </c>
      <c r="L630" s="20">
        <f t="shared" si="71"/>
        <v>0.21180266142896101</v>
      </c>
      <c r="M630" s="18" t="s">
        <v>30</v>
      </c>
      <c r="N630" s="18" t="s">
        <v>31</v>
      </c>
      <c r="O630" s="18">
        <v>-10</v>
      </c>
      <c r="P630" s="18">
        <v>-10</v>
      </c>
      <c r="Q630" s="21">
        <v>1.0000000000000001E-5</v>
      </c>
      <c r="R630" s="18">
        <v>5</v>
      </c>
      <c r="S630" s="18">
        <v>0.90700000000000003</v>
      </c>
      <c r="T630" s="18">
        <v>4.3</v>
      </c>
      <c r="U630" s="18">
        <v>0.6</v>
      </c>
      <c r="V630" s="18">
        <v>0</v>
      </c>
      <c r="W630" s="18">
        <v>0</v>
      </c>
      <c r="X630" s="22" t="s">
        <v>156</v>
      </c>
    </row>
    <row r="631" spans="1:24" s="35" customFormat="1" ht="15" thickBot="1" x14ac:dyDescent="0.35">
      <c r="A631" s="40">
        <v>630</v>
      </c>
      <c r="B631" s="45">
        <v>223</v>
      </c>
      <c r="C631" s="30" t="s">
        <v>47</v>
      </c>
      <c r="D631" s="30" t="s">
        <v>53</v>
      </c>
      <c r="E631" s="30" t="s">
        <v>26</v>
      </c>
      <c r="F631" s="30" t="s">
        <v>27</v>
      </c>
      <c r="G631" s="30" t="s">
        <v>40</v>
      </c>
      <c r="H631" s="30">
        <v>38</v>
      </c>
      <c r="I631" s="30">
        <f t="shared" si="70"/>
        <v>179.41228756818651</v>
      </c>
      <c r="J631" s="31" t="s">
        <v>38</v>
      </c>
      <c r="K631" s="32">
        <v>25281</v>
      </c>
      <c r="L631" s="32">
        <f t="shared" si="71"/>
        <v>0.21180266142896101</v>
      </c>
      <c r="M631" s="30" t="s">
        <v>30</v>
      </c>
      <c r="N631" s="30" t="s">
        <v>31</v>
      </c>
      <c r="O631" s="30">
        <v>-10</v>
      </c>
      <c r="P631" s="30">
        <v>-10</v>
      </c>
      <c r="Q631" s="33">
        <v>1.0000000000000001E-5</v>
      </c>
      <c r="R631" s="30">
        <v>5</v>
      </c>
      <c r="S631" s="30">
        <v>0.90700000000000003</v>
      </c>
      <c r="T631" s="30">
        <v>4.3</v>
      </c>
      <c r="U631" s="30">
        <v>0.8</v>
      </c>
      <c r="V631" s="30">
        <v>0</v>
      </c>
      <c r="W631" s="30">
        <v>0</v>
      </c>
      <c r="X631" s="34" t="s">
        <v>155</v>
      </c>
    </row>
    <row r="632" spans="1:24" s="23" customFormat="1" ht="15" thickBot="1" x14ac:dyDescent="0.35">
      <c r="A632" s="38">
        <v>631</v>
      </c>
      <c r="B632" s="43">
        <v>223</v>
      </c>
      <c r="C632" s="18" t="s">
        <v>47</v>
      </c>
      <c r="D632" s="18" t="s">
        <v>53</v>
      </c>
      <c r="E632" s="18" t="s">
        <v>26</v>
      </c>
      <c r="F632" s="18" t="s">
        <v>27</v>
      </c>
      <c r="G632" s="18" t="s">
        <v>40</v>
      </c>
      <c r="H632" s="18">
        <v>38</v>
      </c>
      <c r="I632" s="18">
        <f t="shared" si="70"/>
        <v>179.41228756818651</v>
      </c>
      <c r="J632" s="19" t="s">
        <v>38</v>
      </c>
      <c r="K632" s="20">
        <v>25281</v>
      </c>
      <c r="L632" s="20">
        <f t="shared" si="71"/>
        <v>0.21180266142896101</v>
      </c>
      <c r="M632" s="18" t="s">
        <v>30</v>
      </c>
      <c r="N632" s="18" t="s">
        <v>31</v>
      </c>
      <c r="O632" s="18">
        <v>-10</v>
      </c>
      <c r="P632" s="18">
        <v>-10</v>
      </c>
      <c r="Q632" s="21">
        <v>1.0000000000000001E-5</v>
      </c>
      <c r="R632" s="18">
        <v>5</v>
      </c>
      <c r="S632" s="18">
        <v>0.90700000000000003</v>
      </c>
      <c r="T632" s="18">
        <v>4.3</v>
      </c>
      <c r="U632" s="18">
        <v>1</v>
      </c>
      <c r="V632" s="18">
        <v>0</v>
      </c>
      <c r="W632" s="18">
        <v>0</v>
      </c>
      <c r="X632" s="22" t="s">
        <v>150</v>
      </c>
    </row>
    <row r="633" spans="1:24" s="35" customFormat="1" ht="15" thickBot="1" x14ac:dyDescent="0.35">
      <c r="A633" s="40">
        <v>632</v>
      </c>
      <c r="B633" s="45">
        <v>223</v>
      </c>
      <c r="C633" s="30" t="s">
        <v>47</v>
      </c>
      <c r="D633" s="30" t="s">
        <v>53</v>
      </c>
      <c r="E633" s="30" t="s">
        <v>26</v>
      </c>
      <c r="F633" s="30" t="s">
        <v>27</v>
      </c>
      <c r="G633" s="30" t="s">
        <v>40</v>
      </c>
      <c r="H633" s="30">
        <v>38</v>
      </c>
      <c r="I633" s="30">
        <f t="shared" si="70"/>
        <v>179.41228756818651</v>
      </c>
      <c r="J633" s="31" t="s">
        <v>38</v>
      </c>
      <c r="K633" s="32">
        <v>25281</v>
      </c>
      <c r="L633" s="32">
        <f t="shared" si="71"/>
        <v>0.21180266142896101</v>
      </c>
      <c r="M633" s="30" t="s">
        <v>30</v>
      </c>
      <c r="N633" s="30" t="s">
        <v>31</v>
      </c>
      <c r="O633" s="30">
        <v>-10</v>
      </c>
      <c r="P633" s="30">
        <v>-10</v>
      </c>
      <c r="Q633" s="33">
        <v>9.9999999999999995E-7</v>
      </c>
      <c r="R633" s="30">
        <v>5</v>
      </c>
      <c r="S633" s="30">
        <v>0.90700000000000003</v>
      </c>
      <c r="T633" s="30">
        <v>4.3</v>
      </c>
      <c r="U633" s="30">
        <v>0.2</v>
      </c>
      <c r="V633" s="30">
        <v>0</v>
      </c>
      <c r="W633" s="30">
        <v>0</v>
      </c>
      <c r="X633" s="34" t="s">
        <v>152</v>
      </c>
    </row>
    <row r="634" spans="1:24" s="23" customFormat="1" ht="15" thickBot="1" x14ac:dyDescent="0.35">
      <c r="A634" s="38">
        <v>633</v>
      </c>
      <c r="B634" s="43">
        <v>223</v>
      </c>
      <c r="C634" s="18" t="s">
        <v>47</v>
      </c>
      <c r="D634" s="18" t="s">
        <v>53</v>
      </c>
      <c r="E634" s="18" t="s">
        <v>26</v>
      </c>
      <c r="F634" s="18" t="s">
        <v>27</v>
      </c>
      <c r="G634" s="18" t="s">
        <v>40</v>
      </c>
      <c r="H634" s="18">
        <v>38</v>
      </c>
      <c r="I634" s="18">
        <f t="shared" si="70"/>
        <v>179.41228756818651</v>
      </c>
      <c r="J634" s="19" t="s">
        <v>38</v>
      </c>
      <c r="K634" s="20">
        <v>25281</v>
      </c>
      <c r="L634" s="20">
        <f t="shared" si="71"/>
        <v>0.21180266142896101</v>
      </c>
      <c r="M634" s="18" t="s">
        <v>30</v>
      </c>
      <c r="N634" s="18" t="s">
        <v>31</v>
      </c>
      <c r="O634" s="18">
        <v>-10</v>
      </c>
      <c r="P634" s="18">
        <v>-10</v>
      </c>
      <c r="Q634" s="21">
        <v>9.9999999999999995E-7</v>
      </c>
      <c r="R634" s="18">
        <v>5</v>
      </c>
      <c r="S634" s="18">
        <v>0.90700000000000003</v>
      </c>
      <c r="T634" s="18">
        <v>4.3</v>
      </c>
      <c r="U634" s="18">
        <v>0.3</v>
      </c>
      <c r="V634" s="18">
        <v>0</v>
      </c>
      <c r="W634" s="18">
        <v>0</v>
      </c>
      <c r="X634" s="22" t="s">
        <v>148</v>
      </c>
    </row>
    <row r="635" spans="1:24" s="35" customFormat="1" ht="15" thickBot="1" x14ac:dyDescent="0.35">
      <c r="A635" s="40">
        <v>634</v>
      </c>
      <c r="B635" s="45">
        <v>223</v>
      </c>
      <c r="C635" s="30" t="s">
        <v>47</v>
      </c>
      <c r="D635" s="30" t="s">
        <v>53</v>
      </c>
      <c r="E635" s="30" t="s">
        <v>26</v>
      </c>
      <c r="F635" s="30" t="s">
        <v>27</v>
      </c>
      <c r="G635" s="30" t="s">
        <v>40</v>
      </c>
      <c r="H635" s="30">
        <v>38</v>
      </c>
      <c r="I635" s="30">
        <f t="shared" si="70"/>
        <v>179.41228756818651</v>
      </c>
      <c r="J635" s="31" t="s">
        <v>38</v>
      </c>
      <c r="K635" s="32">
        <v>25281</v>
      </c>
      <c r="L635" s="32">
        <f t="shared" si="71"/>
        <v>0.21180266142896101</v>
      </c>
      <c r="M635" s="30" t="s">
        <v>30</v>
      </c>
      <c r="N635" s="30" t="s">
        <v>31</v>
      </c>
      <c r="O635" s="30">
        <v>-10</v>
      </c>
      <c r="P635" s="30">
        <v>-10</v>
      </c>
      <c r="Q635" s="33">
        <v>9.9999999999999995E-7</v>
      </c>
      <c r="R635" s="30">
        <v>5</v>
      </c>
      <c r="S635" s="30">
        <v>0.90700000000000003</v>
      </c>
      <c r="T635" s="30">
        <v>4.3</v>
      </c>
      <c r="U635" s="30">
        <v>0.4</v>
      </c>
      <c r="V635" s="30">
        <v>0</v>
      </c>
      <c r="W635" s="30">
        <v>0</v>
      </c>
      <c r="X635" s="34" t="s">
        <v>153</v>
      </c>
    </row>
    <row r="636" spans="1:24" s="23" customFormat="1" ht="15" thickBot="1" x14ac:dyDescent="0.35">
      <c r="A636" s="38">
        <v>635</v>
      </c>
      <c r="B636" s="43">
        <v>223</v>
      </c>
      <c r="C636" s="18" t="s">
        <v>47</v>
      </c>
      <c r="D636" s="18" t="s">
        <v>53</v>
      </c>
      <c r="E636" s="18" t="s">
        <v>26</v>
      </c>
      <c r="F636" s="18" t="s">
        <v>27</v>
      </c>
      <c r="G636" s="18" t="s">
        <v>40</v>
      </c>
      <c r="H636" s="18">
        <v>38</v>
      </c>
      <c r="I636" s="18">
        <f t="shared" si="70"/>
        <v>179.41228756818651</v>
      </c>
      <c r="J636" s="19" t="s">
        <v>38</v>
      </c>
      <c r="K636" s="20">
        <v>25281</v>
      </c>
      <c r="L636" s="20">
        <f t="shared" si="71"/>
        <v>0.21180266142896101</v>
      </c>
      <c r="M636" s="18" t="s">
        <v>30</v>
      </c>
      <c r="N636" s="18" t="s">
        <v>31</v>
      </c>
      <c r="O636" s="18">
        <v>-10</v>
      </c>
      <c r="P636" s="18">
        <v>-10</v>
      </c>
      <c r="Q636" s="21">
        <v>9.9999999999999995E-7</v>
      </c>
      <c r="R636" s="18">
        <v>5</v>
      </c>
      <c r="S636" s="18">
        <v>0.90700000000000003</v>
      </c>
      <c r="T636" s="18">
        <v>4.3</v>
      </c>
      <c r="U636" s="18">
        <v>0.6</v>
      </c>
      <c r="V636" s="18">
        <v>0</v>
      </c>
      <c r="W636" s="18">
        <v>0</v>
      </c>
      <c r="X636" s="22" t="s">
        <v>156</v>
      </c>
    </row>
    <row r="637" spans="1:24" s="35" customFormat="1" ht="15" thickBot="1" x14ac:dyDescent="0.35">
      <c r="A637" s="40">
        <v>636</v>
      </c>
      <c r="B637" s="45">
        <v>223</v>
      </c>
      <c r="C637" s="30" t="s">
        <v>47</v>
      </c>
      <c r="D637" s="30" t="s">
        <v>53</v>
      </c>
      <c r="E637" s="30" t="s">
        <v>26</v>
      </c>
      <c r="F637" s="30" t="s">
        <v>27</v>
      </c>
      <c r="G637" s="30" t="s">
        <v>40</v>
      </c>
      <c r="H637" s="30">
        <v>38</v>
      </c>
      <c r="I637" s="30">
        <f t="shared" si="70"/>
        <v>179.41228756818651</v>
      </c>
      <c r="J637" s="31" t="s">
        <v>38</v>
      </c>
      <c r="K637" s="32">
        <v>25281</v>
      </c>
      <c r="L637" s="32">
        <f t="shared" si="71"/>
        <v>0.21180266142896101</v>
      </c>
      <c r="M637" s="30" t="s">
        <v>30</v>
      </c>
      <c r="N637" s="30" t="s">
        <v>31</v>
      </c>
      <c r="O637" s="30">
        <v>-10</v>
      </c>
      <c r="P637" s="30">
        <v>-10</v>
      </c>
      <c r="Q637" s="33">
        <v>9.9999999999999995E-7</v>
      </c>
      <c r="R637" s="30">
        <v>5</v>
      </c>
      <c r="S637" s="30">
        <v>0.90700000000000003</v>
      </c>
      <c r="T637" s="30">
        <v>4.3</v>
      </c>
      <c r="U637" s="30">
        <v>0.7</v>
      </c>
      <c r="V637" s="30">
        <v>0</v>
      </c>
      <c r="W637" s="30">
        <v>0</v>
      </c>
      <c r="X637" s="34" t="s">
        <v>154</v>
      </c>
    </row>
    <row r="638" spans="1:24" s="23" customFormat="1" ht="15" thickBot="1" x14ac:dyDescent="0.35">
      <c r="A638" s="38">
        <v>637</v>
      </c>
      <c r="B638" s="43">
        <v>223</v>
      </c>
      <c r="C638" s="18" t="s">
        <v>47</v>
      </c>
      <c r="D638" s="18" t="s">
        <v>53</v>
      </c>
      <c r="E638" s="18" t="s">
        <v>26</v>
      </c>
      <c r="F638" s="18" t="s">
        <v>27</v>
      </c>
      <c r="G638" s="18" t="s">
        <v>40</v>
      </c>
      <c r="H638" s="18">
        <v>38</v>
      </c>
      <c r="I638" s="18">
        <f t="shared" si="70"/>
        <v>179.41228756818651</v>
      </c>
      <c r="J638" s="19" t="s">
        <v>38</v>
      </c>
      <c r="K638" s="20">
        <v>25281</v>
      </c>
      <c r="L638" s="20">
        <f t="shared" si="71"/>
        <v>0.21180266142896101</v>
      </c>
      <c r="M638" s="18" t="s">
        <v>30</v>
      </c>
      <c r="N638" s="18" t="s">
        <v>31</v>
      </c>
      <c r="O638" s="18">
        <v>-10</v>
      </c>
      <c r="P638" s="18">
        <v>-10</v>
      </c>
      <c r="Q638" s="21">
        <v>9.9999999999999995E-7</v>
      </c>
      <c r="R638" s="18">
        <v>5</v>
      </c>
      <c r="S638" s="18">
        <v>0.90700000000000003</v>
      </c>
      <c r="T638" s="18">
        <v>4.3</v>
      </c>
      <c r="U638" s="18">
        <v>0.8</v>
      </c>
      <c r="V638" s="18">
        <v>0</v>
      </c>
      <c r="W638" s="18">
        <v>0</v>
      </c>
      <c r="X638" s="22" t="s">
        <v>155</v>
      </c>
    </row>
    <row r="639" spans="1:24" s="35" customFormat="1" ht="15" thickBot="1" x14ac:dyDescent="0.35">
      <c r="A639" s="40">
        <v>638</v>
      </c>
      <c r="B639" s="45">
        <v>223</v>
      </c>
      <c r="C639" s="30" t="s">
        <v>47</v>
      </c>
      <c r="D639" s="30" t="s">
        <v>53</v>
      </c>
      <c r="E639" s="30" t="s">
        <v>26</v>
      </c>
      <c r="F639" s="30" t="s">
        <v>27</v>
      </c>
      <c r="G639" s="30" t="s">
        <v>40</v>
      </c>
      <c r="H639" s="30">
        <v>38</v>
      </c>
      <c r="I639" s="30">
        <f t="shared" si="70"/>
        <v>179.41228756818651</v>
      </c>
      <c r="J639" s="31" t="s">
        <v>38</v>
      </c>
      <c r="K639" s="32">
        <v>25281</v>
      </c>
      <c r="L639" s="32">
        <f t="shared" si="71"/>
        <v>0.21180266142896101</v>
      </c>
      <c r="M639" s="30" t="s">
        <v>30</v>
      </c>
      <c r="N639" s="30" t="s">
        <v>31</v>
      </c>
      <c r="O639" s="30">
        <v>-10</v>
      </c>
      <c r="P639" s="30">
        <v>-10</v>
      </c>
      <c r="Q639" s="33">
        <v>9.9999999999999995E-7</v>
      </c>
      <c r="R639" s="30">
        <v>5</v>
      </c>
      <c r="S639" s="30">
        <v>0.90700000000000003</v>
      </c>
      <c r="T639" s="30">
        <v>4.3</v>
      </c>
      <c r="U639" s="30">
        <v>1</v>
      </c>
      <c r="V639" s="30">
        <v>0</v>
      </c>
      <c r="W639" s="30">
        <v>0</v>
      </c>
      <c r="X639" s="34" t="s">
        <v>150</v>
      </c>
    </row>
    <row r="640" spans="1:24" s="23" customFormat="1" ht="15" thickBot="1" x14ac:dyDescent="0.35">
      <c r="A640" s="38">
        <v>639</v>
      </c>
      <c r="B640" s="43">
        <v>224</v>
      </c>
      <c r="C640" s="18" t="s">
        <v>33</v>
      </c>
      <c r="D640" s="18" t="s">
        <v>53</v>
      </c>
      <c r="E640" s="18" t="s">
        <v>26</v>
      </c>
      <c r="F640" s="18" t="s">
        <v>27</v>
      </c>
      <c r="G640" s="18" t="s">
        <v>40</v>
      </c>
      <c r="H640" s="18">
        <v>120</v>
      </c>
      <c r="I640" s="18">
        <f t="shared" ref="I640:I642" si="72">2*SQRT(K640/(PI()))</f>
        <v>67.702750025730751</v>
      </c>
      <c r="J640" s="19" t="s">
        <v>38</v>
      </c>
      <c r="K640" s="20">
        <v>3600</v>
      </c>
      <c r="L640" s="20">
        <f t="shared" si="71"/>
        <v>1.7724538509055161</v>
      </c>
      <c r="M640" s="18" t="s">
        <v>31</v>
      </c>
      <c r="N640" s="18" t="s">
        <v>31</v>
      </c>
      <c r="O640" s="18">
        <v>-20</v>
      </c>
      <c r="P640" s="18">
        <v>-10</v>
      </c>
      <c r="Q640" s="21">
        <v>1E-3</v>
      </c>
      <c r="R640" s="18">
        <v>1</v>
      </c>
      <c r="S640" s="18">
        <v>0.90359999999999996</v>
      </c>
      <c r="T640" s="18">
        <v>5.4</v>
      </c>
      <c r="U640" s="18">
        <v>0</v>
      </c>
      <c r="V640" s="18">
        <v>0</v>
      </c>
      <c r="W640" s="18">
        <v>0</v>
      </c>
      <c r="X640" s="22" t="s">
        <v>158</v>
      </c>
    </row>
    <row r="641" spans="1:24" s="29" customFormat="1" ht="15" thickBot="1" x14ac:dyDescent="0.35">
      <c r="A641" s="39">
        <v>640</v>
      </c>
      <c r="B641" s="44">
        <v>224</v>
      </c>
      <c r="C641" s="24" t="s">
        <v>33</v>
      </c>
      <c r="D641" s="24" t="s">
        <v>53</v>
      </c>
      <c r="E641" s="24" t="s">
        <v>26</v>
      </c>
      <c r="F641" s="24" t="s">
        <v>27</v>
      </c>
      <c r="G641" s="24" t="s">
        <v>40</v>
      </c>
      <c r="H641" s="24">
        <v>120</v>
      </c>
      <c r="I641" s="24">
        <f t="shared" si="72"/>
        <v>67.702750025730751</v>
      </c>
      <c r="J641" s="25" t="s">
        <v>38</v>
      </c>
      <c r="K641" s="26">
        <v>3600</v>
      </c>
      <c r="L641" s="26">
        <f t="shared" si="71"/>
        <v>1.7724538509055161</v>
      </c>
      <c r="M641" s="24" t="s">
        <v>31</v>
      </c>
      <c r="N641" s="24" t="s">
        <v>31</v>
      </c>
      <c r="O641" s="24">
        <v>-20</v>
      </c>
      <c r="P641" s="24">
        <v>-10</v>
      </c>
      <c r="Q641" s="27">
        <v>3.0000000000000001E-3</v>
      </c>
      <c r="R641" s="24">
        <v>1</v>
      </c>
      <c r="S641" s="24">
        <v>0.90359999999999996</v>
      </c>
      <c r="T641" s="24">
        <v>5.4</v>
      </c>
      <c r="U641" s="24">
        <v>0</v>
      </c>
      <c r="V641" s="24">
        <v>0</v>
      </c>
      <c r="W641" s="24">
        <v>0</v>
      </c>
      <c r="X641" s="28" t="s">
        <v>158</v>
      </c>
    </row>
    <row r="642" spans="1:24" s="23" customFormat="1" ht="15" thickBot="1" x14ac:dyDescent="0.35">
      <c r="A642" s="38">
        <v>641</v>
      </c>
      <c r="B642" s="43">
        <v>224</v>
      </c>
      <c r="C642" s="18" t="s">
        <v>33</v>
      </c>
      <c r="D642" s="18" t="s">
        <v>53</v>
      </c>
      <c r="E642" s="18" t="s">
        <v>26</v>
      </c>
      <c r="F642" s="18" t="s">
        <v>27</v>
      </c>
      <c r="G642" s="18" t="s">
        <v>40</v>
      </c>
      <c r="H642" s="18">
        <v>120</v>
      </c>
      <c r="I642" s="18">
        <f t="shared" si="72"/>
        <v>67.702750025730751</v>
      </c>
      <c r="J642" s="19" t="s">
        <v>38</v>
      </c>
      <c r="K642" s="20">
        <v>3600</v>
      </c>
      <c r="L642" s="20">
        <f t="shared" si="71"/>
        <v>1.7724538509055161</v>
      </c>
      <c r="M642" s="18" t="s">
        <v>31</v>
      </c>
      <c r="N642" s="18" t="s">
        <v>31</v>
      </c>
      <c r="O642" s="18">
        <v>-20</v>
      </c>
      <c r="P642" s="18">
        <v>-10</v>
      </c>
      <c r="Q642" s="21">
        <v>0.01</v>
      </c>
      <c r="R642" s="18">
        <v>1</v>
      </c>
      <c r="S642" s="18">
        <v>0.90359999999999996</v>
      </c>
      <c r="T642" s="18">
        <v>5.4</v>
      </c>
      <c r="U642" s="18">
        <v>0</v>
      </c>
      <c r="V642" s="18">
        <v>0</v>
      </c>
      <c r="W642" s="18">
        <v>0</v>
      </c>
      <c r="X642" s="22" t="s">
        <v>158</v>
      </c>
    </row>
    <row r="643" spans="1:24" s="23" customFormat="1" ht="15" thickBot="1" x14ac:dyDescent="0.35">
      <c r="A643" s="38">
        <v>642</v>
      </c>
      <c r="B643" s="43">
        <v>225</v>
      </c>
      <c r="C643" s="18" t="s">
        <v>33</v>
      </c>
      <c r="D643" s="18" t="s">
        <v>48</v>
      </c>
      <c r="E643" s="18" t="s">
        <v>68</v>
      </c>
      <c r="F643" s="18" t="s">
        <v>46</v>
      </c>
      <c r="G643" s="18" t="s">
        <v>40</v>
      </c>
      <c r="H643" s="18">
        <v>60</v>
      </c>
      <c r="I643" s="18">
        <f t="shared" ref="I643:I657" si="73">2*SQRT(K643/(PI()))</f>
        <v>25.231325220201601</v>
      </c>
      <c r="J643" s="19" t="s">
        <v>41</v>
      </c>
      <c r="K643" s="20">
        <v>500</v>
      </c>
      <c r="L643" s="20">
        <f t="shared" si="71"/>
        <v>2.3779963785636067</v>
      </c>
      <c r="M643" s="18" t="s">
        <v>31</v>
      </c>
      <c r="N643" s="18" t="s">
        <v>30</v>
      </c>
      <c r="O643" s="18">
        <v>-10</v>
      </c>
      <c r="P643" s="18">
        <v>-20</v>
      </c>
      <c r="Q643" s="21">
        <v>1.0000000000000001E-5</v>
      </c>
      <c r="R643" s="18">
        <v>20</v>
      </c>
      <c r="S643" s="18">
        <v>0.91700000000000004</v>
      </c>
      <c r="T643" s="18">
        <v>0</v>
      </c>
      <c r="U643" s="18">
        <v>0</v>
      </c>
      <c r="V643" s="18">
        <v>0</v>
      </c>
      <c r="W643" s="18">
        <v>0</v>
      </c>
      <c r="X643" s="22"/>
    </row>
    <row r="644" spans="1:24" s="35" customFormat="1" ht="15" thickBot="1" x14ac:dyDescent="0.35">
      <c r="A644" s="40">
        <v>643</v>
      </c>
      <c r="B644" s="45">
        <v>225</v>
      </c>
      <c r="C644" s="30" t="s">
        <v>33</v>
      </c>
      <c r="D644" s="30" t="s">
        <v>48</v>
      </c>
      <c r="E644" s="30" t="s">
        <v>68</v>
      </c>
      <c r="F644" s="30" t="s">
        <v>46</v>
      </c>
      <c r="G644" s="30" t="s">
        <v>40</v>
      </c>
      <c r="H644" s="30">
        <v>60</v>
      </c>
      <c r="I644" s="30">
        <f t="shared" si="73"/>
        <v>25.231325220201601</v>
      </c>
      <c r="J644" s="31" t="s">
        <v>41</v>
      </c>
      <c r="K644" s="32">
        <v>500</v>
      </c>
      <c r="L644" s="32">
        <f t="shared" si="71"/>
        <v>2.3779963785636067</v>
      </c>
      <c r="M644" s="30" t="s">
        <v>31</v>
      </c>
      <c r="N644" s="30" t="s">
        <v>30</v>
      </c>
      <c r="O644" s="30">
        <v>-10</v>
      </c>
      <c r="P644" s="30">
        <v>-20</v>
      </c>
      <c r="Q644" s="33">
        <v>1.0000000000000001E-5</v>
      </c>
      <c r="R644" s="30">
        <v>20</v>
      </c>
      <c r="S644" s="30">
        <v>0.91700000000000004</v>
      </c>
      <c r="T644" s="30">
        <v>0</v>
      </c>
      <c r="U644" s="30">
        <v>0</v>
      </c>
      <c r="V644" s="30">
        <v>0</v>
      </c>
      <c r="W644" s="30">
        <v>0</v>
      </c>
      <c r="X644" s="34"/>
    </row>
    <row r="645" spans="1:24" s="23" customFormat="1" ht="15" thickBot="1" x14ac:dyDescent="0.35">
      <c r="A645" s="38">
        <v>644</v>
      </c>
      <c r="B645" s="43">
        <v>225</v>
      </c>
      <c r="C645" s="18" t="s">
        <v>33</v>
      </c>
      <c r="D645" s="18" t="s">
        <v>48</v>
      </c>
      <c r="E645" s="18" t="s">
        <v>68</v>
      </c>
      <c r="F645" s="18" t="s">
        <v>46</v>
      </c>
      <c r="G645" s="18" t="s">
        <v>40</v>
      </c>
      <c r="H645" s="18">
        <v>60</v>
      </c>
      <c r="I645" s="18">
        <f t="shared" si="73"/>
        <v>25.231325220201601</v>
      </c>
      <c r="J645" s="19" t="s">
        <v>41</v>
      </c>
      <c r="K645" s="20">
        <v>500</v>
      </c>
      <c r="L645" s="20">
        <f t="shared" si="71"/>
        <v>2.3779963785636067</v>
      </c>
      <c r="M645" s="18" t="s">
        <v>31</v>
      </c>
      <c r="N645" s="18" t="s">
        <v>30</v>
      </c>
      <c r="O645" s="18">
        <v>-10</v>
      </c>
      <c r="P645" s="18">
        <v>-20</v>
      </c>
      <c r="Q645" s="21">
        <v>1.0000000000000001E-5</v>
      </c>
      <c r="R645" s="18">
        <v>20</v>
      </c>
      <c r="S645" s="18">
        <v>0.91700000000000004</v>
      </c>
      <c r="T645" s="18">
        <v>0</v>
      </c>
      <c r="U645" s="18">
        <v>0</v>
      </c>
      <c r="V645" s="18">
        <v>0</v>
      </c>
      <c r="W645" s="18">
        <v>0</v>
      </c>
      <c r="X645" s="22"/>
    </row>
    <row r="646" spans="1:24" s="35" customFormat="1" ht="15" thickBot="1" x14ac:dyDescent="0.35">
      <c r="A646" s="40">
        <v>645</v>
      </c>
      <c r="B646" s="45">
        <v>225</v>
      </c>
      <c r="C646" s="30" t="s">
        <v>33</v>
      </c>
      <c r="D646" s="30" t="s">
        <v>48</v>
      </c>
      <c r="E646" s="30" t="s">
        <v>68</v>
      </c>
      <c r="F646" s="30" t="s">
        <v>46</v>
      </c>
      <c r="G646" s="30" t="s">
        <v>40</v>
      </c>
      <c r="H646" s="30">
        <v>60</v>
      </c>
      <c r="I646" s="30">
        <f t="shared" si="73"/>
        <v>25.231325220201601</v>
      </c>
      <c r="J646" s="31" t="s">
        <v>41</v>
      </c>
      <c r="K646" s="32">
        <v>500</v>
      </c>
      <c r="L646" s="32">
        <f t="shared" si="71"/>
        <v>2.3779963785636067</v>
      </c>
      <c r="M646" s="30" t="s">
        <v>31</v>
      </c>
      <c r="N646" s="30" t="s">
        <v>30</v>
      </c>
      <c r="O646" s="30">
        <v>-10</v>
      </c>
      <c r="P646" s="30">
        <v>-20</v>
      </c>
      <c r="Q646" s="33">
        <v>1.0000000000000001E-5</v>
      </c>
      <c r="R646" s="30">
        <v>20</v>
      </c>
      <c r="S646" s="30">
        <v>0.91700000000000004</v>
      </c>
      <c r="T646" s="30">
        <v>0</v>
      </c>
      <c r="U646" s="30">
        <v>0</v>
      </c>
      <c r="V646" s="30">
        <v>0</v>
      </c>
      <c r="W646" s="30">
        <v>0</v>
      </c>
      <c r="X646" s="34"/>
    </row>
    <row r="647" spans="1:24" s="23" customFormat="1" ht="15" thickBot="1" x14ac:dyDescent="0.35">
      <c r="A647" s="38">
        <v>646</v>
      </c>
      <c r="B647" s="43">
        <v>225</v>
      </c>
      <c r="C647" s="18" t="s">
        <v>33</v>
      </c>
      <c r="D647" s="18" t="s">
        <v>48</v>
      </c>
      <c r="E647" s="18" t="s">
        <v>68</v>
      </c>
      <c r="F647" s="18" t="s">
        <v>46</v>
      </c>
      <c r="G647" s="18" t="s">
        <v>40</v>
      </c>
      <c r="H647" s="18">
        <v>60</v>
      </c>
      <c r="I647" s="18">
        <f t="shared" si="73"/>
        <v>25.231325220201601</v>
      </c>
      <c r="J647" s="19" t="s">
        <v>41</v>
      </c>
      <c r="K647" s="20">
        <v>500</v>
      </c>
      <c r="L647" s="20">
        <f t="shared" si="71"/>
        <v>2.3779963785636067</v>
      </c>
      <c r="M647" s="18" t="s">
        <v>31</v>
      </c>
      <c r="N647" s="18" t="s">
        <v>85</v>
      </c>
      <c r="O647" s="18">
        <v>-10</v>
      </c>
      <c r="P647" s="18">
        <v>-20</v>
      </c>
      <c r="Q647" s="21">
        <v>1.0000000000000001E-5</v>
      </c>
      <c r="R647" s="18">
        <v>20</v>
      </c>
      <c r="S647" s="18">
        <v>0.91700000000000004</v>
      </c>
      <c r="T647" s="18">
        <v>0</v>
      </c>
      <c r="U647" s="18">
        <v>0</v>
      </c>
      <c r="V647" s="18">
        <v>0</v>
      </c>
      <c r="W647" s="18">
        <v>0</v>
      </c>
      <c r="X647" s="22"/>
    </row>
    <row r="648" spans="1:24" s="35" customFormat="1" ht="15" thickBot="1" x14ac:dyDescent="0.35">
      <c r="A648" s="40">
        <v>647</v>
      </c>
      <c r="B648" s="45">
        <v>225</v>
      </c>
      <c r="C648" s="30" t="s">
        <v>33</v>
      </c>
      <c r="D648" s="30" t="s">
        <v>48</v>
      </c>
      <c r="E648" s="30" t="s">
        <v>68</v>
      </c>
      <c r="F648" s="30" t="s">
        <v>46</v>
      </c>
      <c r="G648" s="30" t="s">
        <v>40</v>
      </c>
      <c r="H648" s="30">
        <v>60</v>
      </c>
      <c r="I648" s="30">
        <f t="shared" si="73"/>
        <v>25.231325220201601</v>
      </c>
      <c r="J648" s="31" t="s">
        <v>41</v>
      </c>
      <c r="K648" s="32">
        <v>500</v>
      </c>
      <c r="L648" s="32">
        <f t="shared" si="71"/>
        <v>2.3779963785636067</v>
      </c>
      <c r="M648" s="30" t="s">
        <v>31</v>
      </c>
      <c r="N648" s="30" t="s">
        <v>85</v>
      </c>
      <c r="O648" s="30">
        <v>-10</v>
      </c>
      <c r="P648" s="30">
        <v>-20</v>
      </c>
      <c r="Q648" s="33">
        <v>1.0000000000000001E-5</v>
      </c>
      <c r="R648" s="30">
        <v>20</v>
      </c>
      <c r="S648" s="30">
        <v>0.91700000000000004</v>
      </c>
      <c r="T648" s="30">
        <v>0</v>
      </c>
      <c r="U648" s="30">
        <v>0</v>
      </c>
      <c r="V648" s="30">
        <v>0</v>
      </c>
      <c r="W648" s="30">
        <v>0</v>
      </c>
      <c r="X648" s="34"/>
    </row>
    <row r="649" spans="1:24" s="23" customFormat="1" ht="15" thickBot="1" x14ac:dyDescent="0.35">
      <c r="A649" s="38">
        <v>648</v>
      </c>
      <c r="B649" s="43">
        <v>225</v>
      </c>
      <c r="C649" s="18" t="s">
        <v>33</v>
      </c>
      <c r="D649" s="18" t="s">
        <v>48</v>
      </c>
      <c r="E649" s="18" t="s">
        <v>68</v>
      </c>
      <c r="F649" s="18" t="s">
        <v>46</v>
      </c>
      <c r="G649" s="18" t="s">
        <v>40</v>
      </c>
      <c r="H649" s="18">
        <v>60</v>
      </c>
      <c r="I649" s="18">
        <f t="shared" si="73"/>
        <v>25.231325220201601</v>
      </c>
      <c r="J649" s="19" t="s">
        <v>41</v>
      </c>
      <c r="K649" s="20">
        <v>500</v>
      </c>
      <c r="L649" s="20">
        <f t="shared" si="71"/>
        <v>2.3779963785636067</v>
      </c>
      <c r="M649" s="18" t="s">
        <v>31</v>
      </c>
      <c r="N649" s="18" t="s">
        <v>30</v>
      </c>
      <c r="O649" s="18">
        <v>-10</v>
      </c>
      <c r="P649" s="18">
        <v>-20</v>
      </c>
      <c r="Q649" s="21">
        <v>1.0000000000000001E-5</v>
      </c>
      <c r="R649" s="18">
        <v>20</v>
      </c>
      <c r="S649" s="18">
        <v>0.91700000000000004</v>
      </c>
      <c r="T649" s="18">
        <v>0</v>
      </c>
      <c r="U649" s="18">
        <v>0</v>
      </c>
      <c r="V649" s="18">
        <v>0</v>
      </c>
      <c r="W649" s="18">
        <v>0</v>
      </c>
      <c r="X649" s="22"/>
    </row>
    <row r="650" spans="1:24" s="35" customFormat="1" ht="15" thickBot="1" x14ac:dyDescent="0.35">
      <c r="A650" s="40">
        <v>649</v>
      </c>
      <c r="B650" s="45">
        <v>225</v>
      </c>
      <c r="C650" s="30" t="s">
        <v>33</v>
      </c>
      <c r="D650" s="30" t="s">
        <v>48</v>
      </c>
      <c r="E650" s="30" t="s">
        <v>68</v>
      </c>
      <c r="F650" s="30" t="s">
        <v>46</v>
      </c>
      <c r="G650" s="30" t="s">
        <v>40</v>
      </c>
      <c r="H650" s="30">
        <v>60</v>
      </c>
      <c r="I650" s="30">
        <f t="shared" si="73"/>
        <v>25.231325220201601</v>
      </c>
      <c r="J650" s="31" t="s">
        <v>41</v>
      </c>
      <c r="K650" s="32">
        <v>500</v>
      </c>
      <c r="L650" s="32">
        <f t="shared" si="71"/>
        <v>2.3779963785636067</v>
      </c>
      <c r="M650" s="30" t="s">
        <v>31</v>
      </c>
      <c r="N650" s="30" t="s">
        <v>30</v>
      </c>
      <c r="O650" s="30">
        <v>-10</v>
      </c>
      <c r="P650" s="30">
        <v>-20</v>
      </c>
      <c r="Q650" s="33">
        <v>1.0000000000000001E-5</v>
      </c>
      <c r="R650" s="30">
        <v>20</v>
      </c>
      <c r="S650" s="30">
        <v>0.91700000000000004</v>
      </c>
      <c r="T650" s="30">
        <v>0</v>
      </c>
      <c r="U650" s="30">
        <v>0</v>
      </c>
      <c r="V650" s="30">
        <v>0</v>
      </c>
      <c r="W650" s="30">
        <v>0</v>
      </c>
      <c r="X650" s="34"/>
    </row>
    <row r="651" spans="1:24" s="23" customFormat="1" ht="15" thickBot="1" x14ac:dyDescent="0.35">
      <c r="A651" s="38">
        <v>650</v>
      </c>
      <c r="B651" s="43">
        <v>225</v>
      </c>
      <c r="C651" s="18" t="s">
        <v>33</v>
      </c>
      <c r="D651" s="18" t="s">
        <v>48</v>
      </c>
      <c r="E651" s="18" t="s">
        <v>68</v>
      </c>
      <c r="F651" s="18" t="s">
        <v>46</v>
      </c>
      <c r="G651" s="18" t="s">
        <v>40</v>
      </c>
      <c r="H651" s="18">
        <v>60</v>
      </c>
      <c r="I651" s="18">
        <f t="shared" si="73"/>
        <v>25.231325220201601</v>
      </c>
      <c r="J651" s="19" t="s">
        <v>41</v>
      </c>
      <c r="K651" s="20">
        <v>500</v>
      </c>
      <c r="L651" s="20">
        <f t="shared" si="71"/>
        <v>2.3779963785636067</v>
      </c>
      <c r="M651" s="18" t="s">
        <v>31</v>
      </c>
      <c r="N651" s="18" t="s">
        <v>31</v>
      </c>
      <c r="O651" s="18">
        <v>-10</v>
      </c>
      <c r="P651" s="18">
        <v>-20</v>
      </c>
      <c r="Q651" s="21">
        <v>1.0000000000000001E-5</v>
      </c>
      <c r="R651" s="18">
        <v>20</v>
      </c>
      <c r="S651" s="18">
        <v>0.91700000000000004</v>
      </c>
      <c r="T651" s="18">
        <v>0</v>
      </c>
      <c r="U651" s="18">
        <v>0</v>
      </c>
      <c r="V651" s="18">
        <v>0</v>
      </c>
      <c r="W651" s="18">
        <v>0</v>
      </c>
      <c r="X651" s="22"/>
    </row>
    <row r="652" spans="1:24" s="35" customFormat="1" ht="15" thickBot="1" x14ac:dyDescent="0.35">
      <c r="A652" s="40">
        <v>651</v>
      </c>
      <c r="B652" s="45">
        <v>225</v>
      </c>
      <c r="C652" s="30" t="s">
        <v>33</v>
      </c>
      <c r="D652" s="30" t="s">
        <v>48</v>
      </c>
      <c r="E652" s="30" t="s">
        <v>68</v>
      </c>
      <c r="F652" s="30" t="s">
        <v>46</v>
      </c>
      <c r="G652" s="30" t="s">
        <v>40</v>
      </c>
      <c r="H652" s="30">
        <v>60</v>
      </c>
      <c r="I652" s="30">
        <f t="shared" si="73"/>
        <v>25.231325220201601</v>
      </c>
      <c r="J652" s="31" t="s">
        <v>41</v>
      </c>
      <c r="K652" s="32">
        <v>500</v>
      </c>
      <c r="L652" s="32">
        <f t="shared" si="71"/>
        <v>2.3779963785636067</v>
      </c>
      <c r="M652" s="30" t="s">
        <v>31</v>
      </c>
      <c r="N652" s="30" t="s">
        <v>85</v>
      </c>
      <c r="O652" s="30">
        <v>-10</v>
      </c>
      <c r="P652" s="30">
        <v>-20</v>
      </c>
      <c r="Q652" s="33">
        <v>1.0000000000000001E-5</v>
      </c>
      <c r="R652" s="30">
        <v>20</v>
      </c>
      <c r="S652" s="30">
        <v>0.91700000000000004</v>
      </c>
      <c r="T652" s="30">
        <v>0</v>
      </c>
      <c r="U652" s="30">
        <v>0</v>
      </c>
      <c r="V652" s="30">
        <v>0</v>
      </c>
      <c r="W652" s="30">
        <v>0</v>
      </c>
      <c r="X652" s="34"/>
    </row>
    <row r="653" spans="1:24" s="23" customFormat="1" ht="15" thickBot="1" x14ac:dyDescent="0.35">
      <c r="A653" s="38">
        <v>652</v>
      </c>
      <c r="B653" s="43">
        <v>225</v>
      </c>
      <c r="C653" s="18" t="s">
        <v>33</v>
      </c>
      <c r="D653" s="18" t="s">
        <v>48</v>
      </c>
      <c r="E653" s="18" t="s">
        <v>68</v>
      </c>
      <c r="F653" s="18" t="s">
        <v>46</v>
      </c>
      <c r="G653" s="18" t="s">
        <v>40</v>
      </c>
      <c r="H653" s="18">
        <v>60</v>
      </c>
      <c r="I653" s="18">
        <f t="shared" si="73"/>
        <v>25.231325220201601</v>
      </c>
      <c r="J653" s="19" t="s">
        <v>41</v>
      </c>
      <c r="K653" s="20">
        <v>500</v>
      </c>
      <c r="L653" s="20">
        <f t="shared" si="71"/>
        <v>2.3779963785636067</v>
      </c>
      <c r="M653" s="18" t="s">
        <v>31</v>
      </c>
      <c r="N653" s="18" t="s">
        <v>85</v>
      </c>
      <c r="O653" s="18">
        <v>-10</v>
      </c>
      <c r="P653" s="18">
        <v>-20</v>
      </c>
      <c r="Q653" s="21">
        <v>1.0000000000000001E-5</v>
      </c>
      <c r="R653" s="18">
        <v>20</v>
      </c>
      <c r="S653" s="18">
        <v>0.91700000000000004</v>
      </c>
      <c r="T653" s="18">
        <v>0</v>
      </c>
      <c r="U653" s="18">
        <v>0</v>
      </c>
      <c r="V653" s="18">
        <v>0</v>
      </c>
      <c r="W653" s="18">
        <v>0</v>
      </c>
      <c r="X653" s="22"/>
    </row>
    <row r="654" spans="1:24" s="35" customFormat="1" ht="15" thickBot="1" x14ac:dyDescent="0.35">
      <c r="A654" s="40">
        <v>653</v>
      </c>
      <c r="B654" s="45">
        <v>225</v>
      </c>
      <c r="C654" s="30" t="s">
        <v>33</v>
      </c>
      <c r="D654" s="30" t="s">
        <v>48</v>
      </c>
      <c r="E654" s="30" t="s">
        <v>68</v>
      </c>
      <c r="F654" s="30" t="s">
        <v>46</v>
      </c>
      <c r="G654" s="30" t="s">
        <v>40</v>
      </c>
      <c r="H654" s="30">
        <v>60</v>
      </c>
      <c r="I654" s="30">
        <f t="shared" si="73"/>
        <v>25.231325220201601</v>
      </c>
      <c r="J654" s="31" t="s">
        <v>41</v>
      </c>
      <c r="K654" s="32">
        <v>500</v>
      </c>
      <c r="L654" s="32">
        <f t="shared" si="71"/>
        <v>2.3779963785636067</v>
      </c>
      <c r="M654" s="30" t="s">
        <v>31</v>
      </c>
      <c r="N654" s="30" t="s">
        <v>30</v>
      </c>
      <c r="O654" s="30">
        <v>-10</v>
      </c>
      <c r="P654" s="30">
        <v>-10</v>
      </c>
      <c r="Q654" s="33">
        <v>1E-4</v>
      </c>
      <c r="R654" s="30">
        <v>20</v>
      </c>
      <c r="S654" s="30">
        <v>0.91700000000000004</v>
      </c>
      <c r="T654" s="30">
        <v>0</v>
      </c>
      <c r="U654" s="30">
        <v>0</v>
      </c>
      <c r="V654" s="30">
        <v>0</v>
      </c>
      <c r="W654" s="30">
        <v>0</v>
      </c>
      <c r="X654" s="34"/>
    </row>
    <row r="655" spans="1:24" s="23" customFormat="1" ht="15" thickBot="1" x14ac:dyDescent="0.35">
      <c r="A655" s="38">
        <v>654</v>
      </c>
      <c r="B655" s="43">
        <v>225</v>
      </c>
      <c r="C655" s="18" t="s">
        <v>33</v>
      </c>
      <c r="D655" s="18" t="s">
        <v>48</v>
      </c>
      <c r="E655" s="18" t="s">
        <v>68</v>
      </c>
      <c r="F655" s="18" t="s">
        <v>46</v>
      </c>
      <c r="G655" s="18" t="s">
        <v>40</v>
      </c>
      <c r="H655" s="18">
        <v>60</v>
      </c>
      <c r="I655" s="18">
        <f t="shared" si="73"/>
        <v>25.231325220201601</v>
      </c>
      <c r="J655" s="19" t="s">
        <v>41</v>
      </c>
      <c r="K655" s="20">
        <v>500</v>
      </c>
      <c r="L655" s="20">
        <f t="shared" si="71"/>
        <v>2.3779963785636067</v>
      </c>
      <c r="M655" s="18" t="s">
        <v>31</v>
      </c>
      <c r="N655" s="18" t="s">
        <v>30</v>
      </c>
      <c r="O655" s="18">
        <v>-10</v>
      </c>
      <c r="P655" s="18">
        <v>-10</v>
      </c>
      <c r="Q655" s="21">
        <v>1E-4</v>
      </c>
      <c r="R655" s="18">
        <v>20</v>
      </c>
      <c r="S655" s="18">
        <v>0.91700000000000004</v>
      </c>
      <c r="T655" s="18">
        <v>0</v>
      </c>
      <c r="U655" s="18">
        <v>0</v>
      </c>
      <c r="V655" s="18">
        <v>0</v>
      </c>
      <c r="W655" s="18">
        <v>0</v>
      </c>
      <c r="X655" s="22"/>
    </row>
    <row r="656" spans="1:24" s="35" customFormat="1" ht="15" thickBot="1" x14ac:dyDescent="0.35">
      <c r="A656" s="40">
        <v>655</v>
      </c>
      <c r="B656" s="45">
        <v>225</v>
      </c>
      <c r="C656" s="30" t="s">
        <v>33</v>
      </c>
      <c r="D656" s="30" t="s">
        <v>48</v>
      </c>
      <c r="E656" s="30" t="s">
        <v>68</v>
      </c>
      <c r="F656" s="30" t="s">
        <v>46</v>
      </c>
      <c r="G656" s="30" t="s">
        <v>40</v>
      </c>
      <c r="H656" s="30">
        <v>60</v>
      </c>
      <c r="I656" s="30">
        <f t="shared" si="73"/>
        <v>25.231325220201601</v>
      </c>
      <c r="J656" s="31" t="s">
        <v>41</v>
      </c>
      <c r="K656" s="32">
        <v>500</v>
      </c>
      <c r="L656" s="32">
        <f t="shared" si="71"/>
        <v>2.3779963785636067</v>
      </c>
      <c r="M656" s="30" t="s">
        <v>31</v>
      </c>
      <c r="N656" s="30" t="s">
        <v>30</v>
      </c>
      <c r="O656" s="30">
        <v>-10</v>
      </c>
      <c r="P656" s="30">
        <v>-10</v>
      </c>
      <c r="Q656" s="33">
        <v>1.0000000000000001E-5</v>
      </c>
      <c r="R656" s="30">
        <v>20</v>
      </c>
      <c r="S656" s="30">
        <v>0.91700000000000004</v>
      </c>
      <c r="T656" s="30">
        <v>0</v>
      </c>
      <c r="U656" s="30">
        <v>0</v>
      </c>
      <c r="V656" s="30">
        <v>0</v>
      </c>
      <c r="W656" s="30">
        <v>0</v>
      </c>
      <c r="X656" s="34"/>
    </row>
    <row r="657" spans="1:24" s="23" customFormat="1" ht="15" thickBot="1" x14ac:dyDescent="0.35">
      <c r="A657" s="38">
        <v>656</v>
      </c>
      <c r="B657" s="43">
        <v>225</v>
      </c>
      <c r="C657" s="18" t="s">
        <v>33</v>
      </c>
      <c r="D657" s="18" t="s">
        <v>48</v>
      </c>
      <c r="E657" s="18" t="s">
        <v>68</v>
      </c>
      <c r="F657" s="18" t="s">
        <v>46</v>
      </c>
      <c r="G657" s="18" t="s">
        <v>40</v>
      </c>
      <c r="H657" s="18">
        <v>60</v>
      </c>
      <c r="I657" s="18">
        <f t="shared" si="73"/>
        <v>25.231325220201601</v>
      </c>
      <c r="J657" s="19" t="s">
        <v>41</v>
      </c>
      <c r="K657" s="20">
        <v>500</v>
      </c>
      <c r="L657" s="20">
        <f t="shared" si="71"/>
        <v>2.3779963785636067</v>
      </c>
      <c r="M657" s="18" t="s">
        <v>31</v>
      </c>
      <c r="N657" s="18" t="s">
        <v>30</v>
      </c>
      <c r="O657" s="18">
        <v>-10</v>
      </c>
      <c r="P657" s="18">
        <v>-10</v>
      </c>
      <c r="Q657" s="21">
        <v>9.9999999999999995E-7</v>
      </c>
      <c r="R657" s="18">
        <v>20</v>
      </c>
      <c r="S657" s="18">
        <v>0.91700000000000004</v>
      </c>
      <c r="T657" s="18">
        <v>0</v>
      </c>
      <c r="U657" s="18">
        <v>0</v>
      </c>
      <c r="V657" s="18">
        <v>0</v>
      </c>
      <c r="W657" s="18">
        <v>0</v>
      </c>
      <c r="X657" s="22"/>
    </row>
    <row r="658" spans="1:24" s="23" customFormat="1" ht="15" thickBot="1" x14ac:dyDescent="0.35">
      <c r="A658" s="38">
        <v>657</v>
      </c>
      <c r="B658" s="43">
        <v>226</v>
      </c>
      <c r="C658" s="18" t="s">
        <v>33</v>
      </c>
      <c r="D658" s="18" t="s">
        <v>48</v>
      </c>
      <c r="E658" s="18" t="s">
        <v>39</v>
      </c>
      <c r="F658" s="18" t="s">
        <v>46</v>
      </c>
      <c r="G658" s="18" t="s">
        <v>28</v>
      </c>
      <c r="H658" s="18">
        <v>125</v>
      </c>
      <c r="I658" s="18">
        <v>61.8</v>
      </c>
      <c r="J658" s="19" t="s">
        <v>29</v>
      </c>
      <c r="K658" s="20">
        <v>2999.6240815740703</v>
      </c>
      <c r="L658" s="20">
        <f t="shared" si="71"/>
        <v>2.0226537216828482</v>
      </c>
      <c r="M658" s="18" t="s">
        <v>39</v>
      </c>
      <c r="N658" s="18" t="s">
        <v>39</v>
      </c>
      <c r="O658" s="18">
        <f>P658</f>
        <v>-20</v>
      </c>
      <c r="P658" s="18">
        <v>-20</v>
      </c>
      <c r="Q658" s="21">
        <v>5.0000000000000002E-5</v>
      </c>
      <c r="R658" s="18">
        <v>-5</v>
      </c>
      <c r="S658" s="18">
        <v>0.91700000000000004</v>
      </c>
      <c r="T658" s="18">
        <v>0</v>
      </c>
      <c r="U658" s="18">
        <v>0</v>
      </c>
      <c r="V658" s="18">
        <v>0</v>
      </c>
      <c r="W658" s="18">
        <v>0</v>
      </c>
      <c r="X658" s="22" t="s">
        <v>159</v>
      </c>
    </row>
    <row r="659" spans="1:24" s="29" customFormat="1" ht="15" thickBot="1" x14ac:dyDescent="0.35">
      <c r="A659" s="39">
        <v>658</v>
      </c>
      <c r="B659" s="44">
        <v>226</v>
      </c>
      <c r="C659" s="24" t="s">
        <v>33</v>
      </c>
      <c r="D659" s="24" t="s">
        <v>48</v>
      </c>
      <c r="E659" s="24" t="s">
        <v>39</v>
      </c>
      <c r="F659" s="24" t="s">
        <v>46</v>
      </c>
      <c r="G659" s="24" t="s">
        <v>28</v>
      </c>
      <c r="H659" s="24">
        <v>125</v>
      </c>
      <c r="I659" s="24">
        <v>61.8</v>
      </c>
      <c r="J659" s="25" t="s">
        <v>29</v>
      </c>
      <c r="K659" s="26">
        <v>2999.6240815740703</v>
      </c>
      <c r="L659" s="26">
        <f t="shared" si="71"/>
        <v>2.0226537216828482</v>
      </c>
      <c r="M659" s="24" t="s">
        <v>39</v>
      </c>
      <c r="N659" s="24" t="s">
        <v>39</v>
      </c>
      <c r="O659" s="24">
        <f t="shared" ref="O659:O689" si="74">P659</f>
        <v>-20</v>
      </c>
      <c r="P659" s="24">
        <v>-20</v>
      </c>
      <c r="Q659" s="27">
        <v>5.0000000000000002E-5</v>
      </c>
      <c r="R659" s="24">
        <v>-5</v>
      </c>
      <c r="S659" s="24">
        <v>0.91700000000000004</v>
      </c>
      <c r="T659" s="24">
        <v>0</v>
      </c>
      <c r="U659" s="24">
        <v>0</v>
      </c>
      <c r="V659" s="24">
        <v>0</v>
      </c>
      <c r="W659" s="24">
        <v>0</v>
      </c>
      <c r="X659" s="28" t="s">
        <v>159</v>
      </c>
    </row>
    <row r="660" spans="1:24" s="23" customFormat="1" ht="15" thickBot="1" x14ac:dyDescent="0.35">
      <c r="A660" s="38">
        <v>659</v>
      </c>
      <c r="B660" s="43">
        <v>226</v>
      </c>
      <c r="C660" s="18" t="s">
        <v>33</v>
      </c>
      <c r="D660" s="18" t="s">
        <v>48</v>
      </c>
      <c r="E660" s="18" t="s">
        <v>39</v>
      </c>
      <c r="F660" s="18" t="s">
        <v>46</v>
      </c>
      <c r="G660" s="18" t="s">
        <v>28</v>
      </c>
      <c r="H660" s="18">
        <v>125</v>
      </c>
      <c r="I660" s="18">
        <v>61.8</v>
      </c>
      <c r="J660" s="19" t="s">
        <v>29</v>
      </c>
      <c r="K660" s="20">
        <v>2999.6240815740703</v>
      </c>
      <c r="L660" s="20">
        <f t="shared" ref="L660:L689" si="75">H660/I660</f>
        <v>2.0226537216828482</v>
      </c>
      <c r="M660" s="18" t="s">
        <v>39</v>
      </c>
      <c r="N660" s="18" t="s">
        <v>39</v>
      </c>
      <c r="O660" s="18">
        <f t="shared" si="74"/>
        <v>-20</v>
      </c>
      <c r="P660" s="18">
        <v>-20</v>
      </c>
      <c r="Q660" s="21">
        <v>1.5E-5</v>
      </c>
      <c r="R660" s="18">
        <v>-5</v>
      </c>
      <c r="S660" s="18">
        <v>0.91700000000000004</v>
      </c>
      <c r="T660" s="18">
        <v>0</v>
      </c>
      <c r="U660" s="18">
        <v>0</v>
      </c>
      <c r="V660" s="18">
        <v>0</v>
      </c>
      <c r="W660" s="18">
        <v>0</v>
      </c>
      <c r="X660" s="22" t="s">
        <v>159</v>
      </c>
    </row>
    <row r="661" spans="1:24" s="29" customFormat="1" ht="15" thickBot="1" x14ac:dyDescent="0.35">
      <c r="A661" s="39">
        <v>660</v>
      </c>
      <c r="B661" s="44">
        <v>226</v>
      </c>
      <c r="C661" s="24" t="s">
        <v>33</v>
      </c>
      <c r="D661" s="24" t="s">
        <v>48</v>
      </c>
      <c r="E661" s="24" t="s">
        <v>39</v>
      </c>
      <c r="F661" s="24" t="s">
        <v>46</v>
      </c>
      <c r="G661" s="24" t="s">
        <v>28</v>
      </c>
      <c r="H661" s="24">
        <v>125</v>
      </c>
      <c r="I661" s="24">
        <v>61.8</v>
      </c>
      <c r="J661" s="25" t="s">
        <v>29</v>
      </c>
      <c r="K661" s="26">
        <v>2999.6240815740703</v>
      </c>
      <c r="L661" s="26">
        <f t="shared" si="75"/>
        <v>2.0226537216828482</v>
      </c>
      <c r="M661" s="24" t="s">
        <v>39</v>
      </c>
      <c r="N661" s="24" t="s">
        <v>39</v>
      </c>
      <c r="O661" s="24">
        <f t="shared" si="74"/>
        <v>-20</v>
      </c>
      <c r="P661" s="24">
        <v>-20</v>
      </c>
      <c r="Q661" s="27">
        <v>1.5E-5</v>
      </c>
      <c r="R661" s="24">
        <v>-5</v>
      </c>
      <c r="S661" s="24">
        <v>0.91700000000000004</v>
      </c>
      <c r="T661" s="24">
        <v>0</v>
      </c>
      <c r="U661" s="24">
        <v>0</v>
      </c>
      <c r="V661" s="24">
        <v>0</v>
      </c>
      <c r="W661" s="24">
        <v>0</v>
      </c>
      <c r="X661" s="28" t="s">
        <v>159</v>
      </c>
    </row>
    <row r="662" spans="1:24" s="23" customFormat="1" ht="15" thickBot="1" x14ac:dyDescent="0.35">
      <c r="A662" s="38">
        <v>661</v>
      </c>
      <c r="B662" s="43">
        <v>226</v>
      </c>
      <c r="C662" s="18" t="s">
        <v>33</v>
      </c>
      <c r="D662" s="18" t="s">
        <v>48</v>
      </c>
      <c r="E662" s="18" t="s">
        <v>39</v>
      </c>
      <c r="F662" s="18" t="s">
        <v>46</v>
      </c>
      <c r="G662" s="18" t="s">
        <v>28</v>
      </c>
      <c r="H662" s="18">
        <v>125</v>
      </c>
      <c r="I662" s="18">
        <v>61.8</v>
      </c>
      <c r="J662" s="19" t="s">
        <v>29</v>
      </c>
      <c r="K662" s="20">
        <v>2999.6240815740703</v>
      </c>
      <c r="L662" s="20">
        <f t="shared" si="75"/>
        <v>2.0226537216828482</v>
      </c>
      <c r="M662" s="18" t="s">
        <v>39</v>
      </c>
      <c r="N662" s="18" t="s">
        <v>39</v>
      </c>
      <c r="O662" s="18">
        <f t="shared" si="74"/>
        <v>-20</v>
      </c>
      <c r="P662" s="18">
        <v>-20</v>
      </c>
      <c r="Q662" s="21">
        <v>5.0000000000000004E-6</v>
      </c>
      <c r="R662" s="18">
        <v>-5</v>
      </c>
      <c r="S662" s="18">
        <v>0.91700000000000004</v>
      </c>
      <c r="T662" s="18">
        <v>0</v>
      </c>
      <c r="U662" s="18">
        <v>0</v>
      </c>
      <c r="V662" s="18">
        <v>0</v>
      </c>
      <c r="W662" s="18">
        <v>0</v>
      </c>
      <c r="X662" s="22" t="s">
        <v>159</v>
      </c>
    </row>
    <row r="663" spans="1:24" s="29" customFormat="1" ht="15" thickBot="1" x14ac:dyDescent="0.35">
      <c r="A663" s="39">
        <v>662</v>
      </c>
      <c r="B663" s="44">
        <v>226</v>
      </c>
      <c r="C663" s="24" t="s">
        <v>33</v>
      </c>
      <c r="D663" s="24" t="s">
        <v>48</v>
      </c>
      <c r="E663" s="24" t="s">
        <v>39</v>
      </c>
      <c r="F663" s="24" t="s">
        <v>46</v>
      </c>
      <c r="G663" s="24" t="s">
        <v>28</v>
      </c>
      <c r="H663" s="24">
        <v>125</v>
      </c>
      <c r="I663" s="24">
        <v>61.8</v>
      </c>
      <c r="J663" s="25" t="s">
        <v>29</v>
      </c>
      <c r="K663" s="26">
        <v>2999.6240815740703</v>
      </c>
      <c r="L663" s="26">
        <f t="shared" si="75"/>
        <v>2.0226537216828482</v>
      </c>
      <c r="M663" s="24" t="s">
        <v>39</v>
      </c>
      <c r="N663" s="24" t="s">
        <v>39</v>
      </c>
      <c r="O663" s="24">
        <f t="shared" si="74"/>
        <v>-20</v>
      </c>
      <c r="P663" s="24">
        <v>-20</v>
      </c>
      <c r="Q663" s="27">
        <v>5.0000000000000004E-6</v>
      </c>
      <c r="R663" s="24">
        <v>-5</v>
      </c>
      <c r="S663" s="24">
        <v>0.91700000000000004</v>
      </c>
      <c r="T663" s="24">
        <v>0</v>
      </c>
      <c r="U663" s="24">
        <v>0</v>
      </c>
      <c r="V663" s="24">
        <v>0</v>
      </c>
      <c r="W663" s="24">
        <v>0</v>
      </c>
      <c r="X663" s="28" t="s">
        <v>159</v>
      </c>
    </row>
    <row r="664" spans="1:24" s="23" customFormat="1" ht="15" thickBot="1" x14ac:dyDescent="0.35">
      <c r="A664" s="38">
        <v>663</v>
      </c>
      <c r="B664" s="43">
        <v>226</v>
      </c>
      <c r="C664" s="18" t="s">
        <v>33</v>
      </c>
      <c r="D664" s="18" t="s">
        <v>48</v>
      </c>
      <c r="E664" s="18" t="s">
        <v>39</v>
      </c>
      <c r="F664" s="18" t="s">
        <v>46</v>
      </c>
      <c r="G664" s="18" t="s">
        <v>28</v>
      </c>
      <c r="H664" s="18">
        <v>125</v>
      </c>
      <c r="I664" s="18">
        <v>61.8</v>
      </c>
      <c r="J664" s="19" t="s">
        <v>29</v>
      </c>
      <c r="K664" s="20">
        <v>2999.6240815740703</v>
      </c>
      <c r="L664" s="20">
        <f t="shared" si="75"/>
        <v>2.0226537216828482</v>
      </c>
      <c r="M664" s="18" t="s">
        <v>39</v>
      </c>
      <c r="N664" s="18" t="s">
        <v>39</v>
      </c>
      <c r="O664" s="18">
        <f t="shared" si="74"/>
        <v>-20</v>
      </c>
      <c r="P664" s="18">
        <v>-20</v>
      </c>
      <c r="Q664" s="21">
        <v>1.5E-6</v>
      </c>
      <c r="R664" s="18">
        <v>-5</v>
      </c>
      <c r="S664" s="18">
        <v>0.91700000000000004</v>
      </c>
      <c r="T664" s="18">
        <v>0</v>
      </c>
      <c r="U664" s="18">
        <v>0</v>
      </c>
      <c r="V664" s="18">
        <v>0</v>
      </c>
      <c r="W664" s="18">
        <v>0</v>
      </c>
      <c r="X664" s="22" t="s">
        <v>159</v>
      </c>
    </row>
    <row r="665" spans="1:24" s="29" customFormat="1" ht="15" thickBot="1" x14ac:dyDescent="0.35">
      <c r="A665" s="39">
        <v>664</v>
      </c>
      <c r="B665" s="44">
        <v>226</v>
      </c>
      <c r="C665" s="24" t="s">
        <v>33</v>
      </c>
      <c r="D665" s="24" t="s">
        <v>48</v>
      </c>
      <c r="E665" s="24" t="s">
        <v>39</v>
      </c>
      <c r="F665" s="24" t="s">
        <v>46</v>
      </c>
      <c r="G665" s="24" t="s">
        <v>28</v>
      </c>
      <c r="H665" s="24">
        <v>125</v>
      </c>
      <c r="I665" s="24">
        <v>61.8</v>
      </c>
      <c r="J665" s="25" t="s">
        <v>29</v>
      </c>
      <c r="K665" s="26">
        <v>2999.6240815740703</v>
      </c>
      <c r="L665" s="26">
        <f t="shared" si="75"/>
        <v>2.0226537216828482</v>
      </c>
      <c r="M665" s="24" t="s">
        <v>39</v>
      </c>
      <c r="N665" s="24" t="s">
        <v>39</v>
      </c>
      <c r="O665" s="24">
        <f t="shared" si="74"/>
        <v>-20</v>
      </c>
      <c r="P665" s="24">
        <v>-20</v>
      </c>
      <c r="Q665" s="27">
        <v>1.5E-6</v>
      </c>
      <c r="R665" s="24">
        <v>-5</v>
      </c>
      <c r="S665" s="24">
        <v>0.91700000000000004</v>
      </c>
      <c r="T665" s="24">
        <v>0</v>
      </c>
      <c r="U665" s="24">
        <v>0</v>
      </c>
      <c r="V665" s="24">
        <v>0</v>
      </c>
      <c r="W665" s="24">
        <v>0</v>
      </c>
      <c r="X665" s="28" t="s">
        <v>159</v>
      </c>
    </row>
    <row r="666" spans="1:24" s="23" customFormat="1" ht="15" thickBot="1" x14ac:dyDescent="0.35">
      <c r="A666" s="38">
        <v>665</v>
      </c>
      <c r="B666" s="43">
        <v>226</v>
      </c>
      <c r="C666" s="18" t="s">
        <v>33</v>
      </c>
      <c r="D666" s="18" t="s">
        <v>48</v>
      </c>
      <c r="E666" s="18" t="s">
        <v>39</v>
      </c>
      <c r="F666" s="18" t="s">
        <v>46</v>
      </c>
      <c r="G666" s="18" t="s">
        <v>28</v>
      </c>
      <c r="H666" s="18">
        <v>125</v>
      </c>
      <c r="I666" s="18">
        <v>61.8</v>
      </c>
      <c r="J666" s="19" t="s">
        <v>29</v>
      </c>
      <c r="K666" s="20">
        <v>2999.6240815740703</v>
      </c>
      <c r="L666" s="20">
        <f t="shared" si="75"/>
        <v>2.0226537216828482</v>
      </c>
      <c r="M666" s="18" t="s">
        <v>39</v>
      </c>
      <c r="N666" s="18" t="s">
        <v>39</v>
      </c>
      <c r="O666" s="18">
        <f t="shared" si="74"/>
        <v>-20</v>
      </c>
      <c r="P666" s="18">
        <v>-20</v>
      </c>
      <c r="Q666" s="21">
        <v>5.0000000000000002E-5</v>
      </c>
      <c r="R666" s="18">
        <v>-5</v>
      </c>
      <c r="S666" s="18">
        <v>0.91700000000000004</v>
      </c>
      <c r="T666" s="18">
        <v>0</v>
      </c>
      <c r="U666" s="18">
        <v>0</v>
      </c>
      <c r="V666" s="18">
        <v>0</v>
      </c>
      <c r="W666" s="18">
        <v>0</v>
      </c>
      <c r="X666" s="22" t="s">
        <v>160</v>
      </c>
    </row>
    <row r="667" spans="1:24" s="29" customFormat="1" ht="15" thickBot="1" x14ac:dyDescent="0.35">
      <c r="A667" s="39">
        <v>666</v>
      </c>
      <c r="B667" s="44">
        <v>226</v>
      </c>
      <c r="C667" s="24" t="s">
        <v>33</v>
      </c>
      <c r="D667" s="24" t="s">
        <v>48</v>
      </c>
      <c r="E667" s="24" t="s">
        <v>39</v>
      </c>
      <c r="F667" s="24" t="s">
        <v>46</v>
      </c>
      <c r="G667" s="24" t="s">
        <v>28</v>
      </c>
      <c r="H667" s="24">
        <v>125</v>
      </c>
      <c r="I667" s="24">
        <v>61.8</v>
      </c>
      <c r="J667" s="25" t="s">
        <v>29</v>
      </c>
      <c r="K667" s="26">
        <v>2999.6240815740703</v>
      </c>
      <c r="L667" s="26">
        <f t="shared" si="75"/>
        <v>2.0226537216828482</v>
      </c>
      <c r="M667" s="24" t="s">
        <v>39</v>
      </c>
      <c r="N667" s="24" t="s">
        <v>39</v>
      </c>
      <c r="O667" s="24">
        <f t="shared" si="74"/>
        <v>-20</v>
      </c>
      <c r="P667" s="24">
        <v>-20</v>
      </c>
      <c r="Q667" s="27">
        <v>5.0000000000000002E-5</v>
      </c>
      <c r="R667" s="24">
        <v>-5</v>
      </c>
      <c r="S667" s="24">
        <v>0.91700000000000004</v>
      </c>
      <c r="T667" s="24">
        <v>0</v>
      </c>
      <c r="U667" s="24">
        <v>0</v>
      </c>
      <c r="V667" s="24">
        <v>0</v>
      </c>
      <c r="W667" s="24">
        <v>0</v>
      </c>
      <c r="X667" s="28" t="s">
        <v>160</v>
      </c>
    </row>
    <row r="668" spans="1:24" s="23" customFormat="1" ht="15" thickBot="1" x14ac:dyDescent="0.35">
      <c r="A668" s="38">
        <v>667</v>
      </c>
      <c r="B668" s="43">
        <v>226</v>
      </c>
      <c r="C668" s="18" t="s">
        <v>33</v>
      </c>
      <c r="D668" s="18" t="s">
        <v>48</v>
      </c>
      <c r="E668" s="18" t="s">
        <v>39</v>
      </c>
      <c r="F668" s="18" t="s">
        <v>46</v>
      </c>
      <c r="G668" s="18" t="s">
        <v>28</v>
      </c>
      <c r="H668" s="18">
        <v>125</v>
      </c>
      <c r="I668" s="18">
        <v>61.8</v>
      </c>
      <c r="J668" s="19" t="s">
        <v>29</v>
      </c>
      <c r="K668" s="20">
        <v>2999.6240815740703</v>
      </c>
      <c r="L668" s="20">
        <f t="shared" si="75"/>
        <v>2.0226537216828482</v>
      </c>
      <c r="M668" s="18" t="s">
        <v>39</v>
      </c>
      <c r="N668" s="18" t="s">
        <v>39</v>
      </c>
      <c r="O668" s="18">
        <f t="shared" si="74"/>
        <v>-20</v>
      </c>
      <c r="P668" s="18">
        <v>-20</v>
      </c>
      <c r="Q668" s="21">
        <v>1.5E-5</v>
      </c>
      <c r="R668" s="18">
        <v>-5</v>
      </c>
      <c r="S668" s="18">
        <v>0.91700000000000004</v>
      </c>
      <c r="T668" s="18">
        <v>0</v>
      </c>
      <c r="U668" s="18">
        <v>0</v>
      </c>
      <c r="V668" s="18">
        <v>0</v>
      </c>
      <c r="W668" s="18">
        <v>0</v>
      </c>
      <c r="X668" s="22" t="s">
        <v>160</v>
      </c>
    </row>
    <row r="669" spans="1:24" s="29" customFormat="1" ht="15" thickBot="1" x14ac:dyDescent="0.35">
      <c r="A669" s="39">
        <v>668</v>
      </c>
      <c r="B669" s="44">
        <v>226</v>
      </c>
      <c r="C669" s="24" t="s">
        <v>33</v>
      </c>
      <c r="D669" s="24" t="s">
        <v>48</v>
      </c>
      <c r="E669" s="24" t="s">
        <v>39</v>
      </c>
      <c r="F669" s="24" t="s">
        <v>46</v>
      </c>
      <c r="G669" s="24" t="s">
        <v>28</v>
      </c>
      <c r="H669" s="24">
        <v>125</v>
      </c>
      <c r="I669" s="24">
        <v>61.8</v>
      </c>
      <c r="J669" s="25" t="s">
        <v>29</v>
      </c>
      <c r="K669" s="26">
        <v>2999.6240815740703</v>
      </c>
      <c r="L669" s="26">
        <f t="shared" si="75"/>
        <v>2.0226537216828482</v>
      </c>
      <c r="M669" s="24" t="s">
        <v>39</v>
      </c>
      <c r="N669" s="24" t="s">
        <v>39</v>
      </c>
      <c r="O669" s="24">
        <f t="shared" si="74"/>
        <v>-20</v>
      </c>
      <c r="P669" s="24">
        <v>-20</v>
      </c>
      <c r="Q669" s="27">
        <v>1.5E-5</v>
      </c>
      <c r="R669" s="24">
        <v>-5</v>
      </c>
      <c r="S669" s="24">
        <v>0.91700000000000004</v>
      </c>
      <c r="T669" s="24">
        <v>0</v>
      </c>
      <c r="U669" s="24">
        <v>0</v>
      </c>
      <c r="V669" s="24">
        <v>0</v>
      </c>
      <c r="W669" s="24">
        <v>0</v>
      </c>
      <c r="X669" s="28" t="s">
        <v>160</v>
      </c>
    </row>
    <row r="670" spans="1:24" s="23" customFormat="1" ht="15" thickBot="1" x14ac:dyDescent="0.35">
      <c r="A670" s="38">
        <v>669</v>
      </c>
      <c r="B670" s="43">
        <v>226</v>
      </c>
      <c r="C670" s="18" t="s">
        <v>33</v>
      </c>
      <c r="D670" s="18" t="s">
        <v>48</v>
      </c>
      <c r="E670" s="18" t="s">
        <v>39</v>
      </c>
      <c r="F670" s="18" t="s">
        <v>46</v>
      </c>
      <c r="G670" s="18" t="s">
        <v>28</v>
      </c>
      <c r="H670" s="18">
        <v>125</v>
      </c>
      <c r="I670" s="18">
        <v>61.8</v>
      </c>
      <c r="J670" s="19" t="s">
        <v>29</v>
      </c>
      <c r="K670" s="20">
        <v>2999.6240815740703</v>
      </c>
      <c r="L670" s="20">
        <f t="shared" si="75"/>
        <v>2.0226537216828482</v>
      </c>
      <c r="M670" s="18" t="s">
        <v>39</v>
      </c>
      <c r="N670" s="18" t="s">
        <v>39</v>
      </c>
      <c r="O670" s="18">
        <f t="shared" si="74"/>
        <v>-20</v>
      </c>
      <c r="P670" s="18">
        <v>-20</v>
      </c>
      <c r="Q670" s="21">
        <v>5.0000000000000004E-6</v>
      </c>
      <c r="R670" s="18">
        <v>-5</v>
      </c>
      <c r="S670" s="18">
        <v>0.91700000000000004</v>
      </c>
      <c r="T670" s="18">
        <v>0</v>
      </c>
      <c r="U670" s="18">
        <v>0</v>
      </c>
      <c r="V670" s="18">
        <v>0</v>
      </c>
      <c r="W670" s="18">
        <v>0</v>
      </c>
      <c r="X670" s="22" t="s">
        <v>160</v>
      </c>
    </row>
    <row r="671" spans="1:24" s="29" customFormat="1" ht="15" thickBot="1" x14ac:dyDescent="0.35">
      <c r="A671" s="39">
        <v>670</v>
      </c>
      <c r="B671" s="44">
        <v>226</v>
      </c>
      <c r="C671" s="24" t="s">
        <v>33</v>
      </c>
      <c r="D671" s="24" t="s">
        <v>48</v>
      </c>
      <c r="E671" s="24" t="s">
        <v>39</v>
      </c>
      <c r="F671" s="24" t="s">
        <v>46</v>
      </c>
      <c r="G671" s="24" t="s">
        <v>28</v>
      </c>
      <c r="H671" s="24">
        <v>125</v>
      </c>
      <c r="I671" s="24">
        <v>61.8</v>
      </c>
      <c r="J671" s="25" t="s">
        <v>29</v>
      </c>
      <c r="K671" s="26">
        <v>2999.6240815740703</v>
      </c>
      <c r="L671" s="26">
        <f t="shared" si="75"/>
        <v>2.0226537216828482</v>
      </c>
      <c r="M671" s="24" t="s">
        <v>39</v>
      </c>
      <c r="N671" s="24" t="s">
        <v>39</v>
      </c>
      <c r="O671" s="24">
        <f t="shared" si="74"/>
        <v>-20</v>
      </c>
      <c r="P671" s="24">
        <v>-20</v>
      </c>
      <c r="Q671" s="27">
        <v>5.0000000000000004E-6</v>
      </c>
      <c r="R671" s="24">
        <v>-5</v>
      </c>
      <c r="S671" s="24">
        <v>0.91700000000000004</v>
      </c>
      <c r="T671" s="24">
        <v>0</v>
      </c>
      <c r="U671" s="24">
        <v>0</v>
      </c>
      <c r="V671" s="24">
        <v>0</v>
      </c>
      <c r="W671" s="24">
        <v>0</v>
      </c>
      <c r="X671" s="28" t="s">
        <v>160</v>
      </c>
    </row>
    <row r="672" spans="1:24" s="23" customFormat="1" ht="15" thickBot="1" x14ac:dyDescent="0.35">
      <c r="A672" s="38">
        <v>671</v>
      </c>
      <c r="B672" s="43">
        <v>226</v>
      </c>
      <c r="C672" s="18" t="s">
        <v>33</v>
      </c>
      <c r="D672" s="18" t="s">
        <v>48</v>
      </c>
      <c r="E672" s="18" t="s">
        <v>39</v>
      </c>
      <c r="F672" s="18" t="s">
        <v>46</v>
      </c>
      <c r="G672" s="18" t="s">
        <v>28</v>
      </c>
      <c r="H672" s="18">
        <v>125</v>
      </c>
      <c r="I672" s="18">
        <v>61.8</v>
      </c>
      <c r="J672" s="19" t="s">
        <v>29</v>
      </c>
      <c r="K672" s="20">
        <v>2999.6240815740703</v>
      </c>
      <c r="L672" s="20">
        <f t="shared" si="75"/>
        <v>2.0226537216828482</v>
      </c>
      <c r="M672" s="18" t="s">
        <v>39</v>
      </c>
      <c r="N672" s="18" t="s">
        <v>39</v>
      </c>
      <c r="O672" s="18">
        <f t="shared" si="74"/>
        <v>-20</v>
      </c>
      <c r="P672" s="18">
        <v>-20</v>
      </c>
      <c r="Q672" s="21">
        <v>1.5E-6</v>
      </c>
      <c r="R672" s="18">
        <v>-5</v>
      </c>
      <c r="S672" s="18">
        <v>0.91700000000000004</v>
      </c>
      <c r="T672" s="18">
        <v>0</v>
      </c>
      <c r="U672" s="18">
        <v>0</v>
      </c>
      <c r="V672" s="18">
        <v>0</v>
      </c>
      <c r="W672" s="18">
        <v>0</v>
      </c>
      <c r="X672" s="22" t="s">
        <v>160</v>
      </c>
    </row>
    <row r="673" spans="1:24" s="29" customFormat="1" ht="15" thickBot="1" x14ac:dyDescent="0.35">
      <c r="A673" s="39">
        <v>672</v>
      </c>
      <c r="B673" s="44">
        <v>226</v>
      </c>
      <c r="C673" s="24" t="s">
        <v>33</v>
      </c>
      <c r="D673" s="24" t="s">
        <v>48</v>
      </c>
      <c r="E673" s="24" t="s">
        <v>39</v>
      </c>
      <c r="F673" s="24" t="s">
        <v>46</v>
      </c>
      <c r="G673" s="24" t="s">
        <v>28</v>
      </c>
      <c r="H673" s="24">
        <v>125</v>
      </c>
      <c r="I673" s="24">
        <v>61.8</v>
      </c>
      <c r="J673" s="25" t="s">
        <v>29</v>
      </c>
      <c r="K673" s="26">
        <v>2999.6240815740703</v>
      </c>
      <c r="L673" s="26">
        <f t="shared" si="75"/>
        <v>2.0226537216828482</v>
      </c>
      <c r="M673" s="24" t="s">
        <v>39</v>
      </c>
      <c r="N673" s="24" t="s">
        <v>39</v>
      </c>
      <c r="O673" s="24">
        <f t="shared" si="74"/>
        <v>-20</v>
      </c>
      <c r="P673" s="24">
        <v>-20</v>
      </c>
      <c r="Q673" s="27">
        <v>1.5E-6</v>
      </c>
      <c r="R673" s="24">
        <v>-5</v>
      </c>
      <c r="S673" s="24">
        <v>0.91700000000000004</v>
      </c>
      <c r="T673" s="24">
        <v>0</v>
      </c>
      <c r="U673" s="24">
        <v>0</v>
      </c>
      <c r="V673" s="24">
        <v>0</v>
      </c>
      <c r="W673" s="24">
        <v>0</v>
      </c>
      <c r="X673" s="28" t="s">
        <v>160</v>
      </c>
    </row>
    <row r="674" spans="1:24" s="23" customFormat="1" ht="15" thickBot="1" x14ac:dyDescent="0.35">
      <c r="A674" s="38">
        <v>673</v>
      </c>
      <c r="B674" s="43">
        <v>226</v>
      </c>
      <c r="C674" s="18" t="s">
        <v>33</v>
      </c>
      <c r="D674" s="18" t="s">
        <v>48</v>
      </c>
      <c r="E674" s="18" t="s">
        <v>39</v>
      </c>
      <c r="F674" s="18" t="s">
        <v>46</v>
      </c>
      <c r="G674" s="18" t="s">
        <v>28</v>
      </c>
      <c r="H674" s="18">
        <v>125</v>
      </c>
      <c r="I674" s="18">
        <v>61.8</v>
      </c>
      <c r="J674" s="19" t="s">
        <v>29</v>
      </c>
      <c r="K674" s="20">
        <v>2999.6240815740703</v>
      </c>
      <c r="L674" s="20">
        <f t="shared" si="75"/>
        <v>2.0226537216828482</v>
      </c>
      <c r="M674" s="18" t="s">
        <v>39</v>
      </c>
      <c r="N674" s="18" t="s">
        <v>39</v>
      </c>
      <c r="O674" s="18">
        <f t="shared" si="74"/>
        <v>-20</v>
      </c>
      <c r="P674" s="18">
        <v>-20</v>
      </c>
      <c r="Q674" s="21">
        <v>5.0000000000000002E-5</v>
      </c>
      <c r="R674" s="18">
        <v>-5</v>
      </c>
      <c r="S674" s="18">
        <v>0.91700000000000004</v>
      </c>
      <c r="T674" s="18">
        <v>0</v>
      </c>
      <c r="U674" s="18">
        <v>0</v>
      </c>
      <c r="V674" s="18">
        <v>0</v>
      </c>
      <c r="W674" s="18">
        <v>0</v>
      </c>
      <c r="X674" s="22" t="s">
        <v>161</v>
      </c>
    </row>
    <row r="675" spans="1:24" s="29" customFormat="1" ht="15" thickBot="1" x14ac:dyDescent="0.35">
      <c r="A675" s="39">
        <v>674</v>
      </c>
      <c r="B675" s="44">
        <v>226</v>
      </c>
      <c r="C675" s="24" t="s">
        <v>33</v>
      </c>
      <c r="D675" s="24" t="s">
        <v>48</v>
      </c>
      <c r="E675" s="24" t="s">
        <v>39</v>
      </c>
      <c r="F675" s="24" t="s">
        <v>46</v>
      </c>
      <c r="G675" s="24" t="s">
        <v>28</v>
      </c>
      <c r="H675" s="24">
        <v>125</v>
      </c>
      <c r="I675" s="24">
        <v>61.8</v>
      </c>
      <c r="J675" s="25" t="s">
        <v>29</v>
      </c>
      <c r="K675" s="26">
        <v>2999.6240815740703</v>
      </c>
      <c r="L675" s="26">
        <f t="shared" si="75"/>
        <v>2.0226537216828482</v>
      </c>
      <c r="M675" s="24" t="s">
        <v>39</v>
      </c>
      <c r="N675" s="24" t="s">
        <v>39</v>
      </c>
      <c r="O675" s="24">
        <f t="shared" si="74"/>
        <v>-20</v>
      </c>
      <c r="P675" s="24">
        <v>-20</v>
      </c>
      <c r="Q675" s="27">
        <v>5.0000000000000002E-5</v>
      </c>
      <c r="R675" s="24">
        <v>-5</v>
      </c>
      <c r="S675" s="24">
        <v>0.91700000000000004</v>
      </c>
      <c r="T675" s="24">
        <v>0</v>
      </c>
      <c r="U675" s="24">
        <v>0</v>
      </c>
      <c r="V675" s="24">
        <v>0</v>
      </c>
      <c r="W675" s="24">
        <v>0</v>
      </c>
      <c r="X675" s="28" t="s">
        <v>161</v>
      </c>
    </row>
    <row r="676" spans="1:24" s="23" customFormat="1" ht="15" thickBot="1" x14ac:dyDescent="0.35">
      <c r="A676" s="38">
        <v>675</v>
      </c>
      <c r="B676" s="43">
        <v>226</v>
      </c>
      <c r="C676" s="18" t="s">
        <v>33</v>
      </c>
      <c r="D676" s="18" t="s">
        <v>48</v>
      </c>
      <c r="E676" s="18" t="s">
        <v>39</v>
      </c>
      <c r="F676" s="18" t="s">
        <v>46</v>
      </c>
      <c r="G676" s="18" t="s">
        <v>28</v>
      </c>
      <c r="H676" s="18">
        <v>125</v>
      </c>
      <c r="I676" s="18">
        <v>61.8</v>
      </c>
      <c r="J676" s="19" t="s">
        <v>29</v>
      </c>
      <c r="K676" s="20">
        <v>2999.6240815740703</v>
      </c>
      <c r="L676" s="20">
        <f t="shared" si="75"/>
        <v>2.0226537216828482</v>
      </c>
      <c r="M676" s="18" t="s">
        <v>39</v>
      </c>
      <c r="N676" s="18" t="s">
        <v>39</v>
      </c>
      <c r="O676" s="18">
        <f t="shared" si="74"/>
        <v>-20</v>
      </c>
      <c r="P676" s="18">
        <v>-20</v>
      </c>
      <c r="Q676" s="21">
        <v>1.5E-5</v>
      </c>
      <c r="R676" s="18">
        <v>-5</v>
      </c>
      <c r="S676" s="18">
        <v>0.91700000000000004</v>
      </c>
      <c r="T676" s="18">
        <v>0</v>
      </c>
      <c r="U676" s="18">
        <v>0</v>
      </c>
      <c r="V676" s="18">
        <v>0</v>
      </c>
      <c r="W676" s="18">
        <v>0</v>
      </c>
      <c r="X676" s="22" t="s">
        <v>161</v>
      </c>
    </row>
    <row r="677" spans="1:24" s="29" customFormat="1" ht="15" thickBot="1" x14ac:dyDescent="0.35">
      <c r="A677" s="39">
        <v>676</v>
      </c>
      <c r="B677" s="44">
        <v>226</v>
      </c>
      <c r="C677" s="24" t="s">
        <v>33</v>
      </c>
      <c r="D677" s="24" t="s">
        <v>48</v>
      </c>
      <c r="E677" s="24" t="s">
        <v>39</v>
      </c>
      <c r="F677" s="24" t="s">
        <v>46</v>
      </c>
      <c r="G677" s="24" t="s">
        <v>28</v>
      </c>
      <c r="H677" s="24">
        <v>125</v>
      </c>
      <c r="I677" s="24">
        <v>61.8</v>
      </c>
      <c r="J677" s="25" t="s">
        <v>29</v>
      </c>
      <c r="K677" s="26">
        <v>2999.6240815740703</v>
      </c>
      <c r="L677" s="26">
        <f t="shared" si="75"/>
        <v>2.0226537216828482</v>
      </c>
      <c r="M677" s="24" t="s">
        <v>39</v>
      </c>
      <c r="N677" s="24" t="s">
        <v>39</v>
      </c>
      <c r="O677" s="24">
        <f t="shared" si="74"/>
        <v>-20</v>
      </c>
      <c r="P677" s="24">
        <v>-20</v>
      </c>
      <c r="Q677" s="27">
        <v>1.5E-5</v>
      </c>
      <c r="R677" s="24">
        <v>-5</v>
      </c>
      <c r="S677" s="24">
        <v>0.91700000000000004</v>
      </c>
      <c r="T677" s="24">
        <v>0</v>
      </c>
      <c r="U677" s="24">
        <v>0</v>
      </c>
      <c r="V677" s="24">
        <v>0</v>
      </c>
      <c r="W677" s="24">
        <v>0</v>
      </c>
      <c r="X677" s="28" t="s">
        <v>161</v>
      </c>
    </row>
    <row r="678" spans="1:24" s="23" customFormat="1" ht="15" thickBot="1" x14ac:dyDescent="0.35">
      <c r="A678" s="38">
        <v>677</v>
      </c>
      <c r="B678" s="43">
        <v>226</v>
      </c>
      <c r="C678" s="18" t="s">
        <v>33</v>
      </c>
      <c r="D678" s="18" t="s">
        <v>48</v>
      </c>
      <c r="E678" s="18" t="s">
        <v>39</v>
      </c>
      <c r="F678" s="18" t="s">
        <v>46</v>
      </c>
      <c r="G678" s="18" t="s">
        <v>28</v>
      </c>
      <c r="H678" s="18">
        <v>125</v>
      </c>
      <c r="I678" s="18">
        <v>61.8</v>
      </c>
      <c r="J678" s="19" t="s">
        <v>29</v>
      </c>
      <c r="K678" s="20">
        <v>2999.6240815740703</v>
      </c>
      <c r="L678" s="20">
        <f t="shared" si="75"/>
        <v>2.0226537216828482</v>
      </c>
      <c r="M678" s="18" t="s">
        <v>39</v>
      </c>
      <c r="N678" s="18" t="s">
        <v>39</v>
      </c>
      <c r="O678" s="18">
        <f t="shared" si="74"/>
        <v>-20</v>
      </c>
      <c r="P678" s="18">
        <v>-20</v>
      </c>
      <c r="Q678" s="21">
        <v>5.0000000000000004E-6</v>
      </c>
      <c r="R678" s="18">
        <v>-5</v>
      </c>
      <c r="S678" s="18">
        <v>0.91700000000000004</v>
      </c>
      <c r="T678" s="18">
        <v>0</v>
      </c>
      <c r="U678" s="18">
        <v>0</v>
      </c>
      <c r="V678" s="18">
        <v>0</v>
      </c>
      <c r="W678" s="18">
        <v>0</v>
      </c>
      <c r="X678" s="22" t="s">
        <v>161</v>
      </c>
    </row>
    <row r="679" spans="1:24" s="29" customFormat="1" ht="15" thickBot="1" x14ac:dyDescent="0.35">
      <c r="A679" s="39">
        <v>678</v>
      </c>
      <c r="B679" s="44">
        <v>226</v>
      </c>
      <c r="C679" s="24" t="s">
        <v>33</v>
      </c>
      <c r="D679" s="24" t="s">
        <v>48</v>
      </c>
      <c r="E679" s="24" t="s">
        <v>39</v>
      </c>
      <c r="F679" s="24" t="s">
        <v>46</v>
      </c>
      <c r="G679" s="24" t="s">
        <v>28</v>
      </c>
      <c r="H679" s="24">
        <v>125</v>
      </c>
      <c r="I679" s="24">
        <v>61.8</v>
      </c>
      <c r="J679" s="25" t="s">
        <v>29</v>
      </c>
      <c r="K679" s="26">
        <v>2999.6240815740703</v>
      </c>
      <c r="L679" s="26">
        <f t="shared" si="75"/>
        <v>2.0226537216828482</v>
      </c>
      <c r="M679" s="24" t="s">
        <v>39</v>
      </c>
      <c r="N679" s="24" t="s">
        <v>39</v>
      </c>
      <c r="O679" s="24">
        <f t="shared" si="74"/>
        <v>-20</v>
      </c>
      <c r="P679" s="24">
        <v>-20</v>
      </c>
      <c r="Q679" s="27">
        <v>5.0000000000000004E-6</v>
      </c>
      <c r="R679" s="24">
        <v>-5</v>
      </c>
      <c r="S679" s="24">
        <v>0.91700000000000004</v>
      </c>
      <c r="T679" s="24">
        <v>0</v>
      </c>
      <c r="U679" s="24">
        <v>0</v>
      </c>
      <c r="V679" s="24">
        <v>0</v>
      </c>
      <c r="W679" s="24">
        <v>0</v>
      </c>
      <c r="X679" s="28" t="s">
        <v>161</v>
      </c>
    </row>
    <row r="680" spans="1:24" s="23" customFormat="1" ht="15" thickBot="1" x14ac:dyDescent="0.35">
      <c r="A680" s="38">
        <v>679</v>
      </c>
      <c r="B680" s="43">
        <v>226</v>
      </c>
      <c r="C680" s="18" t="s">
        <v>33</v>
      </c>
      <c r="D680" s="18" t="s">
        <v>48</v>
      </c>
      <c r="E680" s="18" t="s">
        <v>39</v>
      </c>
      <c r="F680" s="18" t="s">
        <v>46</v>
      </c>
      <c r="G680" s="18" t="s">
        <v>28</v>
      </c>
      <c r="H680" s="18">
        <v>125</v>
      </c>
      <c r="I680" s="18">
        <v>61.8</v>
      </c>
      <c r="J680" s="19" t="s">
        <v>29</v>
      </c>
      <c r="K680" s="20">
        <v>2999.6240815740703</v>
      </c>
      <c r="L680" s="20">
        <f t="shared" si="75"/>
        <v>2.0226537216828482</v>
      </c>
      <c r="M680" s="18" t="s">
        <v>39</v>
      </c>
      <c r="N680" s="18" t="s">
        <v>39</v>
      </c>
      <c r="O680" s="18">
        <f t="shared" si="74"/>
        <v>-20</v>
      </c>
      <c r="P680" s="18">
        <v>-20</v>
      </c>
      <c r="Q680" s="21">
        <v>1.5E-6</v>
      </c>
      <c r="R680" s="18">
        <v>-5</v>
      </c>
      <c r="S680" s="18">
        <v>0.91700000000000004</v>
      </c>
      <c r="T680" s="18">
        <v>0</v>
      </c>
      <c r="U680" s="18">
        <v>0</v>
      </c>
      <c r="V680" s="18">
        <v>0</v>
      </c>
      <c r="W680" s="18">
        <v>0</v>
      </c>
      <c r="X680" s="22" t="s">
        <v>161</v>
      </c>
    </row>
    <row r="681" spans="1:24" s="29" customFormat="1" ht="15" thickBot="1" x14ac:dyDescent="0.35">
      <c r="A681" s="39">
        <v>680</v>
      </c>
      <c r="B681" s="44">
        <v>226</v>
      </c>
      <c r="C681" s="24" t="s">
        <v>33</v>
      </c>
      <c r="D681" s="24" t="s">
        <v>48</v>
      </c>
      <c r="E681" s="24" t="s">
        <v>39</v>
      </c>
      <c r="F681" s="24" t="s">
        <v>46</v>
      </c>
      <c r="G681" s="24" t="s">
        <v>28</v>
      </c>
      <c r="H681" s="24">
        <v>125</v>
      </c>
      <c r="I681" s="24">
        <v>61.8</v>
      </c>
      <c r="J681" s="25" t="s">
        <v>29</v>
      </c>
      <c r="K681" s="26">
        <v>2999.6240815740703</v>
      </c>
      <c r="L681" s="26">
        <f t="shared" si="75"/>
        <v>2.0226537216828482</v>
      </c>
      <c r="M681" s="24" t="s">
        <v>39</v>
      </c>
      <c r="N681" s="24" t="s">
        <v>39</v>
      </c>
      <c r="O681" s="24">
        <f t="shared" si="74"/>
        <v>-20</v>
      </c>
      <c r="P681" s="24">
        <v>-20</v>
      </c>
      <c r="Q681" s="27">
        <v>1.5E-6</v>
      </c>
      <c r="R681" s="24">
        <v>-5</v>
      </c>
      <c r="S681" s="24">
        <v>0.91700000000000004</v>
      </c>
      <c r="T681" s="24">
        <v>0</v>
      </c>
      <c r="U681" s="24">
        <v>0</v>
      </c>
      <c r="V681" s="24">
        <v>0</v>
      </c>
      <c r="W681" s="24">
        <v>0</v>
      </c>
      <c r="X681" s="28" t="s">
        <v>161</v>
      </c>
    </row>
    <row r="682" spans="1:24" s="23" customFormat="1" ht="15" thickBot="1" x14ac:dyDescent="0.35">
      <c r="A682" s="38">
        <v>681</v>
      </c>
      <c r="B682" s="43">
        <v>226</v>
      </c>
      <c r="C682" s="18" t="s">
        <v>33</v>
      </c>
      <c r="D682" s="18" t="s">
        <v>48</v>
      </c>
      <c r="E682" s="18" t="s">
        <v>39</v>
      </c>
      <c r="F682" s="18" t="s">
        <v>46</v>
      </c>
      <c r="G682" s="18" t="s">
        <v>28</v>
      </c>
      <c r="H682" s="18">
        <v>125</v>
      </c>
      <c r="I682" s="18">
        <v>61.8</v>
      </c>
      <c r="J682" s="19" t="s">
        <v>29</v>
      </c>
      <c r="K682" s="20">
        <v>2999.6240815740703</v>
      </c>
      <c r="L682" s="20">
        <f t="shared" si="75"/>
        <v>2.0226537216828482</v>
      </c>
      <c r="M682" s="18" t="s">
        <v>39</v>
      </c>
      <c r="N682" s="18" t="s">
        <v>39</v>
      </c>
      <c r="O682" s="18">
        <f t="shared" si="74"/>
        <v>-20</v>
      </c>
      <c r="P682" s="18">
        <v>-20</v>
      </c>
      <c r="Q682" s="21">
        <v>5.0000000000000002E-5</v>
      </c>
      <c r="R682" s="18">
        <v>-5</v>
      </c>
      <c r="S682" s="18">
        <v>0.91700000000000004</v>
      </c>
      <c r="T682" s="18">
        <v>0</v>
      </c>
      <c r="U682" s="18">
        <v>0</v>
      </c>
      <c r="V682" s="18">
        <v>0</v>
      </c>
      <c r="W682" s="18">
        <v>0</v>
      </c>
      <c r="X682" s="22" t="s">
        <v>162</v>
      </c>
    </row>
    <row r="683" spans="1:24" s="29" customFormat="1" ht="15" thickBot="1" x14ac:dyDescent="0.35">
      <c r="A683" s="39">
        <v>682</v>
      </c>
      <c r="B683" s="44">
        <v>226</v>
      </c>
      <c r="C683" s="24" t="s">
        <v>33</v>
      </c>
      <c r="D683" s="24" t="s">
        <v>48</v>
      </c>
      <c r="E683" s="24" t="s">
        <v>39</v>
      </c>
      <c r="F683" s="24" t="s">
        <v>46</v>
      </c>
      <c r="G683" s="24" t="s">
        <v>28</v>
      </c>
      <c r="H683" s="24">
        <v>125</v>
      </c>
      <c r="I683" s="24">
        <v>61.8</v>
      </c>
      <c r="J683" s="25" t="s">
        <v>29</v>
      </c>
      <c r="K683" s="26">
        <v>2999.6240815740703</v>
      </c>
      <c r="L683" s="26">
        <f t="shared" si="75"/>
        <v>2.0226537216828482</v>
      </c>
      <c r="M683" s="24" t="s">
        <v>39</v>
      </c>
      <c r="N683" s="24" t="s">
        <v>39</v>
      </c>
      <c r="O683" s="24">
        <f t="shared" si="74"/>
        <v>-20</v>
      </c>
      <c r="P683" s="24">
        <v>-20</v>
      </c>
      <c r="Q683" s="27">
        <v>5.0000000000000002E-5</v>
      </c>
      <c r="R683" s="24">
        <v>-5</v>
      </c>
      <c r="S683" s="24">
        <v>0.91700000000000004</v>
      </c>
      <c r="T683" s="24">
        <v>0</v>
      </c>
      <c r="U683" s="24">
        <v>0</v>
      </c>
      <c r="V683" s="24">
        <v>0</v>
      </c>
      <c r="W683" s="24">
        <v>0</v>
      </c>
      <c r="X683" s="28" t="s">
        <v>162</v>
      </c>
    </row>
    <row r="684" spans="1:24" s="23" customFormat="1" ht="15" thickBot="1" x14ac:dyDescent="0.35">
      <c r="A684" s="38">
        <v>683</v>
      </c>
      <c r="B684" s="43">
        <v>226</v>
      </c>
      <c r="C684" s="18" t="s">
        <v>33</v>
      </c>
      <c r="D684" s="18" t="s">
        <v>48</v>
      </c>
      <c r="E684" s="18" t="s">
        <v>39</v>
      </c>
      <c r="F684" s="18" t="s">
        <v>46</v>
      </c>
      <c r="G684" s="18" t="s">
        <v>28</v>
      </c>
      <c r="H684" s="18">
        <v>125</v>
      </c>
      <c r="I684" s="18">
        <v>61.8</v>
      </c>
      <c r="J684" s="19" t="s">
        <v>29</v>
      </c>
      <c r="K684" s="20">
        <v>2999.6240815740703</v>
      </c>
      <c r="L684" s="20">
        <f t="shared" si="75"/>
        <v>2.0226537216828482</v>
      </c>
      <c r="M684" s="18" t="s">
        <v>39</v>
      </c>
      <c r="N684" s="18" t="s">
        <v>39</v>
      </c>
      <c r="O684" s="18">
        <f t="shared" si="74"/>
        <v>-20</v>
      </c>
      <c r="P684" s="18">
        <v>-20</v>
      </c>
      <c r="Q684" s="21">
        <v>1.5E-5</v>
      </c>
      <c r="R684" s="18">
        <v>-5</v>
      </c>
      <c r="S684" s="18">
        <v>0.91700000000000004</v>
      </c>
      <c r="T684" s="18">
        <v>0</v>
      </c>
      <c r="U684" s="18">
        <v>0</v>
      </c>
      <c r="V684" s="18">
        <v>0</v>
      </c>
      <c r="W684" s="18">
        <v>0</v>
      </c>
      <c r="X684" s="22" t="s">
        <v>162</v>
      </c>
    </row>
    <row r="685" spans="1:24" s="29" customFormat="1" ht="15" thickBot="1" x14ac:dyDescent="0.35">
      <c r="A685" s="39">
        <v>684</v>
      </c>
      <c r="B685" s="44">
        <v>226</v>
      </c>
      <c r="C685" s="24" t="s">
        <v>33</v>
      </c>
      <c r="D685" s="24" t="s">
        <v>48</v>
      </c>
      <c r="E685" s="24" t="s">
        <v>39</v>
      </c>
      <c r="F685" s="24" t="s">
        <v>46</v>
      </c>
      <c r="G685" s="24" t="s">
        <v>28</v>
      </c>
      <c r="H685" s="24">
        <v>125</v>
      </c>
      <c r="I685" s="24">
        <v>61.8</v>
      </c>
      <c r="J685" s="25" t="s">
        <v>29</v>
      </c>
      <c r="K685" s="26">
        <v>2999.6240815740703</v>
      </c>
      <c r="L685" s="26">
        <f t="shared" si="75"/>
        <v>2.0226537216828482</v>
      </c>
      <c r="M685" s="24" t="s">
        <v>39</v>
      </c>
      <c r="N685" s="24" t="s">
        <v>39</v>
      </c>
      <c r="O685" s="24">
        <f t="shared" si="74"/>
        <v>-20</v>
      </c>
      <c r="P685" s="24">
        <v>-20</v>
      </c>
      <c r="Q685" s="27">
        <v>1.5E-5</v>
      </c>
      <c r="R685" s="24">
        <v>-5</v>
      </c>
      <c r="S685" s="24">
        <v>0.91700000000000004</v>
      </c>
      <c r="T685" s="24">
        <v>0</v>
      </c>
      <c r="U685" s="24">
        <v>0</v>
      </c>
      <c r="V685" s="24">
        <v>0</v>
      </c>
      <c r="W685" s="24">
        <v>0</v>
      </c>
      <c r="X685" s="28" t="s">
        <v>162</v>
      </c>
    </row>
    <row r="686" spans="1:24" s="23" customFormat="1" ht="15" thickBot="1" x14ac:dyDescent="0.35">
      <c r="A686" s="38">
        <v>685</v>
      </c>
      <c r="B686" s="43">
        <v>226</v>
      </c>
      <c r="C686" s="18" t="s">
        <v>33</v>
      </c>
      <c r="D686" s="18" t="s">
        <v>48</v>
      </c>
      <c r="E686" s="18" t="s">
        <v>39</v>
      </c>
      <c r="F686" s="18" t="s">
        <v>46</v>
      </c>
      <c r="G686" s="18" t="s">
        <v>28</v>
      </c>
      <c r="H686" s="18">
        <v>125</v>
      </c>
      <c r="I686" s="18">
        <v>61.8</v>
      </c>
      <c r="J686" s="19" t="s">
        <v>29</v>
      </c>
      <c r="K686" s="20">
        <v>2999.6240815740703</v>
      </c>
      <c r="L686" s="20">
        <f t="shared" si="75"/>
        <v>2.0226537216828482</v>
      </c>
      <c r="M686" s="18" t="s">
        <v>39</v>
      </c>
      <c r="N686" s="18" t="s">
        <v>39</v>
      </c>
      <c r="O686" s="18">
        <f t="shared" si="74"/>
        <v>-20</v>
      </c>
      <c r="P686" s="18">
        <v>-20</v>
      </c>
      <c r="Q686" s="21">
        <v>5.0000000000000004E-6</v>
      </c>
      <c r="R686" s="18">
        <v>-5</v>
      </c>
      <c r="S686" s="18">
        <v>0.91700000000000004</v>
      </c>
      <c r="T686" s="18">
        <v>0</v>
      </c>
      <c r="U686" s="18">
        <v>0</v>
      </c>
      <c r="V686" s="18">
        <v>0</v>
      </c>
      <c r="W686" s="18">
        <v>0</v>
      </c>
      <c r="X686" s="22" t="s">
        <v>162</v>
      </c>
    </row>
    <row r="687" spans="1:24" s="29" customFormat="1" ht="15" thickBot="1" x14ac:dyDescent="0.35">
      <c r="A687" s="39">
        <v>686</v>
      </c>
      <c r="B687" s="44">
        <v>226</v>
      </c>
      <c r="C687" s="24" t="s">
        <v>33</v>
      </c>
      <c r="D687" s="24" t="s">
        <v>48</v>
      </c>
      <c r="E687" s="24" t="s">
        <v>39</v>
      </c>
      <c r="F687" s="24" t="s">
        <v>46</v>
      </c>
      <c r="G687" s="24" t="s">
        <v>28</v>
      </c>
      <c r="H687" s="24">
        <v>125</v>
      </c>
      <c r="I687" s="24">
        <v>61.8</v>
      </c>
      <c r="J687" s="25" t="s">
        <v>29</v>
      </c>
      <c r="K687" s="26">
        <v>2999.6240815740703</v>
      </c>
      <c r="L687" s="26">
        <f t="shared" si="75"/>
        <v>2.0226537216828482</v>
      </c>
      <c r="M687" s="24" t="s">
        <v>39</v>
      </c>
      <c r="N687" s="24" t="s">
        <v>39</v>
      </c>
      <c r="O687" s="24">
        <f t="shared" si="74"/>
        <v>-20</v>
      </c>
      <c r="P687" s="24">
        <v>-20</v>
      </c>
      <c r="Q687" s="27">
        <v>5.0000000000000004E-6</v>
      </c>
      <c r="R687" s="24">
        <v>-5</v>
      </c>
      <c r="S687" s="24">
        <v>0.91700000000000004</v>
      </c>
      <c r="T687" s="24">
        <v>0</v>
      </c>
      <c r="U687" s="24">
        <v>0</v>
      </c>
      <c r="V687" s="24">
        <v>0</v>
      </c>
      <c r="W687" s="24">
        <v>0</v>
      </c>
      <c r="X687" s="28" t="s">
        <v>162</v>
      </c>
    </row>
    <row r="688" spans="1:24" s="23" customFormat="1" ht="15" thickBot="1" x14ac:dyDescent="0.35">
      <c r="A688" s="38">
        <v>687</v>
      </c>
      <c r="B688" s="43">
        <v>226</v>
      </c>
      <c r="C688" s="18" t="s">
        <v>33</v>
      </c>
      <c r="D688" s="18" t="s">
        <v>48</v>
      </c>
      <c r="E688" s="18" t="s">
        <v>39</v>
      </c>
      <c r="F688" s="18" t="s">
        <v>46</v>
      </c>
      <c r="G688" s="18" t="s">
        <v>28</v>
      </c>
      <c r="H688" s="18">
        <v>125</v>
      </c>
      <c r="I688" s="18">
        <v>61.8</v>
      </c>
      <c r="J688" s="19" t="s">
        <v>29</v>
      </c>
      <c r="K688" s="20">
        <v>2999.6240815740703</v>
      </c>
      <c r="L688" s="20">
        <f t="shared" si="75"/>
        <v>2.0226537216828482</v>
      </c>
      <c r="M688" s="18" t="s">
        <v>39</v>
      </c>
      <c r="N688" s="18" t="s">
        <v>39</v>
      </c>
      <c r="O688" s="18">
        <f t="shared" si="74"/>
        <v>-20</v>
      </c>
      <c r="P688" s="18">
        <v>-20</v>
      </c>
      <c r="Q688" s="21">
        <v>1.5E-6</v>
      </c>
      <c r="R688" s="18">
        <v>-5</v>
      </c>
      <c r="S688" s="18">
        <v>0.91700000000000004</v>
      </c>
      <c r="T688" s="18">
        <v>0</v>
      </c>
      <c r="U688" s="18">
        <v>0</v>
      </c>
      <c r="V688" s="18">
        <v>0</v>
      </c>
      <c r="W688" s="18">
        <v>0</v>
      </c>
      <c r="X688" s="22" t="s">
        <v>162</v>
      </c>
    </row>
    <row r="689" spans="1:24" s="29" customFormat="1" ht="15" thickBot="1" x14ac:dyDescent="0.35">
      <c r="A689" s="39">
        <v>688</v>
      </c>
      <c r="B689" s="44">
        <v>226</v>
      </c>
      <c r="C689" s="24" t="s">
        <v>33</v>
      </c>
      <c r="D689" s="24" t="s">
        <v>48</v>
      </c>
      <c r="E689" s="24" t="s">
        <v>39</v>
      </c>
      <c r="F689" s="24" t="s">
        <v>46</v>
      </c>
      <c r="G689" s="24" t="s">
        <v>28</v>
      </c>
      <c r="H689" s="24">
        <v>125</v>
      </c>
      <c r="I689" s="24">
        <v>61.8</v>
      </c>
      <c r="J689" s="25" t="s">
        <v>29</v>
      </c>
      <c r="K689" s="26">
        <v>2999.6240815740703</v>
      </c>
      <c r="L689" s="26">
        <f t="shared" si="75"/>
        <v>2.0226537216828482</v>
      </c>
      <c r="M689" s="24" t="s">
        <v>39</v>
      </c>
      <c r="N689" s="24" t="s">
        <v>39</v>
      </c>
      <c r="O689" s="24">
        <f t="shared" si="74"/>
        <v>-20</v>
      </c>
      <c r="P689" s="24">
        <v>-20</v>
      </c>
      <c r="Q689" s="27">
        <v>1.5E-6</v>
      </c>
      <c r="R689" s="24">
        <v>-5</v>
      </c>
      <c r="S689" s="24">
        <v>0.91700000000000004</v>
      </c>
      <c r="T689" s="24">
        <v>0</v>
      </c>
      <c r="U689" s="24">
        <v>0</v>
      </c>
      <c r="V689" s="24">
        <v>0</v>
      </c>
      <c r="W689" s="24">
        <v>0</v>
      </c>
      <c r="X689" s="28" t="s">
        <v>162</v>
      </c>
    </row>
    <row r="690" spans="1:24" s="23" customFormat="1" ht="15" thickBot="1" x14ac:dyDescent="0.35">
      <c r="A690" s="38">
        <v>689</v>
      </c>
      <c r="B690" s="43">
        <v>28</v>
      </c>
      <c r="C690" s="18" t="s">
        <v>47</v>
      </c>
      <c r="D690" s="18" t="s">
        <v>48</v>
      </c>
      <c r="E690" s="18" t="s">
        <v>45</v>
      </c>
      <c r="F690" s="18" t="s">
        <v>46</v>
      </c>
      <c r="G690" s="18" t="s">
        <v>28</v>
      </c>
      <c r="H690" s="18">
        <v>63.5</v>
      </c>
      <c r="I690" s="18">
        <v>25.4</v>
      </c>
      <c r="J690" s="19" t="s">
        <v>29</v>
      </c>
      <c r="K690" s="20">
        <v>506.7074790974977</v>
      </c>
      <c r="L690" s="20">
        <f t="shared" ref="L690:L704" si="76">H690/I690</f>
        <v>2.5</v>
      </c>
      <c r="M690" s="18" t="s">
        <v>39</v>
      </c>
      <c r="N690" s="18" t="s">
        <v>39</v>
      </c>
      <c r="O690" s="18">
        <v>0</v>
      </c>
      <c r="P690" s="18">
        <v>-78.150000000000006</v>
      </c>
      <c r="Q690" s="21">
        <v>3.5E-4</v>
      </c>
      <c r="R690" s="18">
        <v>0.7</v>
      </c>
      <c r="S690" s="18">
        <v>0.91700000000000004</v>
      </c>
      <c r="T690" s="18">
        <v>0</v>
      </c>
      <c r="U690" s="18">
        <v>0</v>
      </c>
      <c r="V690" s="18">
        <v>0</v>
      </c>
      <c r="W690" s="18">
        <v>225</v>
      </c>
      <c r="X690" s="22"/>
    </row>
    <row r="691" spans="1:24" s="35" customFormat="1" ht="15" thickBot="1" x14ac:dyDescent="0.35">
      <c r="A691" s="40">
        <v>690</v>
      </c>
      <c r="B691" s="45">
        <v>28</v>
      </c>
      <c r="C691" s="30" t="s">
        <v>47</v>
      </c>
      <c r="D691" s="30" t="s">
        <v>48</v>
      </c>
      <c r="E691" s="30" t="s">
        <v>45</v>
      </c>
      <c r="F691" s="30" t="s">
        <v>46</v>
      </c>
      <c r="G691" s="30" t="s">
        <v>28</v>
      </c>
      <c r="H691" s="30">
        <v>63.5</v>
      </c>
      <c r="I691" s="30">
        <v>25.4</v>
      </c>
      <c r="J691" s="31" t="s">
        <v>29</v>
      </c>
      <c r="K691" s="32">
        <v>506.7074790974977</v>
      </c>
      <c r="L691" s="32">
        <f t="shared" si="76"/>
        <v>2.5</v>
      </c>
      <c r="M691" s="30" t="s">
        <v>39</v>
      </c>
      <c r="N691" s="30" t="s">
        <v>39</v>
      </c>
      <c r="O691" s="30">
        <v>0</v>
      </c>
      <c r="P691" s="30">
        <v>-78.150000000000006</v>
      </c>
      <c r="Q691" s="33">
        <v>3.5E-4</v>
      </c>
      <c r="R691" s="30">
        <v>0.7</v>
      </c>
      <c r="S691" s="30">
        <v>0.91700000000000004</v>
      </c>
      <c r="T691" s="30">
        <v>0</v>
      </c>
      <c r="U691" s="30">
        <v>0</v>
      </c>
      <c r="V691" s="30">
        <v>0</v>
      </c>
      <c r="W691" s="30">
        <v>200</v>
      </c>
      <c r="X691" s="34"/>
    </row>
    <row r="692" spans="1:24" s="23" customFormat="1" ht="15" thickBot="1" x14ac:dyDescent="0.35">
      <c r="A692" s="38">
        <v>691</v>
      </c>
      <c r="B692" s="43">
        <v>28</v>
      </c>
      <c r="C692" s="18" t="s">
        <v>47</v>
      </c>
      <c r="D692" s="18" t="s">
        <v>48</v>
      </c>
      <c r="E692" s="18" t="s">
        <v>45</v>
      </c>
      <c r="F692" s="18" t="s">
        <v>46</v>
      </c>
      <c r="G692" s="18" t="s">
        <v>28</v>
      </c>
      <c r="H692" s="18">
        <v>63.5</v>
      </c>
      <c r="I692" s="18">
        <v>25.4</v>
      </c>
      <c r="J692" s="19" t="s">
        <v>29</v>
      </c>
      <c r="K692" s="20">
        <v>506.7074790974977</v>
      </c>
      <c r="L692" s="20">
        <f t="shared" si="76"/>
        <v>2.5</v>
      </c>
      <c r="M692" s="18" t="s">
        <v>39</v>
      </c>
      <c r="N692" s="18" t="s">
        <v>39</v>
      </c>
      <c r="O692" s="18">
        <v>0</v>
      </c>
      <c r="P692" s="18">
        <v>-78.150000000000006</v>
      </c>
      <c r="Q692" s="21">
        <v>3.5E-4</v>
      </c>
      <c r="R692" s="18">
        <v>0.7</v>
      </c>
      <c r="S692" s="18">
        <v>0.91700000000000004</v>
      </c>
      <c r="T692" s="18">
        <v>0</v>
      </c>
      <c r="U692" s="18">
        <v>0</v>
      </c>
      <c r="V692" s="18">
        <v>0</v>
      </c>
      <c r="W692" s="18">
        <v>150</v>
      </c>
      <c r="X692" s="22"/>
    </row>
    <row r="693" spans="1:24" s="35" customFormat="1" ht="15" thickBot="1" x14ac:dyDescent="0.35">
      <c r="A693" s="40">
        <v>692</v>
      </c>
      <c r="B693" s="45">
        <v>28</v>
      </c>
      <c r="C693" s="30" t="s">
        <v>47</v>
      </c>
      <c r="D693" s="30" t="s">
        <v>48</v>
      </c>
      <c r="E693" s="30" t="s">
        <v>45</v>
      </c>
      <c r="F693" s="30" t="s">
        <v>46</v>
      </c>
      <c r="G693" s="30" t="s">
        <v>28</v>
      </c>
      <c r="H693" s="30">
        <v>63.5</v>
      </c>
      <c r="I693" s="30">
        <v>25.4</v>
      </c>
      <c r="J693" s="31" t="s">
        <v>29</v>
      </c>
      <c r="K693" s="32">
        <v>506.7074790974977</v>
      </c>
      <c r="L693" s="32">
        <f t="shared" si="76"/>
        <v>2.5</v>
      </c>
      <c r="M693" s="30" t="s">
        <v>39</v>
      </c>
      <c r="N693" s="30" t="s">
        <v>39</v>
      </c>
      <c r="O693" s="30">
        <v>0</v>
      </c>
      <c r="P693" s="30">
        <v>-78.150000000000006</v>
      </c>
      <c r="Q693" s="33">
        <v>3.5E-4</v>
      </c>
      <c r="R693" s="30">
        <v>0.7</v>
      </c>
      <c r="S693" s="30">
        <v>0.91700000000000004</v>
      </c>
      <c r="T693" s="30">
        <v>0</v>
      </c>
      <c r="U693" s="30">
        <v>0</v>
      </c>
      <c r="V693" s="30">
        <v>0</v>
      </c>
      <c r="W693" s="30">
        <v>50</v>
      </c>
      <c r="X693" s="34"/>
    </row>
    <row r="694" spans="1:24" s="23" customFormat="1" ht="15" thickBot="1" x14ac:dyDescent="0.35">
      <c r="A694" s="38">
        <v>693</v>
      </c>
      <c r="B694" s="43">
        <v>28</v>
      </c>
      <c r="C694" s="18" t="s">
        <v>47</v>
      </c>
      <c r="D694" s="18" t="s">
        <v>48</v>
      </c>
      <c r="E694" s="18" t="s">
        <v>45</v>
      </c>
      <c r="F694" s="18" t="s">
        <v>46</v>
      </c>
      <c r="G694" s="18" t="s">
        <v>28</v>
      </c>
      <c r="H694" s="18">
        <v>63.5</v>
      </c>
      <c r="I694" s="18">
        <v>25.4</v>
      </c>
      <c r="J694" s="19" t="s">
        <v>29</v>
      </c>
      <c r="K694" s="20">
        <v>506.7074790974977</v>
      </c>
      <c r="L694" s="20">
        <f t="shared" si="76"/>
        <v>2.5</v>
      </c>
      <c r="M694" s="18" t="s">
        <v>39</v>
      </c>
      <c r="N694" s="18" t="s">
        <v>39</v>
      </c>
      <c r="O694" s="18">
        <v>0</v>
      </c>
      <c r="P694" s="18">
        <v>-78.150000000000006</v>
      </c>
      <c r="Q694" s="21">
        <v>3.5E-4</v>
      </c>
      <c r="R694" s="18">
        <v>0.7</v>
      </c>
      <c r="S694" s="18">
        <v>0.91700000000000004</v>
      </c>
      <c r="T694" s="18">
        <v>0</v>
      </c>
      <c r="U694" s="18">
        <v>0</v>
      </c>
      <c r="V694" s="18">
        <v>0</v>
      </c>
      <c r="W694" s="18">
        <v>100</v>
      </c>
      <c r="X694" s="22"/>
    </row>
    <row r="695" spans="1:24" s="35" customFormat="1" ht="15" thickBot="1" x14ac:dyDescent="0.35">
      <c r="A695" s="40">
        <v>694</v>
      </c>
      <c r="B695" s="45">
        <v>28</v>
      </c>
      <c r="C695" s="30" t="s">
        <v>47</v>
      </c>
      <c r="D695" s="30" t="s">
        <v>48</v>
      </c>
      <c r="E695" s="30" t="s">
        <v>45</v>
      </c>
      <c r="F695" s="30" t="s">
        <v>46</v>
      </c>
      <c r="G695" s="30" t="s">
        <v>28</v>
      </c>
      <c r="H695" s="30">
        <v>63.5</v>
      </c>
      <c r="I695" s="30">
        <v>25.4</v>
      </c>
      <c r="J695" s="31" t="s">
        <v>29</v>
      </c>
      <c r="K695" s="32">
        <v>506.7074790974977</v>
      </c>
      <c r="L695" s="32">
        <f t="shared" si="76"/>
        <v>2.5</v>
      </c>
      <c r="M695" s="30" t="s">
        <v>39</v>
      </c>
      <c r="N695" s="30" t="s">
        <v>39</v>
      </c>
      <c r="O695" s="30">
        <v>0</v>
      </c>
      <c r="P695" s="30">
        <v>-78.150000000000006</v>
      </c>
      <c r="Q695" s="33">
        <v>3.5E-4</v>
      </c>
      <c r="R695" s="30">
        <v>0.7</v>
      </c>
      <c r="S695" s="30">
        <v>0.91700000000000004</v>
      </c>
      <c r="T695" s="30">
        <v>0</v>
      </c>
      <c r="U695" s="30">
        <v>0</v>
      </c>
      <c r="V695" s="30">
        <v>0</v>
      </c>
      <c r="W695" s="30">
        <v>25</v>
      </c>
      <c r="X695" s="34"/>
    </row>
    <row r="696" spans="1:24" s="23" customFormat="1" ht="15" thickBot="1" x14ac:dyDescent="0.35">
      <c r="A696" s="38">
        <v>695</v>
      </c>
      <c r="B696" s="43">
        <v>29</v>
      </c>
      <c r="C696" s="18" t="s">
        <v>33</v>
      </c>
      <c r="D696" s="18" t="s">
        <v>44</v>
      </c>
      <c r="E696" s="18" t="s">
        <v>45</v>
      </c>
      <c r="F696" s="18" t="s">
        <v>46</v>
      </c>
      <c r="G696" s="18" t="s">
        <v>56</v>
      </c>
      <c r="H696" s="18">
        <v>114.3</v>
      </c>
      <c r="I696" s="18">
        <v>35.56</v>
      </c>
      <c r="J696" s="19" t="s">
        <v>29</v>
      </c>
      <c r="K696" s="20">
        <v>993.14665903109574</v>
      </c>
      <c r="L696" s="20">
        <f t="shared" si="76"/>
        <v>3.214285714285714</v>
      </c>
      <c r="M696" s="18" t="s">
        <v>39</v>
      </c>
      <c r="N696" s="18" t="s">
        <v>43</v>
      </c>
      <c r="O696" s="18">
        <v>-20</v>
      </c>
      <c r="P696" s="18">
        <v>-7</v>
      </c>
      <c r="Q696" s="21">
        <v>7.2000000000000002E-5</v>
      </c>
      <c r="R696" s="18">
        <v>0.7</v>
      </c>
      <c r="S696" s="18">
        <v>0.89900000000000002</v>
      </c>
      <c r="T696" s="18">
        <v>0</v>
      </c>
      <c r="U696" s="18">
        <v>0</v>
      </c>
      <c r="V696" s="18">
        <v>0</v>
      </c>
      <c r="W696" s="18">
        <v>0</v>
      </c>
      <c r="X696" s="22"/>
    </row>
    <row r="697" spans="1:24" s="29" customFormat="1" ht="15" thickBot="1" x14ac:dyDescent="0.35">
      <c r="A697" s="39">
        <v>696</v>
      </c>
      <c r="B697" s="44">
        <v>29</v>
      </c>
      <c r="C697" s="24" t="s">
        <v>33</v>
      </c>
      <c r="D697" s="24" t="s">
        <v>44</v>
      </c>
      <c r="E697" s="24" t="s">
        <v>45</v>
      </c>
      <c r="F697" s="24" t="s">
        <v>46</v>
      </c>
      <c r="G697" s="24" t="s">
        <v>56</v>
      </c>
      <c r="H697" s="24">
        <v>114.3</v>
      </c>
      <c r="I697" s="24">
        <v>35.56</v>
      </c>
      <c r="J697" s="25" t="s">
        <v>29</v>
      </c>
      <c r="K697" s="26">
        <v>993.14665903109574</v>
      </c>
      <c r="L697" s="26">
        <f t="shared" si="76"/>
        <v>3.214285714285714</v>
      </c>
      <c r="M697" s="24" t="s">
        <v>39</v>
      </c>
      <c r="N697" s="24" t="s">
        <v>43</v>
      </c>
      <c r="O697" s="24">
        <v>-20</v>
      </c>
      <c r="P697" s="24">
        <v>-7</v>
      </c>
      <c r="Q697" s="27">
        <v>4.3000000000000002E-5</v>
      </c>
      <c r="R697" s="24">
        <v>0.7</v>
      </c>
      <c r="S697" s="24">
        <v>0.89900000000000002</v>
      </c>
      <c r="T697" s="24">
        <v>0</v>
      </c>
      <c r="U697" s="24">
        <v>0</v>
      </c>
      <c r="V697" s="24">
        <v>0</v>
      </c>
      <c r="W697" s="24">
        <v>0</v>
      </c>
      <c r="X697" s="28"/>
    </row>
    <row r="698" spans="1:24" s="23" customFormat="1" ht="15" thickBot="1" x14ac:dyDescent="0.35">
      <c r="A698" s="38">
        <v>697</v>
      </c>
      <c r="B698" s="43">
        <v>29</v>
      </c>
      <c r="C698" s="18" t="s">
        <v>33</v>
      </c>
      <c r="D698" s="18" t="s">
        <v>44</v>
      </c>
      <c r="E698" s="18" t="s">
        <v>45</v>
      </c>
      <c r="F698" s="18" t="s">
        <v>46</v>
      </c>
      <c r="G698" s="18" t="s">
        <v>56</v>
      </c>
      <c r="H698" s="18">
        <v>114.3</v>
      </c>
      <c r="I698" s="18">
        <v>35.56</v>
      </c>
      <c r="J698" s="19" t="s">
        <v>29</v>
      </c>
      <c r="K698" s="20">
        <v>993.14665903109574</v>
      </c>
      <c r="L698" s="20">
        <f t="shared" si="76"/>
        <v>3.214285714285714</v>
      </c>
      <c r="M698" s="18" t="s">
        <v>39</v>
      </c>
      <c r="N698" s="18" t="s">
        <v>43</v>
      </c>
      <c r="O698" s="18">
        <v>-20</v>
      </c>
      <c r="P698" s="18">
        <v>-7</v>
      </c>
      <c r="Q698" s="21">
        <v>1.2E-5</v>
      </c>
      <c r="R698" s="18">
        <v>0.7</v>
      </c>
      <c r="S698" s="18">
        <v>0.89900000000000002</v>
      </c>
      <c r="T698" s="18">
        <v>0</v>
      </c>
      <c r="U698" s="18">
        <v>0</v>
      </c>
      <c r="V698" s="18">
        <v>0</v>
      </c>
      <c r="W698" s="18">
        <v>0</v>
      </c>
      <c r="X698" s="22"/>
    </row>
    <row r="699" spans="1:24" s="29" customFormat="1" ht="15" thickBot="1" x14ac:dyDescent="0.35">
      <c r="A699" s="39">
        <v>698</v>
      </c>
      <c r="B699" s="44">
        <v>29</v>
      </c>
      <c r="C699" s="24" t="s">
        <v>33</v>
      </c>
      <c r="D699" s="24" t="s">
        <v>44</v>
      </c>
      <c r="E699" s="24" t="s">
        <v>45</v>
      </c>
      <c r="F699" s="24" t="s">
        <v>46</v>
      </c>
      <c r="G699" s="24" t="s">
        <v>56</v>
      </c>
      <c r="H699" s="24">
        <v>114.3</v>
      </c>
      <c r="I699" s="24">
        <v>35.56</v>
      </c>
      <c r="J699" s="25" t="s">
        <v>29</v>
      </c>
      <c r="K699" s="26">
        <v>993.14665903109574</v>
      </c>
      <c r="L699" s="26">
        <f t="shared" si="76"/>
        <v>3.214285714285714</v>
      </c>
      <c r="M699" s="24" t="s">
        <v>39</v>
      </c>
      <c r="N699" s="24" t="s">
        <v>43</v>
      </c>
      <c r="O699" s="24">
        <v>-20</v>
      </c>
      <c r="P699" s="24">
        <v>-7</v>
      </c>
      <c r="Q699" s="27">
        <v>6.1E-6</v>
      </c>
      <c r="R699" s="24">
        <v>0.7</v>
      </c>
      <c r="S699" s="24">
        <v>0.89900000000000002</v>
      </c>
      <c r="T699" s="24">
        <v>0</v>
      </c>
      <c r="U699" s="24">
        <v>0</v>
      </c>
      <c r="V699" s="24">
        <v>0</v>
      </c>
      <c r="W699" s="24">
        <v>0</v>
      </c>
      <c r="X699" s="28"/>
    </row>
    <row r="700" spans="1:24" s="23" customFormat="1" ht="15" thickBot="1" x14ac:dyDescent="0.35">
      <c r="A700" s="38">
        <v>699</v>
      </c>
      <c r="B700" s="43">
        <v>29</v>
      </c>
      <c r="C700" s="18" t="s">
        <v>33</v>
      </c>
      <c r="D700" s="18" t="s">
        <v>44</v>
      </c>
      <c r="E700" s="18" t="s">
        <v>45</v>
      </c>
      <c r="F700" s="18" t="s">
        <v>46</v>
      </c>
      <c r="G700" s="18" t="s">
        <v>28</v>
      </c>
      <c r="H700" s="18">
        <v>77</v>
      </c>
      <c r="I700" s="18">
        <v>35.9</v>
      </c>
      <c r="J700" s="19" t="s">
        <v>29</v>
      </c>
      <c r="K700" s="20">
        <v>1012.2290069682653</v>
      </c>
      <c r="L700" s="20">
        <f t="shared" si="76"/>
        <v>2.1448467966573816</v>
      </c>
      <c r="M700" s="18" t="s">
        <v>39</v>
      </c>
      <c r="N700" s="18" t="s">
        <v>43</v>
      </c>
      <c r="O700" s="18">
        <v>-20</v>
      </c>
      <c r="P700" s="18">
        <v>-7</v>
      </c>
      <c r="Q700" s="21">
        <v>7.6699999999999994E-5</v>
      </c>
      <c r="R700" s="18">
        <v>0.7</v>
      </c>
      <c r="S700" s="18">
        <v>0.89900000000000002</v>
      </c>
      <c r="T700" s="18">
        <v>0</v>
      </c>
      <c r="U700" s="18">
        <v>0</v>
      </c>
      <c r="V700" s="18">
        <v>0</v>
      </c>
      <c r="W700" s="18">
        <v>0</v>
      </c>
      <c r="X700" s="22"/>
    </row>
    <row r="701" spans="1:24" s="29" customFormat="1" ht="15" thickBot="1" x14ac:dyDescent="0.35">
      <c r="A701" s="39">
        <v>700</v>
      </c>
      <c r="B701" s="44">
        <v>29</v>
      </c>
      <c r="C701" s="24" t="s">
        <v>33</v>
      </c>
      <c r="D701" s="24" t="s">
        <v>44</v>
      </c>
      <c r="E701" s="24" t="s">
        <v>45</v>
      </c>
      <c r="F701" s="24" t="s">
        <v>46</v>
      </c>
      <c r="G701" s="24" t="s">
        <v>28</v>
      </c>
      <c r="H701" s="24">
        <v>77</v>
      </c>
      <c r="I701" s="24">
        <v>35.9</v>
      </c>
      <c r="J701" s="25" t="s">
        <v>29</v>
      </c>
      <c r="K701" s="26">
        <v>1012.2290069682653</v>
      </c>
      <c r="L701" s="26">
        <f t="shared" si="76"/>
        <v>2.1448467966573816</v>
      </c>
      <c r="M701" s="24" t="s">
        <v>39</v>
      </c>
      <c r="N701" s="24" t="s">
        <v>43</v>
      </c>
      <c r="O701" s="24">
        <v>-20</v>
      </c>
      <c r="P701" s="24">
        <v>-7</v>
      </c>
      <c r="Q701" s="27">
        <v>3.6300000000000001E-5</v>
      </c>
      <c r="R701" s="24">
        <v>0.7</v>
      </c>
      <c r="S701" s="24">
        <v>0.89900000000000002</v>
      </c>
      <c r="T701" s="24">
        <v>0</v>
      </c>
      <c r="U701" s="24">
        <v>0</v>
      </c>
      <c r="V701" s="24">
        <v>0</v>
      </c>
      <c r="W701" s="24">
        <v>0</v>
      </c>
      <c r="X701" s="28"/>
    </row>
    <row r="702" spans="1:24" s="23" customFormat="1" ht="15" thickBot="1" x14ac:dyDescent="0.35">
      <c r="A702" s="38">
        <v>701</v>
      </c>
      <c r="B702" s="43">
        <v>29</v>
      </c>
      <c r="C702" s="18" t="s">
        <v>33</v>
      </c>
      <c r="D702" s="18" t="s">
        <v>44</v>
      </c>
      <c r="E702" s="18" t="s">
        <v>45</v>
      </c>
      <c r="F702" s="18" t="s">
        <v>46</v>
      </c>
      <c r="G702" s="18" t="s">
        <v>28</v>
      </c>
      <c r="H702" s="18">
        <v>77</v>
      </c>
      <c r="I702" s="18">
        <v>35.9</v>
      </c>
      <c r="J702" s="19" t="s">
        <v>29</v>
      </c>
      <c r="K702" s="20">
        <v>1012.2290069682653</v>
      </c>
      <c r="L702" s="20">
        <f t="shared" si="76"/>
        <v>2.1448467966573816</v>
      </c>
      <c r="M702" s="18" t="s">
        <v>39</v>
      </c>
      <c r="N702" s="18" t="s">
        <v>43</v>
      </c>
      <c r="O702" s="18">
        <v>-20</v>
      </c>
      <c r="P702" s="18">
        <v>-7</v>
      </c>
      <c r="Q702" s="21">
        <v>2.6899999999999998E-4</v>
      </c>
      <c r="R702" s="18">
        <v>0.7</v>
      </c>
      <c r="S702" s="18">
        <v>0.89900000000000002</v>
      </c>
      <c r="T702" s="18">
        <v>0</v>
      </c>
      <c r="U702" s="18">
        <v>0</v>
      </c>
      <c r="V702" s="18">
        <v>0</v>
      </c>
      <c r="W702" s="18">
        <v>0</v>
      </c>
      <c r="X702" s="22"/>
    </row>
    <row r="703" spans="1:24" s="23" customFormat="1" ht="15" thickBot="1" x14ac:dyDescent="0.35">
      <c r="A703" s="38">
        <v>702</v>
      </c>
      <c r="B703" s="43">
        <v>37</v>
      </c>
      <c r="C703" s="18" t="s">
        <v>47</v>
      </c>
      <c r="D703" s="18" t="s">
        <v>25</v>
      </c>
      <c r="E703" s="18" t="s">
        <v>26</v>
      </c>
      <c r="F703" s="18" t="s">
        <v>27</v>
      </c>
      <c r="G703" s="18" t="s">
        <v>40</v>
      </c>
      <c r="H703" s="18">
        <v>50</v>
      </c>
      <c r="I703" s="18">
        <f t="shared" ref="I703:I704" si="77">2*SQRT(K703/(PI()))</f>
        <v>109.98079684646791</v>
      </c>
      <c r="J703" s="19" t="s">
        <v>38</v>
      </c>
      <c r="K703" s="20">
        <v>9500</v>
      </c>
      <c r="L703" s="20">
        <f t="shared" si="76"/>
        <v>0.4546248202747567</v>
      </c>
      <c r="M703" s="18" t="s">
        <v>30</v>
      </c>
      <c r="N703" s="18" t="s">
        <v>39</v>
      </c>
      <c r="O703" s="18">
        <v>-13</v>
      </c>
      <c r="P703" s="18">
        <v>-13</v>
      </c>
      <c r="Q703" s="21">
        <v>2.0000000000000001E-4</v>
      </c>
      <c r="R703" s="18">
        <v>-5</v>
      </c>
      <c r="S703" s="18">
        <v>0.92500000000000004</v>
      </c>
      <c r="T703" s="18">
        <v>4.2</v>
      </c>
      <c r="U703" s="18">
        <v>0.27</v>
      </c>
      <c r="V703" s="18">
        <v>0</v>
      </c>
      <c r="W703" s="18">
        <v>0</v>
      </c>
      <c r="X703" s="22"/>
    </row>
    <row r="704" spans="1:24" s="35" customFormat="1" ht="15" thickBot="1" x14ac:dyDescent="0.35">
      <c r="A704" s="40">
        <v>703</v>
      </c>
      <c r="B704" s="45">
        <v>37</v>
      </c>
      <c r="C704" s="30" t="s">
        <v>47</v>
      </c>
      <c r="D704" s="30" t="s">
        <v>25</v>
      </c>
      <c r="E704" s="30" t="s">
        <v>26</v>
      </c>
      <c r="F704" s="30" t="s">
        <v>27</v>
      </c>
      <c r="G704" s="30" t="s">
        <v>40</v>
      </c>
      <c r="H704" s="30">
        <v>50</v>
      </c>
      <c r="I704" s="30">
        <f t="shared" si="77"/>
        <v>109.98079684646791</v>
      </c>
      <c r="J704" s="31" t="s">
        <v>38</v>
      </c>
      <c r="K704" s="32">
        <v>9500</v>
      </c>
      <c r="L704" s="32">
        <f t="shared" si="76"/>
        <v>0.4546248202747567</v>
      </c>
      <c r="M704" s="30" t="s">
        <v>30</v>
      </c>
      <c r="N704" s="30" t="s">
        <v>39</v>
      </c>
      <c r="O704" s="30">
        <v>-13</v>
      </c>
      <c r="P704" s="30">
        <v>-13</v>
      </c>
      <c r="Q704" s="33">
        <v>2.0000000000000001E-4</v>
      </c>
      <c r="R704" s="30">
        <v>-5</v>
      </c>
      <c r="S704" s="30">
        <v>0.92500000000000004</v>
      </c>
      <c r="T704" s="30">
        <v>4.2</v>
      </c>
      <c r="U704" s="30">
        <v>0.36</v>
      </c>
      <c r="V704" s="30">
        <v>0</v>
      </c>
      <c r="W704" s="30">
        <v>0</v>
      </c>
      <c r="X704" s="34"/>
    </row>
    <row r="705" spans="1:24" s="23" customFormat="1" ht="15" thickBot="1" x14ac:dyDescent="0.35">
      <c r="A705" s="38">
        <v>704</v>
      </c>
      <c r="B705" s="43">
        <v>44</v>
      </c>
      <c r="C705" s="18" t="s">
        <v>47</v>
      </c>
      <c r="D705" s="18" t="s">
        <v>25</v>
      </c>
      <c r="E705" s="18" t="s">
        <v>45</v>
      </c>
      <c r="F705" s="18" t="s">
        <v>62</v>
      </c>
      <c r="G705" s="18" t="s">
        <v>28</v>
      </c>
      <c r="H705" s="18">
        <v>95.8</v>
      </c>
      <c r="I705" s="18">
        <v>260</v>
      </c>
      <c r="J705" s="19" t="s">
        <v>29</v>
      </c>
      <c r="K705" s="20">
        <v>1012.2290069682653</v>
      </c>
      <c r="L705" s="20">
        <f>H705/I705</f>
        <v>0.36846153846153845</v>
      </c>
      <c r="M705" s="18" t="s">
        <v>39</v>
      </c>
      <c r="N705" s="18" t="s">
        <v>43</v>
      </c>
      <c r="O705" s="18">
        <v>-26</v>
      </c>
      <c r="P705" s="18">
        <v>-11</v>
      </c>
      <c r="Q705" s="21">
        <v>2.3E-3</v>
      </c>
      <c r="R705" s="18">
        <v>8</v>
      </c>
      <c r="S705" s="18">
        <v>0.92500000000000004</v>
      </c>
      <c r="T705" s="18">
        <v>-5</v>
      </c>
      <c r="U705" s="18">
        <v>0</v>
      </c>
      <c r="V705" s="18">
        <v>0</v>
      </c>
      <c r="W705" s="18">
        <v>3.45</v>
      </c>
      <c r="X705" s="22" t="s">
        <v>163</v>
      </c>
    </row>
    <row r="706" spans="1:24" s="29" customFormat="1" ht="15" thickBot="1" x14ac:dyDescent="0.35">
      <c r="A706" s="39">
        <v>705</v>
      </c>
      <c r="B706" s="44">
        <v>44</v>
      </c>
      <c r="C706" s="24" t="s">
        <v>47</v>
      </c>
      <c r="D706" s="24" t="s">
        <v>25</v>
      </c>
      <c r="E706" s="24" t="s">
        <v>45</v>
      </c>
      <c r="F706" s="24" t="s">
        <v>62</v>
      </c>
      <c r="G706" s="24" t="s">
        <v>28</v>
      </c>
      <c r="H706" s="24">
        <v>95.8</v>
      </c>
      <c r="I706" s="24">
        <v>260</v>
      </c>
      <c r="J706" s="25" t="s">
        <v>29</v>
      </c>
      <c r="K706" s="26">
        <v>1013.22900696827</v>
      </c>
      <c r="L706" s="26">
        <f t="shared" ref="L706:L708" si="78">H706/I706</f>
        <v>0.36846153846153845</v>
      </c>
      <c r="M706" s="24" t="s">
        <v>39</v>
      </c>
      <c r="N706" s="24" t="s">
        <v>43</v>
      </c>
      <c r="O706" s="24">
        <v>-26</v>
      </c>
      <c r="P706" s="24">
        <v>-11</v>
      </c>
      <c r="Q706" s="27">
        <v>1.8600000000000001E-3</v>
      </c>
      <c r="R706" s="24">
        <v>19</v>
      </c>
      <c r="S706" s="24">
        <v>0.92500000000000004</v>
      </c>
      <c r="T706" s="24">
        <v>-5</v>
      </c>
      <c r="U706" s="24">
        <v>0</v>
      </c>
      <c r="V706" s="24">
        <v>0</v>
      </c>
      <c r="W706" s="24">
        <v>0</v>
      </c>
      <c r="X706" s="28" t="s">
        <v>164</v>
      </c>
    </row>
    <row r="707" spans="1:24" s="23" customFormat="1" ht="15" thickBot="1" x14ac:dyDescent="0.35">
      <c r="A707" s="38">
        <v>706</v>
      </c>
      <c r="B707" s="43">
        <v>44</v>
      </c>
      <c r="C707" s="18" t="s">
        <v>47</v>
      </c>
      <c r="D707" s="18" t="s">
        <v>25</v>
      </c>
      <c r="E707" s="18" t="s">
        <v>45</v>
      </c>
      <c r="F707" s="18" t="s">
        <v>62</v>
      </c>
      <c r="G707" s="18" t="s">
        <v>28</v>
      </c>
      <c r="H707" s="18">
        <v>95.8</v>
      </c>
      <c r="I707" s="18">
        <v>260</v>
      </c>
      <c r="J707" s="19" t="s">
        <v>29</v>
      </c>
      <c r="K707" s="20">
        <v>1014.22900696827</v>
      </c>
      <c r="L707" s="20">
        <f t="shared" si="78"/>
        <v>0.36846153846153845</v>
      </c>
      <c r="M707" s="18" t="s">
        <v>39</v>
      </c>
      <c r="N707" s="18" t="s">
        <v>43</v>
      </c>
      <c r="O707" s="18">
        <v>-26</v>
      </c>
      <c r="P707" s="18">
        <v>-6</v>
      </c>
      <c r="Q707" s="21">
        <v>4.2599999999999999E-3</v>
      </c>
      <c r="R707" s="18">
        <v>8</v>
      </c>
      <c r="S707" s="18">
        <v>0.92500000000000004</v>
      </c>
      <c r="T707" s="18">
        <v>-5</v>
      </c>
      <c r="U707" s="18">
        <v>0</v>
      </c>
      <c r="V707" s="18">
        <v>0</v>
      </c>
      <c r="W707" s="18">
        <v>1.38</v>
      </c>
      <c r="X707" s="22" t="s">
        <v>163</v>
      </c>
    </row>
    <row r="708" spans="1:24" s="23" customFormat="1" ht="15" thickBot="1" x14ac:dyDescent="0.35">
      <c r="A708" s="38">
        <v>707</v>
      </c>
      <c r="B708" s="43">
        <v>44</v>
      </c>
      <c r="C708" s="18" t="s">
        <v>47</v>
      </c>
      <c r="D708" s="18" t="s">
        <v>25</v>
      </c>
      <c r="E708" s="18" t="s">
        <v>45</v>
      </c>
      <c r="F708" s="18" t="s">
        <v>62</v>
      </c>
      <c r="G708" s="18" t="s">
        <v>28</v>
      </c>
      <c r="H708" s="18">
        <v>95.8</v>
      </c>
      <c r="I708" s="18">
        <v>260</v>
      </c>
      <c r="J708" s="19" t="s">
        <v>29</v>
      </c>
      <c r="K708" s="20">
        <v>1016.22900696827</v>
      </c>
      <c r="L708" s="20">
        <f t="shared" si="78"/>
        <v>0.36846153846153845</v>
      </c>
      <c r="M708" s="18" t="s">
        <v>39</v>
      </c>
      <c r="N708" s="18" t="s">
        <v>43</v>
      </c>
      <c r="O708" s="18">
        <v>-26</v>
      </c>
      <c r="P708" s="18">
        <v>-11</v>
      </c>
      <c r="Q708" s="21">
        <v>1.99E-3</v>
      </c>
      <c r="R708" s="18">
        <v>17.5</v>
      </c>
      <c r="S708" s="18">
        <v>0.92500000000000004</v>
      </c>
      <c r="T708" s="18">
        <v>-5</v>
      </c>
      <c r="U708" s="18">
        <v>0</v>
      </c>
      <c r="V708" s="18">
        <v>0</v>
      </c>
      <c r="W708" s="18">
        <v>3.45</v>
      </c>
      <c r="X708" s="22" t="s">
        <v>165</v>
      </c>
    </row>
    <row r="709" spans="1:24" s="23" customFormat="1" ht="15" thickBot="1" x14ac:dyDescent="0.35">
      <c r="A709" s="38">
        <v>708</v>
      </c>
      <c r="B709" s="43">
        <v>60</v>
      </c>
      <c r="C709" s="18" t="s">
        <v>33</v>
      </c>
      <c r="D709" s="18" t="s">
        <v>25</v>
      </c>
      <c r="E709" s="18" t="s">
        <v>26</v>
      </c>
      <c r="F709" s="18" t="s">
        <v>27</v>
      </c>
      <c r="G709" s="18" t="s">
        <v>28</v>
      </c>
      <c r="H709" s="18">
        <v>230</v>
      </c>
      <c r="I709" s="18">
        <v>75.599999999999994</v>
      </c>
      <c r="J709" s="19" t="s">
        <v>29</v>
      </c>
      <c r="K709" s="20">
        <f t="shared" ref="K709" si="79">PI()*(I709/2)^2</f>
        <v>4488.8332471552394</v>
      </c>
      <c r="L709" s="20">
        <f t="shared" ref="L709:L711" si="80">H709/I709</f>
        <v>3.0423280423280428</v>
      </c>
      <c r="M709" s="18" t="s">
        <v>30</v>
      </c>
      <c r="N709" s="18" t="s">
        <v>30</v>
      </c>
      <c r="O709" s="18">
        <v>-35</v>
      </c>
      <c r="P709" s="18">
        <v>-11</v>
      </c>
      <c r="Q709" s="21">
        <v>2.0000000000000001E-4</v>
      </c>
      <c r="R709" s="18">
        <v>1</v>
      </c>
      <c r="S709" s="18">
        <v>0.9</v>
      </c>
      <c r="T709" s="18">
        <v>4.5</v>
      </c>
      <c r="U709" s="18">
        <v>0</v>
      </c>
      <c r="V709" s="18">
        <v>0</v>
      </c>
      <c r="W709" s="18">
        <v>0</v>
      </c>
      <c r="X709" s="22"/>
    </row>
    <row r="710" spans="1:24" s="35" customFormat="1" ht="15" thickBot="1" x14ac:dyDescent="0.35">
      <c r="A710" s="40">
        <v>709</v>
      </c>
      <c r="B710" s="45">
        <v>77</v>
      </c>
      <c r="C710" s="30" t="s">
        <v>47</v>
      </c>
      <c r="D710" s="30" t="s">
        <v>25</v>
      </c>
      <c r="E710" s="30" t="s">
        <v>26</v>
      </c>
      <c r="F710" s="30" t="s">
        <v>62</v>
      </c>
      <c r="G710" s="30" t="s">
        <v>28</v>
      </c>
      <c r="H710" s="30">
        <v>1000</v>
      </c>
      <c r="I710" s="30">
        <v>40</v>
      </c>
      <c r="J710" s="31" t="s">
        <v>29</v>
      </c>
      <c r="K710" s="32">
        <f t="shared" ref="K710" si="81">PI()*(I710/2)^2</f>
        <v>1256.6370614359173</v>
      </c>
      <c r="L710" s="32">
        <f t="shared" si="80"/>
        <v>25</v>
      </c>
      <c r="M710" s="30" t="s">
        <v>39</v>
      </c>
      <c r="N710" s="30" t="s">
        <v>30</v>
      </c>
      <c r="O710" s="30">
        <v>-28</v>
      </c>
      <c r="P710" s="30">
        <v>-10</v>
      </c>
      <c r="Q710" s="33">
        <v>0.01</v>
      </c>
      <c r="R710" s="30">
        <v>4</v>
      </c>
      <c r="S710" s="30">
        <v>0.89900000000000002</v>
      </c>
      <c r="T710" s="30">
        <v>0.2</v>
      </c>
      <c r="U710" s="30">
        <v>0</v>
      </c>
      <c r="V710" s="30">
        <v>0</v>
      </c>
      <c r="W710" s="30">
        <v>10</v>
      </c>
      <c r="X710" s="34"/>
    </row>
    <row r="711" spans="1:24" s="23" customFormat="1" ht="15" thickBot="1" x14ac:dyDescent="0.35">
      <c r="A711" s="38">
        <v>710</v>
      </c>
      <c r="B711" s="43">
        <v>95</v>
      </c>
      <c r="C711" s="18" t="s">
        <v>47</v>
      </c>
      <c r="D711" s="18" t="s">
        <v>48</v>
      </c>
      <c r="E711" s="18" t="s">
        <v>45</v>
      </c>
      <c r="F711" s="18" t="s">
        <v>46</v>
      </c>
      <c r="G711" s="18" t="s">
        <v>37</v>
      </c>
      <c r="H711" s="18">
        <v>155</v>
      </c>
      <c r="I711" s="18">
        <f t="shared" ref="I711" si="82">2*SQRT(K711/(PI()))</f>
        <v>174.89877089980445</v>
      </c>
      <c r="J711" s="19" t="s">
        <v>38</v>
      </c>
      <c r="K711" s="20">
        <f>H711*H711</f>
        <v>24025</v>
      </c>
      <c r="L711" s="20">
        <f t="shared" si="80"/>
        <v>0.88622692545275805</v>
      </c>
      <c r="M711" s="18" t="s">
        <v>39</v>
      </c>
      <c r="N711" s="18" t="s">
        <v>43</v>
      </c>
      <c r="O711" s="18">
        <v>-5</v>
      </c>
      <c r="P711" s="18">
        <v>-40</v>
      </c>
      <c r="Q711" s="21">
        <v>1E-3</v>
      </c>
      <c r="R711" s="18">
        <v>7.3</v>
      </c>
      <c r="S711" s="18">
        <v>0.91700000000000004</v>
      </c>
      <c r="T711" s="18">
        <v>0</v>
      </c>
      <c r="U711" s="18">
        <v>7.4999999999999997E-2</v>
      </c>
      <c r="V711" s="18">
        <v>7.4999999999999997E-2</v>
      </c>
      <c r="W711" s="18">
        <v>0</v>
      </c>
      <c r="X711" s="22"/>
    </row>
    <row r="712" spans="1:24" s="23" customFormat="1" ht="15" thickBot="1" x14ac:dyDescent="0.35">
      <c r="A712" s="38">
        <v>711</v>
      </c>
      <c r="B712" s="43">
        <v>98</v>
      </c>
      <c r="C712" s="18" t="s">
        <v>33</v>
      </c>
      <c r="D712" s="18" t="s">
        <v>48</v>
      </c>
      <c r="E712" s="18" t="s">
        <v>45</v>
      </c>
      <c r="F712" s="18" t="s">
        <v>46</v>
      </c>
      <c r="G712" s="18" t="s">
        <v>28</v>
      </c>
      <c r="H712" s="18">
        <v>175</v>
      </c>
      <c r="I712" s="18">
        <v>75</v>
      </c>
      <c r="J712" s="19" t="s">
        <v>29</v>
      </c>
      <c r="K712" s="20">
        <f>PI()*(I712/2)^2</f>
        <v>4417.8646691106469</v>
      </c>
      <c r="L712" s="20">
        <f t="shared" ref="L712:L715" si="83">H712/I712</f>
        <v>2.3333333333333335</v>
      </c>
      <c r="M712" s="18" t="s">
        <v>39</v>
      </c>
      <c r="N712" s="18" t="s">
        <v>43</v>
      </c>
      <c r="O712" s="18">
        <v>-10</v>
      </c>
      <c r="P712" s="18">
        <v>-10</v>
      </c>
      <c r="Q712" s="21">
        <v>1E-4</v>
      </c>
      <c r="R712" s="18">
        <v>3.5</v>
      </c>
      <c r="S712" s="18">
        <v>0.91700000000000004</v>
      </c>
      <c r="T712" s="18">
        <v>0</v>
      </c>
      <c r="U712" s="18">
        <v>0</v>
      </c>
      <c r="V712" s="18">
        <v>0</v>
      </c>
      <c r="W712" s="18">
        <v>0</v>
      </c>
      <c r="X712" s="22"/>
    </row>
    <row r="713" spans="1:24" s="29" customFormat="1" ht="15" thickBot="1" x14ac:dyDescent="0.35">
      <c r="A713" s="39">
        <v>712</v>
      </c>
      <c r="B713" s="44">
        <v>98</v>
      </c>
      <c r="C713" s="24" t="s">
        <v>47</v>
      </c>
      <c r="D713" s="24" t="s">
        <v>48</v>
      </c>
      <c r="E713" s="24" t="s">
        <v>45</v>
      </c>
      <c r="F713" s="24" t="s">
        <v>46</v>
      </c>
      <c r="G713" s="24" t="s">
        <v>28</v>
      </c>
      <c r="H713" s="24">
        <v>175</v>
      </c>
      <c r="I713" s="24">
        <v>75</v>
      </c>
      <c r="J713" s="25" t="s">
        <v>29</v>
      </c>
      <c r="K713" s="26">
        <f t="shared" ref="K713:K715" si="84">PI()*(I713/2)^2</f>
        <v>4417.8646691106469</v>
      </c>
      <c r="L713" s="26">
        <f t="shared" si="83"/>
        <v>2.3333333333333335</v>
      </c>
      <c r="M713" s="24" t="s">
        <v>39</v>
      </c>
      <c r="N713" s="24" t="s">
        <v>43</v>
      </c>
      <c r="O713" s="24">
        <v>-10</v>
      </c>
      <c r="P713" s="24">
        <v>-10</v>
      </c>
      <c r="Q713" s="27">
        <v>1E-4</v>
      </c>
      <c r="R713" s="24">
        <v>3.5</v>
      </c>
      <c r="S713" s="24">
        <v>0.91700000000000004</v>
      </c>
      <c r="T713" s="24">
        <v>0</v>
      </c>
      <c r="U713" s="24">
        <v>0</v>
      </c>
      <c r="V713" s="24">
        <v>0</v>
      </c>
      <c r="W713" s="24">
        <v>10</v>
      </c>
      <c r="X713" s="28"/>
    </row>
    <row r="714" spans="1:24" s="23" customFormat="1" ht="15" thickBot="1" x14ac:dyDescent="0.35">
      <c r="A714" s="38">
        <v>713</v>
      </c>
      <c r="B714" s="43">
        <v>98</v>
      </c>
      <c r="C714" s="18" t="s">
        <v>47</v>
      </c>
      <c r="D714" s="18" t="s">
        <v>48</v>
      </c>
      <c r="E714" s="18" t="s">
        <v>45</v>
      </c>
      <c r="F714" s="18" t="s">
        <v>46</v>
      </c>
      <c r="G714" s="18" t="s">
        <v>28</v>
      </c>
      <c r="H714" s="18">
        <v>175</v>
      </c>
      <c r="I714" s="18">
        <v>75</v>
      </c>
      <c r="J714" s="19" t="s">
        <v>29</v>
      </c>
      <c r="K714" s="20">
        <f t="shared" si="84"/>
        <v>4417.8646691106469</v>
      </c>
      <c r="L714" s="20">
        <f t="shared" si="83"/>
        <v>2.3333333333333335</v>
      </c>
      <c r="M714" s="18" t="s">
        <v>39</v>
      </c>
      <c r="N714" s="18" t="s">
        <v>43</v>
      </c>
      <c r="O714" s="18">
        <v>-10</v>
      </c>
      <c r="P714" s="18">
        <v>-10</v>
      </c>
      <c r="Q714" s="21">
        <v>1E-4</v>
      </c>
      <c r="R714" s="18">
        <v>3.5</v>
      </c>
      <c r="S714" s="18">
        <v>0.91700000000000004</v>
      </c>
      <c r="T714" s="18">
        <v>0</v>
      </c>
      <c r="U714" s="18">
        <v>0</v>
      </c>
      <c r="V714" s="18">
        <v>0</v>
      </c>
      <c r="W714" s="18">
        <v>20</v>
      </c>
      <c r="X714" s="22"/>
    </row>
    <row r="715" spans="1:24" s="29" customFormat="1" ht="15" thickBot="1" x14ac:dyDescent="0.35">
      <c r="A715" s="39">
        <v>714</v>
      </c>
      <c r="B715" s="44">
        <v>98</v>
      </c>
      <c r="C715" s="24" t="s">
        <v>47</v>
      </c>
      <c r="D715" s="24" t="s">
        <v>48</v>
      </c>
      <c r="E715" s="24" t="s">
        <v>45</v>
      </c>
      <c r="F715" s="24" t="s">
        <v>46</v>
      </c>
      <c r="G715" s="24" t="s">
        <v>28</v>
      </c>
      <c r="H715" s="24">
        <v>175</v>
      </c>
      <c r="I715" s="24">
        <v>75</v>
      </c>
      <c r="J715" s="25" t="s">
        <v>29</v>
      </c>
      <c r="K715" s="26">
        <f t="shared" si="84"/>
        <v>4417.8646691106469</v>
      </c>
      <c r="L715" s="26">
        <f t="shared" si="83"/>
        <v>2.3333333333333335</v>
      </c>
      <c r="M715" s="24" t="s">
        <v>39</v>
      </c>
      <c r="N715" s="24" t="s">
        <v>43</v>
      </c>
      <c r="O715" s="24">
        <v>-10</v>
      </c>
      <c r="P715" s="24">
        <v>-10</v>
      </c>
      <c r="Q715" s="27">
        <v>1E-4</v>
      </c>
      <c r="R715" s="24">
        <v>3.5</v>
      </c>
      <c r="S715" s="24">
        <v>0.91700000000000004</v>
      </c>
      <c r="T715" s="24">
        <v>0</v>
      </c>
      <c r="U715" s="24">
        <v>0</v>
      </c>
      <c r="V715" s="24">
        <v>0</v>
      </c>
      <c r="W715" s="24">
        <v>5</v>
      </c>
      <c r="X715" s="28"/>
    </row>
    <row r="716" spans="1:24" s="53" customFormat="1" ht="15" thickBot="1" x14ac:dyDescent="0.35">
      <c r="A716" s="49">
        <v>715</v>
      </c>
      <c r="B716" s="47">
        <v>100</v>
      </c>
      <c r="C716" s="8" t="s">
        <v>47</v>
      </c>
      <c r="D716" s="8" t="s">
        <v>48</v>
      </c>
      <c r="E716" s="8" t="s">
        <v>26</v>
      </c>
      <c r="F716" s="8" t="s">
        <v>46</v>
      </c>
      <c r="G716" s="8" t="s">
        <v>37</v>
      </c>
      <c r="H716" s="8">
        <v>154</v>
      </c>
      <c r="I716" s="8">
        <f t="shared" ref="I716" si="85">2*SQRT(K716/(PI()))</f>
        <v>173.77039173270893</v>
      </c>
      <c r="J716" s="50" t="s">
        <v>38</v>
      </c>
      <c r="K716" s="51">
        <f>H716*H716</f>
        <v>23716</v>
      </c>
      <c r="L716" s="51">
        <f t="shared" ref="L716" si="86">H716/I716</f>
        <v>0.88622692545275805</v>
      </c>
      <c r="M716" s="8" t="s">
        <v>31</v>
      </c>
      <c r="N716" s="8" t="s">
        <v>31</v>
      </c>
      <c r="O716" s="8">
        <v>-25</v>
      </c>
      <c r="P716" s="8">
        <v>-10</v>
      </c>
      <c r="Q716" s="15">
        <v>6.0000000000000001E-3</v>
      </c>
      <c r="R716" s="8">
        <v>7.6</v>
      </c>
      <c r="S716" s="8">
        <v>0.91769999999999996</v>
      </c>
      <c r="T716" s="8">
        <v>0</v>
      </c>
      <c r="U716" s="8">
        <v>0.74</v>
      </c>
      <c r="V716" s="8">
        <v>0.25</v>
      </c>
      <c r="W716" s="8">
        <v>0</v>
      </c>
      <c r="X716" s="52"/>
    </row>
    <row r="717" spans="1:24" s="23" customFormat="1" ht="15" thickBot="1" x14ac:dyDescent="0.35">
      <c r="A717" s="38">
        <v>716</v>
      </c>
      <c r="B717" s="43">
        <v>240</v>
      </c>
      <c r="C717" s="18" t="s">
        <v>33</v>
      </c>
      <c r="D717" s="18" t="s">
        <v>25</v>
      </c>
      <c r="E717" s="18" t="s">
        <v>39</v>
      </c>
      <c r="F717" s="18" t="s">
        <v>27</v>
      </c>
      <c r="G717" s="18" t="s">
        <v>28</v>
      </c>
      <c r="H717" s="18">
        <v>100.9</v>
      </c>
      <c r="I717" s="18">
        <v>76</v>
      </c>
      <c r="J717" s="19" t="s">
        <v>29</v>
      </c>
      <c r="K717" s="20">
        <f t="shared" ref="K717:K774" si="87">PI()*(I717/2)^2</f>
        <v>4536.4597917836609</v>
      </c>
      <c r="L717" s="20">
        <f>H717/I717</f>
        <v>1.3276315789473685</v>
      </c>
      <c r="M717" s="18" t="s">
        <v>30</v>
      </c>
      <c r="N717" s="18" t="s">
        <v>39</v>
      </c>
      <c r="O717" s="18">
        <v>-25</v>
      </c>
      <c r="P717" s="18">
        <v>-6.9</v>
      </c>
      <c r="Q717" s="21">
        <v>2.9980000000000002E-3</v>
      </c>
      <c r="R717" s="18">
        <v>-5</v>
      </c>
      <c r="S717" s="18">
        <v>0.92500000000000004</v>
      </c>
      <c r="T717" s="18">
        <v>4</v>
      </c>
      <c r="U717" s="18">
        <v>0</v>
      </c>
      <c r="V717" s="18">
        <v>0</v>
      </c>
      <c r="W717" s="18">
        <v>0</v>
      </c>
      <c r="X717" s="22"/>
    </row>
    <row r="718" spans="1:24" s="35" customFormat="1" ht="15" thickBot="1" x14ac:dyDescent="0.35">
      <c r="A718" s="40">
        <v>717</v>
      </c>
      <c r="B718" s="45">
        <v>240</v>
      </c>
      <c r="C718" s="30" t="s">
        <v>33</v>
      </c>
      <c r="D718" s="30" t="s">
        <v>25</v>
      </c>
      <c r="E718" s="30" t="s">
        <v>39</v>
      </c>
      <c r="F718" s="30" t="s">
        <v>27</v>
      </c>
      <c r="G718" s="30" t="s">
        <v>28</v>
      </c>
      <c r="H718" s="30">
        <v>105.2</v>
      </c>
      <c r="I718" s="30">
        <v>75.900000000000006</v>
      </c>
      <c r="J718" s="31" t="s">
        <v>29</v>
      </c>
      <c r="K718" s="32">
        <f t="shared" si="87"/>
        <v>4524.5295936816547</v>
      </c>
      <c r="L718" s="32">
        <f t="shared" ref="L718:L774" si="88">H718/I718</f>
        <v>1.3860342555994729</v>
      </c>
      <c r="M718" s="30" t="s">
        <v>30</v>
      </c>
      <c r="N718" s="30" t="s">
        <v>39</v>
      </c>
      <c r="O718" s="30">
        <v>-25</v>
      </c>
      <c r="P718" s="30">
        <v>-7.2</v>
      </c>
      <c r="Q718" s="33">
        <v>3.0179999999999998E-3</v>
      </c>
      <c r="R718" s="30">
        <v>-5</v>
      </c>
      <c r="S718" s="30">
        <v>0.92500000000000004</v>
      </c>
      <c r="T718" s="30">
        <v>4</v>
      </c>
      <c r="U718" s="30">
        <v>0</v>
      </c>
      <c r="V718" s="30">
        <v>0</v>
      </c>
      <c r="W718" s="30">
        <v>0</v>
      </c>
      <c r="X718" s="34"/>
    </row>
    <row r="719" spans="1:24" s="23" customFormat="1" ht="15" thickBot="1" x14ac:dyDescent="0.35">
      <c r="A719" s="38">
        <v>718</v>
      </c>
      <c r="B719" s="43">
        <v>240</v>
      </c>
      <c r="C719" s="18" t="s">
        <v>33</v>
      </c>
      <c r="D719" s="18" t="s">
        <v>25</v>
      </c>
      <c r="E719" s="18" t="s">
        <v>39</v>
      </c>
      <c r="F719" s="18" t="s">
        <v>27</v>
      </c>
      <c r="G719" s="18" t="s">
        <v>28</v>
      </c>
      <c r="H719" s="18">
        <v>110.3</v>
      </c>
      <c r="I719" s="18">
        <v>75.400000000000006</v>
      </c>
      <c r="J719" s="19" t="s">
        <v>29</v>
      </c>
      <c r="K719" s="20">
        <f t="shared" si="87"/>
        <v>4465.1142226206375</v>
      </c>
      <c r="L719" s="20">
        <f t="shared" si="88"/>
        <v>1.4628647214854109</v>
      </c>
      <c r="M719" s="18" t="s">
        <v>30</v>
      </c>
      <c r="N719" s="18" t="s">
        <v>39</v>
      </c>
      <c r="O719" s="18">
        <v>-25</v>
      </c>
      <c r="P719" s="18">
        <v>-8.1</v>
      </c>
      <c r="Q719" s="21">
        <v>2.9989999999999999E-3</v>
      </c>
      <c r="R719" s="18">
        <v>-5</v>
      </c>
      <c r="S719" s="18">
        <v>0.92500000000000004</v>
      </c>
      <c r="T719" s="18">
        <v>3.2</v>
      </c>
      <c r="U719" s="18">
        <v>0</v>
      </c>
      <c r="V719" s="18">
        <v>0</v>
      </c>
      <c r="W719" s="18">
        <v>0</v>
      </c>
      <c r="X719" s="22"/>
    </row>
    <row r="720" spans="1:24" s="35" customFormat="1" ht="15" thickBot="1" x14ac:dyDescent="0.35">
      <c r="A720" s="40">
        <v>719</v>
      </c>
      <c r="B720" s="45">
        <v>240</v>
      </c>
      <c r="C720" s="30" t="s">
        <v>33</v>
      </c>
      <c r="D720" s="30" t="s">
        <v>25</v>
      </c>
      <c r="E720" s="30" t="s">
        <v>39</v>
      </c>
      <c r="F720" s="30" t="s">
        <v>27</v>
      </c>
      <c r="G720" s="30" t="s">
        <v>28</v>
      </c>
      <c r="H720" s="30">
        <v>84.5</v>
      </c>
      <c r="I720" s="30">
        <v>76.5</v>
      </c>
      <c r="J720" s="31" t="s">
        <v>29</v>
      </c>
      <c r="K720" s="32">
        <f t="shared" si="87"/>
        <v>4596.3464017427168</v>
      </c>
      <c r="L720" s="32">
        <f t="shared" si="88"/>
        <v>1.1045751633986929</v>
      </c>
      <c r="M720" s="30" t="s">
        <v>30</v>
      </c>
      <c r="N720" s="30" t="s">
        <v>39</v>
      </c>
      <c r="O720" s="30">
        <v>-25</v>
      </c>
      <c r="P720" s="30">
        <v>-7.1</v>
      </c>
      <c r="Q720" s="33">
        <v>2.9979999999999998E-3</v>
      </c>
      <c r="R720" s="30">
        <v>-5</v>
      </c>
      <c r="S720" s="30">
        <v>0.92500000000000004</v>
      </c>
      <c r="T720" s="30">
        <v>4.2</v>
      </c>
      <c r="U720" s="30">
        <v>0</v>
      </c>
      <c r="V720" s="30">
        <v>0</v>
      </c>
      <c r="W720" s="30">
        <v>0</v>
      </c>
      <c r="X720" s="34"/>
    </row>
    <row r="721" spans="1:24" s="23" customFormat="1" ht="15" thickBot="1" x14ac:dyDescent="0.35">
      <c r="A721" s="38">
        <v>720</v>
      </c>
      <c r="B721" s="43">
        <v>240</v>
      </c>
      <c r="C721" s="18" t="s">
        <v>33</v>
      </c>
      <c r="D721" s="18" t="s">
        <v>25</v>
      </c>
      <c r="E721" s="18" t="s">
        <v>39</v>
      </c>
      <c r="F721" s="18" t="s">
        <v>27</v>
      </c>
      <c r="G721" s="18" t="s">
        <v>28</v>
      </c>
      <c r="H721" s="18">
        <v>88</v>
      </c>
      <c r="I721" s="18">
        <v>76.3</v>
      </c>
      <c r="J721" s="19" t="s">
        <v>29</v>
      </c>
      <c r="K721" s="20">
        <f t="shared" si="87"/>
        <v>4572.3446338692902</v>
      </c>
      <c r="L721" s="20">
        <f t="shared" si="88"/>
        <v>1.1533420707732636</v>
      </c>
      <c r="M721" s="18" t="s">
        <v>30</v>
      </c>
      <c r="N721" s="18" t="s">
        <v>39</v>
      </c>
      <c r="O721" s="18">
        <v>-25</v>
      </c>
      <c r="P721" s="18">
        <v>-7.6</v>
      </c>
      <c r="Q721" s="21">
        <v>3.0019999999999999E-3</v>
      </c>
      <c r="R721" s="18">
        <v>-5</v>
      </c>
      <c r="S721" s="18">
        <v>0.92500000000000004</v>
      </c>
      <c r="T721" s="18">
        <v>4.2</v>
      </c>
      <c r="U721" s="18">
        <v>0</v>
      </c>
      <c r="V721" s="18">
        <v>0</v>
      </c>
      <c r="W721" s="18">
        <v>0</v>
      </c>
      <c r="X721" s="22"/>
    </row>
    <row r="722" spans="1:24" s="35" customFormat="1" ht="15" thickBot="1" x14ac:dyDescent="0.35">
      <c r="A722" s="40">
        <v>721</v>
      </c>
      <c r="B722" s="45">
        <v>240</v>
      </c>
      <c r="C722" s="30" t="s">
        <v>33</v>
      </c>
      <c r="D722" s="30" t="s">
        <v>25</v>
      </c>
      <c r="E722" s="30" t="s">
        <v>39</v>
      </c>
      <c r="F722" s="30" t="s">
        <v>27</v>
      </c>
      <c r="G722" s="30" t="s">
        <v>28</v>
      </c>
      <c r="H722" s="30">
        <v>94.3</v>
      </c>
      <c r="I722" s="30">
        <v>76.2</v>
      </c>
      <c r="J722" s="31" t="s">
        <v>29</v>
      </c>
      <c r="K722" s="32">
        <f t="shared" si="87"/>
        <v>4560.3673118774796</v>
      </c>
      <c r="L722" s="32">
        <f t="shared" si="88"/>
        <v>1.2375328083989501</v>
      </c>
      <c r="M722" s="30" t="s">
        <v>30</v>
      </c>
      <c r="N722" s="30" t="s">
        <v>39</v>
      </c>
      <c r="O722" s="30">
        <v>-25</v>
      </c>
      <c r="P722" s="30">
        <v>-7.5</v>
      </c>
      <c r="Q722" s="33">
        <v>2.996E-3</v>
      </c>
      <c r="R722" s="30">
        <v>-5</v>
      </c>
      <c r="S722" s="30">
        <v>0.92500000000000004</v>
      </c>
      <c r="T722" s="30">
        <v>4</v>
      </c>
      <c r="U722" s="30">
        <v>0</v>
      </c>
      <c r="V722" s="30">
        <v>0</v>
      </c>
      <c r="W722" s="30">
        <v>0</v>
      </c>
      <c r="X722" s="34"/>
    </row>
    <row r="723" spans="1:24" s="23" customFormat="1" ht="15" thickBot="1" x14ac:dyDescent="0.35">
      <c r="A723" s="38">
        <v>722</v>
      </c>
      <c r="B723" s="43">
        <v>240</v>
      </c>
      <c r="C723" s="18" t="s">
        <v>33</v>
      </c>
      <c r="D723" s="18" t="s">
        <v>25</v>
      </c>
      <c r="E723" s="18" t="s">
        <v>39</v>
      </c>
      <c r="F723" s="18" t="s">
        <v>27</v>
      </c>
      <c r="G723" s="18" t="s">
        <v>28</v>
      </c>
      <c r="H723" s="18">
        <v>88.9</v>
      </c>
      <c r="I723" s="18">
        <v>76.3</v>
      </c>
      <c r="J723" s="19" t="s">
        <v>29</v>
      </c>
      <c r="K723" s="20">
        <f t="shared" si="87"/>
        <v>4572.3446338692902</v>
      </c>
      <c r="L723" s="20">
        <f t="shared" si="88"/>
        <v>1.1651376146788992</v>
      </c>
      <c r="M723" s="18" t="s">
        <v>30</v>
      </c>
      <c r="N723" s="18" t="s">
        <v>39</v>
      </c>
      <c r="O723" s="18">
        <v>-25</v>
      </c>
      <c r="P723" s="18">
        <v>-7.5</v>
      </c>
      <c r="Q723" s="21">
        <v>3.0000000000000001E-3</v>
      </c>
      <c r="R723" s="18">
        <v>-5</v>
      </c>
      <c r="S723" s="18">
        <v>0.92500000000000004</v>
      </c>
      <c r="T723" s="18">
        <v>3.6</v>
      </c>
      <c r="U723" s="18">
        <v>0</v>
      </c>
      <c r="V723" s="18">
        <v>0</v>
      </c>
      <c r="W723" s="18">
        <v>0</v>
      </c>
      <c r="X723" s="22"/>
    </row>
    <row r="724" spans="1:24" s="35" customFormat="1" ht="15" thickBot="1" x14ac:dyDescent="0.35">
      <c r="A724" s="40">
        <v>723</v>
      </c>
      <c r="B724" s="45">
        <v>240</v>
      </c>
      <c r="C724" s="30" t="s">
        <v>33</v>
      </c>
      <c r="D724" s="30" t="s">
        <v>25</v>
      </c>
      <c r="E724" s="30" t="s">
        <v>39</v>
      </c>
      <c r="F724" s="30" t="s">
        <v>27</v>
      </c>
      <c r="G724" s="30" t="s">
        <v>28</v>
      </c>
      <c r="H724" s="30">
        <v>105.3</v>
      </c>
      <c r="I724" s="30">
        <v>76.099999999999994</v>
      </c>
      <c r="J724" s="31" t="s">
        <v>29</v>
      </c>
      <c r="K724" s="32">
        <f t="shared" si="87"/>
        <v>4548.4056978489361</v>
      </c>
      <c r="L724" s="32">
        <f t="shared" si="88"/>
        <v>1.3837056504599212</v>
      </c>
      <c r="M724" s="30" t="s">
        <v>30</v>
      </c>
      <c r="N724" s="30" t="s">
        <v>39</v>
      </c>
      <c r="O724" s="30">
        <v>-25</v>
      </c>
      <c r="P724" s="30">
        <v>-6.1</v>
      </c>
      <c r="Q724" s="33">
        <v>2.9989999999999999E-3</v>
      </c>
      <c r="R724" s="30">
        <v>-5</v>
      </c>
      <c r="S724" s="30">
        <v>0.92500000000000004</v>
      </c>
      <c r="T724" s="30">
        <v>3.6</v>
      </c>
      <c r="U724" s="30">
        <v>0</v>
      </c>
      <c r="V724" s="30">
        <v>0</v>
      </c>
      <c r="W724" s="30">
        <v>0</v>
      </c>
      <c r="X724" s="34"/>
    </row>
    <row r="725" spans="1:24" s="23" customFormat="1" ht="15" thickBot="1" x14ac:dyDescent="0.35">
      <c r="A725" s="38">
        <v>724</v>
      </c>
      <c r="B725" s="43">
        <v>240</v>
      </c>
      <c r="C725" s="18" t="s">
        <v>33</v>
      </c>
      <c r="D725" s="18" t="s">
        <v>25</v>
      </c>
      <c r="E725" s="18" t="s">
        <v>39</v>
      </c>
      <c r="F725" s="18" t="s">
        <v>27</v>
      </c>
      <c r="G725" s="18" t="s">
        <v>28</v>
      </c>
      <c r="H725" s="18">
        <v>133.69999999999999</v>
      </c>
      <c r="I725" s="18">
        <v>76</v>
      </c>
      <c r="J725" s="19" t="s">
        <v>29</v>
      </c>
      <c r="K725" s="20">
        <f t="shared" si="87"/>
        <v>4536.4597917836609</v>
      </c>
      <c r="L725" s="20">
        <f t="shared" si="88"/>
        <v>1.7592105263157893</v>
      </c>
      <c r="M725" s="18" t="s">
        <v>30</v>
      </c>
      <c r="N725" s="18" t="s">
        <v>39</v>
      </c>
      <c r="O725" s="18">
        <v>-25</v>
      </c>
      <c r="P725" s="18">
        <v>-7.1</v>
      </c>
      <c r="Q725" s="21">
        <v>2.9979999999999998E-3</v>
      </c>
      <c r="R725" s="18">
        <v>-5</v>
      </c>
      <c r="S725" s="18">
        <v>0.92500000000000004</v>
      </c>
      <c r="T725" s="18">
        <v>4</v>
      </c>
      <c r="U725" s="18">
        <v>0</v>
      </c>
      <c r="V725" s="18">
        <v>0</v>
      </c>
      <c r="W725" s="18">
        <v>0</v>
      </c>
      <c r="X725" s="22"/>
    </row>
    <row r="726" spans="1:24" s="23" customFormat="1" ht="15" thickBot="1" x14ac:dyDescent="0.35">
      <c r="A726" s="38">
        <v>725</v>
      </c>
      <c r="B726" s="43">
        <v>240</v>
      </c>
      <c r="C726" s="18" t="s">
        <v>33</v>
      </c>
      <c r="D726" s="18" t="s">
        <v>25</v>
      </c>
      <c r="E726" s="18" t="s">
        <v>39</v>
      </c>
      <c r="F726" s="18" t="s">
        <v>27</v>
      </c>
      <c r="G726" s="18" t="s">
        <v>28</v>
      </c>
      <c r="H726" s="18">
        <v>77.8</v>
      </c>
      <c r="I726" s="18">
        <v>75</v>
      </c>
      <c r="J726" s="19" t="s">
        <v>29</v>
      </c>
      <c r="K726" s="20">
        <f t="shared" si="87"/>
        <v>4417.8646691106469</v>
      </c>
      <c r="L726" s="20">
        <f t="shared" si="88"/>
        <v>1.0373333333333332</v>
      </c>
      <c r="M726" s="18" t="s">
        <v>30</v>
      </c>
      <c r="N726" s="18" t="s">
        <v>39</v>
      </c>
      <c r="O726" s="18">
        <v>-25</v>
      </c>
      <c r="P726" s="18">
        <v>-7.8</v>
      </c>
      <c r="Q726" s="21">
        <v>2.9989999999999999E-3</v>
      </c>
      <c r="R726" s="18">
        <v>-5</v>
      </c>
      <c r="S726" s="18">
        <v>0.92500000000000004</v>
      </c>
      <c r="T726" s="18">
        <v>3.6</v>
      </c>
      <c r="U726" s="18">
        <v>0</v>
      </c>
      <c r="V726" s="18">
        <v>0</v>
      </c>
      <c r="W726" s="18">
        <v>0</v>
      </c>
      <c r="X726" s="22"/>
    </row>
    <row r="727" spans="1:24" s="35" customFormat="1" ht="15" thickBot="1" x14ac:dyDescent="0.35">
      <c r="A727" s="40">
        <v>726</v>
      </c>
      <c r="B727" s="45">
        <v>240</v>
      </c>
      <c r="C727" s="30" t="s">
        <v>33</v>
      </c>
      <c r="D727" s="30" t="s">
        <v>25</v>
      </c>
      <c r="E727" s="30" t="s">
        <v>39</v>
      </c>
      <c r="F727" s="30" t="s">
        <v>27</v>
      </c>
      <c r="G727" s="30" t="s">
        <v>28</v>
      </c>
      <c r="H727" s="30">
        <v>134</v>
      </c>
      <c r="I727" s="30">
        <v>76</v>
      </c>
      <c r="J727" s="31" t="s">
        <v>29</v>
      </c>
      <c r="K727" s="32">
        <f t="shared" si="87"/>
        <v>4536.4597917836609</v>
      </c>
      <c r="L727" s="32">
        <f t="shared" si="88"/>
        <v>1.763157894736842</v>
      </c>
      <c r="M727" s="30" t="s">
        <v>30</v>
      </c>
      <c r="N727" s="30" t="s">
        <v>39</v>
      </c>
      <c r="O727" s="30">
        <v>-25</v>
      </c>
      <c r="P727" s="30">
        <v>-5.7</v>
      </c>
      <c r="Q727" s="33">
        <v>2.9979999999999998E-3</v>
      </c>
      <c r="R727" s="30">
        <v>-5</v>
      </c>
      <c r="S727" s="30">
        <v>0.92500000000000004</v>
      </c>
      <c r="T727" s="30">
        <v>3.2</v>
      </c>
      <c r="U727" s="30">
        <v>0</v>
      </c>
      <c r="V727" s="30">
        <v>0</v>
      </c>
      <c r="W727" s="30">
        <v>0</v>
      </c>
      <c r="X727" s="34"/>
    </row>
    <row r="728" spans="1:24" s="23" customFormat="1" ht="15" thickBot="1" x14ac:dyDescent="0.35">
      <c r="A728" s="38">
        <v>727</v>
      </c>
      <c r="B728" s="43">
        <v>240</v>
      </c>
      <c r="C728" s="18" t="s">
        <v>33</v>
      </c>
      <c r="D728" s="18" t="s">
        <v>25</v>
      </c>
      <c r="E728" s="18" t="s">
        <v>39</v>
      </c>
      <c r="F728" s="18" t="s">
        <v>27</v>
      </c>
      <c r="G728" s="18" t="s">
        <v>28</v>
      </c>
      <c r="H728" s="18">
        <v>90.6</v>
      </c>
      <c r="I728" s="18">
        <v>76.400000000000006</v>
      </c>
      <c r="J728" s="19" t="s">
        <v>29</v>
      </c>
      <c r="K728" s="20">
        <f t="shared" si="87"/>
        <v>4584.3376638243708</v>
      </c>
      <c r="L728" s="20">
        <f t="shared" si="88"/>
        <v>1.1858638743455496</v>
      </c>
      <c r="M728" s="18" t="s">
        <v>30</v>
      </c>
      <c r="N728" s="18" t="s">
        <v>39</v>
      </c>
      <c r="O728" s="18">
        <v>-25</v>
      </c>
      <c r="P728" s="18">
        <v>-5.6</v>
      </c>
      <c r="Q728" s="21">
        <v>2.9989999999999999E-3</v>
      </c>
      <c r="R728" s="18">
        <v>-5</v>
      </c>
      <c r="S728" s="18">
        <v>0.92500000000000004</v>
      </c>
      <c r="T728" s="18">
        <v>3.5</v>
      </c>
      <c r="U728" s="18">
        <v>0</v>
      </c>
      <c r="V728" s="18">
        <v>0</v>
      </c>
      <c r="W728" s="18">
        <v>0</v>
      </c>
      <c r="X728" s="22"/>
    </row>
    <row r="729" spans="1:24" s="35" customFormat="1" ht="15" thickBot="1" x14ac:dyDescent="0.35">
      <c r="A729" s="40">
        <v>728</v>
      </c>
      <c r="B729" s="45">
        <v>240</v>
      </c>
      <c r="C729" s="30" t="s">
        <v>33</v>
      </c>
      <c r="D729" s="30" t="s">
        <v>25</v>
      </c>
      <c r="E729" s="30" t="s">
        <v>39</v>
      </c>
      <c r="F729" s="30" t="s">
        <v>27</v>
      </c>
      <c r="G729" s="30" t="s">
        <v>28</v>
      </c>
      <c r="H729" s="30">
        <v>91.2</v>
      </c>
      <c r="I729" s="30">
        <v>76.5</v>
      </c>
      <c r="J729" s="31" t="s">
        <v>29</v>
      </c>
      <c r="K729" s="32">
        <f t="shared" si="87"/>
        <v>4596.3464017427168</v>
      </c>
      <c r="L729" s="32">
        <f t="shared" si="88"/>
        <v>1.192156862745098</v>
      </c>
      <c r="M729" s="30" t="s">
        <v>30</v>
      </c>
      <c r="N729" s="30" t="s">
        <v>39</v>
      </c>
      <c r="O729" s="30">
        <v>-25</v>
      </c>
      <c r="P729" s="30">
        <v>-6.2</v>
      </c>
      <c r="Q729" s="33">
        <v>2.9997000000000001E-3</v>
      </c>
      <c r="R729" s="30">
        <v>-5</v>
      </c>
      <c r="S729" s="30">
        <v>0.92500000000000004</v>
      </c>
      <c r="T729" s="30">
        <v>3.7</v>
      </c>
      <c r="U729" s="30">
        <v>0</v>
      </c>
      <c r="V729" s="30">
        <v>0</v>
      </c>
      <c r="W729" s="30">
        <v>0</v>
      </c>
      <c r="X729" s="34"/>
    </row>
    <row r="730" spans="1:24" s="23" customFormat="1" ht="15" thickBot="1" x14ac:dyDescent="0.35">
      <c r="A730" s="38">
        <v>729</v>
      </c>
      <c r="B730" s="43">
        <v>240</v>
      </c>
      <c r="C730" s="18" t="s">
        <v>33</v>
      </c>
      <c r="D730" s="18" t="s">
        <v>25</v>
      </c>
      <c r="E730" s="18" t="s">
        <v>39</v>
      </c>
      <c r="F730" s="18" t="s">
        <v>27</v>
      </c>
      <c r="G730" s="18" t="s">
        <v>28</v>
      </c>
      <c r="H730" s="18">
        <v>78.400000000000006</v>
      </c>
      <c r="I730" s="18">
        <v>76.599999999999994</v>
      </c>
      <c r="J730" s="19" t="s">
        <v>29</v>
      </c>
      <c r="K730" s="20">
        <f t="shared" si="87"/>
        <v>4608.370847624331</v>
      </c>
      <c r="L730" s="20">
        <f t="shared" si="88"/>
        <v>1.0234986945169715</v>
      </c>
      <c r="M730" s="18" t="s">
        <v>30</v>
      </c>
      <c r="N730" s="18" t="s">
        <v>39</v>
      </c>
      <c r="O730" s="18">
        <v>-25</v>
      </c>
      <c r="P730" s="18">
        <v>-5.9</v>
      </c>
      <c r="Q730" s="21">
        <v>2.9970000000000001E-3</v>
      </c>
      <c r="R730" s="18">
        <v>-5</v>
      </c>
      <c r="S730" s="18">
        <v>0.92500000000000004</v>
      </c>
      <c r="T730" s="18">
        <v>3.6</v>
      </c>
      <c r="U730" s="18">
        <v>0</v>
      </c>
      <c r="V730" s="18">
        <v>0</v>
      </c>
      <c r="W730" s="18">
        <v>0</v>
      </c>
      <c r="X730" s="22"/>
    </row>
    <row r="731" spans="1:24" s="35" customFormat="1" ht="15" thickBot="1" x14ac:dyDescent="0.35">
      <c r="A731" s="40">
        <v>730</v>
      </c>
      <c r="B731" s="45">
        <v>240</v>
      </c>
      <c r="C731" s="30" t="s">
        <v>33</v>
      </c>
      <c r="D731" s="30" t="s">
        <v>25</v>
      </c>
      <c r="E731" s="30" t="s">
        <v>39</v>
      </c>
      <c r="F731" s="30" t="s">
        <v>27</v>
      </c>
      <c r="G731" s="30" t="s">
        <v>28</v>
      </c>
      <c r="H731" s="30">
        <v>99</v>
      </c>
      <c r="I731" s="30">
        <v>76.3</v>
      </c>
      <c r="J731" s="31" t="s">
        <v>29</v>
      </c>
      <c r="K731" s="32">
        <f t="shared" si="87"/>
        <v>4572.3446338692902</v>
      </c>
      <c r="L731" s="32">
        <f t="shared" si="88"/>
        <v>1.2975098296199215</v>
      </c>
      <c r="M731" s="30" t="s">
        <v>30</v>
      </c>
      <c r="N731" s="30" t="s">
        <v>39</v>
      </c>
      <c r="O731" s="30">
        <v>-25</v>
      </c>
      <c r="P731" s="30">
        <v>-6.7</v>
      </c>
      <c r="Q731" s="33">
        <v>2.9970000000000001E-3</v>
      </c>
      <c r="R731" s="30">
        <v>-5</v>
      </c>
      <c r="S731" s="30">
        <v>0.92500000000000004</v>
      </c>
      <c r="T731" s="30">
        <v>3.7</v>
      </c>
      <c r="U731" s="30">
        <v>0</v>
      </c>
      <c r="V731" s="30">
        <v>0</v>
      </c>
      <c r="W731" s="30">
        <v>0</v>
      </c>
      <c r="X731" s="34"/>
    </row>
    <row r="732" spans="1:24" s="23" customFormat="1" ht="15" thickBot="1" x14ac:dyDescent="0.35">
      <c r="A732" s="38">
        <v>731</v>
      </c>
      <c r="B732" s="43">
        <v>240</v>
      </c>
      <c r="C732" s="18" t="s">
        <v>33</v>
      </c>
      <c r="D732" s="18" t="s">
        <v>25</v>
      </c>
      <c r="E732" s="18" t="s">
        <v>39</v>
      </c>
      <c r="F732" s="18" t="s">
        <v>27</v>
      </c>
      <c r="G732" s="18" t="s">
        <v>28</v>
      </c>
      <c r="H732" s="18">
        <v>100.5</v>
      </c>
      <c r="I732" s="18">
        <v>75.900000000000006</v>
      </c>
      <c r="J732" s="19" t="s">
        <v>29</v>
      </c>
      <c r="K732" s="20">
        <f t="shared" si="87"/>
        <v>4524.5295936816547</v>
      </c>
      <c r="L732" s="20">
        <f t="shared" si="88"/>
        <v>1.3241106719367588</v>
      </c>
      <c r="M732" s="18" t="s">
        <v>30</v>
      </c>
      <c r="N732" s="18" t="s">
        <v>39</v>
      </c>
      <c r="O732" s="18">
        <v>-25</v>
      </c>
      <c r="P732" s="18">
        <v>-6.1</v>
      </c>
      <c r="Q732" s="21">
        <v>3.0019999999999999E-3</v>
      </c>
      <c r="R732" s="18">
        <v>-5</v>
      </c>
      <c r="S732" s="18">
        <v>0.92500000000000004</v>
      </c>
      <c r="T732" s="18">
        <v>3.2</v>
      </c>
      <c r="U732" s="18">
        <v>0</v>
      </c>
      <c r="V732" s="18">
        <v>0</v>
      </c>
      <c r="W732" s="18">
        <v>0</v>
      </c>
      <c r="X732" s="22"/>
    </row>
    <row r="733" spans="1:24" s="35" customFormat="1" ht="15" thickBot="1" x14ac:dyDescent="0.35">
      <c r="A733" s="40">
        <v>732</v>
      </c>
      <c r="B733" s="45">
        <v>240</v>
      </c>
      <c r="C733" s="30" t="s">
        <v>33</v>
      </c>
      <c r="D733" s="30" t="s">
        <v>25</v>
      </c>
      <c r="E733" s="30" t="s">
        <v>39</v>
      </c>
      <c r="F733" s="30" t="s">
        <v>27</v>
      </c>
      <c r="G733" s="30" t="s">
        <v>28</v>
      </c>
      <c r="H733" s="30">
        <v>93.6</v>
      </c>
      <c r="I733" s="30">
        <v>76.3</v>
      </c>
      <c r="J733" s="31" t="s">
        <v>29</v>
      </c>
      <c r="K733" s="32">
        <f t="shared" si="87"/>
        <v>4572.3446338692902</v>
      </c>
      <c r="L733" s="32">
        <f t="shared" si="88"/>
        <v>1.2267365661861074</v>
      </c>
      <c r="M733" s="30" t="s">
        <v>30</v>
      </c>
      <c r="N733" s="30" t="s">
        <v>39</v>
      </c>
      <c r="O733" s="30">
        <v>-25</v>
      </c>
      <c r="P733" s="30">
        <v>-6.4</v>
      </c>
      <c r="Q733" s="33">
        <v>3.0000000000000001E-3</v>
      </c>
      <c r="R733" s="30">
        <v>-5</v>
      </c>
      <c r="S733" s="30">
        <v>0.92500000000000004</v>
      </c>
      <c r="T733" s="30">
        <v>3.3</v>
      </c>
      <c r="U733" s="30">
        <v>0</v>
      </c>
      <c r="V733" s="30">
        <v>0</v>
      </c>
      <c r="W733" s="30">
        <v>0</v>
      </c>
      <c r="X733" s="34"/>
    </row>
    <row r="734" spans="1:24" s="23" customFormat="1" ht="15" thickBot="1" x14ac:dyDescent="0.35">
      <c r="A734" s="38">
        <v>733</v>
      </c>
      <c r="B734" s="43">
        <v>240</v>
      </c>
      <c r="C734" s="18" t="s">
        <v>33</v>
      </c>
      <c r="D734" s="18" t="s">
        <v>25</v>
      </c>
      <c r="E734" s="18" t="s">
        <v>39</v>
      </c>
      <c r="F734" s="18" t="s">
        <v>27</v>
      </c>
      <c r="G734" s="18" t="s">
        <v>28</v>
      </c>
      <c r="H734" s="18">
        <v>81.7</v>
      </c>
      <c r="I734" s="18">
        <v>76.3</v>
      </c>
      <c r="J734" s="19" t="s">
        <v>29</v>
      </c>
      <c r="K734" s="20">
        <f t="shared" si="87"/>
        <v>4572.3446338692902</v>
      </c>
      <c r="L734" s="20">
        <f t="shared" si="88"/>
        <v>1.0707732634338141</v>
      </c>
      <c r="M734" s="18" t="s">
        <v>30</v>
      </c>
      <c r="N734" s="18" t="s">
        <v>39</v>
      </c>
      <c r="O734" s="18">
        <v>-25</v>
      </c>
      <c r="P734" s="18">
        <v>-5.7</v>
      </c>
      <c r="Q734" s="21">
        <v>2.9998999999999998E-3</v>
      </c>
      <c r="R734" s="18">
        <v>-5</v>
      </c>
      <c r="S734" s="18">
        <v>0.92500000000000004</v>
      </c>
      <c r="T734" s="18">
        <v>3.5</v>
      </c>
      <c r="U734" s="18">
        <v>0</v>
      </c>
      <c r="V734" s="18">
        <v>0</v>
      </c>
      <c r="W734" s="18">
        <v>0</v>
      </c>
      <c r="X734" s="22"/>
    </row>
    <row r="735" spans="1:24" s="35" customFormat="1" ht="15" thickBot="1" x14ac:dyDescent="0.35">
      <c r="A735" s="40">
        <v>734</v>
      </c>
      <c r="B735" s="45">
        <v>240</v>
      </c>
      <c r="C735" s="30" t="s">
        <v>33</v>
      </c>
      <c r="D735" s="30" t="s">
        <v>25</v>
      </c>
      <c r="E735" s="30" t="s">
        <v>39</v>
      </c>
      <c r="F735" s="30" t="s">
        <v>27</v>
      </c>
      <c r="G735" s="30" t="s">
        <v>28</v>
      </c>
      <c r="H735" s="30">
        <v>125.6</v>
      </c>
      <c r="I735" s="30">
        <v>76</v>
      </c>
      <c r="J735" s="31" t="s">
        <v>29</v>
      </c>
      <c r="K735" s="32">
        <f t="shared" si="87"/>
        <v>4536.4597917836609</v>
      </c>
      <c r="L735" s="32">
        <f t="shared" si="88"/>
        <v>1.6526315789473685</v>
      </c>
      <c r="M735" s="30" t="s">
        <v>30</v>
      </c>
      <c r="N735" s="30" t="s">
        <v>39</v>
      </c>
      <c r="O735" s="30">
        <v>-25</v>
      </c>
      <c r="P735" s="30">
        <v>-6.3</v>
      </c>
      <c r="Q735" s="33">
        <v>2.9989999999999999E-3</v>
      </c>
      <c r="R735" s="30">
        <v>-5</v>
      </c>
      <c r="S735" s="30">
        <v>0.92500000000000004</v>
      </c>
      <c r="T735" s="30">
        <v>3.1</v>
      </c>
      <c r="U735" s="30">
        <v>0</v>
      </c>
      <c r="V735" s="30">
        <v>0</v>
      </c>
      <c r="W735" s="30">
        <v>0</v>
      </c>
      <c r="X735" s="34"/>
    </row>
    <row r="736" spans="1:24" s="23" customFormat="1" ht="15" thickBot="1" x14ac:dyDescent="0.35">
      <c r="A736" s="38">
        <v>735</v>
      </c>
      <c r="B736" s="43">
        <v>240</v>
      </c>
      <c r="C736" s="18" t="s">
        <v>33</v>
      </c>
      <c r="D736" s="18" t="s">
        <v>25</v>
      </c>
      <c r="E736" s="18" t="s">
        <v>39</v>
      </c>
      <c r="F736" s="18" t="s">
        <v>27</v>
      </c>
      <c r="G736" s="18" t="s">
        <v>28</v>
      </c>
      <c r="H736" s="18">
        <v>128</v>
      </c>
      <c r="I736" s="18">
        <v>76.400000000000006</v>
      </c>
      <c r="J736" s="19" t="s">
        <v>29</v>
      </c>
      <c r="K736" s="20">
        <f t="shared" si="87"/>
        <v>4584.3376638243708</v>
      </c>
      <c r="L736" s="20">
        <f t="shared" si="88"/>
        <v>1.6753926701570678</v>
      </c>
      <c r="M736" s="18" t="s">
        <v>30</v>
      </c>
      <c r="N736" s="18" t="s">
        <v>39</v>
      </c>
      <c r="O736" s="18">
        <v>-25</v>
      </c>
      <c r="P736" s="18">
        <v>-6.4</v>
      </c>
      <c r="Q736" s="21">
        <v>3.0010000000000002E-3</v>
      </c>
      <c r="R736" s="18">
        <v>-5</v>
      </c>
      <c r="S736" s="18">
        <v>0.92500000000000004</v>
      </c>
      <c r="T736" s="18">
        <v>4.3</v>
      </c>
      <c r="U736" s="18">
        <v>0</v>
      </c>
      <c r="V736" s="18">
        <v>0</v>
      </c>
      <c r="W736" s="18">
        <v>0</v>
      </c>
      <c r="X736" s="22"/>
    </row>
    <row r="737" spans="1:24" s="35" customFormat="1" ht="15" thickBot="1" x14ac:dyDescent="0.35">
      <c r="A737" s="40">
        <v>736</v>
      </c>
      <c r="B737" s="45">
        <v>240</v>
      </c>
      <c r="C737" s="30" t="s">
        <v>33</v>
      </c>
      <c r="D737" s="30" t="s">
        <v>25</v>
      </c>
      <c r="E737" s="30" t="s">
        <v>39</v>
      </c>
      <c r="F737" s="30" t="s">
        <v>27</v>
      </c>
      <c r="G737" s="30" t="s">
        <v>28</v>
      </c>
      <c r="H737" s="30">
        <v>100.1</v>
      </c>
      <c r="I737" s="30">
        <v>77.3</v>
      </c>
      <c r="J737" s="31" t="s">
        <v>29</v>
      </c>
      <c r="K737" s="32">
        <f t="shared" si="87"/>
        <v>4692.9817917671389</v>
      </c>
      <c r="L737" s="32">
        <f t="shared" si="88"/>
        <v>1.2949547218628719</v>
      </c>
      <c r="M737" s="30" t="s">
        <v>30</v>
      </c>
      <c r="N737" s="30" t="s">
        <v>39</v>
      </c>
      <c r="O737" s="30">
        <v>-25</v>
      </c>
      <c r="P737" s="30">
        <v>-5.0999999999999996</v>
      </c>
      <c r="Q737" s="33">
        <v>2.9970000000000001E-3</v>
      </c>
      <c r="R737" s="30">
        <v>-5</v>
      </c>
      <c r="S737" s="30">
        <v>0.92500000000000004</v>
      </c>
      <c r="T737" s="30">
        <v>4.5999999999999996</v>
      </c>
      <c r="U737" s="30">
        <v>0</v>
      </c>
      <c r="V737" s="30">
        <v>0</v>
      </c>
      <c r="W737" s="30">
        <v>0</v>
      </c>
      <c r="X737" s="34"/>
    </row>
    <row r="738" spans="1:24" s="23" customFormat="1" ht="15" thickBot="1" x14ac:dyDescent="0.35">
      <c r="A738" s="38">
        <v>737</v>
      </c>
      <c r="B738" s="43">
        <v>240</v>
      </c>
      <c r="C738" s="18" t="s">
        <v>33</v>
      </c>
      <c r="D738" s="18" t="s">
        <v>25</v>
      </c>
      <c r="E738" s="18" t="s">
        <v>39</v>
      </c>
      <c r="F738" s="18" t="s">
        <v>27</v>
      </c>
      <c r="G738" s="18" t="s">
        <v>28</v>
      </c>
      <c r="H738" s="18">
        <v>97.6</v>
      </c>
      <c r="I738" s="18">
        <v>73.5</v>
      </c>
      <c r="J738" s="19" t="s">
        <v>29</v>
      </c>
      <c r="K738" s="20">
        <f t="shared" si="87"/>
        <v>4242.9172282138652</v>
      </c>
      <c r="L738" s="20">
        <f t="shared" si="88"/>
        <v>1.327891156462585</v>
      </c>
      <c r="M738" s="18" t="s">
        <v>30</v>
      </c>
      <c r="N738" s="18" t="s">
        <v>39</v>
      </c>
      <c r="O738" s="18">
        <v>-25</v>
      </c>
      <c r="P738" s="18">
        <v>-6</v>
      </c>
      <c r="Q738" s="21">
        <v>2.9970000000000001E-3</v>
      </c>
      <c r="R738" s="18">
        <v>-5</v>
      </c>
      <c r="S738" s="18">
        <v>0.92500000000000004</v>
      </c>
      <c r="T738" s="18">
        <v>3.4</v>
      </c>
      <c r="U738" s="18">
        <v>0</v>
      </c>
      <c r="V738" s="18">
        <v>0</v>
      </c>
      <c r="W738" s="18">
        <v>0</v>
      </c>
      <c r="X738" s="22"/>
    </row>
    <row r="739" spans="1:24" s="35" customFormat="1" ht="15" thickBot="1" x14ac:dyDescent="0.35">
      <c r="A739" s="40">
        <v>738</v>
      </c>
      <c r="B739" s="45">
        <v>240</v>
      </c>
      <c r="C739" s="30" t="s">
        <v>33</v>
      </c>
      <c r="D739" s="30" t="s">
        <v>25</v>
      </c>
      <c r="E739" s="30" t="s">
        <v>39</v>
      </c>
      <c r="F739" s="30" t="s">
        <v>27</v>
      </c>
      <c r="G739" s="30" t="s">
        <v>28</v>
      </c>
      <c r="H739" s="30">
        <v>129.4</v>
      </c>
      <c r="I739" s="30">
        <v>76.400000000000006</v>
      </c>
      <c r="J739" s="31" t="s">
        <v>29</v>
      </c>
      <c r="K739" s="32">
        <f t="shared" si="87"/>
        <v>4584.3376638243708</v>
      </c>
      <c r="L739" s="32">
        <f t="shared" si="88"/>
        <v>1.6937172774869109</v>
      </c>
      <c r="M739" s="30" t="s">
        <v>30</v>
      </c>
      <c r="N739" s="30" t="s">
        <v>39</v>
      </c>
      <c r="O739" s="30">
        <v>-25</v>
      </c>
      <c r="P739" s="30">
        <v>-6.1</v>
      </c>
      <c r="Q739" s="33">
        <v>3.0010000000000002E-3</v>
      </c>
      <c r="R739" s="30">
        <v>-5</v>
      </c>
      <c r="S739" s="30">
        <v>0.92500000000000004</v>
      </c>
      <c r="T739" s="30">
        <v>3.3</v>
      </c>
      <c r="U739" s="30">
        <v>0</v>
      </c>
      <c r="V739" s="30">
        <v>0</v>
      </c>
      <c r="W739" s="30">
        <v>0</v>
      </c>
      <c r="X739" s="34"/>
    </row>
    <row r="740" spans="1:24" s="23" customFormat="1" ht="15" thickBot="1" x14ac:dyDescent="0.35">
      <c r="A740" s="38">
        <v>739</v>
      </c>
      <c r="B740" s="43">
        <v>240</v>
      </c>
      <c r="C740" s="18" t="s">
        <v>33</v>
      </c>
      <c r="D740" s="18" t="s">
        <v>25</v>
      </c>
      <c r="E740" s="18" t="s">
        <v>39</v>
      </c>
      <c r="F740" s="18" t="s">
        <v>27</v>
      </c>
      <c r="G740" s="18" t="s">
        <v>28</v>
      </c>
      <c r="H740" s="18">
        <v>91.7</v>
      </c>
      <c r="I740" s="18">
        <v>75.3</v>
      </c>
      <c r="J740" s="19" t="s">
        <v>29</v>
      </c>
      <c r="K740" s="20">
        <f t="shared" si="87"/>
        <v>4453.2782722982365</v>
      </c>
      <c r="L740" s="20">
        <f t="shared" si="88"/>
        <v>1.2177954847277557</v>
      </c>
      <c r="M740" s="18" t="s">
        <v>30</v>
      </c>
      <c r="N740" s="18" t="s">
        <v>39</v>
      </c>
      <c r="O740" s="18">
        <v>-25</v>
      </c>
      <c r="P740" s="18">
        <v>-5.0999999999999996</v>
      </c>
      <c r="Q740" s="21">
        <v>2.9989999999999999E-3</v>
      </c>
      <c r="R740" s="18">
        <v>-5</v>
      </c>
      <c r="S740" s="18">
        <v>0.92500000000000004</v>
      </c>
      <c r="T740" s="18">
        <v>3.7</v>
      </c>
      <c r="U740" s="18">
        <v>0</v>
      </c>
      <c r="V740" s="18">
        <v>0</v>
      </c>
      <c r="W740" s="18">
        <v>0</v>
      </c>
      <c r="X740" s="22"/>
    </row>
    <row r="741" spans="1:24" s="35" customFormat="1" ht="15" thickBot="1" x14ac:dyDescent="0.35">
      <c r="A741" s="40">
        <v>740</v>
      </c>
      <c r="B741" s="45">
        <v>240</v>
      </c>
      <c r="C741" s="30" t="s">
        <v>33</v>
      </c>
      <c r="D741" s="30" t="s">
        <v>25</v>
      </c>
      <c r="E741" s="30" t="s">
        <v>39</v>
      </c>
      <c r="F741" s="30" t="s">
        <v>27</v>
      </c>
      <c r="G741" s="30" t="s">
        <v>28</v>
      </c>
      <c r="H741" s="30">
        <v>110</v>
      </c>
      <c r="I741" s="30">
        <v>76.7</v>
      </c>
      <c r="J741" s="31" t="s">
        <v>29</v>
      </c>
      <c r="K741" s="32">
        <f t="shared" si="87"/>
        <v>4620.4110014692151</v>
      </c>
      <c r="L741" s="32">
        <f t="shared" si="88"/>
        <v>1.4341590612777053</v>
      </c>
      <c r="M741" s="30" t="s">
        <v>30</v>
      </c>
      <c r="N741" s="30" t="s">
        <v>39</v>
      </c>
      <c r="O741" s="30">
        <v>-25</v>
      </c>
      <c r="P741" s="30">
        <v>-6.3</v>
      </c>
      <c r="Q741" s="33">
        <v>3.0000000000000001E-3</v>
      </c>
      <c r="R741" s="30">
        <v>-5</v>
      </c>
      <c r="S741" s="30">
        <v>0.92500000000000004</v>
      </c>
      <c r="T741" s="30">
        <v>3.8</v>
      </c>
      <c r="U741" s="30">
        <v>0</v>
      </c>
      <c r="V741" s="30">
        <v>0</v>
      </c>
      <c r="W741" s="30">
        <v>0</v>
      </c>
      <c r="X741" s="34"/>
    </row>
    <row r="742" spans="1:24" s="23" customFormat="1" ht="15" thickBot="1" x14ac:dyDescent="0.35">
      <c r="A742" s="38">
        <v>741</v>
      </c>
      <c r="B742" s="43">
        <v>240</v>
      </c>
      <c r="C742" s="18" t="s">
        <v>33</v>
      </c>
      <c r="D742" s="18" t="s">
        <v>25</v>
      </c>
      <c r="E742" s="18" t="s">
        <v>39</v>
      </c>
      <c r="F742" s="18" t="s">
        <v>27</v>
      </c>
      <c r="G742" s="18" t="s">
        <v>28</v>
      </c>
      <c r="H742" s="18">
        <v>74.5</v>
      </c>
      <c r="I742" s="18">
        <v>76.3</v>
      </c>
      <c r="J742" s="19" t="s">
        <v>29</v>
      </c>
      <c r="K742" s="20">
        <f t="shared" si="87"/>
        <v>4572.3446338692902</v>
      </c>
      <c r="L742" s="20">
        <f t="shared" si="88"/>
        <v>0.97640891218872872</v>
      </c>
      <c r="M742" s="18" t="s">
        <v>30</v>
      </c>
      <c r="N742" s="18" t="s">
        <v>39</v>
      </c>
      <c r="O742" s="18">
        <v>-25</v>
      </c>
      <c r="P742" s="18">
        <v>-7.5</v>
      </c>
      <c r="Q742" s="21">
        <v>2.9979999999999998E-3</v>
      </c>
      <c r="R742" s="18">
        <v>-5</v>
      </c>
      <c r="S742" s="18">
        <v>0.92500000000000004</v>
      </c>
      <c r="T742" s="18">
        <v>4.4000000000000004</v>
      </c>
      <c r="U742" s="18">
        <v>0</v>
      </c>
      <c r="V742" s="18">
        <v>0</v>
      </c>
      <c r="W742" s="18">
        <v>0</v>
      </c>
      <c r="X742" s="22"/>
    </row>
    <row r="743" spans="1:24" s="35" customFormat="1" ht="15" thickBot="1" x14ac:dyDescent="0.35">
      <c r="A743" s="40">
        <v>742</v>
      </c>
      <c r="B743" s="45">
        <v>240</v>
      </c>
      <c r="C743" s="30" t="s">
        <v>33</v>
      </c>
      <c r="D743" s="30" t="s">
        <v>25</v>
      </c>
      <c r="E743" s="30" t="s">
        <v>39</v>
      </c>
      <c r="F743" s="30" t="s">
        <v>27</v>
      </c>
      <c r="G743" s="30" t="s">
        <v>28</v>
      </c>
      <c r="H743" s="30">
        <v>70.5</v>
      </c>
      <c r="I743" s="30">
        <v>76.5</v>
      </c>
      <c r="J743" s="31" t="s">
        <v>29</v>
      </c>
      <c r="K743" s="32">
        <f t="shared" si="87"/>
        <v>4596.3464017427168</v>
      </c>
      <c r="L743" s="32">
        <f t="shared" si="88"/>
        <v>0.92156862745098034</v>
      </c>
      <c r="M743" s="30" t="s">
        <v>30</v>
      </c>
      <c r="N743" s="30" t="s">
        <v>39</v>
      </c>
      <c r="O743" s="30">
        <v>-25</v>
      </c>
      <c r="P743" s="30">
        <v>-6.1</v>
      </c>
      <c r="Q743" s="33">
        <v>3.0019999999999999E-3</v>
      </c>
      <c r="R743" s="30">
        <v>-5</v>
      </c>
      <c r="S743" s="30">
        <v>0.92500000000000004</v>
      </c>
      <c r="T743" s="30">
        <v>4.2</v>
      </c>
      <c r="U743" s="30">
        <v>0</v>
      </c>
      <c r="V743" s="30">
        <v>0</v>
      </c>
      <c r="W743" s="30">
        <v>0</v>
      </c>
      <c r="X743" s="34"/>
    </row>
    <row r="744" spans="1:24" s="23" customFormat="1" ht="15" thickBot="1" x14ac:dyDescent="0.35">
      <c r="A744" s="38">
        <v>743</v>
      </c>
      <c r="B744" s="43">
        <v>240</v>
      </c>
      <c r="C744" s="18" t="s">
        <v>33</v>
      </c>
      <c r="D744" s="18" t="s">
        <v>25</v>
      </c>
      <c r="E744" s="18" t="s">
        <v>39</v>
      </c>
      <c r="F744" s="18" t="s">
        <v>27</v>
      </c>
      <c r="G744" s="18" t="s">
        <v>28</v>
      </c>
      <c r="H744" s="18">
        <v>67.7</v>
      </c>
      <c r="I744" s="18">
        <v>76.599999999999994</v>
      </c>
      <c r="J744" s="19" t="s">
        <v>29</v>
      </c>
      <c r="K744" s="20">
        <f t="shared" si="87"/>
        <v>4608.370847624331</v>
      </c>
      <c r="L744" s="20">
        <f t="shared" si="88"/>
        <v>0.88381201044386437</v>
      </c>
      <c r="M744" s="18" t="s">
        <v>30</v>
      </c>
      <c r="N744" s="18" t="s">
        <v>39</v>
      </c>
      <c r="O744" s="18">
        <v>-25</v>
      </c>
      <c r="P744" s="18">
        <v>-7.6</v>
      </c>
      <c r="Q744" s="21">
        <v>3.003E-3</v>
      </c>
      <c r="R744" s="18">
        <v>-5</v>
      </c>
      <c r="S744" s="18">
        <v>0.92500000000000004</v>
      </c>
      <c r="T744" s="18">
        <v>4.8</v>
      </c>
      <c r="U744" s="18">
        <v>0</v>
      </c>
      <c r="V744" s="18">
        <v>0</v>
      </c>
      <c r="W744" s="18">
        <v>0</v>
      </c>
      <c r="X744" s="22"/>
    </row>
    <row r="745" spans="1:24" s="35" customFormat="1" ht="15" thickBot="1" x14ac:dyDescent="0.35">
      <c r="A745" s="40">
        <v>744</v>
      </c>
      <c r="B745" s="45">
        <v>240</v>
      </c>
      <c r="C745" s="30" t="s">
        <v>33</v>
      </c>
      <c r="D745" s="30" t="s">
        <v>25</v>
      </c>
      <c r="E745" s="30" t="s">
        <v>39</v>
      </c>
      <c r="F745" s="30" t="s">
        <v>27</v>
      </c>
      <c r="G745" s="30" t="s">
        <v>28</v>
      </c>
      <c r="H745" s="30">
        <v>97.4</v>
      </c>
      <c r="I745" s="30">
        <v>76.400000000000006</v>
      </c>
      <c r="J745" s="31" t="s">
        <v>29</v>
      </c>
      <c r="K745" s="32">
        <f t="shared" si="87"/>
        <v>4584.3376638243708</v>
      </c>
      <c r="L745" s="32">
        <f t="shared" si="88"/>
        <v>1.2748691099476439</v>
      </c>
      <c r="M745" s="30" t="s">
        <v>30</v>
      </c>
      <c r="N745" s="30" t="s">
        <v>39</v>
      </c>
      <c r="O745" s="30">
        <v>-25</v>
      </c>
      <c r="P745" s="30">
        <v>-6</v>
      </c>
      <c r="Q745" s="33">
        <v>3.003E-3</v>
      </c>
      <c r="R745" s="30">
        <v>-5</v>
      </c>
      <c r="S745" s="30">
        <v>0.92500000000000004</v>
      </c>
      <c r="T745" s="30">
        <v>5</v>
      </c>
      <c r="U745" s="30">
        <v>0</v>
      </c>
      <c r="V745" s="30">
        <v>0</v>
      </c>
      <c r="W745" s="30">
        <v>0</v>
      </c>
      <c r="X745" s="34"/>
    </row>
    <row r="746" spans="1:24" s="23" customFormat="1" ht="15" thickBot="1" x14ac:dyDescent="0.35">
      <c r="A746" s="38">
        <v>745</v>
      </c>
      <c r="B746" s="43">
        <v>240</v>
      </c>
      <c r="C746" s="18" t="s">
        <v>33</v>
      </c>
      <c r="D746" s="18" t="s">
        <v>25</v>
      </c>
      <c r="E746" s="18" t="s">
        <v>39</v>
      </c>
      <c r="F746" s="18" t="s">
        <v>27</v>
      </c>
      <c r="G746" s="18" t="s">
        <v>28</v>
      </c>
      <c r="H746" s="18">
        <v>96.8</v>
      </c>
      <c r="I746" s="18">
        <v>76.5</v>
      </c>
      <c r="J746" s="19" t="s">
        <v>29</v>
      </c>
      <c r="K746" s="20">
        <f t="shared" si="87"/>
        <v>4596.3464017427168</v>
      </c>
      <c r="L746" s="20">
        <f t="shared" si="88"/>
        <v>1.265359477124183</v>
      </c>
      <c r="M746" s="18" t="s">
        <v>30</v>
      </c>
      <c r="N746" s="18" t="s">
        <v>39</v>
      </c>
      <c r="O746" s="18">
        <v>-25</v>
      </c>
      <c r="P746" s="18">
        <v>-7</v>
      </c>
      <c r="Q746" s="21">
        <v>2.996E-3</v>
      </c>
      <c r="R746" s="18">
        <v>-5</v>
      </c>
      <c r="S746" s="18">
        <v>0.92500000000000004</v>
      </c>
      <c r="T746" s="18">
        <v>4.4000000000000004</v>
      </c>
      <c r="U746" s="18">
        <v>0</v>
      </c>
      <c r="V746" s="18">
        <v>0</v>
      </c>
      <c r="W746" s="18">
        <v>0</v>
      </c>
      <c r="X746" s="22"/>
    </row>
    <row r="747" spans="1:24" s="35" customFormat="1" ht="15" thickBot="1" x14ac:dyDescent="0.35">
      <c r="A747" s="40">
        <v>746</v>
      </c>
      <c r="B747" s="45">
        <v>240</v>
      </c>
      <c r="C747" s="30" t="s">
        <v>33</v>
      </c>
      <c r="D747" s="30" t="s">
        <v>25</v>
      </c>
      <c r="E747" s="30" t="s">
        <v>39</v>
      </c>
      <c r="F747" s="30" t="s">
        <v>27</v>
      </c>
      <c r="G747" s="30" t="s">
        <v>28</v>
      </c>
      <c r="H747" s="30">
        <v>69.400000000000006</v>
      </c>
      <c r="I747" s="30">
        <v>76.5</v>
      </c>
      <c r="J747" s="31" t="s">
        <v>29</v>
      </c>
      <c r="K747" s="32">
        <f t="shared" si="87"/>
        <v>4596.3464017427168</v>
      </c>
      <c r="L747" s="32">
        <f t="shared" si="88"/>
        <v>0.90718954248366024</v>
      </c>
      <c r="M747" s="30" t="s">
        <v>30</v>
      </c>
      <c r="N747" s="30" t="s">
        <v>39</v>
      </c>
      <c r="O747" s="30">
        <v>-25</v>
      </c>
      <c r="P747" s="30">
        <v>-7</v>
      </c>
      <c r="Q747" s="33">
        <v>3.0019999999999999E-3</v>
      </c>
      <c r="R747" s="30">
        <v>-5</v>
      </c>
      <c r="S747" s="30">
        <v>0.92500000000000004</v>
      </c>
      <c r="T747" s="30">
        <v>4.4000000000000004</v>
      </c>
      <c r="U747" s="30">
        <v>0</v>
      </c>
      <c r="V747" s="30">
        <v>0</v>
      </c>
      <c r="W747" s="30">
        <v>0</v>
      </c>
      <c r="X747" s="34"/>
    </row>
    <row r="748" spans="1:24" s="23" customFormat="1" ht="15" thickBot="1" x14ac:dyDescent="0.35">
      <c r="A748" s="38">
        <v>747</v>
      </c>
      <c r="B748" s="43">
        <v>240</v>
      </c>
      <c r="C748" s="18" t="s">
        <v>33</v>
      </c>
      <c r="D748" s="18" t="s">
        <v>25</v>
      </c>
      <c r="E748" s="18" t="s">
        <v>39</v>
      </c>
      <c r="F748" s="18" t="s">
        <v>27</v>
      </c>
      <c r="G748" s="18" t="s">
        <v>28</v>
      </c>
      <c r="H748" s="18">
        <v>72</v>
      </c>
      <c r="I748" s="18">
        <v>76.400000000000006</v>
      </c>
      <c r="J748" s="19" t="s">
        <v>29</v>
      </c>
      <c r="K748" s="20">
        <f t="shared" si="87"/>
        <v>4584.3376638243708</v>
      </c>
      <c r="L748" s="20">
        <f t="shared" si="88"/>
        <v>0.94240837696335067</v>
      </c>
      <c r="M748" s="18" t="s">
        <v>30</v>
      </c>
      <c r="N748" s="18" t="s">
        <v>39</v>
      </c>
      <c r="O748" s="18">
        <v>-25</v>
      </c>
      <c r="P748" s="18">
        <v>-6.6</v>
      </c>
      <c r="Q748" s="21">
        <v>2.9979999999999998E-3</v>
      </c>
      <c r="R748" s="18">
        <v>-5</v>
      </c>
      <c r="S748" s="18">
        <v>0.92500000000000004</v>
      </c>
      <c r="T748" s="18">
        <v>4.3</v>
      </c>
      <c r="U748" s="18">
        <v>0</v>
      </c>
      <c r="V748" s="18">
        <v>0</v>
      </c>
      <c r="W748" s="18">
        <v>0</v>
      </c>
      <c r="X748" s="22"/>
    </row>
    <row r="749" spans="1:24" s="35" customFormat="1" ht="15" thickBot="1" x14ac:dyDescent="0.35">
      <c r="A749" s="40">
        <v>748</v>
      </c>
      <c r="B749" s="45">
        <v>240</v>
      </c>
      <c r="C749" s="30" t="s">
        <v>33</v>
      </c>
      <c r="D749" s="30" t="s">
        <v>25</v>
      </c>
      <c r="E749" s="30" t="s">
        <v>39</v>
      </c>
      <c r="F749" s="30" t="s">
        <v>27</v>
      </c>
      <c r="G749" s="30" t="s">
        <v>28</v>
      </c>
      <c r="H749" s="30">
        <v>72.599999999999994</v>
      </c>
      <c r="I749" s="30">
        <v>76.599999999999994</v>
      </c>
      <c r="J749" s="31" t="s">
        <v>29</v>
      </c>
      <c r="K749" s="32">
        <f t="shared" si="87"/>
        <v>4608.370847624331</v>
      </c>
      <c r="L749" s="32">
        <f t="shared" si="88"/>
        <v>0.9477806788511749</v>
      </c>
      <c r="M749" s="30" t="s">
        <v>30</v>
      </c>
      <c r="N749" s="30" t="s">
        <v>39</v>
      </c>
      <c r="O749" s="30">
        <v>-25</v>
      </c>
      <c r="P749" s="30">
        <v>-7.4</v>
      </c>
      <c r="Q749" s="33">
        <v>2.996E-3</v>
      </c>
      <c r="R749" s="30">
        <v>-5</v>
      </c>
      <c r="S749" s="30">
        <v>0.92500000000000004</v>
      </c>
      <c r="T749" s="30">
        <v>3.8</v>
      </c>
      <c r="U749" s="30">
        <v>0</v>
      </c>
      <c r="V749" s="30">
        <v>0</v>
      </c>
      <c r="W749" s="30">
        <v>0</v>
      </c>
      <c r="X749" s="34"/>
    </row>
    <row r="750" spans="1:24" s="23" customFormat="1" ht="15" thickBot="1" x14ac:dyDescent="0.35">
      <c r="A750" s="38">
        <v>749</v>
      </c>
      <c r="B750" s="43">
        <v>240</v>
      </c>
      <c r="C750" s="18" t="s">
        <v>33</v>
      </c>
      <c r="D750" s="18" t="s">
        <v>25</v>
      </c>
      <c r="E750" s="18" t="s">
        <v>39</v>
      </c>
      <c r="F750" s="18" t="s">
        <v>27</v>
      </c>
      <c r="G750" s="18" t="s">
        <v>28</v>
      </c>
      <c r="H750" s="18">
        <v>86.4</v>
      </c>
      <c r="I750" s="18">
        <v>76.400000000000006</v>
      </c>
      <c r="J750" s="19" t="s">
        <v>29</v>
      </c>
      <c r="K750" s="20">
        <f t="shared" si="87"/>
        <v>4584.3376638243708</v>
      </c>
      <c r="L750" s="20">
        <f t="shared" si="88"/>
        <v>1.130890052356021</v>
      </c>
      <c r="M750" s="18" t="s">
        <v>30</v>
      </c>
      <c r="N750" s="18" t="s">
        <v>39</v>
      </c>
      <c r="O750" s="18">
        <v>-25</v>
      </c>
      <c r="P750" s="18">
        <v>-6.6</v>
      </c>
      <c r="Q750" s="21">
        <v>3.3E-3</v>
      </c>
      <c r="R750" s="18">
        <v>-5</v>
      </c>
      <c r="S750" s="18">
        <v>0.92500000000000004</v>
      </c>
      <c r="T750" s="18">
        <v>4</v>
      </c>
      <c r="U750" s="18">
        <v>0</v>
      </c>
      <c r="V750" s="18">
        <v>0</v>
      </c>
      <c r="W750" s="18">
        <v>0</v>
      </c>
      <c r="X750" s="22"/>
    </row>
    <row r="751" spans="1:24" s="35" customFormat="1" ht="15" thickBot="1" x14ac:dyDescent="0.35">
      <c r="A751" s="40">
        <v>750</v>
      </c>
      <c r="B751" s="45">
        <v>240</v>
      </c>
      <c r="C751" s="30" t="s">
        <v>33</v>
      </c>
      <c r="D751" s="30" t="s">
        <v>25</v>
      </c>
      <c r="E751" s="30" t="s">
        <v>39</v>
      </c>
      <c r="F751" s="30" t="s">
        <v>27</v>
      </c>
      <c r="G751" s="30" t="s">
        <v>28</v>
      </c>
      <c r="H751" s="30">
        <v>73.5</v>
      </c>
      <c r="I751" s="30">
        <v>76.099999999999994</v>
      </c>
      <c r="J751" s="31" t="s">
        <v>29</v>
      </c>
      <c r="K751" s="32">
        <f t="shared" si="87"/>
        <v>4548.4056978489361</v>
      </c>
      <c r="L751" s="32">
        <f t="shared" si="88"/>
        <v>0.9658344283837057</v>
      </c>
      <c r="M751" s="30" t="s">
        <v>30</v>
      </c>
      <c r="N751" s="30" t="s">
        <v>39</v>
      </c>
      <c r="O751" s="30">
        <v>-25</v>
      </c>
      <c r="P751" s="30">
        <v>-6.9</v>
      </c>
      <c r="Q751" s="33">
        <v>3.0049999999999999E-3</v>
      </c>
      <c r="R751" s="30">
        <v>-5</v>
      </c>
      <c r="S751" s="30">
        <v>0.92500000000000004</v>
      </c>
      <c r="T751" s="30">
        <v>3.8</v>
      </c>
      <c r="U751" s="30">
        <v>0</v>
      </c>
      <c r="V751" s="30">
        <v>0</v>
      </c>
      <c r="W751" s="30">
        <v>0</v>
      </c>
      <c r="X751" s="34"/>
    </row>
    <row r="752" spans="1:24" s="23" customFormat="1" ht="15" thickBot="1" x14ac:dyDescent="0.35">
      <c r="A752" s="38">
        <v>751</v>
      </c>
      <c r="B752" s="43">
        <v>240</v>
      </c>
      <c r="C752" s="18" t="s">
        <v>33</v>
      </c>
      <c r="D752" s="18" t="s">
        <v>25</v>
      </c>
      <c r="E752" s="18" t="s">
        <v>39</v>
      </c>
      <c r="F752" s="18" t="s">
        <v>27</v>
      </c>
      <c r="G752" s="18" t="s">
        <v>28</v>
      </c>
      <c r="H752" s="18">
        <v>87.2</v>
      </c>
      <c r="I752" s="18">
        <v>76.400000000000006</v>
      </c>
      <c r="J752" s="19" t="s">
        <v>29</v>
      </c>
      <c r="K752" s="20">
        <f t="shared" si="87"/>
        <v>4584.3376638243708</v>
      </c>
      <c r="L752" s="20">
        <f t="shared" si="88"/>
        <v>1.1413612565445026</v>
      </c>
      <c r="M752" s="18" t="s">
        <v>30</v>
      </c>
      <c r="N752" s="18" t="s">
        <v>39</v>
      </c>
      <c r="O752" s="18">
        <v>-25</v>
      </c>
      <c r="P752" s="18">
        <v>-7.3</v>
      </c>
      <c r="Q752" s="21">
        <v>3.0010000000000002E-3</v>
      </c>
      <c r="R752" s="18">
        <v>-5</v>
      </c>
      <c r="S752" s="18">
        <v>0.92500000000000004</v>
      </c>
      <c r="T752" s="18">
        <v>4.2</v>
      </c>
      <c r="U752" s="18">
        <v>0</v>
      </c>
      <c r="V752" s="18">
        <v>0</v>
      </c>
      <c r="W752" s="18">
        <v>0</v>
      </c>
      <c r="X752" s="22"/>
    </row>
    <row r="753" spans="1:24" s="35" customFormat="1" ht="15" thickBot="1" x14ac:dyDescent="0.35">
      <c r="A753" s="40">
        <v>752</v>
      </c>
      <c r="B753" s="45">
        <v>240</v>
      </c>
      <c r="C753" s="30" t="s">
        <v>33</v>
      </c>
      <c r="D753" s="30" t="s">
        <v>25</v>
      </c>
      <c r="E753" s="30" t="s">
        <v>39</v>
      </c>
      <c r="F753" s="30" t="s">
        <v>27</v>
      </c>
      <c r="G753" s="30" t="s">
        <v>28</v>
      </c>
      <c r="H753" s="30">
        <v>98.8</v>
      </c>
      <c r="I753" s="30">
        <v>76.2</v>
      </c>
      <c r="J753" s="31" t="s">
        <v>29</v>
      </c>
      <c r="K753" s="32">
        <f t="shared" si="87"/>
        <v>4560.3673118774796</v>
      </c>
      <c r="L753" s="32">
        <f t="shared" si="88"/>
        <v>1.2965879265091862</v>
      </c>
      <c r="M753" s="30" t="s">
        <v>30</v>
      </c>
      <c r="N753" s="30" t="s">
        <v>39</v>
      </c>
      <c r="O753" s="30">
        <v>-25</v>
      </c>
      <c r="P753" s="30">
        <v>-7.4</v>
      </c>
      <c r="Q753" s="33">
        <v>3.003E-3</v>
      </c>
      <c r="R753" s="30">
        <v>-5</v>
      </c>
      <c r="S753" s="30">
        <v>0.92500000000000004</v>
      </c>
      <c r="T753" s="30">
        <v>4.2</v>
      </c>
      <c r="U753" s="30">
        <v>0</v>
      </c>
      <c r="V753" s="30">
        <v>0</v>
      </c>
      <c r="W753" s="30">
        <v>0</v>
      </c>
      <c r="X753" s="34"/>
    </row>
    <row r="754" spans="1:24" s="23" customFormat="1" ht="15" thickBot="1" x14ac:dyDescent="0.35">
      <c r="A754" s="38">
        <v>753</v>
      </c>
      <c r="B754" s="43">
        <v>240</v>
      </c>
      <c r="C754" s="18" t="s">
        <v>33</v>
      </c>
      <c r="D754" s="18" t="s">
        <v>25</v>
      </c>
      <c r="E754" s="18" t="s">
        <v>39</v>
      </c>
      <c r="F754" s="18" t="s">
        <v>27</v>
      </c>
      <c r="G754" s="18" t="s">
        <v>28</v>
      </c>
      <c r="H754" s="18">
        <v>93.4</v>
      </c>
      <c r="I754" s="18">
        <v>76.3</v>
      </c>
      <c r="J754" s="19" t="s">
        <v>29</v>
      </c>
      <c r="K754" s="20">
        <f t="shared" si="87"/>
        <v>4572.3446338692902</v>
      </c>
      <c r="L754" s="20">
        <f t="shared" si="88"/>
        <v>1.2241153342070774</v>
      </c>
      <c r="M754" s="18" t="s">
        <v>30</v>
      </c>
      <c r="N754" s="18" t="s">
        <v>39</v>
      </c>
      <c r="O754" s="18">
        <v>-25</v>
      </c>
      <c r="P754" s="18">
        <v>-7.1</v>
      </c>
      <c r="Q754" s="21">
        <v>2.9979999999999998E-3</v>
      </c>
      <c r="R754" s="18">
        <v>-5</v>
      </c>
      <c r="S754" s="18">
        <v>0.92500000000000004</v>
      </c>
      <c r="T754" s="18">
        <v>3.8</v>
      </c>
      <c r="U754" s="18">
        <v>0</v>
      </c>
      <c r="V754" s="18">
        <v>0</v>
      </c>
      <c r="W754" s="18">
        <v>0</v>
      </c>
      <c r="X754" s="22"/>
    </row>
    <row r="755" spans="1:24" s="35" customFormat="1" ht="15" thickBot="1" x14ac:dyDescent="0.35">
      <c r="A755" s="40">
        <v>754</v>
      </c>
      <c r="B755" s="45">
        <v>240</v>
      </c>
      <c r="C755" s="30" t="s">
        <v>33</v>
      </c>
      <c r="D755" s="30" t="s">
        <v>25</v>
      </c>
      <c r="E755" s="30" t="s">
        <v>39</v>
      </c>
      <c r="F755" s="30" t="s">
        <v>27</v>
      </c>
      <c r="G755" s="30" t="s">
        <v>28</v>
      </c>
      <c r="H755" s="30">
        <v>76.5</v>
      </c>
      <c r="I755" s="30">
        <v>76.7</v>
      </c>
      <c r="J755" s="31" t="s">
        <v>29</v>
      </c>
      <c r="K755" s="32">
        <f t="shared" si="87"/>
        <v>4620.4110014692151</v>
      </c>
      <c r="L755" s="32">
        <f t="shared" si="88"/>
        <v>0.99739243807040412</v>
      </c>
      <c r="M755" s="30" t="s">
        <v>30</v>
      </c>
      <c r="N755" s="30" t="s">
        <v>39</v>
      </c>
      <c r="O755" s="30">
        <v>-25</v>
      </c>
      <c r="P755" s="30">
        <v>-7.3</v>
      </c>
      <c r="Q755" s="33">
        <v>2.996E-3</v>
      </c>
      <c r="R755" s="30">
        <v>-5</v>
      </c>
      <c r="S755" s="30">
        <v>0.92500000000000004</v>
      </c>
      <c r="T755" s="30">
        <v>3.8</v>
      </c>
      <c r="U755" s="30">
        <v>0</v>
      </c>
      <c r="V755" s="30">
        <v>0</v>
      </c>
      <c r="W755" s="30">
        <v>0</v>
      </c>
      <c r="X755" s="34"/>
    </row>
    <row r="756" spans="1:24" s="23" customFormat="1" ht="15" thickBot="1" x14ac:dyDescent="0.35">
      <c r="A756" s="38">
        <v>755</v>
      </c>
      <c r="B756" s="43">
        <v>240</v>
      </c>
      <c r="C756" s="18" t="s">
        <v>33</v>
      </c>
      <c r="D756" s="18" t="s">
        <v>25</v>
      </c>
      <c r="E756" s="18" t="s">
        <v>39</v>
      </c>
      <c r="F756" s="18" t="s">
        <v>27</v>
      </c>
      <c r="G756" s="18" t="s">
        <v>28</v>
      </c>
      <c r="H756" s="18">
        <v>76.400000000000006</v>
      </c>
      <c r="I756" s="18">
        <v>76.3</v>
      </c>
      <c r="J756" s="19" t="s">
        <v>29</v>
      </c>
      <c r="K756" s="20">
        <f t="shared" si="87"/>
        <v>4572.3446338692902</v>
      </c>
      <c r="L756" s="20">
        <f t="shared" si="88"/>
        <v>1.0013106159895151</v>
      </c>
      <c r="M756" s="18" t="s">
        <v>30</v>
      </c>
      <c r="N756" s="18" t="s">
        <v>39</v>
      </c>
      <c r="O756" s="18">
        <v>-25</v>
      </c>
      <c r="P756" s="18">
        <v>-7.3</v>
      </c>
      <c r="Q756" s="21">
        <v>3.0000000000000001E-3</v>
      </c>
      <c r="R756" s="18">
        <v>-5</v>
      </c>
      <c r="S756" s="18">
        <v>0.92500000000000004</v>
      </c>
      <c r="T756" s="18">
        <v>3.6</v>
      </c>
      <c r="U756" s="18">
        <v>0</v>
      </c>
      <c r="V756" s="18">
        <v>0</v>
      </c>
      <c r="W756" s="18">
        <v>0</v>
      </c>
      <c r="X756" s="22"/>
    </row>
    <row r="757" spans="1:24" s="35" customFormat="1" ht="15" thickBot="1" x14ac:dyDescent="0.35">
      <c r="A757" s="40">
        <v>756</v>
      </c>
      <c r="B757" s="45">
        <v>240</v>
      </c>
      <c r="C757" s="30" t="s">
        <v>33</v>
      </c>
      <c r="D757" s="30" t="s">
        <v>25</v>
      </c>
      <c r="E757" s="30" t="s">
        <v>39</v>
      </c>
      <c r="F757" s="30" t="s">
        <v>27</v>
      </c>
      <c r="G757" s="30" t="s">
        <v>28</v>
      </c>
      <c r="H757" s="30">
        <v>81.400000000000006</v>
      </c>
      <c r="I757" s="30">
        <v>76.099999999999994</v>
      </c>
      <c r="J757" s="31" t="s">
        <v>29</v>
      </c>
      <c r="K757" s="32">
        <f t="shared" si="87"/>
        <v>4548.4056978489361</v>
      </c>
      <c r="L757" s="32">
        <f t="shared" si="88"/>
        <v>1.0696452036793693</v>
      </c>
      <c r="M757" s="30" t="s">
        <v>30</v>
      </c>
      <c r="N757" s="30" t="s">
        <v>39</v>
      </c>
      <c r="O757" s="30">
        <v>-25</v>
      </c>
      <c r="P757" s="30">
        <v>-7</v>
      </c>
      <c r="Q757" s="33">
        <v>3.0000000000000001E-3</v>
      </c>
      <c r="R757" s="30">
        <v>-5</v>
      </c>
      <c r="S757" s="30">
        <v>0.92500000000000004</v>
      </c>
      <c r="T757" s="30">
        <v>5.8</v>
      </c>
      <c r="U757" s="30">
        <v>0</v>
      </c>
      <c r="V757" s="30">
        <v>0</v>
      </c>
      <c r="W757" s="30">
        <v>0</v>
      </c>
      <c r="X757" s="34"/>
    </row>
    <row r="758" spans="1:24" s="23" customFormat="1" ht="15" thickBot="1" x14ac:dyDescent="0.35">
      <c r="A758" s="38">
        <v>757</v>
      </c>
      <c r="B758" s="43">
        <v>240</v>
      </c>
      <c r="C758" s="18" t="s">
        <v>33</v>
      </c>
      <c r="D758" s="18" t="s">
        <v>53</v>
      </c>
      <c r="E758" s="18" t="s">
        <v>39</v>
      </c>
      <c r="F758" s="18" t="s">
        <v>27</v>
      </c>
      <c r="G758" s="18" t="s">
        <v>28</v>
      </c>
      <c r="H758" s="18">
        <v>61.2</v>
      </c>
      <c r="I758" s="18">
        <v>75.599999999999994</v>
      </c>
      <c r="J758" s="19" t="s">
        <v>29</v>
      </c>
      <c r="K758" s="20">
        <f t="shared" si="87"/>
        <v>4488.8332471552394</v>
      </c>
      <c r="L758" s="20">
        <f t="shared" si="88"/>
        <v>0.80952380952380965</v>
      </c>
      <c r="M758" s="18" t="s">
        <v>31</v>
      </c>
      <c r="N758" s="18" t="s">
        <v>39</v>
      </c>
      <c r="O758" s="18">
        <v>-25</v>
      </c>
      <c r="P758" s="18">
        <v>-0.4</v>
      </c>
      <c r="Q758" s="21">
        <v>2.996E-3</v>
      </c>
      <c r="R758" s="18">
        <v>-5</v>
      </c>
      <c r="S758" s="18">
        <v>0.92500000000000004</v>
      </c>
      <c r="T758" s="18">
        <v>2.2999999999999998</v>
      </c>
      <c r="U758" s="18">
        <v>0</v>
      </c>
      <c r="V758" s="18">
        <v>0</v>
      </c>
      <c r="W758" s="18">
        <v>0</v>
      </c>
      <c r="X758" s="22"/>
    </row>
    <row r="759" spans="1:24" s="35" customFormat="1" ht="15" thickBot="1" x14ac:dyDescent="0.35">
      <c r="A759" s="40">
        <v>758</v>
      </c>
      <c r="B759" s="45">
        <v>240</v>
      </c>
      <c r="C759" s="30" t="s">
        <v>33</v>
      </c>
      <c r="D759" s="30" t="s">
        <v>53</v>
      </c>
      <c r="E759" s="30" t="s">
        <v>39</v>
      </c>
      <c r="F759" s="30" t="s">
        <v>27</v>
      </c>
      <c r="G759" s="30" t="s">
        <v>28</v>
      </c>
      <c r="H759" s="30">
        <v>62</v>
      </c>
      <c r="I759" s="30">
        <v>75</v>
      </c>
      <c r="J759" s="31" t="s">
        <v>29</v>
      </c>
      <c r="K759" s="32">
        <f t="shared" si="87"/>
        <v>4417.8646691106469</v>
      </c>
      <c r="L759" s="32">
        <f t="shared" si="88"/>
        <v>0.82666666666666666</v>
      </c>
      <c r="M759" s="30" t="s">
        <v>31</v>
      </c>
      <c r="N759" s="30" t="s">
        <v>39</v>
      </c>
      <c r="O759" s="30">
        <v>-25</v>
      </c>
      <c r="P759" s="30">
        <v>-0.1</v>
      </c>
      <c r="Q759" s="33">
        <v>2.9970000000000001E-3</v>
      </c>
      <c r="R759" s="30">
        <v>-5</v>
      </c>
      <c r="S759" s="30">
        <v>0.92500000000000004</v>
      </c>
      <c r="T759" s="30">
        <v>2.4</v>
      </c>
      <c r="U759" s="30">
        <v>0</v>
      </c>
      <c r="V759" s="30">
        <v>0</v>
      </c>
      <c r="W759" s="30">
        <v>0</v>
      </c>
      <c r="X759" s="34"/>
    </row>
    <row r="760" spans="1:24" s="23" customFormat="1" ht="15" thickBot="1" x14ac:dyDescent="0.35">
      <c r="A760" s="38">
        <v>759</v>
      </c>
      <c r="B760" s="43">
        <v>240</v>
      </c>
      <c r="C760" s="18" t="s">
        <v>33</v>
      </c>
      <c r="D760" s="18" t="s">
        <v>53</v>
      </c>
      <c r="E760" s="18" t="s">
        <v>39</v>
      </c>
      <c r="F760" s="18" t="s">
        <v>27</v>
      </c>
      <c r="G760" s="18" t="s">
        <v>28</v>
      </c>
      <c r="H760" s="18">
        <v>62</v>
      </c>
      <c r="I760" s="18">
        <v>74.3</v>
      </c>
      <c r="J760" s="19" t="s">
        <v>29</v>
      </c>
      <c r="K760" s="20">
        <f t="shared" si="87"/>
        <v>4335.7827070539788</v>
      </c>
      <c r="L760" s="20">
        <f t="shared" si="88"/>
        <v>0.83445491251682369</v>
      </c>
      <c r="M760" s="18" t="s">
        <v>31</v>
      </c>
      <c r="N760" s="18" t="s">
        <v>39</v>
      </c>
      <c r="O760" s="18">
        <v>-25</v>
      </c>
      <c r="P760" s="18">
        <v>-0.1</v>
      </c>
      <c r="Q760" s="21">
        <v>0.29970000000000002</v>
      </c>
      <c r="R760" s="18">
        <v>-5</v>
      </c>
      <c r="S760" s="18">
        <v>0.92500000000000004</v>
      </c>
      <c r="T760" s="18">
        <v>2.2000000000000002</v>
      </c>
      <c r="U760" s="18">
        <v>0</v>
      </c>
      <c r="V760" s="18">
        <v>0</v>
      </c>
      <c r="W760" s="18">
        <v>0</v>
      </c>
      <c r="X760" s="22"/>
    </row>
    <row r="761" spans="1:24" s="35" customFormat="1" ht="15" thickBot="1" x14ac:dyDescent="0.35">
      <c r="A761" s="40">
        <v>760</v>
      </c>
      <c r="B761" s="45">
        <v>240</v>
      </c>
      <c r="C761" s="30" t="s">
        <v>33</v>
      </c>
      <c r="D761" s="30" t="s">
        <v>53</v>
      </c>
      <c r="E761" s="30" t="s">
        <v>39</v>
      </c>
      <c r="F761" s="30" t="s">
        <v>27</v>
      </c>
      <c r="G761" s="30" t="s">
        <v>28</v>
      </c>
      <c r="H761" s="30">
        <v>62.4</v>
      </c>
      <c r="I761" s="30">
        <v>74.2</v>
      </c>
      <c r="J761" s="31" t="s">
        <v>29</v>
      </c>
      <c r="K761" s="32">
        <f t="shared" si="87"/>
        <v>4324.1195443275274</v>
      </c>
      <c r="L761" s="32">
        <f t="shared" si="88"/>
        <v>0.84097035040431267</v>
      </c>
      <c r="M761" s="30" t="s">
        <v>31</v>
      </c>
      <c r="N761" s="30" t="s">
        <v>39</v>
      </c>
      <c r="O761" s="30">
        <v>-25</v>
      </c>
      <c r="P761" s="30">
        <v>0</v>
      </c>
      <c r="Q761" s="33">
        <v>3.0049999999999999E-3</v>
      </c>
      <c r="R761" s="30">
        <v>-5</v>
      </c>
      <c r="S761" s="30">
        <v>0.92500000000000004</v>
      </c>
      <c r="T761" s="30">
        <v>2.2999999999999998</v>
      </c>
      <c r="U761" s="30">
        <v>0</v>
      </c>
      <c r="V761" s="30">
        <v>0</v>
      </c>
      <c r="W761" s="30">
        <v>0</v>
      </c>
      <c r="X761" s="34"/>
    </row>
    <row r="762" spans="1:24" s="23" customFormat="1" ht="15" thickBot="1" x14ac:dyDescent="0.35">
      <c r="A762" s="38">
        <v>761</v>
      </c>
      <c r="B762" s="43">
        <v>240</v>
      </c>
      <c r="C762" s="18" t="s">
        <v>33</v>
      </c>
      <c r="D762" s="18" t="s">
        <v>53</v>
      </c>
      <c r="E762" s="18" t="s">
        <v>39</v>
      </c>
      <c r="F762" s="18" t="s">
        <v>27</v>
      </c>
      <c r="G762" s="18" t="s">
        <v>28</v>
      </c>
      <c r="H762" s="18">
        <v>62.6</v>
      </c>
      <c r="I762" s="18">
        <v>74.3</v>
      </c>
      <c r="J762" s="19" t="s">
        <v>29</v>
      </c>
      <c r="K762" s="20">
        <f t="shared" si="87"/>
        <v>4335.7827070539788</v>
      </c>
      <c r="L762" s="20">
        <f t="shared" si="88"/>
        <v>0.84253028263795426</v>
      </c>
      <c r="M762" s="18" t="s">
        <v>31</v>
      </c>
      <c r="N762" s="18" t="s">
        <v>39</v>
      </c>
      <c r="O762" s="18">
        <v>-25</v>
      </c>
      <c r="P762" s="18">
        <v>0</v>
      </c>
      <c r="Q762" s="21">
        <v>2.9949999999999998E-3</v>
      </c>
      <c r="R762" s="18">
        <v>-5</v>
      </c>
      <c r="S762" s="18">
        <v>0.92500000000000004</v>
      </c>
      <c r="T762" s="18">
        <v>2.2999999999999998</v>
      </c>
      <c r="U762" s="18">
        <v>0</v>
      </c>
      <c r="V762" s="18">
        <v>0</v>
      </c>
      <c r="W762" s="18">
        <v>0</v>
      </c>
      <c r="X762" s="22"/>
    </row>
    <row r="763" spans="1:24" s="35" customFormat="1" ht="15" thickBot="1" x14ac:dyDescent="0.35">
      <c r="A763" s="40">
        <v>762</v>
      </c>
      <c r="B763" s="45">
        <v>240</v>
      </c>
      <c r="C763" s="30" t="s">
        <v>33</v>
      </c>
      <c r="D763" s="30" t="s">
        <v>53</v>
      </c>
      <c r="E763" s="30" t="s">
        <v>39</v>
      </c>
      <c r="F763" s="30" t="s">
        <v>27</v>
      </c>
      <c r="G763" s="30" t="s">
        <v>28</v>
      </c>
      <c r="H763" s="30">
        <v>62.8</v>
      </c>
      <c r="I763" s="30">
        <v>74.400000000000006</v>
      </c>
      <c r="J763" s="31" t="s">
        <v>29</v>
      </c>
      <c r="K763" s="32">
        <f t="shared" si="87"/>
        <v>4347.4615777436993</v>
      </c>
      <c r="L763" s="32">
        <f t="shared" si="88"/>
        <v>0.84408602150537626</v>
      </c>
      <c r="M763" s="30" t="s">
        <v>31</v>
      </c>
      <c r="N763" s="30" t="s">
        <v>39</v>
      </c>
      <c r="O763" s="30">
        <v>-25</v>
      </c>
      <c r="P763" s="30">
        <v>0</v>
      </c>
      <c r="Q763" s="33">
        <v>2.9989999999999999E-3</v>
      </c>
      <c r="R763" s="30">
        <v>-5</v>
      </c>
      <c r="S763" s="30">
        <v>0.92500000000000004</v>
      </c>
      <c r="T763" s="30">
        <v>2.2999999999999998</v>
      </c>
      <c r="U763" s="30">
        <v>0</v>
      </c>
      <c r="V763" s="30">
        <v>0</v>
      </c>
      <c r="W763" s="30">
        <v>0</v>
      </c>
      <c r="X763" s="34"/>
    </row>
    <row r="764" spans="1:24" s="23" customFormat="1" ht="15" thickBot="1" x14ac:dyDescent="0.35">
      <c r="A764" s="38">
        <v>763</v>
      </c>
      <c r="B764" s="43">
        <v>240</v>
      </c>
      <c r="C764" s="18" t="s">
        <v>33</v>
      </c>
      <c r="D764" s="18" t="s">
        <v>53</v>
      </c>
      <c r="E764" s="18" t="s">
        <v>39</v>
      </c>
      <c r="F764" s="18" t="s">
        <v>27</v>
      </c>
      <c r="G764" s="18" t="s">
        <v>28</v>
      </c>
      <c r="H764" s="18">
        <v>62.9</v>
      </c>
      <c r="I764" s="18">
        <v>74.5</v>
      </c>
      <c r="J764" s="19" t="s">
        <v>29</v>
      </c>
      <c r="K764" s="20">
        <f t="shared" si="87"/>
        <v>4359.156156396687</v>
      </c>
      <c r="L764" s="20">
        <f t="shared" si="88"/>
        <v>0.84429530201342284</v>
      </c>
      <c r="M764" s="18" t="s">
        <v>31</v>
      </c>
      <c r="N764" s="18" t="s">
        <v>39</v>
      </c>
      <c r="O764" s="18">
        <v>-25</v>
      </c>
      <c r="P764" s="18">
        <v>0</v>
      </c>
      <c r="Q764" s="21">
        <v>2.9940000000000001E-3</v>
      </c>
      <c r="R764" s="18">
        <v>-5</v>
      </c>
      <c r="S764" s="18">
        <v>0.92500000000000004</v>
      </c>
      <c r="T764" s="18">
        <v>2.4</v>
      </c>
      <c r="U764" s="18">
        <v>0</v>
      </c>
      <c r="V764" s="18">
        <v>0</v>
      </c>
      <c r="W764" s="18">
        <v>0</v>
      </c>
      <c r="X764" s="22"/>
    </row>
    <row r="765" spans="1:24" s="35" customFormat="1" ht="15" thickBot="1" x14ac:dyDescent="0.35">
      <c r="A765" s="40">
        <v>764</v>
      </c>
      <c r="B765" s="45">
        <v>240</v>
      </c>
      <c r="C765" s="30" t="s">
        <v>33</v>
      </c>
      <c r="D765" s="30" t="s">
        <v>53</v>
      </c>
      <c r="E765" s="30" t="s">
        <v>39</v>
      </c>
      <c r="F765" s="30" t="s">
        <v>27</v>
      </c>
      <c r="G765" s="30" t="s">
        <v>28</v>
      </c>
      <c r="H765" s="30">
        <v>62.5</v>
      </c>
      <c r="I765" s="30">
        <v>74.3</v>
      </c>
      <c r="J765" s="31" t="s">
        <v>29</v>
      </c>
      <c r="K765" s="32">
        <f t="shared" si="87"/>
        <v>4335.7827070539788</v>
      </c>
      <c r="L765" s="32">
        <f t="shared" si="88"/>
        <v>0.84118438761776582</v>
      </c>
      <c r="M765" s="30" t="s">
        <v>31</v>
      </c>
      <c r="N765" s="30" t="s">
        <v>39</v>
      </c>
      <c r="O765" s="30">
        <v>-25</v>
      </c>
      <c r="P765" s="30">
        <v>0</v>
      </c>
      <c r="Q765" s="33">
        <v>3.0000000000000001E-3</v>
      </c>
      <c r="R765" s="30">
        <v>-5</v>
      </c>
      <c r="S765" s="30">
        <v>0.92500000000000004</v>
      </c>
      <c r="T765" s="30">
        <v>2.2000000000000002</v>
      </c>
      <c r="U765" s="30">
        <v>0</v>
      </c>
      <c r="V765" s="30">
        <v>0</v>
      </c>
      <c r="W765" s="30">
        <v>0</v>
      </c>
      <c r="X765" s="34"/>
    </row>
    <row r="766" spans="1:24" s="23" customFormat="1" ht="15" thickBot="1" x14ac:dyDescent="0.35">
      <c r="A766" s="38">
        <v>765</v>
      </c>
      <c r="B766" s="43">
        <v>240</v>
      </c>
      <c r="C766" s="18" t="s">
        <v>33</v>
      </c>
      <c r="D766" s="18" t="s">
        <v>25</v>
      </c>
      <c r="E766" s="18" t="s">
        <v>39</v>
      </c>
      <c r="F766" s="18" t="s">
        <v>27</v>
      </c>
      <c r="G766" s="18" t="s">
        <v>28</v>
      </c>
      <c r="H766" s="18">
        <v>87.8</v>
      </c>
      <c r="I766" s="18">
        <v>74.5</v>
      </c>
      <c r="J766" s="19" t="s">
        <v>29</v>
      </c>
      <c r="K766" s="20">
        <f t="shared" si="87"/>
        <v>4359.156156396687</v>
      </c>
      <c r="L766" s="20">
        <f t="shared" si="88"/>
        <v>1.1785234899328858</v>
      </c>
      <c r="M766" s="18" t="s">
        <v>30</v>
      </c>
      <c r="N766" s="18" t="s">
        <v>39</v>
      </c>
      <c r="O766" s="18">
        <v>-25</v>
      </c>
      <c r="P766" s="18">
        <v>-4.2</v>
      </c>
      <c r="Q766" s="21">
        <v>2.9989999999999999E-3</v>
      </c>
      <c r="R766" s="18">
        <v>-5</v>
      </c>
      <c r="S766" s="18">
        <v>0.92500000000000004</v>
      </c>
      <c r="T766" s="18">
        <v>4.5999999999999996</v>
      </c>
      <c r="U766" s="18">
        <v>0</v>
      </c>
      <c r="V766" s="18">
        <v>0</v>
      </c>
      <c r="W766" s="18">
        <v>0</v>
      </c>
      <c r="X766" s="22"/>
    </row>
    <row r="767" spans="1:24" s="35" customFormat="1" ht="15" thickBot="1" x14ac:dyDescent="0.35">
      <c r="A767" s="40">
        <v>766</v>
      </c>
      <c r="B767" s="45">
        <v>240</v>
      </c>
      <c r="C767" s="30" t="s">
        <v>33</v>
      </c>
      <c r="D767" s="30" t="s">
        <v>25</v>
      </c>
      <c r="E767" s="30" t="s">
        <v>39</v>
      </c>
      <c r="F767" s="30" t="s">
        <v>27</v>
      </c>
      <c r="G767" s="30" t="s">
        <v>28</v>
      </c>
      <c r="H767" s="30">
        <v>109.4</v>
      </c>
      <c r="I767" s="30">
        <v>74.3</v>
      </c>
      <c r="J767" s="31" t="s">
        <v>29</v>
      </c>
      <c r="K767" s="32">
        <f t="shared" si="87"/>
        <v>4335.7827070539788</v>
      </c>
      <c r="L767" s="32">
        <f t="shared" si="88"/>
        <v>1.4724091520861373</v>
      </c>
      <c r="M767" s="30" t="s">
        <v>30</v>
      </c>
      <c r="N767" s="30" t="s">
        <v>39</v>
      </c>
      <c r="O767" s="30">
        <v>-25</v>
      </c>
      <c r="P767" s="30">
        <v>-5.8</v>
      </c>
      <c r="Q767" s="33">
        <v>3.0010000000000002E-3</v>
      </c>
      <c r="R767" s="30">
        <v>-5</v>
      </c>
      <c r="S767" s="30">
        <v>0.92500000000000004</v>
      </c>
      <c r="T767" s="30">
        <v>4.2</v>
      </c>
      <c r="U767" s="30">
        <v>0</v>
      </c>
      <c r="V767" s="30">
        <v>0</v>
      </c>
      <c r="W767" s="30">
        <v>0</v>
      </c>
      <c r="X767" s="34"/>
    </row>
    <row r="768" spans="1:24" s="23" customFormat="1" ht="15" thickBot="1" x14ac:dyDescent="0.35">
      <c r="A768" s="38">
        <v>767</v>
      </c>
      <c r="B768" s="43">
        <v>240</v>
      </c>
      <c r="C768" s="18" t="s">
        <v>33</v>
      </c>
      <c r="D768" s="18" t="s">
        <v>25</v>
      </c>
      <c r="E768" s="18" t="s">
        <v>39</v>
      </c>
      <c r="F768" s="18" t="s">
        <v>27</v>
      </c>
      <c r="G768" s="18" t="s">
        <v>28</v>
      </c>
      <c r="H768" s="18">
        <v>76.2</v>
      </c>
      <c r="I768" s="18">
        <v>74.400000000000006</v>
      </c>
      <c r="J768" s="19" t="s">
        <v>29</v>
      </c>
      <c r="K768" s="20">
        <f t="shared" si="87"/>
        <v>4347.4615777436993</v>
      </c>
      <c r="L768" s="20">
        <f t="shared" si="88"/>
        <v>1.0241935483870968</v>
      </c>
      <c r="M768" s="18" t="s">
        <v>30</v>
      </c>
      <c r="N768" s="18" t="s">
        <v>39</v>
      </c>
      <c r="O768" s="18">
        <v>-25</v>
      </c>
      <c r="P768" s="18">
        <v>-6.2</v>
      </c>
      <c r="Q768" s="21">
        <v>2.9970000000000001E-3</v>
      </c>
      <c r="R768" s="18">
        <v>-5</v>
      </c>
      <c r="S768" s="18">
        <v>0.92500000000000004</v>
      </c>
      <c r="T768" s="18">
        <v>5.2</v>
      </c>
      <c r="U768" s="18">
        <v>0</v>
      </c>
      <c r="V768" s="18">
        <v>0</v>
      </c>
      <c r="W768" s="18">
        <v>0</v>
      </c>
      <c r="X768" s="22"/>
    </row>
    <row r="769" spans="1:24" s="35" customFormat="1" ht="15" thickBot="1" x14ac:dyDescent="0.35">
      <c r="A769" s="40">
        <v>768</v>
      </c>
      <c r="B769" s="45">
        <v>240</v>
      </c>
      <c r="C769" s="30" t="s">
        <v>33</v>
      </c>
      <c r="D769" s="30" t="s">
        <v>25</v>
      </c>
      <c r="E769" s="30" t="s">
        <v>39</v>
      </c>
      <c r="F769" s="30" t="s">
        <v>27</v>
      </c>
      <c r="G769" s="30" t="s">
        <v>28</v>
      </c>
      <c r="H769" s="30">
        <v>120.4</v>
      </c>
      <c r="I769" s="30">
        <v>73.8</v>
      </c>
      <c r="J769" s="31" t="s">
        <v>29</v>
      </c>
      <c r="K769" s="32">
        <f t="shared" si="87"/>
        <v>4277.6239730543975</v>
      </c>
      <c r="L769" s="32">
        <f t="shared" si="88"/>
        <v>1.6314363143631438</v>
      </c>
      <c r="M769" s="30" t="s">
        <v>30</v>
      </c>
      <c r="N769" s="30" t="s">
        <v>39</v>
      </c>
      <c r="O769" s="30">
        <v>-25</v>
      </c>
      <c r="P769" s="30">
        <v>-6.1</v>
      </c>
      <c r="Q769" s="33">
        <v>2.9970000000000001E-3</v>
      </c>
      <c r="R769" s="30">
        <v>-5</v>
      </c>
      <c r="S769" s="30">
        <v>0.92500000000000004</v>
      </c>
      <c r="T769" s="30">
        <v>4.9000000000000004</v>
      </c>
      <c r="U769" s="30">
        <v>0</v>
      </c>
      <c r="V769" s="30">
        <v>0</v>
      </c>
      <c r="W769" s="30">
        <v>0</v>
      </c>
      <c r="X769" s="34"/>
    </row>
    <row r="770" spans="1:24" s="23" customFormat="1" ht="15" thickBot="1" x14ac:dyDescent="0.35">
      <c r="A770" s="38">
        <v>769</v>
      </c>
      <c r="B770" s="43">
        <v>240</v>
      </c>
      <c r="C770" s="18" t="s">
        <v>33</v>
      </c>
      <c r="D770" s="18" t="s">
        <v>25</v>
      </c>
      <c r="E770" s="18" t="s">
        <v>39</v>
      </c>
      <c r="F770" s="18" t="s">
        <v>27</v>
      </c>
      <c r="G770" s="18" t="s">
        <v>28</v>
      </c>
      <c r="H770" s="18">
        <v>67.900000000000006</v>
      </c>
      <c r="I770" s="18">
        <v>73.8</v>
      </c>
      <c r="J770" s="19" t="s">
        <v>29</v>
      </c>
      <c r="K770" s="20">
        <f t="shared" si="87"/>
        <v>4277.6239730543975</v>
      </c>
      <c r="L770" s="20">
        <f t="shared" si="88"/>
        <v>0.92005420054200548</v>
      </c>
      <c r="M770" s="18" t="s">
        <v>30</v>
      </c>
      <c r="N770" s="18" t="s">
        <v>39</v>
      </c>
      <c r="O770" s="18">
        <v>-25</v>
      </c>
      <c r="P770" s="18">
        <v>-6.4</v>
      </c>
      <c r="Q770" s="21">
        <v>2.9949999999999998E-3</v>
      </c>
      <c r="R770" s="18">
        <v>-5</v>
      </c>
      <c r="S770" s="18">
        <v>0.92500000000000004</v>
      </c>
      <c r="T770" s="18">
        <v>5.2</v>
      </c>
      <c r="U770" s="18">
        <v>0</v>
      </c>
      <c r="V770" s="18">
        <v>0</v>
      </c>
      <c r="W770" s="18">
        <v>0</v>
      </c>
      <c r="X770" s="22"/>
    </row>
    <row r="771" spans="1:24" s="35" customFormat="1" ht="15" thickBot="1" x14ac:dyDescent="0.35">
      <c r="A771" s="40">
        <v>770</v>
      </c>
      <c r="B771" s="45">
        <v>240</v>
      </c>
      <c r="C771" s="30" t="s">
        <v>33</v>
      </c>
      <c r="D771" s="30" t="s">
        <v>25</v>
      </c>
      <c r="E771" s="30" t="s">
        <v>39</v>
      </c>
      <c r="F771" s="30" t="s">
        <v>27</v>
      </c>
      <c r="G771" s="30" t="s">
        <v>28</v>
      </c>
      <c r="H771" s="30">
        <v>97.4</v>
      </c>
      <c r="I771" s="30">
        <v>73.900000000000006</v>
      </c>
      <c r="J771" s="31" t="s">
        <v>29</v>
      </c>
      <c r="K771" s="32">
        <f t="shared" si="87"/>
        <v>4289.2243039277791</v>
      </c>
      <c r="L771" s="32">
        <f t="shared" si="88"/>
        <v>1.3179972936400541</v>
      </c>
      <c r="M771" s="30" t="s">
        <v>30</v>
      </c>
      <c r="N771" s="30" t="s">
        <v>39</v>
      </c>
      <c r="O771" s="30">
        <v>-25</v>
      </c>
      <c r="P771" s="30">
        <v>-6.2</v>
      </c>
      <c r="Q771" s="33">
        <v>3.003E-3</v>
      </c>
      <c r="R771" s="30">
        <v>-5</v>
      </c>
      <c r="S771" s="30">
        <v>0.92500000000000004</v>
      </c>
      <c r="T771" s="30">
        <v>5.4</v>
      </c>
      <c r="U771" s="30">
        <v>0</v>
      </c>
      <c r="V771" s="30">
        <v>0</v>
      </c>
      <c r="W771" s="30">
        <v>0</v>
      </c>
      <c r="X771" s="34"/>
    </row>
    <row r="772" spans="1:24" s="23" customFormat="1" ht="15" thickBot="1" x14ac:dyDescent="0.35">
      <c r="A772" s="38">
        <v>771</v>
      </c>
      <c r="B772" s="43">
        <v>240</v>
      </c>
      <c r="C772" s="18" t="s">
        <v>33</v>
      </c>
      <c r="D772" s="18" t="s">
        <v>25</v>
      </c>
      <c r="E772" s="18" t="s">
        <v>39</v>
      </c>
      <c r="F772" s="18" t="s">
        <v>27</v>
      </c>
      <c r="G772" s="18" t="s">
        <v>28</v>
      </c>
      <c r="H772" s="18">
        <v>98.4</v>
      </c>
      <c r="I772" s="18">
        <v>73.900000000000006</v>
      </c>
      <c r="J772" s="19" t="s">
        <v>29</v>
      </c>
      <c r="K772" s="20">
        <f t="shared" si="87"/>
        <v>4289.2243039277791</v>
      </c>
      <c r="L772" s="20">
        <f t="shared" si="88"/>
        <v>1.3315290933694182</v>
      </c>
      <c r="M772" s="18" t="s">
        <v>30</v>
      </c>
      <c r="N772" s="18" t="s">
        <v>39</v>
      </c>
      <c r="O772" s="18">
        <v>-25</v>
      </c>
      <c r="P772" s="18">
        <v>-6.2</v>
      </c>
      <c r="Q772" s="21">
        <v>2.9979999999999998E-3</v>
      </c>
      <c r="R772" s="18">
        <v>-5</v>
      </c>
      <c r="S772" s="18">
        <v>0.92500000000000004</v>
      </c>
      <c r="T772" s="18">
        <v>5.3</v>
      </c>
      <c r="U772" s="18">
        <v>0</v>
      </c>
      <c r="V772" s="18">
        <v>0</v>
      </c>
      <c r="W772" s="18">
        <v>0</v>
      </c>
      <c r="X772" s="22"/>
    </row>
    <row r="773" spans="1:24" s="35" customFormat="1" ht="15" thickBot="1" x14ac:dyDescent="0.35">
      <c r="A773" s="40">
        <v>772</v>
      </c>
      <c r="B773" s="45">
        <v>240</v>
      </c>
      <c r="C773" s="30" t="s">
        <v>33</v>
      </c>
      <c r="D773" s="30" t="s">
        <v>25</v>
      </c>
      <c r="E773" s="30" t="s">
        <v>39</v>
      </c>
      <c r="F773" s="30" t="s">
        <v>27</v>
      </c>
      <c r="G773" s="30" t="s">
        <v>28</v>
      </c>
      <c r="H773" s="30">
        <v>56</v>
      </c>
      <c r="I773" s="30">
        <v>74</v>
      </c>
      <c r="J773" s="31" t="s">
        <v>29</v>
      </c>
      <c r="K773" s="32">
        <f t="shared" si="87"/>
        <v>4300.8403427644271</v>
      </c>
      <c r="L773" s="32">
        <f t="shared" si="88"/>
        <v>0.7567567567567568</v>
      </c>
      <c r="M773" s="30" t="s">
        <v>30</v>
      </c>
      <c r="N773" s="30" t="s">
        <v>39</v>
      </c>
      <c r="O773" s="30">
        <v>-25</v>
      </c>
      <c r="P773" s="30">
        <v>-6.3</v>
      </c>
      <c r="Q773" s="33">
        <v>3.006E-3</v>
      </c>
      <c r="R773" s="30">
        <v>-5</v>
      </c>
      <c r="S773" s="30">
        <v>0.92500000000000004</v>
      </c>
      <c r="T773" s="30">
        <v>4.0999999999999996</v>
      </c>
      <c r="U773" s="30">
        <v>0</v>
      </c>
      <c r="V773" s="30">
        <v>0</v>
      </c>
      <c r="W773" s="30">
        <v>0</v>
      </c>
      <c r="X773" s="34"/>
    </row>
    <row r="774" spans="1:24" s="23" customFormat="1" ht="15" thickBot="1" x14ac:dyDescent="0.35">
      <c r="A774" s="38">
        <v>773</v>
      </c>
      <c r="B774" s="43">
        <v>240</v>
      </c>
      <c r="C774" s="18" t="s">
        <v>33</v>
      </c>
      <c r="D774" s="18" t="s">
        <v>25</v>
      </c>
      <c r="E774" s="18" t="s">
        <v>39</v>
      </c>
      <c r="F774" s="18" t="s">
        <v>27</v>
      </c>
      <c r="G774" s="18" t="s">
        <v>28</v>
      </c>
      <c r="H774" s="18">
        <v>92.7</v>
      </c>
      <c r="I774" s="18">
        <v>74.599999999999994</v>
      </c>
      <c r="J774" s="19" t="s">
        <v>29</v>
      </c>
      <c r="K774" s="20">
        <f t="shared" si="87"/>
        <v>4370.866443012942</v>
      </c>
      <c r="L774" s="20">
        <f t="shared" si="88"/>
        <v>1.2426273458445041</v>
      </c>
      <c r="M774" s="18" t="s">
        <v>30</v>
      </c>
      <c r="N774" s="18" t="s">
        <v>39</v>
      </c>
      <c r="O774" s="18">
        <v>-25</v>
      </c>
      <c r="P774" s="18">
        <v>-5.8</v>
      </c>
      <c r="Q774" s="21">
        <v>3.003E-3</v>
      </c>
      <c r="R774" s="18">
        <v>-5</v>
      </c>
      <c r="S774" s="18">
        <v>0.92500000000000004</v>
      </c>
      <c r="T774" s="18">
        <v>4.8</v>
      </c>
      <c r="U774" s="18">
        <v>0</v>
      </c>
      <c r="V774" s="18">
        <v>0</v>
      </c>
      <c r="W774" s="18">
        <v>0</v>
      </c>
      <c r="X774" s="22"/>
    </row>
    <row r="775" spans="1:24" s="35" customFormat="1" ht="15" thickBot="1" x14ac:dyDescent="0.35">
      <c r="A775" s="40">
        <v>774</v>
      </c>
      <c r="B775" s="45">
        <v>240</v>
      </c>
      <c r="C775" s="30" t="s">
        <v>33</v>
      </c>
      <c r="D775" s="30" t="s">
        <v>25</v>
      </c>
      <c r="E775" s="30" t="s">
        <v>39</v>
      </c>
      <c r="F775" s="30" t="s">
        <v>27</v>
      </c>
      <c r="G775" s="30" t="s">
        <v>28</v>
      </c>
      <c r="H775" s="30">
        <v>94.1</v>
      </c>
      <c r="I775" s="30">
        <v>75.2</v>
      </c>
      <c r="J775" s="31" t="s">
        <v>29</v>
      </c>
      <c r="K775" s="32">
        <f t="shared" ref="K775:K786" si="89">PI()*(I775/2)^2</f>
        <v>4441.4580299391064</v>
      </c>
      <c r="L775" s="32">
        <f t="shared" ref="L775:L786" si="90">H775/I775</f>
        <v>1.2513297872340425</v>
      </c>
      <c r="M775" s="30" t="s">
        <v>30</v>
      </c>
      <c r="N775" s="30" t="s">
        <v>39</v>
      </c>
      <c r="O775" s="30">
        <v>-25</v>
      </c>
      <c r="P775" s="30">
        <v>-6.4</v>
      </c>
      <c r="Q775" s="33">
        <v>3.0019999999999999E-3</v>
      </c>
      <c r="R775" s="30">
        <v>-5</v>
      </c>
      <c r="S775" s="30">
        <v>0.92500000000000004</v>
      </c>
      <c r="T775" s="30">
        <v>4.9000000000000004</v>
      </c>
      <c r="U775" s="30">
        <v>0</v>
      </c>
      <c r="V775" s="30">
        <v>0</v>
      </c>
      <c r="W775" s="30">
        <v>0</v>
      </c>
      <c r="X775" s="34"/>
    </row>
    <row r="776" spans="1:24" s="23" customFormat="1" ht="15" thickBot="1" x14ac:dyDescent="0.35">
      <c r="A776" s="38">
        <v>775</v>
      </c>
      <c r="B776" s="43">
        <v>240</v>
      </c>
      <c r="C776" s="18" t="s">
        <v>33</v>
      </c>
      <c r="D776" s="18" t="s">
        <v>25</v>
      </c>
      <c r="E776" s="18" t="s">
        <v>39</v>
      </c>
      <c r="F776" s="18" t="s">
        <v>27</v>
      </c>
      <c r="G776" s="18" t="s">
        <v>28</v>
      </c>
      <c r="H776" s="18">
        <v>82.4</v>
      </c>
      <c r="I776" s="18">
        <v>74.5</v>
      </c>
      <c r="J776" s="19" t="s">
        <v>29</v>
      </c>
      <c r="K776" s="20">
        <f t="shared" si="89"/>
        <v>4359.156156396687</v>
      </c>
      <c r="L776" s="20">
        <f t="shared" si="90"/>
        <v>1.1060402684563759</v>
      </c>
      <c r="M776" s="18" t="s">
        <v>30</v>
      </c>
      <c r="N776" s="18" t="s">
        <v>39</v>
      </c>
      <c r="O776" s="18">
        <v>-25</v>
      </c>
      <c r="P776" s="18">
        <v>-6.4</v>
      </c>
      <c r="Q776" s="21">
        <v>3.0040000000000002E-3</v>
      </c>
      <c r="R776" s="18">
        <v>-5</v>
      </c>
      <c r="S776" s="18">
        <v>0.92500000000000004</v>
      </c>
      <c r="T776" s="18">
        <v>4.8</v>
      </c>
      <c r="U776" s="18">
        <v>0</v>
      </c>
      <c r="V776" s="18">
        <v>0</v>
      </c>
      <c r="W776" s="18">
        <v>0</v>
      </c>
      <c r="X776" s="22"/>
    </row>
    <row r="777" spans="1:24" s="35" customFormat="1" ht="15" thickBot="1" x14ac:dyDescent="0.35">
      <c r="A777" s="40">
        <v>776</v>
      </c>
      <c r="B777" s="45">
        <v>240</v>
      </c>
      <c r="C777" s="30" t="s">
        <v>33</v>
      </c>
      <c r="D777" s="30" t="s">
        <v>25</v>
      </c>
      <c r="E777" s="30" t="s">
        <v>39</v>
      </c>
      <c r="F777" s="30" t="s">
        <v>27</v>
      </c>
      <c r="G777" s="30" t="s">
        <v>28</v>
      </c>
      <c r="H777" s="30">
        <v>66.8</v>
      </c>
      <c r="I777" s="30">
        <v>73.8</v>
      </c>
      <c r="J777" s="31" t="s">
        <v>29</v>
      </c>
      <c r="K777" s="32">
        <f t="shared" si="89"/>
        <v>4277.6239730543975</v>
      </c>
      <c r="L777" s="32">
        <f t="shared" si="90"/>
        <v>0.90514905149051494</v>
      </c>
      <c r="M777" s="30" t="s">
        <v>30</v>
      </c>
      <c r="N777" s="30" t="s">
        <v>39</v>
      </c>
      <c r="O777" s="30">
        <v>-25</v>
      </c>
      <c r="P777" s="30">
        <v>-6.4</v>
      </c>
      <c r="Q777" s="33">
        <v>2.9940000000000001E-3</v>
      </c>
      <c r="R777" s="30">
        <v>-5</v>
      </c>
      <c r="S777" s="30">
        <v>0.92500000000000004</v>
      </c>
      <c r="T777" s="30">
        <v>4.7</v>
      </c>
      <c r="U777" s="30">
        <v>0</v>
      </c>
      <c r="V777" s="30">
        <v>0</v>
      </c>
      <c r="W777" s="30">
        <v>0</v>
      </c>
      <c r="X777" s="34"/>
    </row>
    <row r="778" spans="1:24" s="23" customFormat="1" ht="15" thickBot="1" x14ac:dyDescent="0.35">
      <c r="A778" s="38">
        <v>777</v>
      </c>
      <c r="B778" s="43">
        <v>240</v>
      </c>
      <c r="C778" s="18" t="s">
        <v>33</v>
      </c>
      <c r="D778" s="18" t="s">
        <v>25</v>
      </c>
      <c r="E778" s="18" t="s">
        <v>39</v>
      </c>
      <c r="F778" s="18" t="s">
        <v>27</v>
      </c>
      <c r="G778" s="18" t="s">
        <v>28</v>
      </c>
      <c r="H778" s="18">
        <v>70.400000000000006</v>
      </c>
      <c r="I778" s="18">
        <v>73.900000000000006</v>
      </c>
      <c r="J778" s="19" t="s">
        <v>29</v>
      </c>
      <c r="K778" s="20">
        <f t="shared" si="89"/>
        <v>4289.2243039277791</v>
      </c>
      <c r="L778" s="20">
        <f t="shared" si="90"/>
        <v>0.95263870094722602</v>
      </c>
      <c r="M778" s="18" t="s">
        <v>30</v>
      </c>
      <c r="N778" s="18" t="s">
        <v>39</v>
      </c>
      <c r="O778" s="18">
        <v>-25</v>
      </c>
      <c r="P778" s="18">
        <v>-6.5</v>
      </c>
      <c r="Q778" s="21">
        <v>2.9949999999999998E-3</v>
      </c>
      <c r="R778" s="18">
        <v>-5</v>
      </c>
      <c r="S778" s="18">
        <v>0.92500000000000004</v>
      </c>
      <c r="T778" s="18">
        <v>4.5999999999999996</v>
      </c>
      <c r="U778" s="18">
        <v>0</v>
      </c>
      <c r="V778" s="18">
        <v>0</v>
      </c>
      <c r="W778" s="18">
        <v>0</v>
      </c>
      <c r="X778" s="22"/>
    </row>
    <row r="779" spans="1:24" s="35" customFormat="1" ht="15" thickBot="1" x14ac:dyDescent="0.35">
      <c r="A779" s="40">
        <v>778</v>
      </c>
      <c r="B779" s="45">
        <v>240</v>
      </c>
      <c r="C779" s="30" t="s">
        <v>33</v>
      </c>
      <c r="D779" s="30" t="s">
        <v>25</v>
      </c>
      <c r="E779" s="30" t="s">
        <v>39</v>
      </c>
      <c r="F779" s="30" t="s">
        <v>27</v>
      </c>
      <c r="G779" s="30" t="s">
        <v>28</v>
      </c>
      <c r="H779" s="30">
        <v>92.5</v>
      </c>
      <c r="I779" s="30">
        <v>73.5</v>
      </c>
      <c r="J779" s="31" t="s">
        <v>29</v>
      </c>
      <c r="K779" s="32">
        <f t="shared" si="89"/>
        <v>4242.9172282138652</v>
      </c>
      <c r="L779" s="32">
        <f t="shared" si="90"/>
        <v>1.2585034013605443</v>
      </c>
      <c r="M779" s="30" t="s">
        <v>30</v>
      </c>
      <c r="N779" s="30" t="s">
        <v>39</v>
      </c>
      <c r="O779" s="30">
        <v>-25</v>
      </c>
      <c r="P779" s="30">
        <v>-5.9</v>
      </c>
      <c r="Q779" s="33">
        <v>3.0000000000000001E-3</v>
      </c>
      <c r="R779" s="30">
        <v>-5</v>
      </c>
      <c r="S779" s="30">
        <v>0.92500000000000004</v>
      </c>
      <c r="T779" s="30">
        <v>4.5999999999999996</v>
      </c>
      <c r="U779" s="30">
        <v>0</v>
      </c>
      <c r="V779" s="30">
        <v>0</v>
      </c>
      <c r="W779" s="30">
        <v>0</v>
      </c>
      <c r="X779" s="34"/>
    </row>
    <row r="780" spans="1:24" s="23" customFormat="1" ht="15" thickBot="1" x14ac:dyDescent="0.35">
      <c r="A780" s="38">
        <v>779</v>
      </c>
      <c r="B780" s="43">
        <v>240</v>
      </c>
      <c r="C780" s="18" t="s">
        <v>33</v>
      </c>
      <c r="D780" s="18" t="s">
        <v>25</v>
      </c>
      <c r="E780" s="18" t="s">
        <v>39</v>
      </c>
      <c r="F780" s="18" t="s">
        <v>27</v>
      </c>
      <c r="G780" s="18" t="s">
        <v>28</v>
      </c>
      <c r="H780" s="18">
        <v>120</v>
      </c>
      <c r="I780" s="18">
        <v>74.099999999999994</v>
      </c>
      <c r="J780" s="19" t="s">
        <v>29</v>
      </c>
      <c r="K780" s="20">
        <f t="shared" si="89"/>
        <v>4312.4720895643422</v>
      </c>
      <c r="L780" s="20">
        <f t="shared" si="90"/>
        <v>1.619433198380567</v>
      </c>
      <c r="M780" s="18" t="s">
        <v>30</v>
      </c>
      <c r="N780" s="18" t="s">
        <v>39</v>
      </c>
      <c r="O780" s="18">
        <v>-25</v>
      </c>
      <c r="P780" s="18">
        <v>-6.2</v>
      </c>
      <c r="Q780" s="21">
        <v>3.0000000000000001E-3</v>
      </c>
      <c r="R780" s="18">
        <v>-5</v>
      </c>
      <c r="S780" s="18">
        <v>0.92500000000000004</v>
      </c>
      <c r="T780" s="18">
        <v>4.2</v>
      </c>
      <c r="U780" s="18">
        <v>0</v>
      </c>
      <c r="V780" s="18">
        <v>0</v>
      </c>
      <c r="W780" s="18">
        <v>0</v>
      </c>
      <c r="X780" s="22"/>
    </row>
    <row r="781" spans="1:24" s="35" customFormat="1" ht="15" thickBot="1" x14ac:dyDescent="0.35">
      <c r="A781" s="40">
        <v>780</v>
      </c>
      <c r="B781" s="45">
        <v>240</v>
      </c>
      <c r="C781" s="30" t="s">
        <v>33</v>
      </c>
      <c r="D781" s="30" t="s">
        <v>53</v>
      </c>
      <c r="E781" s="30" t="s">
        <v>39</v>
      </c>
      <c r="F781" s="30" t="s">
        <v>27</v>
      </c>
      <c r="G781" s="30" t="s">
        <v>28</v>
      </c>
      <c r="H781" s="30">
        <v>110.6</v>
      </c>
      <c r="I781" s="30">
        <v>75.400000000000006</v>
      </c>
      <c r="J781" s="31" t="s">
        <v>29</v>
      </c>
      <c r="K781" s="32">
        <f t="shared" si="89"/>
        <v>4465.1142226206375</v>
      </c>
      <c r="L781" s="32">
        <f t="shared" si="90"/>
        <v>1.4668435013262597</v>
      </c>
      <c r="M781" s="30" t="s">
        <v>30</v>
      </c>
      <c r="N781" s="30" t="s">
        <v>39</v>
      </c>
      <c r="O781" s="30">
        <v>-25</v>
      </c>
      <c r="P781" s="30">
        <v>-0.8</v>
      </c>
      <c r="Q781" s="33">
        <v>2.9989999999999999E-3</v>
      </c>
      <c r="R781" s="30">
        <v>-5</v>
      </c>
      <c r="S781" s="30">
        <v>0.92500000000000004</v>
      </c>
      <c r="T781" s="30">
        <v>1.5</v>
      </c>
      <c r="U781" s="30">
        <v>0</v>
      </c>
      <c r="V781" s="30">
        <v>0</v>
      </c>
      <c r="W781" s="30">
        <v>0</v>
      </c>
      <c r="X781" s="34"/>
    </row>
    <row r="782" spans="1:24" s="23" customFormat="1" ht="15" thickBot="1" x14ac:dyDescent="0.35">
      <c r="A782" s="38">
        <v>781</v>
      </c>
      <c r="B782" s="43">
        <v>240</v>
      </c>
      <c r="C782" s="18" t="s">
        <v>33</v>
      </c>
      <c r="D782" s="18" t="s">
        <v>53</v>
      </c>
      <c r="E782" s="18" t="s">
        <v>39</v>
      </c>
      <c r="F782" s="18" t="s">
        <v>27</v>
      </c>
      <c r="G782" s="18" t="s">
        <v>28</v>
      </c>
      <c r="H782" s="18">
        <v>89</v>
      </c>
      <c r="I782" s="18">
        <v>74.400000000000006</v>
      </c>
      <c r="J782" s="19" t="s">
        <v>29</v>
      </c>
      <c r="K782" s="20">
        <f t="shared" si="89"/>
        <v>4347.4615777436993</v>
      </c>
      <c r="L782" s="20">
        <f t="shared" si="90"/>
        <v>1.1962365591397848</v>
      </c>
      <c r="M782" s="18" t="s">
        <v>30</v>
      </c>
      <c r="N782" s="18" t="s">
        <v>39</v>
      </c>
      <c r="O782" s="18">
        <v>-25</v>
      </c>
      <c r="P782" s="18">
        <v>-0.9</v>
      </c>
      <c r="Q782" s="21">
        <v>2.9995999999999998E-3</v>
      </c>
      <c r="R782" s="18">
        <v>-5</v>
      </c>
      <c r="S782" s="18">
        <v>0.92500000000000004</v>
      </c>
      <c r="T782" s="18">
        <v>2.2999999999999998</v>
      </c>
      <c r="U782" s="18">
        <v>0</v>
      </c>
      <c r="V782" s="18">
        <v>0</v>
      </c>
      <c r="W782" s="18">
        <v>0</v>
      </c>
      <c r="X782" s="22"/>
    </row>
    <row r="783" spans="1:24" s="35" customFormat="1" ht="15" thickBot="1" x14ac:dyDescent="0.35">
      <c r="A783" s="40">
        <v>782</v>
      </c>
      <c r="B783" s="45">
        <v>240</v>
      </c>
      <c r="C783" s="30" t="s">
        <v>33</v>
      </c>
      <c r="D783" s="30" t="s">
        <v>53</v>
      </c>
      <c r="E783" s="30" t="s">
        <v>39</v>
      </c>
      <c r="F783" s="30" t="s">
        <v>27</v>
      </c>
      <c r="G783" s="30" t="s">
        <v>28</v>
      </c>
      <c r="H783" s="30">
        <v>112.1</v>
      </c>
      <c r="I783" s="30">
        <v>75.7</v>
      </c>
      <c r="J783" s="31" t="s">
        <v>29</v>
      </c>
      <c r="K783" s="32">
        <f t="shared" si="89"/>
        <v>4500.7163213674439</v>
      </c>
      <c r="L783" s="32">
        <f t="shared" si="90"/>
        <v>1.4808454425363275</v>
      </c>
      <c r="M783" s="30" t="s">
        <v>30</v>
      </c>
      <c r="N783" s="30" t="s">
        <v>39</v>
      </c>
      <c r="O783" s="30">
        <v>-25</v>
      </c>
      <c r="P783" s="30">
        <v>-0.6</v>
      </c>
      <c r="Q783" s="33">
        <v>3.003E-3</v>
      </c>
      <c r="R783" s="30">
        <v>-5</v>
      </c>
      <c r="S783" s="30">
        <v>0.92500000000000004</v>
      </c>
      <c r="T783" s="30">
        <v>0.9</v>
      </c>
      <c r="U783" s="30">
        <v>0</v>
      </c>
      <c r="V783" s="30">
        <v>0</v>
      </c>
      <c r="W783" s="30">
        <v>0</v>
      </c>
      <c r="X783" s="34"/>
    </row>
    <row r="784" spans="1:24" s="23" customFormat="1" ht="15" thickBot="1" x14ac:dyDescent="0.35">
      <c r="A784" s="38">
        <v>783</v>
      </c>
      <c r="B784" s="43">
        <v>240</v>
      </c>
      <c r="C784" s="18" t="s">
        <v>33</v>
      </c>
      <c r="D784" s="18" t="s">
        <v>53</v>
      </c>
      <c r="E784" s="18" t="s">
        <v>39</v>
      </c>
      <c r="F784" s="18" t="s">
        <v>27</v>
      </c>
      <c r="G784" s="18" t="s">
        <v>28</v>
      </c>
      <c r="H784" s="18">
        <v>85.1</v>
      </c>
      <c r="I784" s="18">
        <v>75.3</v>
      </c>
      <c r="J784" s="19" t="s">
        <v>29</v>
      </c>
      <c r="K784" s="20">
        <f t="shared" si="89"/>
        <v>4453.2782722982365</v>
      </c>
      <c r="L784" s="20">
        <f t="shared" si="90"/>
        <v>1.1301460823373173</v>
      </c>
      <c r="M784" s="18" t="s">
        <v>30</v>
      </c>
      <c r="N784" s="18" t="s">
        <v>39</v>
      </c>
      <c r="O784" s="18">
        <v>-25</v>
      </c>
      <c r="P784" s="18">
        <v>-0.6</v>
      </c>
      <c r="Q784" s="21">
        <v>2.996E-3</v>
      </c>
      <c r="R784" s="18">
        <v>-5</v>
      </c>
      <c r="S784" s="18">
        <v>0.92500000000000004</v>
      </c>
      <c r="T784" s="18">
        <v>1.8</v>
      </c>
      <c r="U784" s="18">
        <v>0</v>
      </c>
      <c r="V784" s="18">
        <v>0</v>
      </c>
      <c r="W784" s="18">
        <v>0</v>
      </c>
      <c r="X784" s="22"/>
    </row>
    <row r="785" spans="1:24" s="35" customFormat="1" ht="15" thickBot="1" x14ac:dyDescent="0.35">
      <c r="A785" s="40">
        <v>784</v>
      </c>
      <c r="B785" s="45">
        <v>240</v>
      </c>
      <c r="C785" s="30" t="s">
        <v>33</v>
      </c>
      <c r="D785" s="30" t="s">
        <v>53</v>
      </c>
      <c r="E785" s="30" t="s">
        <v>39</v>
      </c>
      <c r="F785" s="30" t="s">
        <v>27</v>
      </c>
      <c r="G785" s="30" t="s">
        <v>28</v>
      </c>
      <c r="H785" s="30">
        <v>109.1</v>
      </c>
      <c r="I785" s="30">
        <v>75.099999999999994</v>
      </c>
      <c r="J785" s="31" t="s">
        <v>29</v>
      </c>
      <c r="K785" s="32">
        <f t="shared" si="89"/>
        <v>4429.6534955432417</v>
      </c>
      <c r="L785" s="32">
        <f t="shared" si="90"/>
        <v>1.4527296937416778</v>
      </c>
      <c r="M785" s="30" t="s">
        <v>30</v>
      </c>
      <c r="N785" s="30" t="s">
        <v>39</v>
      </c>
      <c r="O785" s="30">
        <v>-25</v>
      </c>
      <c r="P785" s="30">
        <v>-0.7</v>
      </c>
      <c r="Q785" s="33">
        <v>3.0019999999999999E-3</v>
      </c>
      <c r="R785" s="30">
        <v>-5</v>
      </c>
      <c r="S785" s="30">
        <v>0.92500000000000004</v>
      </c>
      <c r="T785" s="30">
        <v>1.8</v>
      </c>
      <c r="U785" s="30">
        <v>0</v>
      </c>
      <c r="V785" s="30">
        <v>0</v>
      </c>
      <c r="W785" s="30">
        <v>0</v>
      </c>
      <c r="X785" s="34"/>
    </row>
    <row r="786" spans="1:24" s="23" customFormat="1" ht="15" thickBot="1" x14ac:dyDescent="0.35">
      <c r="A786" s="38">
        <v>785</v>
      </c>
      <c r="B786" s="43">
        <v>240</v>
      </c>
      <c r="C786" s="18" t="s">
        <v>33</v>
      </c>
      <c r="D786" s="18" t="s">
        <v>53</v>
      </c>
      <c r="E786" s="18" t="s">
        <v>39</v>
      </c>
      <c r="F786" s="18" t="s">
        <v>27</v>
      </c>
      <c r="G786" s="18" t="s">
        <v>28</v>
      </c>
      <c r="H786" s="18">
        <v>102.1</v>
      </c>
      <c r="I786" s="18">
        <v>75</v>
      </c>
      <c r="J786" s="19" t="s">
        <v>29</v>
      </c>
      <c r="K786" s="20">
        <f t="shared" si="89"/>
        <v>4417.8646691106469</v>
      </c>
      <c r="L786" s="20">
        <f t="shared" si="90"/>
        <v>1.3613333333333333</v>
      </c>
      <c r="M786" s="18" t="s">
        <v>30</v>
      </c>
      <c r="N786" s="18" t="s">
        <v>39</v>
      </c>
      <c r="O786" s="18">
        <v>-25</v>
      </c>
      <c r="P786" s="18">
        <v>-0.5</v>
      </c>
      <c r="Q786" s="21">
        <v>3.0040000000000002E-3</v>
      </c>
      <c r="R786" s="18">
        <v>-5</v>
      </c>
      <c r="S786" s="18">
        <v>0.92500000000000004</v>
      </c>
      <c r="T786" s="18">
        <v>0.9</v>
      </c>
      <c r="U786" s="18">
        <v>0</v>
      </c>
      <c r="V786" s="18">
        <v>0</v>
      </c>
      <c r="W786" s="18">
        <v>0</v>
      </c>
      <c r="X786" s="22"/>
    </row>
    <row r="787" spans="1:24" s="35" customFormat="1" ht="15" thickBot="1" x14ac:dyDescent="0.35">
      <c r="A787" s="40"/>
      <c r="B787" s="45"/>
      <c r="C787" s="30"/>
      <c r="D787" s="30"/>
      <c r="E787" s="30"/>
      <c r="F787" s="30"/>
      <c r="G787" s="30"/>
      <c r="H787" s="30"/>
      <c r="I787" s="30"/>
      <c r="J787" s="31"/>
      <c r="K787" s="32"/>
      <c r="L787" s="32"/>
      <c r="M787" s="30"/>
      <c r="N787" s="30"/>
      <c r="O787" s="30"/>
      <c r="P787" s="30"/>
      <c r="Q787" s="33"/>
      <c r="R787" s="30"/>
      <c r="S787" s="30"/>
      <c r="T787" s="30"/>
      <c r="U787" s="30"/>
      <c r="V787" s="30"/>
      <c r="W787" s="30"/>
      <c r="X787" s="34"/>
    </row>
  </sheetData>
  <conditionalFormatting sqref="A1:XFD1 J445:K787 D705:G708 K705:N708 C716:G787 K716:L787 N716:N787">
    <cfRule type="cellIs" dxfId="174" priority="542" operator="equal">
      <formula>"Not Reported"</formula>
    </cfRule>
  </conditionalFormatting>
  <conditionalFormatting sqref="B2:C9 H2:I443 B10:B16 M10:M16 B17:C36 B37:B45 M37:M45 B46:C55 B56:B64 M56:M64 B65:C68 B69:B72 M69:M72 B73:C87 B88:B91 M88:M91 B92:C96 B97:B110 M97:M110 B111:C118 B119:B127 M119:M127 B128:C129 B130:B161 M130:M161 B162:C164 B165:B175 M165:M175 B176:C179 B180:B186 M180:M186 B187:C201 B202:B207 M202:M207 B208:C227 B228:B233 M228:M233 B234:C235 B236:B238 M236:M238 B239:C244 B245:B258 M245:M258 B259:C262 B263:B268 M263:M268 B269:C280 B281:B298 M281:M298 B299:C336 B337:B340 M337:M340 B341:C344 B345:B347 M345:M347 B348:C375 B376:B401 M376:M401 B402:C412 B413:B415 M413:M415 B416:C422 B423:B432 M423:M432 B433:C438 B439:B441 M439:M441 B442:C443 B444 E444 H444:K444 B445:C490 B491:B493 M491:M493 B494:C507 B508:B517 M508:M517 B518:C519 B520:B523 M520:M523 B524:C526 B527:B540 M527:M540 B541:C549 B550:B561 M550:M561 B562:C589 B590:B639 M590:M639 B640:C641 B642:B657 M642:M657 B658:C689 B690:B695 M690:M695 B696:C702 B703:B704 M703:M704 B716:B787 M716:M787">
    <cfRule type="cellIs" dxfId="173" priority="1252" operator="equal">
      <formula>"NA"</formula>
    </cfRule>
    <cfRule type="cellIs" dxfId="172" priority="1253" operator="equal">
      <formula>"NR"</formula>
    </cfRule>
  </conditionalFormatting>
  <conditionalFormatting sqref="B712:C715">
    <cfRule type="cellIs" dxfId="171" priority="310" operator="equal">
      <formula>"NR"</formula>
    </cfRule>
    <cfRule type="cellIs" dxfId="170" priority="309" operator="equal">
      <formula>"NA"</formula>
    </cfRule>
  </conditionalFormatting>
  <conditionalFormatting sqref="C444:D444">
    <cfRule type="cellIs" dxfId="169" priority="610" operator="equal">
      <formula>"Not Reported"</formula>
    </cfRule>
  </conditionalFormatting>
  <conditionalFormatting sqref="C10:G16">
    <cfRule type="cellIs" dxfId="168" priority="1212" operator="equal">
      <formula>"Not Reported"</formula>
    </cfRule>
  </conditionalFormatting>
  <conditionalFormatting sqref="C37:G45">
    <cfRule type="cellIs" dxfId="167" priority="150" operator="equal">
      <formula>"Not Reported"</formula>
    </cfRule>
  </conditionalFormatting>
  <conditionalFormatting sqref="C56:G64">
    <cfRule type="cellIs" dxfId="166" priority="146" operator="equal">
      <formula>"Not Reported"</formula>
    </cfRule>
  </conditionalFormatting>
  <conditionalFormatting sqref="C69:G72">
    <cfRule type="cellIs" dxfId="165" priority="142" operator="equal">
      <formula>"Not Reported"</formula>
    </cfRule>
  </conditionalFormatting>
  <conditionalFormatting sqref="C88:G91">
    <cfRule type="cellIs" dxfId="164" priority="138" operator="equal">
      <formula>"Not Reported"</formula>
    </cfRule>
  </conditionalFormatting>
  <conditionalFormatting sqref="C97:G110">
    <cfRule type="cellIs" dxfId="163" priority="134" operator="equal">
      <formula>"Not Reported"</formula>
    </cfRule>
  </conditionalFormatting>
  <conditionalFormatting sqref="C119:G127">
    <cfRule type="cellIs" dxfId="162" priority="130" operator="equal">
      <formula>"Not Reported"</formula>
    </cfRule>
  </conditionalFormatting>
  <conditionalFormatting sqref="C130:G161">
    <cfRule type="cellIs" dxfId="161" priority="126" operator="equal">
      <formula>"Not Reported"</formula>
    </cfRule>
  </conditionalFormatting>
  <conditionalFormatting sqref="C165:G175">
    <cfRule type="cellIs" dxfId="160" priority="122" operator="equal">
      <formula>"Not Reported"</formula>
    </cfRule>
  </conditionalFormatting>
  <conditionalFormatting sqref="C180:G186">
    <cfRule type="cellIs" dxfId="159" priority="118" operator="equal">
      <formula>"Not Reported"</formula>
    </cfRule>
  </conditionalFormatting>
  <conditionalFormatting sqref="C202:G207">
    <cfRule type="cellIs" dxfId="158" priority="114" operator="equal">
      <formula>"Not Reported"</formula>
    </cfRule>
  </conditionalFormatting>
  <conditionalFormatting sqref="C228:G233">
    <cfRule type="cellIs" dxfId="157" priority="110" operator="equal">
      <formula>"Not Reported"</formula>
    </cfRule>
  </conditionalFormatting>
  <conditionalFormatting sqref="C236:G238">
    <cfRule type="cellIs" dxfId="156" priority="106" operator="equal">
      <formula>"Not Reported"</formula>
    </cfRule>
  </conditionalFormatting>
  <conditionalFormatting sqref="C245:G258">
    <cfRule type="cellIs" dxfId="155" priority="102" operator="equal">
      <formula>"Not Reported"</formula>
    </cfRule>
  </conditionalFormatting>
  <conditionalFormatting sqref="C263:G268">
    <cfRule type="cellIs" dxfId="154" priority="99" operator="equal">
      <formula>"Not Reported"</formula>
    </cfRule>
  </conditionalFormatting>
  <conditionalFormatting sqref="C281:G298">
    <cfRule type="cellIs" dxfId="153" priority="95" operator="equal">
      <formula>"Not Reported"</formula>
    </cfRule>
  </conditionalFormatting>
  <conditionalFormatting sqref="C337:G340">
    <cfRule type="cellIs" dxfId="152" priority="91" operator="equal">
      <formula>"Not Reported"</formula>
    </cfRule>
  </conditionalFormatting>
  <conditionalFormatting sqref="C345:G347">
    <cfRule type="cellIs" dxfId="151" priority="87" operator="equal">
      <formula>"Not Reported"</formula>
    </cfRule>
  </conditionalFormatting>
  <conditionalFormatting sqref="C376:G401">
    <cfRule type="cellIs" dxfId="150" priority="83" operator="equal">
      <formula>"Not Reported"</formula>
    </cfRule>
  </conditionalFormatting>
  <conditionalFormatting sqref="C413:G415">
    <cfRule type="cellIs" dxfId="149" priority="79" operator="equal">
      <formula>"Not Reported"</formula>
    </cfRule>
  </conditionalFormatting>
  <conditionalFormatting sqref="C423:G432">
    <cfRule type="cellIs" dxfId="148" priority="75" operator="equal">
      <formula>"Not Reported"</formula>
    </cfRule>
  </conditionalFormatting>
  <conditionalFormatting sqref="C439:G441">
    <cfRule type="cellIs" dxfId="147" priority="71" operator="equal">
      <formula>"Not Reported"</formula>
    </cfRule>
  </conditionalFormatting>
  <conditionalFormatting sqref="C491:G493">
    <cfRule type="cellIs" dxfId="146" priority="67" operator="equal">
      <formula>"Not Reported"</formula>
    </cfRule>
  </conditionalFormatting>
  <conditionalFormatting sqref="C508:G517">
    <cfRule type="cellIs" dxfId="145" priority="60" operator="equal">
      <formula>"Not Reported"</formula>
    </cfRule>
  </conditionalFormatting>
  <conditionalFormatting sqref="C520:G523">
    <cfRule type="cellIs" dxfId="144" priority="52" operator="equal">
      <formula>"Not Reported"</formula>
    </cfRule>
  </conditionalFormatting>
  <conditionalFormatting sqref="C527:G540">
    <cfRule type="cellIs" dxfId="143" priority="48" operator="equal">
      <formula>"Not Reported"</formula>
    </cfRule>
  </conditionalFormatting>
  <conditionalFormatting sqref="C550:G561">
    <cfRule type="cellIs" dxfId="142" priority="44" operator="equal">
      <formula>"Not Reported"</formula>
    </cfRule>
  </conditionalFormatting>
  <conditionalFormatting sqref="C590:G639">
    <cfRule type="cellIs" dxfId="141" priority="40" operator="equal">
      <formula>"Not Reported"</formula>
    </cfRule>
  </conditionalFormatting>
  <conditionalFormatting sqref="C642:G657">
    <cfRule type="cellIs" dxfId="140" priority="32" operator="equal">
      <formula>"Not Reported"</formula>
    </cfRule>
  </conditionalFormatting>
  <conditionalFormatting sqref="C690:G695">
    <cfRule type="cellIs" dxfId="139" priority="28" operator="equal">
      <formula>"Not Reported"</formula>
    </cfRule>
  </conditionalFormatting>
  <conditionalFormatting sqref="C703:G704">
    <cfRule type="cellIs" dxfId="138" priority="24" operator="equal">
      <formula>"Not Reported"</formula>
    </cfRule>
  </conditionalFormatting>
  <conditionalFormatting sqref="C709:G711">
    <cfRule type="cellIs" dxfId="137" priority="18" operator="equal">
      <formula>"Not Reported"</formula>
    </cfRule>
  </conditionalFormatting>
  <conditionalFormatting sqref="D1:G9">
    <cfRule type="cellIs" dxfId="136" priority="1219" operator="equal">
      <formula>"Not Reported"</formula>
    </cfRule>
  </conditionalFormatting>
  <conditionalFormatting sqref="D17:G36">
    <cfRule type="cellIs" dxfId="135" priority="483" operator="equal">
      <formula>"Not Reported"</formula>
    </cfRule>
  </conditionalFormatting>
  <conditionalFormatting sqref="D46:G55">
    <cfRule type="cellIs" dxfId="134" priority="475" operator="equal">
      <formula>"Not Reported"</formula>
    </cfRule>
  </conditionalFormatting>
  <conditionalFormatting sqref="D65:G68">
    <cfRule type="cellIs" dxfId="133" priority="470" operator="equal">
      <formula>"Not Reported"</formula>
    </cfRule>
  </conditionalFormatting>
  <conditionalFormatting sqref="D73:G87">
    <cfRule type="cellIs" dxfId="132" priority="465" operator="equal">
      <formula>"Not Reported"</formula>
    </cfRule>
  </conditionalFormatting>
  <conditionalFormatting sqref="D92:G96">
    <cfRule type="cellIs" dxfId="131" priority="460" operator="equal">
      <formula>"Not Reported"</formula>
    </cfRule>
  </conditionalFormatting>
  <conditionalFormatting sqref="D111:G118">
    <cfRule type="cellIs" dxfId="130" priority="455" operator="equal">
      <formula>"Not Reported"</formula>
    </cfRule>
  </conditionalFormatting>
  <conditionalFormatting sqref="D128:G129">
    <cfRule type="cellIs" dxfId="129" priority="450" operator="equal">
      <formula>"Not Reported"</formula>
    </cfRule>
  </conditionalFormatting>
  <conditionalFormatting sqref="D162:G164">
    <cfRule type="cellIs" dxfId="128" priority="445" operator="equal">
      <formula>"Not Reported"</formula>
    </cfRule>
  </conditionalFormatting>
  <conditionalFormatting sqref="D176:G179">
    <cfRule type="cellIs" dxfId="127" priority="440" operator="equal">
      <formula>"Not Reported"</formula>
    </cfRule>
  </conditionalFormatting>
  <conditionalFormatting sqref="D187:G201">
    <cfRule type="cellIs" dxfId="126" priority="435" operator="equal">
      <formula>"Not Reported"</formula>
    </cfRule>
  </conditionalFormatting>
  <conditionalFormatting sqref="D208:G227">
    <cfRule type="cellIs" dxfId="125" priority="430" operator="equal">
      <formula>"Not Reported"</formula>
    </cfRule>
  </conditionalFormatting>
  <conditionalFormatting sqref="D234:G235">
    <cfRule type="cellIs" dxfId="124" priority="425" operator="equal">
      <formula>"Not Reported"</formula>
    </cfRule>
  </conditionalFormatting>
  <conditionalFormatting sqref="D239:G244">
    <cfRule type="cellIs" dxfId="123" priority="420" operator="equal">
      <formula>"Not Reported"</formula>
    </cfRule>
  </conditionalFormatting>
  <conditionalFormatting sqref="D259:G262">
    <cfRule type="cellIs" dxfId="122" priority="415" operator="equal">
      <formula>"Not Reported"</formula>
    </cfRule>
  </conditionalFormatting>
  <conditionalFormatting sqref="D269:G280">
    <cfRule type="cellIs" dxfId="121" priority="410" operator="equal">
      <formula>"Not Reported"</formula>
    </cfRule>
  </conditionalFormatting>
  <conditionalFormatting sqref="D299:G336">
    <cfRule type="cellIs" dxfId="120" priority="405" operator="equal">
      <formula>"Not Reported"</formula>
    </cfRule>
  </conditionalFormatting>
  <conditionalFormatting sqref="D341:G344">
    <cfRule type="cellIs" dxfId="119" priority="400" operator="equal">
      <formula>"Not Reported"</formula>
    </cfRule>
  </conditionalFormatting>
  <conditionalFormatting sqref="D348:G375">
    <cfRule type="cellIs" dxfId="118" priority="395" operator="equal">
      <formula>"Not Reported"</formula>
    </cfRule>
  </conditionalFormatting>
  <conditionalFormatting sqref="D402:G412">
    <cfRule type="cellIs" dxfId="117" priority="390" operator="equal">
      <formula>"Not Reported"</formula>
    </cfRule>
  </conditionalFormatting>
  <conditionalFormatting sqref="D416:G422">
    <cfRule type="cellIs" dxfId="116" priority="375" operator="equal">
      <formula>"Not Reported"</formula>
    </cfRule>
  </conditionalFormatting>
  <conditionalFormatting sqref="D433:G438">
    <cfRule type="cellIs" dxfId="115" priority="370" operator="equal">
      <formula>"Not Reported"</formula>
    </cfRule>
  </conditionalFormatting>
  <conditionalFormatting sqref="D442:G443">
    <cfRule type="cellIs" dxfId="114" priority="365" operator="equal">
      <formula>"Not Reported"</formula>
    </cfRule>
  </conditionalFormatting>
  <conditionalFormatting sqref="D445:G490">
    <cfRule type="cellIs" dxfId="113" priority="360" operator="equal">
      <formula>"Not Reported"</formula>
    </cfRule>
  </conditionalFormatting>
  <conditionalFormatting sqref="D494:G507">
    <cfRule type="cellIs" dxfId="112" priority="355" operator="equal">
      <formula>"Not Reported"</formula>
    </cfRule>
  </conditionalFormatting>
  <conditionalFormatting sqref="D518:G519">
    <cfRule type="cellIs" dxfId="111" priority="350" operator="equal">
      <formula>"Not Reported"</formula>
    </cfRule>
  </conditionalFormatting>
  <conditionalFormatting sqref="D524:G526">
    <cfRule type="cellIs" dxfId="110" priority="345" operator="equal">
      <formula>"Not Reported"</formula>
    </cfRule>
  </conditionalFormatting>
  <conditionalFormatting sqref="D541:G549">
    <cfRule type="cellIs" dxfId="109" priority="340" operator="equal">
      <formula>"Not Reported"</formula>
    </cfRule>
  </conditionalFormatting>
  <conditionalFormatting sqref="D562:G589">
    <cfRule type="cellIs" dxfId="108" priority="335" operator="equal">
      <formula>"Not Reported"</formula>
    </cfRule>
  </conditionalFormatting>
  <conditionalFormatting sqref="D640:G641">
    <cfRule type="cellIs" dxfId="107" priority="330" operator="equal">
      <formula>"Not Reported"</formula>
    </cfRule>
  </conditionalFormatting>
  <conditionalFormatting sqref="D658:G689">
    <cfRule type="cellIs" dxfId="106" priority="325" operator="equal">
      <formula>"Not Reported"</formula>
    </cfRule>
  </conditionalFormatting>
  <conditionalFormatting sqref="D696:G702">
    <cfRule type="cellIs" dxfId="105" priority="320" operator="equal">
      <formula>"Not Reported"</formula>
    </cfRule>
  </conditionalFormatting>
  <conditionalFormatting sqref="D712:G715">
    <cfRule type="cellIs" dxfId="104" priority="306" operator="equal">
      <formula>"Not Reported"</formula>
    </cfRule>
  </conditionalFormatting>
  <conditionalFormatting sqref="F444:G444">
    <cfRule type="cellIs" dxfId="103" priority="559" operator="equal">
      <formula>"Not Reported"</formula>
    </cfRule>
  </conditionalFormatting>
  <conditionalFormatting sqref="J444">
    <cfRule type="cellIs" dxfId="102" priority="867" operator="equal">
      <formula>"Not Reported"</formula>
    </cfRule>
  </conditionalFormatting>
  <conditionalFormatting sqref="J1:K64 J66:K267">
    <cfRule type="cellIs" dxfId="101" priority="98" operator="equal">
      <formula>"Not Reported"</formula>
    </cfRule>
  </conditionalFormatting>
  <conditionalFormatting sqref="J269:K443">
    <cfRule type="cellIs" dxfId="100" priority="70" operator="equal">
      <formula>"Not Reported"</formula>
    </cfRule>
  </conditionalFormatting>
  <conditionalFormatting sqref="J65:N65">
    <cfRule type="cellIs" dxfId="99" priority="2" operator="equal">
      <formula>"Not Reported"</formula>
    </cfRule>
  </conditionalFormatting>
  <conditionalFormatting sqref="K1:K64 K66:K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{2BBFA538-2545-47E3-BF86-654A4037B396}</x14:id>
        </ext>
      </extLst>
    </cfRule>
  </conditionalFormatting>
  <conditionalFormatting sqref="K65">
    <cfRule type="cellIs" dxfId="98" priority="1" operator="equal">
      <formula>"Unknown"</formula>
    </cfRule>
  </conditionalFormatting>
  <conditionalFormatting sqref="K1:L45 K263:L267 J268:L268">
    <cfRule type="cellIs" dxfId="97" priority="1251" operator="equal">
      <formula>"Not Reported"</formula>
    </cfRule>
  </conditionalFormatting>
  <conditionalFormatting sqref="K56:L64">
    <cfRule type="cellIs" dxfId="96" priority="147" operator="equal">
      <formula>"Not Reported"</formula>
    </cfRule>
  </conditionalFormatting>
  <conditionalFormatting sqref="K69:L72">
    <cfRule type="cellIs" dxfId="95" priority="143" operator="equal">
      <formula>"Not Reported"</formula>
    </cfRule>
  </conditionalFormatting>
  <conditionalFormatting sqref="K88:L91">
    <cfRule type="cellIs" dxfId="94" priority="139" operator="equal">
      <formula>"Not Reported"</formula>
    </cfRule>
  </conditionalFormatting>
  <conditionalFormatting sqref="K97:L110">
    <cfRule type="cellIs" dxfId="93" priority="135" operator="equal">
      <formula>"Not Reported"</formula>
    </cfRule>
  </conditionalFormatting>
  <conditionalFormatting sqref="K119:L127">
    <cfRule type="cellIs" dxfId="92" priority="131" operator="equal">
      <formula>"Not Reported"</formula>
    </cfRule>
  </conditionalFormatting>
  <conditionalFormatting sqref="K130:L161">
    <cfRule type="cellIs" dxfId="91" priority="127" operator="equal">
      <formula>"Not Reported"</formula>
    </cfRule>
  </conditionalFormatting>
  <conditionalFormatting sqref="K165:L175">
    <cfRule type="cellIs" dxfId="90" priority="123" operator="equal">
      <formula>"Not Reported"</formula>
    </cfRule>
  </conditionalFormatting>
  <conditionalFormatting sqref="K180:L186">
    <cfRule type="cellIs" dxfId="89" priority="119" operator="equal">
      <formula>"Not Reported"</formula>
    </cfRule>
  </conditionalFormatting>
  <conditionalFormatting sqref="K202:L207">
    <cfRule type="cellIs" dxfId="88" priority="115" operator="equal">
      <formula>"Not Reported"</formula>
    </cfRule>
  </conditionalFormatting>
  <conditionalFormatting sqref="K228:L233">
    <cfRule type="cellIs" dxfId="87" priority="111" operator="equal">
      <formula>"Not Reported"</formula>
    </cfRule>
  </conditionalFormatting>
  <conditionalFormatting sqref="K236:L238">
    <cfRule type="cellIs" dxfId="86" priority="107" operator="equal">
      <formula>"Not Reported"</formula>
    </cfRule>
  </conditionalFormatting>
  <conditionalFormatting sqref="K245:L258">
    <cfRule type="cellIs" dxfId="85" priority="103" operator="equal">
      <formula>"Not Reported"</formula>
    </cfRule>
  </conditionalFormatting>
  <conditionalFormatting sqref="K281:L298">
    <cfRule type="cellIs" dxfId="84" priority="96" operator="equal">
      <formula>"Not Reported"</formula>
    </cfRule>
  </conditionalFormatting>
  <conditionalFormatting sqref="K337:L340">
    <cfRule type="cellIs" dxfId="83" priority="92" operator="equal">
      <formula>"Not Reported"</formula>
    </cfRule>
  </conditionalFormatting>
  <conditionalFormatting sqref="K345:L347">
    <cfRule type="cellIs" dxfId="82" priority="88" operator="equal">
      <formula>"Not Reported"</formula>
    </cfRule>
  </conditionalFormatting>
  <conditionalFormatting sqref="K376:L401">
    <cfRule type="cellIs" dxfId="81" priority="84" operator="equal">
      <formula>"Not Reported"</formula>
    </cfRule>
  </conditionalFormatting>
  <conditionalFormatting sqref="K413:L415">
    <cfRule type="cellIs" dxfId="80" priority="80" operator="equal">
      <formula>"Not Reported"</formula>
    </cfRule>
  </conditionalFormatting>
  <conditionalFormatting sqref="K423:L432">
    <cfRule type="cellIs" dxfId="79" priority="76" operator="equal">
      <formula>"Not Reported"</formula>
    </cfRule>
  </conditionalFormatting>
  <conditionalFormatting sqref="K439:L441">
    <cfRule type="cellIs" dxfId="78" priority="72" operator="equal">
      <formula>"Not Reported"</formula>
    </cfRule>
  </conditionalFormatting>
  <conditionalFormatting sqref="K491:L493">
    <cfRule type="cellIs" dxfId="77" priority="68" operator="equal">
      <formula>"Not Reported"</formula>
    </cfRule>
  </conditionalFormatting>
  <conditionalFormatting sqref="K508:L517">
    <cfRule type="cellIs" dxfId="76" priority="61" operator="equal">
      <formula>"Not Reported"</formula>
    </cfRule>
  </conditionalFormatting>
  <conditionalFormatting sqref="K520:L523">
    <cfRule type="cellIs" dxfId="75" priority="53" operator="equal">
      <formula>"Not Reported"</formula>
    </cfRule>
  </conditionalFormatting>
  <conditionalFormatting sqref="K527:L540">
    <cfRule type="cellIs" dxfId="74" priority="49" operator="equal">
      <formula>"Not Reported"</formula>
    </cfRule>
  </conditionalFormatting>
  <conditionalFormatting sqref="K550:L561">
    <cfRule type="cellIs" dxfId="73" priority="45" operator="equal">
      <formula>"Not Reported"</formula>
    </cfRule>
  </conditionalFormatting>
  <conditionalFormatting sqref="K590:L639">
    <cfRule type="cellIs" dxfId="72" priority="41" operator="equal">
      <formula>"Not Reported"</formula>
    </cfRule>
  </conditionalFormatting>
  <conditionalFormatting sqref="K642:L657">
    <cfRule type="cellIs" dxfId="71" priority="33" operator="equal">
      <formula>"Not Reported"</formula>
    </cfRule>
  </conditionalFormatting>
  <conditionalFormatting sqref="K690:L695">
    <cfRule type="cellIs" dxfId="70" priority="29" operator="equal">
      <formula>"Not Reported"</formula>
    </cfRule>
  </conditionalFormatting>
  <conditionalFormatting sqref="K703:L704">
    <cfRule type="cellIs" dxfId="69" priority="25" operator="equal">
      <formula>"Not Reported"</formula>
    </cfRule>
  </conditionalFormatting>
  <conditionalFormatting sqref="K709:L711">
    <cfRule type="cellIs" dxfId="68" priority="19" operator="equal">
      <formula>"Not Reported"</formula>
    </cfRule>
  </conditionalFormatting>
  <conditionalFormatting sqref="K46:N55">
    <cfRule type="cellIs" dxfId="67" priority="473" operator="equal">
      <formula>"Not Reported"</formula>
    </cfRule>
  </conditionalFormatting>
  <conditionalFormatting sqref="K66:N68">
    <cfRule type="cellIs" dxfId="66" priority="468" operator="equal">
      <formula>"Not Reported"</formula>
    </cfRule>
  </conditionalFormatting>
  <conditionalFormatting sqref="K73:N87">
    <cfRule type="cellIs" dxfId="65" priority="463" operator="equal">
      <formula>"Not Reported"</formula>
    </cfRule>
  </conditionalFormatting>
  <conditionalFormatting sqref="K92:N96">
    <cfRule type="cellIs" dxfId="64" priority="458" operator="equal">
      <formula>"Not Reported"</formula>
    </cfRule>
  </conditionalFormatting>
  <conditionalFormatting sqref="K111:N118">
    <cfRule type="cellIs" dxfId="63" priority="453" operator="equal">
      <formula>"Not Reported"</formula>
    </cfRule>
  </conditionalFormatting>
  <conditionalFormatting sqref="K128:N129">
    <cfRule type="cellIs" dxfId="62" priority="448" operator="equal">
      <formula>"Not Reported"</formula>
    </cfRule>
  </conditionalFormatting>
  <conditionalFormatting sqref="K162:N164">
    <cfRule type="cellIs" dxfId="61" priority="443" operator="equal">
      <formula>"Not Reported"</formula>
    </cfRule>
  </conditionalFormatting>
  <conditionalFormatting sqref="K176:N179">
    <cfRule type="cellIs" dxfId="60" priority="438" operator="equal">
      <formula>"Not Reported"</formula>
    </cfRule>
  </conditionalFormatting>
  <conditionalFormatting sqref="K187:N201">
    <cfRule type="cellIs" dxfId="59" priority="433" operator="equal">
      <formula>"Not Reported"</formula>
    </cfRule>
  </conditionalFormatting>
  <conditionalFormatting sqref="K208:N227">
    <cfRule type="cellIs" dxfId="58" priority="428" operator="equal">
      <formula>"Not Reported"</formula>
    </cfRule>
  </conditionalFormatting>
  <conditionalFormatting sqref="K234:N235">
    <cfRule type="cellIs" dxfId="57" priority="423" operator="equal">
      <formula>"Not Reported"</formula>
    </cfRule>
  </conditionalFormatting>
  <conditionalFormatting sqref="K239:N244">
    <cfRule type="cellIs" dxfId="56" priority="418" operator="equal">
      <formula>"Not Reported"</formula>
    </cfRule>
  </conditionalFormatting>
  <conditionalFormatting sqref="K259:N262">
    <cfRule type="cellIs" dxfId="55" priority="413" operator="equal">
      <formula>"Not Reported"</formula>
    </cfRule>
  </conditionalFormatting>
  <conditionalFormatting sqref="K269:N280">
    <cfRule type="cellIs" dxfId="54" priority="408" operator="equal">
      <formula>"Not Reported"</formula>
    </cfRule>
  </conditionalFormatting>
  <conditionalFormatting sqref="K299:N336">
    <cfRule type="cellIs" dxfId="53" priority="403" operator="equal">
      <formula>"Not Reported"</formula>
    </cfRule>
  </conditionalFormatting>
  <conditionalFormatting sqref="K341:N344">
    <cfRule type="cellIs" dxfId="52" priority="398" operator="equal">
      <formula>"Not Reported"</formula>
    </cfRule>
  </conditionalFormatting>
  <conditionalFormatting sqref="K348:N375">
    <cfRule type="cellIs" dxfId="51" priority="393" operator="equal">
      <formula>"Not Reported"</formula>
    </cfRule>
  </conditionalFormatting>
  <conditionalFormatting sqref="K402:N412">
    <cfRule type="cellIs" dxfId="50" priority="388" operator="equal">
      <formula>"Not Reported"</formula>
    </cfRule>
  </conditionalFormatting>
  <conditionalFormatting sqref="K416:N422">
    <cfRule type="cellIs" dxfId="49" priority="373" operator="equal">
      <formula>"Not Reported"</formula>
    </cfRule>
  </conditionalFormatting>
  <conditionalFormatting sqref="K433:N438">
    <cfRule type="cellIs" dxfId="48" priority="368" operator="equal">
      <formula>"Not Reported"</formula>
    </cfRule>
  </conditionalFormatting>
  <conditionalFormatting sqref="K442:N443">
    <cfRule type="cellIs" dxfId="47" priority="363" operator="equal">
      <formula>"Not Reported"</formula>
    </cfRule>
  </conditionalFormatting>
  <conditionalFormatting sqref="K445:N490">
    <cfRule type="cellIs" dxfId="46" priority="358" operator="equal">
      <formula>"Not Reported"</formula>
    </cfRule>
  </conditionalFormatting>
  <conditionalFormatting sqref="K494:N507">
    <cfRule type="cellIs" dxfId="45" priority="353" operator="equal">
      <formula>"Not Reported"</formula>
    </cfRule>
  </conditionalFormatting>
  <conditionalFormatting sqref="K518:N519">
    <cfRule type="cellIs" dxfId="44" priority="348" operator="equal">
      <formula>"Not Reported"</formula>
    </cfRule>
  </conditionalFormatting>
  <conditionalFormatting sqref="K524:N526">
    <cfRule type="cellIs" dxfId="43" priority="343" operator="equal">
      <formula>"Not Reported"</formula>
    </cfRule>
  </conditionalFormatting>
  <conditionalFormatting sqref="K541:N549">
    <cfRule type="cellIs" dxfId="42" priority="338" operator="equal">
      <formula>"Not Reported"</formula>
    </cfRule>
  </conditionalFormatting>
  <conditionalFormatting sqref="K562:N589">
    <cfRule type="cellIs" dxfId="41" priority="333" operator="equal">
      <formula>"Not Reported"</formula>
    </cfRule>
  </conditionalFormatting>
  <conditionalFormatting sqref="K640:N641">
    <cfRule type="cellIs" dxfId="40" priority="328" operator="equal">
      <formula>"Not Reported"</formula>
    </cfRule>
  </conditionalFormatting>
  <conditionalFormatting sqref="K658:N689">
    <cfRule type="cellIs" dxfId="39" priority="323" operator="equal">
      <formula>"Not Reported"</formula>
    </cfRule>
  </conditionalFormatting>
  <conditionalFormatting sqref="K696:N702">
    <cfRule type="cellIs" dxfId="38" priority="318" operator="equal">
      <formula>"Not Reported"</formula>
    </cfRule>
  </conditionalFormatting>
  <conditionalFormatting sqref="K712:N715">
    <cfRule type="cellIs" dxfId="37" priority="304" operator="equal">
      <formula>"Not Reported"</formula>
    </cfRule>
  </conditionalFormatting>
  <conditionalFormatting sqref="L444:N444">
    <cfRule type="cellIs" dxfId="36" priority="866" operator="equal">
      <formula>"Not Reported"</formula>
    </cfRule>
  </conditionalFormatting>
  <conditionalFormatting sqref="M2:N9">
    <cfRule type="cellIs" dxfId="35" priority="1217" operator="equal">
      <formula>"Not Reported"</formula>
    </cfRule>
  </conditionalFormatting>
  <conditionalFormatting sqref="M17:N36">
    <cfRule type="cellIs" dxfId="34" priority="481" operator="equal">
      <formula>"Not Reported"</formula>
    </cfRule>
  </conditionalFormatting>
  <conditionalFormatting sqref="N10:N16">
    <cfRule type="cellIs" dxfId="33" priority="1210" operator="equal">
      <formula>"Not Reported"</formula>
    </cfRule>
  </conditionalFormatting>
  <conditionalFormatting sqref="N37:N45">
    <cfRule type="cellIs" dxfId="32" priority="148" operator="equal">
      <formula>"Not Reported"</formula>
    </cfRule>
  </conditionalFormatting>
  <conditionalFormatting sqref="N56:N64">
    <cfRule type="cellIs" dxfId="31" priority="144" operator="equal">
      <formula>"Not Reported"</formula>
    </cfRule>
  </conditionalFormatting>
  <conditionalFormatting sqref="N69:N72">
    <cfRule type="cellIs" dxfId="30" priority="140" operator="equal">
      <formula>"Not Reported"</formula>
    </cfRule>
  </conditionalFormatting>
  <conditionalFormatting sqref="N88:N91">
    <cfRule type="cellIs" dxfId="29" priority="136" operator="equal">
      <formula>"Not Reported"</formula>
    </cfRule>
  </conditionalFormatting>
  <conditionalFormatting sqref="N97:N110">
    <cfRule type="cellIs" dxfId="28" priority="132" operator="equal">
      <formula>"Not Reported"</formula>
    </cfRule>
  </conditionalFormatting>
  <conditionalFormatting sqref="N119:N127">
    <cfRule type="cellIs" dxfId="27" priority="128" operator="equal">
      <formula>"Not Reported"</formula>
    </cfRule>
  </conditionalFormatting>
  <conditionalFormatting sqref="N130:N161">
    <cfRule type="cellIs" dxfId="26" priority="124" operator="equal">
      <formula>"Not Reported"</formula>
    </cfRule>
  </conditionalFormatting>
  <conditionalFormatting sqref="N165:N175">
    <cfRule type="cellIs" dxfId="25" priority="120" operator="equal">
      <formula>"Not Reported"</formula>
    </cfRule>
  </conditionalFormatting>
  <conditionalFormatting sqref="N180:N186">
    <cfRule type="cellIs" dxfId="24" priority="116" operator="equal">
      <formula>"Not Reported"</formula>
    </cfRule>
  </conditionalFormatting>
  <conditionalFormatting sqref="N202:N207">
    <cfRule type="cellIs" dxfId="23" priority="112" operator="equal">
      <formula>"Not Reported"</formula>
    </cfRule>
  </conditionalFormatting>
  <conditionalFormatting sqref="N228:N233">
    <cfRule type="cellIs" dxfId="22" priority="108" operator="equal">
      <formula>"Not Reported"</formula>
    </cfRule>
  </conditionalFormatting>
  <conditionalFormatting sqref="N236:N238">
    <cfRule type="cellIs" dxfId="21" priority="104" operator="equal">
      <formula>"Not Reported"</formula>
    </cfRule>
  </conditionalFormatting>
  <conditionalFormatting sqref="N245:N258">
    <cfRule type="cellIs" dxfId="20" priority="100" operator="equal">
      <formula>"Not Reported"</formula>
    </cfRule>
  </conditionalFormatting>
  <conditionalFormatting sqref="N263:N268">
    <cfRule type="cellIs" dxfId="19" priority="97" operator="equal">
      <formula>"Not Reported"</formula>
    </cfRule>
  </conditionalFormatting>
  <conditionalFormatting sqref="N281:N298">
    <cfRule type="cellIs" dxfId="18" priority="93" operator="equal">
      <formula>"Not Reported"</formula>
    </cfRule>
  </conditionalFormatting>
  <conditionalFormatting sqref="N337:N340">
    <cfRule type="cellIs" dxfId="17" priority="89" operator="equal">
      <formula>"Not Reported"</formula>
    </cfRule>
  </conditionalFormatting>
  <conditionalFormatting sqref="N345:N347">
    <cfRule type="cellIs" dxfId="16" priority="85" operator="equal">
      <formula>"Not Reported"</formula>
    </cfRule>
  </conditionalFormatting>
  <conditionalFormatting sqref="N376:N401">
    <cfRule type="cellIs" dxfId="15" priority="81" operator="equal">
      <formula>"Not Reported"</formula>
    </cfRule>
  </conditionalFormatting>
  <conditionalFormatting sqref="N413:N415">
    <cfRule type="cellIs" dxfId="14" priority="77" operator="equal">
      <formula>"Not Reported"</formula>
    </cfRule>
  </conditionalFormatting>
  <conditionalFormatting sqref="N423:N432">
    <cfRule type="cellIs" dxfId="13" priority="73" operator="equal">
      <formula>"Not Reported"</formula>
    </cfRule>
  </conditionalFormatting>
  <conditionalFormatting sqref="N439:N441">
    <cfRule type="cellIs" dxfId="12" priority="69" operator="equal">
      <formula>"Not Reported"</formula>
    </cfRule>
  </conditionalFormatting>
  <conditionalFormatting sqref="N491:N493">
    <cfRule type="cellIs" dxfId="11" priority="65" operator="equal">
      <formula>"Not Reported"</formula>
    </cfRule>
  </conditionalFormatting>
  <conditionalFormatting sqref="N508:N517">
    <cfRule type="cellIs" dxfId="10" priority="58" operator="equal">
      <formula>"Not Reported"</formula>
    </cfRule>
  </conditionalFormatting>
  <conditionalFormatting sqref="N520:N523">
    <cfRule type="cellIs" dxfId="9" priority="50" operator="equal">
      <formula>"Not Reported"</formula>
    </cfRule>
  </conditionalFormatting>
  <conditionalFormatting sqref="N527:N540">
    <cfRule type="cellIs" dxfId="8" priority="46" operator="equal">
      <formula>"Not Reported"</formula>
    </cfRule>
  </conditionalFormatting>
  <conditionalFormatting sqref="N550:N561">
    <cfRule type="cellIs" dxfId="7" priority="42" operator="equal">
      <formula>"Not Reported"</formula>
    </cfRule>
  </conditionalFormatting>
  <conditionalFormatting sqref="N590:N639">
    <cfRule type="cellIs" dxfId="6" priority="38" operator="equal">
      <formula>"Not Reported"</formula>
    </cfRule>
  </conditionalFormatting>
  <conditionalFormatting sqref="N642:N657">
    <cfRule type="cellIs" dxfId="5" priority="30" operator="equal">
      <formula>"Not Reported"</formula>
    </cfRule>
  </conditionalFormatting>
  <conditionalFormatting sqref="N690:N695">
    <cfRule type="cellIs" dxfId="4" priority="26" operator="equal">
      <formula>"Not Reported"</formula>
    </cfRule>
  </conditionalFormatting>
  <conditionalFormatting sqref="N703:N704">
    <cfRule type="cellIs" dxfId="3" priority="22" operator="equal">
      <formula>"Not Reported"</formula>
    </cfRule>
  </conditionalFormatting>
  <conditionalFormatting sqref="N709:N711">
    <cfRule type="cellIs" dxfId="2" priority="16" operator="equal">
      <formula>"Not Reported"</formula>
    </cfRule>
  </conditionalFormatting>
  <conditionalFormatting sqref="O2:XFD787 H445:I787 B705:C708 B709:B711 M709:M711">
    <cfRule type="cellIs" dxfId="1" priority="21" operator="equal">
      <formula>"NR"</formula>
    </cfRule>
    <cfRule type="cellIs" dxfId="0" priority="20" operator="equal">
      <formula>"NA"</formula>
    </cfRule>
  </conditionalFormatting>
  <hyperlinks>
    <hyperlink ref="B3:B9" location="'16'!A1" display="'16'!A1" xr:uid="{26866A4B-829D-44AC-A413-6003801FEA27}"/>
    <hyperlink ref="B10" location="'22'!A1" display="'22'!A1" xr:uid="{329CDDD5-4EC1-4DD8-84E2-9EA314B4B4E7}"/>
    <hyperlink ref="B11:B16" location="'22'!A1" display="'22'!A1" xr:uid="{2E1687C3-5316-4E47-9751-A902321F2FDA}"/>
    <hyperlink ref="B37:B44" location="'33'!A1" display="'33'!A1" xr:uid="{D4AF662A-3C87-44E7-9D78-E0A26CA57518}"/>
    <hyperlink ref="B45" location="'39'!A1" display="'39'!A1" xr:uid="{B3EDE6AD-9577-458D-BBE4-F06368EFE6D0}"/>
    <hyperlink ref="B17:B36" location="'31'!A1" display="'31'!A1" xr:uid="{434D5150-4D14-4AB7-8385-6CEA47D35710}"/>
    <hyperlink ref="B46" location="'41'!A1" display="'41'!A1" xr:uid="{9F6A2D76-68BB-4A8A-97AB-F19CF1A2BECD}"/>
    <hyperlink ref="B47" location="'41'!A1" display="'41'!A1" xr:uid="{14383BB5-68F8-4F78-96ED-0408C07260E7}"/>
    <hyperlink ref="B48:B49" location="'41'!A1" display="'41'!A1" xr:uid="{32A417D4-2261-4C49-A314-132596F1DC05}"/>
    <hyperlink ref="B56:B60" location="'42'!A1" display="'42'!A1" xr:uid="{65B730D6-6B72-475E-B110-D635994F635C}"/>
    <hyperlink ref="B65:B66" location="'46'!A1" display="'46'!A1" xr:uid="{1A9ACE25-73BF-4DFD-A10D-55C7EF9905A8}"/>
    <hyperlink ref="B67:B68" location="'46'!A1" display="'46'!A1" xr:uid="{394BF089-7BD2-453F-8D51-783CAA9A7955}"/>
    <hyperlink ref="B69:B72" location="'47'!A1" display="'47'!A1" xr:uid="{5B1608CA-1C37-4145-9EFA-1DD9D964067F}"/>
    <hyperlink ref="B73:B78" location="'48'!A1" display="'48'!A1" xr:uid="{8CB82D8E-825D-4B7F-BD1F-B76F32D41B39}"/>
    <hyperlink ref="B79:B87" location="'48'!A1" display="'48'!A1" xr:uid="{7EB537C8-039E-406A-96AA-266F651ACD40}"/>
    <hyperlink ref="B88:B91" location="'50'!A1" display="'50'!A1" xr:uid="{F777B1D6-8F16-4D9C-8B7F-0A5D2EAE4342}"/>
    <hyperlink ref="B92:B96" location="'51'!A1" display="'51'!A1" xr:uid="{70FE9EAC-362E-4C4A-B730-ADF08FD48DC4}"/>
    <hyperlink ref="B97:B110" location="'56'!A1" display="'56'!A1" xr:uid="{7930AB61-87CB-4202-B595-5F95AFCB3EA3}"/>
    <hyperlink ref="B111:B118" location="'57'!A1" display="'57'!A1" xr:uid="{38EAC370-A7C3-46F2-87DE-384B7E918E72}"/>
    <hyperlink ref="B119:B126" location="'73'!A1" display="'73'!A1" xr:uid="{091636B1-7654-4C19-9F00-1AF168C4B492}"/>
    <hyperlink ref="B127:B129" location="'74'!A1" display="'74'!A1" xr:uid="{3669515F-90C5-479E-B9A3-5C71778A8A57}"/>
    <hyperlink ref="B130:B141" location="'75'!A1" display="'75'!A1" xr:uid="{5F149D53-F32C-47E5-9027-CBEB0E5D6B57}"/>
    <hyperlink ref="B162:B164" location="'78'!A1" display="'78'!A1" xr:uid="{CCE42E84-690D-4C5C-9695-7A8080BEA474}"/>
    <hyperlink ref="B165:B175" location="'80'!A1" display="'80'!A1" xr:uid="{53A90354-1411-4C94-8AF2-8654AD51550A}"/>
    <hyperlink ref="B176:B179" location="'83'!A1" display="'83'!A1" xr:uid="{1209FE70-FCA7-4AF2-9ACE-DBABEEF2CB83}"/>
    <hyperlink ref="B180:B186" location="'84'!A1" display="'84'!A1" xr:uid="{5DF83830-E705-4447-A0FF-9B9D06BD6316}"/>
    <hyperlink ref="B187:B201" location="'85'!A1" display="'85'!A1" xr:uid="{7DF50B2D-E111-4413-A0C6-B667B973CD98}"/>
    <hyperlink ref="B202:B207" location="'87'!A1" display="'87'!A1" xr:uid="{D8BBFA06-09EB-4C22-BC4A-8C947685D08B}"/>
    <hyperlink ref="B208:B227" location="'94'!A1" display="'94'!A1" xr:uid="{45904AE9-7849-4DE0-B879-E1572760FC65}"/>
    <hyperlink ref="B228:B233" location="'99'!A1" display="'99'!A1" xr:uid="{8EACB1EE-12E3-41C3-89DF-662A2AAFA418}"/>
    <hyperlink ref="B234:B235" location="'103'!A1" display="'103'!A1" xr:uid="{37DFE5DA-E019-412E-92C0-9629CD7BD122}"/>
    <hyperlink ref="B236" location="'109'!A1" display="'109'!A1" xr:uid="{DE9EA76E-CD77-4CF4-985A-D65666310673}"/>
    <hyperlink ref="B239:B244" location="'124'!A1" display="'124'!A1" xr:uid="{57B1CD76-BB71-48CB-9F80-8FA2F158117B}"/>
    <hyperlink ref="B245:B258" location="'125'!A1" display="'125'!A1" xr:uid="{299714C5-07EE-42EA-A4C6-07B7AD79E907}"/>
    <hyperlink ref="B259:B262" location="'126'!A1" display="'126'!A1" xr:uid="{D6437CB0-857B-41A1-A03E-AAA30AA58F78}"/>
    <hyperlink ref="B263:B267" location="'127'!A1" display="'127'!A1" xr:uid="{FB94198D-09B2-4E96-81FC-DE3669BAE0FA}"/>
    <hyperlink ref="B269:B280" location="'129'!A1" display="'129'!A1" xr:uid="{2683C0B5-5AD8-4475-818D-8B972E425D96}"/>
    <hyperlink ref="B268" location="'128'!A1" display="'128'!A1" xr:uid="{6A292EBC-FA6B-4D05-81E1-71B31D3CFE0C}"/>
    <hyperlink ref="B281:B298" location="'131'!A1" display="'131'!A1" xr:uid="{7E94A059-DC43-48EC-827B-C125DD202AFD}"/>
    <hyperlink ref="B299:B337" location="'132'!A1" display="'132'!A1" xr:uid="{28B3F25A-253D-462F-90BB-DF2C9C496F80}"/>
    <hyperlink ref="B338:B339" location="'133'!A1" display="'133'!A1" xr:uid="{6FDE0E59-73E6-40ED-B2E6-4D5AD0344C14}"/>
    <hyperlink ref="B340:B344" location="'141'!A1" display="'141'!A1" xr:uid="{4F07163B-4187-4B0E-84A0-3E528D13DE1D}"/>
    <hyperlink ref="B345:B347" location="'142'!A1" display="'142'!A1" xr:uid="{B024486D-5621-4EC0-B123-D891AF271978}"/>
    <hyperlink ref="B348:B375" location="'143'!A1" display="'143'!A1" xr:uid="{85F6A96B-B1B8-4BD1-B85F-0FACC9B61FEE}"/>
    <hyperlink ref="B376:B401" location="'144'!A1" display="'144'!A1" xr:uid="{D1080685-AC58-484F-B062-AE7A9380B3EA}"/>
    <hyperlink ref="B402:B404" location="'146'!A1" display="'146'!A1" xr:uid="{E1E235F4-3CE9-4BB3-9293-90A8BC064A8C}"/>
    <hyperlink ref="B413:B415" location="'148'!A1" display="'148'!A1" xr:uid="{1D8AF881-291F-4853-AD30-AFC6250C1803}"/>
    <hyperlink ref="B417:B421" location="'153'!A1" display="'153'!A1" xr:uid="{7DE531EC-58E4-47EF-A232-56A9F4666CFA}"/>
    <hyperlink ref="B416" location="'149'!A1" display="'149'!A1" xr:uid="{ECECD059-9921-4762-BF5C-603FBEF197A2}"/>
    <hyperlink ref="B422" location="'154'!A1" display="'154'!A1" xr:uid="{B488C930-5CDB-4595-B536-123D475DACDE}"/>
    <hyperlink ref="B423:B432" location="'157'!A1" display="'157'!A1" xr:uid="{8EB4D81E-4F46-477F-8865-4F5A879A097E}"/>
    <hyperlink ref="B433:B439" location="'159'!A1" display="'159'!A1" xr:uid="{865FB6EA-E28E-4414-8D34-832EE0BBD9F6}"/>
    <hyperlink ref="B440:B441" location="'160'!A1" display="'160'!A1" xr:uid="{2895F0D0-A56E-42F3-B327-666FB5F4F8B9}"/>
    <hyperlink ref="B442:B443" location="'161'!A1" display="'161'!A1" xr:uid="{022EF11C-DE3E-45E3-A522-3D4A6FF836E9}"/>
    <hyperlink ref="B444" location="'170'!A1" display="'170'!A1" xr:uid="{22FB3151-6B1C-4CE2-825C-1BFBFDB6A1ED}"/>
    <hyperlink ref="B445:B490" location="'179'!A1" display="'179'!A1" xr:uid="{E7BBF64C-44F2-484C-843E-8BE6DAAF92D0}"/>
    <hyperlink ref="B491:B493" location="'182'!A1" display="'182'!A1" xr:uid="{9561E490-921C-4A30-8EFA-21BB09609D83}"/>
    <hyperlink ref="B494:B507" location="'187'!A1" display="'187'!A1" xr:uid="{3F63DFD1-D81A-4A82-BE0E-CCFCF6BD8BA9}"/>
    <hyperlink ref="B508" location="'192'!A1" display="'192'!A1" xr:uid="{51C6357F-3056-489E-B046-2E8722ADA8E8}"/>
    <hyperlink ref="B509:B515" location="'196'!A1" display="'196'!A1" xr:uid="{0CC9B973-09EF-41CB-AB4E-D37EC72B049F}"/>
    <hyperlink ref="B516" location="'196'!A1" display="'196'!A1" xr:uid="{A8449E31-8DFA-4134-B385-2F4AF9793F86}"/>
    <hyperlink ref="B517:B519" location="'197'!A1" display="'197'!A1" xr:uid="{66186DD1-BE88-4DD4-AAA7-9AEA46BB8EFC}"/>
    <hyperlink ref="B520:B523" location="'198'!A1" display="'198'!A1" xr:uid="{33D20109-3239-4974-B5E4-D20F6D4E9C56}"/>
    <hyperlink ref="B524:B526" location="'199'!A1" display="'199'!A1" xr:uid="{2FDB890F-E6D1-4D04-91FF-F012A4D34240}"/>
    <hyperlink ref="B527" location="'205'!A1" display="'205'!A1" xr:uid="{069C58FC-7FD4-406B-8996-2308E03267EC}"/>
    <hyperlink ref="B528:B540" location="'205'!A1" display="'205'!A1" xr:uid="{522A13FB-4C53-45BD-A4CC-345D77F93547}"/>
    <hyperlink ref="B541:B543" location="'212'!A1" display="'212'!A1" xr:uid="{B31B88BE-7D6F-4130-A67B-ED47C87AC409}"/>
    <hyperlink ref="B543:B544" location="'212'!A1" display="'212'!A1" xr:uid="{36028022-5BAB-46B0-A2FA-39EFD906446B}"/>
    <hyperlink ref="B545:B546" location="'212'!A1" display="'212'!A1" xr:uid="{164E27F4-4991-41D7-B85A-B61AF397598B}"/>
    <hyperlink ref="B547:B548" location="'212'!A1" display="'212'!A1" xr:uid="{F652043F-EACF-4D30-92B1-F8ACB73352E3}"/>
    <hyperlink ref="B561" location="'217'!A1" display="'217'!A1" xr:uid="{622E371E-484C-47AD-8D49-6C5411F3EF10}"/>
    <hyperlink ref="B549" location="'212'!A1" display="'212'!A1" xr:uid="{5BE0C451-FC81-4191-A96E-3B8E4913FE0F}"/>
    <hyperlink ref="B550:B561" location="'217'!A1" display="'217'!A1" xr:uid="{4805EEAB-6C41-451B-9AF5-3B75F230BB45}"/>
    <hyperlink ref="B563:B583" location="'221'!A1" display="'221'!A1" xr:uid="{F33F9E8C-16EF-4E5C-BF67-56887AC4F032}"/>
    <hyperlink ref="B584:B589" location="'221'!A1" display="'221'!A1" xr:uid="{CEB62CEC-29B1-4983-B1F8-62255934CE19}"/>
    <hyperlink ref="B562" location="'221'!A1" display="'221'!A1" xr:uid="{F672619A-C29B-4188-BAE9-4FC93312D459}"/>
    <hyperlink ref="B591:B639" location="'223'!A1" display="'223'!A1" xr:uid="{0F49C235-F9CC-445E-80FA-1C32E7589523}"/>
    <hyperlink ref="B590" location="'223'!A1" display="'223'!A1" xr:uid="{E42DB15D-C74A-4C71-8DB1-B2974269D13F}"/>
    <hyperlink ref="B640:B642" location="'224'!A1" display="'224'!A1" xr:uid="{043390A1-7073-4973-94F0-D5A9079E9F38}"/>
    <hyperlink ref="B643" location="'225'!A1" display="'225'!A1" xr:uid="{4A2C5108-FB00-46E6-8A6A-2ED2E0D166A4}"/>
    <hyperlink ref="B643:B653" location="'225'!A1" display="'225'!A1" xr:uid="{78E44308-0C11-4B52-BAC4-36945BF376A5}"/>
    <hyperlink ref="B654:B657" location="'225'!A1" display="'225'!A1" xr:uid="{1978C814-D0B3-4585-83BD-AC4C5783B08B}"/>
    <hyperlink ref="B659:B689" location="'226'!A1" display="'226'!A1" xr:uid="{12ADA122-39FB-475D-AE60-48428F78892B}"/>
    <hyperlink ref="B50:B55" location="'41'!A1" display="'41'!A1" xr:uid="{D83717FE-BF76-4A3F-80A2-FD971667CDBD}"/>
    <hyperlink ref="B61:B64" location="'42'!A1" display="'42'!A1" xr:uid="{927B2AE2-D935-41EF-9E43-FC7503181221}"/>
    <hyperlink ref="B142" location="'75'!A1" display="'75'!A1" xr:uid="{D51D3B58-D740-4477-BF62-1DE98E02E6BA}"/>
    <hyperlink ref="B143" location="'75'!A1" display="'75'!A1" xr:uid="{C81EE93F-A70A-4CFA-85A8-C6D1FD263D4E}"/>
    <hyperlink ref="B144" location="'75'!A1" display="'75'!A1" xr:uid="{463EAD6F-CCBE-4EFB-96D2-938EF40D7BFB}"/>
    <hyperlink ref="B145" location="'75'!A1" display="'75'!A1" xr:uid="{8F3E9D3D-6DF5-4A43-925A-F9A234D6E8B6}"/>
    <hyperlink ref="B146" location="'75'!A1" display="'75'!A1" xr:uid="{FA061ED5-052B-4296-AA6F-FEFB0478A9EB}"/>
    <hyperlink ref="B147" location="'75'!A1" display="'75'!A1" xr:uid="{A2FD7180-B8D2-4A32-989F-6179D5F6B71F}"/>
    <hyperlink ref="B148" location="'75'!A1" display="'75'!A1" xr:uid="{F0CCB908-D9CB-4070-BEDF-BD37967088CD}"/>
    <hyperlink ref="B149" location="'75'!A1" display="'75'!A1" xr:uid="{086541EA-AF6E-489F-B824-08DE577A0C8D}"/>
    <hyperlink ref="B150" location="'75'!A1" display="'75'!A1" xr:uid="{336F69C2-5D57-478C-A9E3-0EECD3C65D6A}"/>
    <hyperlink ref="B151" location="'75'!A1" display="'75'!A1" xr:uid="{4211D283-202A-4D6D-89B8-174D15277EDF}"/>
    <hyperlink ref="B152" location="'75'!A1" display="'75'!A1" xr:uid="{ED2F6A2C-E99D-4C1D-984C-A28E19EA1313}"/>
    <hyperlink ref="B153" location="'75'!A1" display="'75'!A1" xr:uid="{11E9C104-3668-46DA-B153-34996D832618}"/>
    <hyperlink ref="B154" location="'75'!A1" display="'75'!A1" xr:uid="{659CF41E-0937-4298-95D1-B57A533B3EE4}"/>
    <hyperlink ref="B155" location="'75'!A1" display="'75'!A1" xr:uid="{049D0B97-5F5D-4E21-84B4-8C45554E4DF1}"/>
    <hyperlink ref="B156" location="'75'!A1" display="'75'!A1" xr:uid="{DF9F9272-EB53-4F0D-BB07-9E2638261CF4}"/>
    <hyperlink ref="B157" location="'75'!A1" display="'75'!A1" xr:uid="{2351ED9E-8AE3-465F-A2C0-96A9AECC0494}"/>
    <hyperlink ref="B158" location="'75'!A1" display="'75'!A1" xr:uid="{56C32377-69E1-4BE2-B7C1-2233C3756BE4}"/>
    <hyperlink ref="B159" location="'75'!A1" display="'75'!A1" xr:uid="{CD01DA44-EED3-4D93-AF72-1451E276CC60}"/>
    <hyperlink ref="B160" location="'75'!A1" display="'75'!A1" xr:uid="{A1A61040-AD55-4A84-A229-C1E20BF54608}"/>
    <hyperlink ref="B161" location="'75'!A1" display="'75'!A1" xr:uid="{9F62AA37-52E7-4C7A-B028-F15F7676FC87}"/>
    <hyperlink ref="B237:B238" location="'109'!A1" display="'109'!A1" xr:uid="{701F09A2-DAFD-4516-9C98-78C8D1AF3CAD}"/>
    <hyperlink ref="B405" location="'146'!A1" display="'146'!A1" xr:uid="{901FC736-9B36-476B-A52B-363E864312B0}"/>
    <hyperlink ref="B406" location="'146'!A1" display="'146'!A1" xr:uid="{09A402D9-3B64-489E-AC5C-939D7B29BAC3}"/>
    <hyperlink ref="B407" location="'146'!A1" display="'146'!A1" xr:uid="{B99C6C44-C322-4C29-BCF0-372DFAC57C07}"/>
    <hyperlink ref="B408" location="'146'!A1" display="'146'!A1" xr:uid="{E278F177-393C-4CC6-892C-087812B9A987}"/>
    <hyperlink ref="B409" location="'146'!A1" display="'146'!A1" xr:uid="{E5EB527C-4B4A-4F06-8C51-20B4208E5ACD}"/>
    <hyperlink ref="B410" location="'146'!A1" display="'146'!A1" xr:uid="{57C24F3F-7E2B-4384-BE18-0D8C26A0B4D7}"/>
    <hyperlink ref="B411" location="'146'!A1" display="'146'!A1" xr:uid="{741C6E4F-B571-48B8-9639-D33D3F49E967}"/>
    <hyperlink ref="B412" location="'146'!A1" display="'146'!A1" xr:uid="{128F1735-67A4-42BE-A9EF-D607DF445AA7}"/>
    <hyperlink ref="B690:B695" location="'28'!A1" display="'28'!A1" xr:uid="{2F9B47B8-D3E6-41D8-A74B-595FC9B1757C}"/>
    <hyperlink ref="B696:B702" location="'29'!A1" display="'29'!A1" xr:uid="{5295B031-6C60-4262-B95B-C6CDC72E5870}"/>
    <hyperlink ref="B703:B704" location="'37'!A1" display="'37'!A1" xr:uid="{9F6B344B-1739-4C3F-BCC3-F87093C5A896}"/>
    <hyperlink ref="B705:B706" location="'44'!A1" display="'44'!A1" xr:uid="{DC4E5D5F-58FE-44F2-9CF2-616E385888FF}"/>
    <hyperlink ref="B707" location="'44'!A1" display="'44'!A1" xr:uid="{98D4A943-5CE8-46E6-BB87-2979FB1591B8}"/>
    <hyperlink ref="B708" location="'44'!A1" display="'44'!A1" xr:uid="{8157DF6D-BC95-486E-B817-BAF06E20631B}"/>
    <hyperlink ref="B709" location="'60'!A1" display="'60'!A1" xr:uid="{7148B076-DC29-4B3A-AD4D-DC90F2ED0687}"/>
    <hyperlink ref="B710" location="'77'!A1" display="'77'!A1" xr:uid="{65BB5D65-D983-43AE-8D62-F822A592532B}"/>
    <hyperlink ref="B711" location="'95'!A1" display="'95'!A1" xr:uid="{A03FB076-69AE-4B4E-B9D7-ED796DA3F50D}"/>
    <hyperlink ref="B713:B715" location="'98'!A1" display="'98'!A1" xr:uid="{384C863E-8BAA-43EA-8C2E-009E623E7327}"/>
    <hyperlink ref="B712" location="'98'!A1" display="'98'!A1" xr:uid="{99B89C16-A273-4D9A-A5DB-595BF939BAD8}"/>
    <hyperlink ref="B716" location="'100'!A1" display="'100'!A1" xr:uid="{4EA2A9DB-D7A5-4610-9C1A-7CD46D52347D}"/>
    <hyperlink ref="B2" location="'16'!A1" display="'16'!A1" xr:uid="{B1440A62-58DC-45C2-870F-B5754AAF6152}"/>
    <hyperlink ref="B717" location="'240'!A1" display="'240'!A1" xr:uid="{9A440DF3-F6E0-4BC7-8694-9CFBACB45ED4}"/>
    <hyperlink ref="B718:B786" location="'240'!A1" display="'240'!A1" xr:uid="{6118A4A3-84AD-46AC-8352-7581F89B39B8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FA538-2545-47E3-BF86-654A4037B3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K1:K64 K66:K1048576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A53C-BBE7-4A8B-AB06-3C959DE81858}">
  <sheetPr codeName="Sheet14">
    <tabColor theme="7" tint="0.79998168889431442"/>
  </sheetPr>
  <dimension ref="A1:Q855"/>
  <sheetViews>
    <sheetView zoomScale="84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0" max="10" width="12" bestFit="1" customWidth="1"/>
  </cols>
  <sheetData>
    <row r="1" spans="2:17" x14ac:dyDescent="0.3">
      <c r="B1" s="2" t="s">
        <v>182</v>
      </c>
      <c r="C1" t="s">
        <v>183</v>
      </c>
      <c r="D1" t="s">
        <v>184</v>
      </c>
      <c r="E1" t="s">
        <v>181</v>
      </c>
      <c r="F1" t="s">
        <v>184</v>
      </c>
      <c r="G1" t="s">
        <v>181</v>
      </c>
      <c r="H1" t="s">
        <v>184</v>
      </c>
      <c r="I1" t="s">
        <v>181</v>
      </c>
      <c r="J1" s="2" t="s">
        <v>185</v>
      </c>
      <c r="K1" t="s">
        <v>181</v>
      </c>
      <c r="L1" s="2" t="s">
        <v>185</v>
      </c>
      <c r="M1" t="s">
        <v>181</v>
      </c>
      <c r="N1" s="2"/>
      <c r="P1" s="2" t="s">
        <v>185</v>
      </c>
      <c r="Q1" t="s">
        <v>181</v>
      </c>
    </row>
    <row r="2" spans="2:1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B2/100</f>
        <v>0</v>
      </c>
      <c r="K2">
        <f>C2</f>
        <v>0</v>
      </c>
      <c r="L2">
        <f>D2/100</f>
        <v>0</v>
      </c>
      <c r="M2">
        <f t="shared" ref="M2" si="0">E2</f>
        <v>0</v>
      </c>
      <c r="P2">
        <f>H2/100</f>
        <v>0</v>
      </c>
      <c r="Q2">
        <f>I2</f>
        <v>0</v>
      </c>
    </row>
    <row r="3" spans="2:17" x14ac:dyDescent="0.3">
      <c r="D3">
        <v>0.47828672693509999</v>
      </c>
      <c r="E3">
        <v>0.24802575541800001</v>
      </c>
      <c r="F3">
        <v>0.49843781217100003</v>
      </c>
      <c r="G3">
        <v>0.26820615177660001</v>
      </c>
      <c r="H3">
        <v>0.39757327750569998</v>
      </c>
      <c r="I3">
        <v>0.202601856272</v>
      </c>
      <c r="J3">
        <f>B4/100</f>
        <v>4.5690785174740001E-3</v>
      </c>
      <c r="K3">
        <f>C4</f>
        <v>10.433934657929999</v>
      </c>
      <c r="L3">
        <f t="shared" ref="L3:L43" si="1">D3/100</f>
        <v>4.7828672693509995E-3</v>
      </c>
      <c r="M3">
        <f t="shared" ref="M3:M43" si="2">E3</f>
        <v>0.24802575541800001</v>
      </c>
      <c r="P3">
        <f t="shared" ref="P3:P33" si="3">H3/100</f>
        <v>3.9757327750569995E-3</v>
      </c>
      <c r="Q3">
        <f t="shared" ref="Q3:Q33" si="4">I3</f>
        <v>0.202601856272</v>
      </c>
    </row>
    <row r="4" spans="2:17" x14ac:dyDescent="0.3">
      <c r="B4" s="2">
        <v>0.45690785174740001</v>
      </c>
      <c r="C4">
        <v>10.433934657929999</v>
      </c>
      <c r="D4">
        <v>0.87134199752069996</v>
      </c>
      <c r="E4">
        <v>0.60624579812260004</v>
      </c>
      <c r="F4">
        <v>0.91162858106589995</v>
      </c>
      <c r="G4">
        <v>0.65164911745249998</v>
      </c>
      <c r="H4">
        <v>0.6800157962658</v>
      </c>
      <c r="I4">
        <v>0.37923434642710002</v>
      </c>
      <c r="L4">
        <f t="shared" si="1"/>
        <v>8.7134199752070002E-3</v>
      </c>
      <c r="M4">
        <f t="shared" si="2"/>
        <v>0.60624579812260004</v>
      </c>
      <c r="P4">
        <f t="shared" si="3"/>
        <v>6.8001579626579996E-3</v>
      </c>
      <c r="Q4">
        <f t="shared" si="4"/>
        <v>0.37923434642710002</v>
      </c>
    </row>
    <row r="5" spans="2:17" x14ac:dyDescent="0.3">
      <c r="D5">
        <v>1.082679001672</v>
      </c>
      <c r="E5">
        <v>0.89882038569059997</v>
      </c>
      <c r="F5">
        <v>1.0524367868919999</v>
      </c>
      <c r="G5">
        <v>0.8735923177653</v>
      </c>
      <c r="H5">
        <v>0.80082878612170005</v>
      </c>
      <c r="I5">
        <v>0.53057188425470003</v>
      </c>
      <c r="L5">
        <f t="shared" si="1"/>
        <v>1.082679001672E-2</v>
      </c>
      <c r="M5">
        <f t="shared" si="2"/>
        <v>0.89882038569059997</v>
      </c>
      <c r="P5">
        <f t="shared" si="3"/>
        <v>8.0082878612169998E-3</v>
      </c>
      <c r="Q5">
        <f t="shared" si="4"/>
        <v>0.53057188425470003</v>
      </c>
    </row>
    <row r="6" spans="2:17" x14ac:dyDescent="0.3">
      <c r="D6">
        <v>1.1616778891799999</v>
      </c>
      <c r="E6">
        <v>1.4989222122279999</v>
      </c>
      <c r="F6">
        <v>1.132511172332</v>
      </c>
      <c r="G6">
        <v>1.12575980803</v>
      </c>
      <c r="H6">
        <v>0.94183962199320004</v>
      </c>
      <c r="I6">
        <v>0.68696223860310002</v>
      </c>
      <c r="L6">
        <f t="shared" si="1"/>
        <v>1.16167788918E-2</v>
      </c>
      <c r="M6">
        <f t="shared" si="2"/>
        <v>1.4989222122279999</v>
      </c>
      <c r="P6">
        <f t="shared" si="3"/>
        <v>9.4183962199320004E-3</v>
      </c>
      <c r="Q6">
        <f t="shared" si="4"/>
        <v>0.68696223860310002</v>
      </c>
    </row>
    <row r="7" spans="2:17" x14ac:dyDescent="0.3">
      <c r="D7">
        <v>1.4407444329329999</v>
      </c>
      <c r="E7">
        <v>6.0373453672809996</v>
      </c>
      <c r="F7">
        <v>1.20076427938</v>
      </c>
      <c r="G7">
        <v>1.9326000807320001</v>
      </c>
      <c r="H7">
        <v>1.0926766096580001</v>
      </c>
      <c r="I7">
        <v>0.93412321693309996</v>
      </c>
      <c r="L7">
        <f t="shared" si="1"/>
        <v>1.4407444329329999E-2</v>
      </c>
      <c r="M7">
        <f t="shared" si="2"/>
        <v>6.0373453672809996</v>
      </c>
      <c r="P7">
        <f t="shared" si="3"/>
        <v>1.092676609658E-2</v>
      </c>
      <c r="Q7">
        <f t="shared" si="4"/>
        <v>0.93412321693309996</v>
      </c>
    </row>
    <row r="8" spans="2:17" x14ac:dyDescent="0.3">
      <c r="D8">
        <v>1.64271369422</v>
      </c>
      <c r="E8">
        <v>9.3604784490529997</v>
      </c>
      <c r="F8">
        <v>1.490763646712</v>
      </c>
      <c r="G8">
        <v>6.2037744702689999</v>
      </c>
      <c r="H8">
        <v>1.1727042343180001</v>
      </c>
      <c r="I8">
        <v>1.201418287036</v>
      </c>
      <c r="L8">
        <f t="shared" si="1"/>
        <v>1.64271369422E-2</v>
      </c>
      <c r="M8">
        <f t="shared" si="2"/>
        <v>9.3604784490529997</v>
      </c>
      <c r="P8">
        <f t="shared" si="3"/>
        <v>1.172704234318E-2</v>
      </c>
      <c r="Q8">
        <f t="shared" si="4"/>
        <v>1.201418287036</v>
      </c>
    </row>
    <row r="9" spans="2:17" x14ac:dyDescent="0.3">
      <c r="D9">
        <v>1.9039516047959999</v>
      </c>
      <c r="E9">
        <v>13.12738474246</v>
      </c>
      <c r="F9">
        <v>1.6234198899450001</v>
      </c>
      <c r="G9">
        <v>9.0629590889989995</v>
      </c>
      <c r="H9">
        <v>1.364067997484</v>
      </c>
      <c r="I9">
        <v>4.6859070754590002</v>
      </c>
      <c r="L9">
        <f t="shared" si="1"/>
        <v>1.903951604796E-2</v>
      </c>
      <c r="M9">
        <f t="shared" si="2"/>
        <v>13.12738474246</v>
      </c>
      <c r="P9">
        <f t="shared" si="3"/>
        <v>1.364067997484E-2</v>
      </c>
      <c r="Q9">
        <f t="shared" si="4"/>
        <v>4.6859070754590002</v>
      </c>
    </row>
    <row r="10" spans="2:17" x14ac:dyDescent="0.3">
      <c r="D10">
        <v>2.0573824103280001</v>
      </c>
      <c r="E10">
        <v>15.805048693050001</v>
      </c>
      <c r="F10">
        <v>1.7859286747950001</v>
      </c>
      <c r="G10">
        <v>12.073434940969999</v>
      </c>
      <c r="H10">
        <v>1.623856323889</v>
      </c>
      <c r="I10">
        <v>8.9217683438450006</v>
      </c>
      <c r="L10">
        <f t="shared" si="1"/>
        <v>2.057382410328E-2</v>
      </c>
      <c r="M10">
        <f t="shared" si="2"/>
        <v>15.805048693050001</v>
      </c>
      <c r="P10">
        <f t="shared" si="3"/>
        <v>1.6238563238889999E-2</v>
      </c>
      <c r="Q10">
        <f t="shared" si="4"/>
        <v>8.9217683438450006</v>
      </c>
    </row>
    <row r="11" spans="2:17" x14ac:dyDescent="0.3">
      <c r="D11">
        <v>2.066896823589</v>
      </c>
      <c r="E11">
        <v>15.99666984928</v>
      </c>
      <c r="F11">
        <v>2.3093552984670001</v>
      </c>
      <c r="G11">
        <v>19.299653404419999</v>
      </c>
      <c r="H11">
        <v>1.8353244115109999</v>
      </c>
      <c r="I11">
        <v>12.441565108460001</v>
      </c>
      <c r="L11">
        <f t="shared" si="1"/>
        <v>2.0668968235889998E-2</v>
      </c>
      <c r="M11">
        <f t="shared" si="2"/>
        <v>15.99666984928</v>
      </c>
      <c r="P11">
        <f t="shared" si="3"/>
        <v>1.8353244115109999E-2</v>
      </c>
      <c r="Q11">
        <f t="shared" si="4"/>
        <v>12.441565108460001</v>
      </c>
    </row>
    <row r="12" spans="2:17" x14ac:dyDescent="0.3">
      <c r="D12">
        <v>2.1270071669130002</v>
      </c>
      <c r="E12">
        <v>16.168146623830001</v>
      </c>
      <c r="F12">
        <v>2.3684680784899999</v>
      </c>
      <c r="G12">
        <v>19.79385188218</v>
      </c>
      <c r="H12">
        <v>1.8742237585920001</v>
      </c>
      <c r="I12">
        <v>12.93575329632</v>
      </c>
      <c r="L12">
        <f t="shared" si="1"/>
        <v>2.1270071669130003E-2</v>
      </c>
      <c r="M12">
        <f t="shared" si="2"/>
        <v>16.168146623830001</v>
      </c>
      <c r="P12">
        <f t="shared" si="3"/>
        <v>1.8742237585920002E-2</v>
      </c>
      <c r="Q12">
        <f t="shared" si="4"/>
        <v>12.93575329632</v>
      </c>
    </row>
    <row r="13" spans="2:17" x14ac:dyDescent="0.3">
      <c r="D13">
        <v>2.1769952068379999</v>
      </c>
      <c r="E13">
        <v>16.344660780049999</v>
      </c>
      <c r="F13">
        <v>2.4279705316769999</v>
      </c>
      <c r="G13">
        <v>20.161987194630001</v>
      </c>
      <c r="H13">
        <v>1.9337573856329999</v>
      </c>
      <c r="I13">
        <v>13.29380355554</v>
      </c>
      <c r="L13">
        <f t="shared" si="1"/>
        <v>2.1769952068379998E-2</v>
      </c>
      <c r="M13">
        <f t="shared" si="2"/>
        <v>16.344660780049999</v>
      </c>
      <c r="P13">
        <f t="shared" si="3"/>
        <v>1.933757385633E-2</v>
      </c>
      <c r="Q13">
        <f t="shared" si="4"/>
        <v>13.29380355554</v>
      </c>
    </row>
    <row r="14" spans="2:17" x14ac:dyDescent="0.3">
      <c r="D14">
        <v>2.3076966961930001</v>
      </c>
      <c r="E14">
        <v>16.566598835410002</v>
      </c>
      <c r="F14">
        <v>2.5585784994730001</v>
      </c>
      <c r="G14">
        <v>20.414180409659998</v>
      </c>
      <c r="H14">
        <v>2.1145248495460001</v>
      </c>
      <c r="I14">
        <v>13.667043134049999</v>
      </c>
      <c r="L14">
        <f t="shared" si="1"/>
        <v>2.3076966961930002E-2</v>
      </c>
      <c r="M14">
        <f t="shared" si="2"/>
        <v>16.566598835410002</v>
      </c>
      <c r="P14">
        <f t="shared" si="3"/>
        <v>2.1145248495460001E-2</v>
      </c>
      <c r="Q14">
        <f t="shared" si="4"/>
        <v>13.667043134049999</v>
      </c>
    </row>
    <row r="15" spans="2:17" x14ac:dyDescent="0.3">
      <c r="D15">
        <v>2.4789965076249998</v>
      </c>
      <c r="E15">
        <v>16.733089677839999</v>
      </c>
      <c r="F15">
        <v>2.7095401825500001</v>
      </c>
      <c r="G15">
        <v>20.621001175090001</v>
      </c>
      <c r="H15">
        <v>2.346184395126</v>
      </c>
      <c r="I15">
        <v>13.92433032524</v>
      </c>
      <c r="L15">
        <f t="shared" si="1"/>
        <v>2.4789965076249997E-2</v>
      </c>
      <c r="M15">
        <f t="shared" si="2"/>
        <v>16.733089677839999</v>
      </c>
      <c r="P15">
        <f t="shared" si="3"/>
        <v>2.3461843951260001E-2</v>
      </c>
      <c r="Q15">
        <f t="shared" si="4"/>
        <v>13.92433032524</v>
      </c>
    </row>
    <row r="16" spans="2:17" x14ac:dyDescent="0.3">
      <c r="D16">
        <v>2.6402519502919999</v>
      </c>
      <c r="E16">
        <v>16.879405268869998</v>
      </c>
      <c r="F16">
        <v>2.9113939472929999</v>
      </c>
      <c r="G16">
        <v>20.7118695532</v>
      </c>
      <c r="H16">
        <v>2.5175309673370001</v>
      </c>
      <c r="I16">
        <v>14.07569358784</v>
      </c>
      <c r="L16">
        <f t="shared" si="1"/>
        <v>2.640251950292E-2</v>
      </c>
      <c r="M16">
        <f t="shared" si="2"/>
        <v>16.879405268869998</v>
      </c>
      <c r="P16">
        <f t="shared" si="3"/>
        <v>2.5175309673370002E-2</v>
      </c>
      <c r="Q16">
        <f t="shared" si="4"/>
        <v>14.07569358784</v>
      </c>
    </row>
    <row r="17" spans="4:17" x14ac:dyDescent="0.3">
      <c r="D17">
        <v>2.8118479133280001</v>
      </c>
      <c r="E17">
        <v>16.950088105670002</v>
      </c>
      <c r="F17">
        <v>3.1236038193320002</v>
      </c>
      <c r="G17">
        <v>20.72206265046</v>
      </c>
      <c r="H17">
        <v>2.6889554741809998</v>
      </c>
      <c r="I17">
        <v>14.201844217370001</v>
      </c>
      <c r="L17">
        <f t="shared" si="1"/>
        <v>2.811847913328E-2</v>
      </c>
      <c r="M17">
        <f t="shared" si="2"/>
        <v>16.950088105670002</v>
      </c>
      <c r="P17">
        <f t="shared" si="3"/>
        <v>2.6889554741809998E-2</v>
      </c>
      <c r="Q17">
        <f t="shared" si="4"/>
        <v>14.201844217370001</v>
      </c>
    </row>
    <row r="18" spans="4:17" x14ac:dyDescent="0.3">
      <c r="D18">
        <v>2.9836776802629998</v>
      </c>
      <c r="E18">
        <v>16.945133043270001</v>
      </c>
      <c r="F18">
        <v>3.2957297378720001</v>
      </c>
      <c r="G18">
        <v>20.621299582420001</v>
      </c>
      <c r="H18">
        <v>2.8505694161589998</v>
      </c>
      <c r="I18">
        <v>14.232181696310001</v>
      </c>
      <c r="L18">
        <f t="shared" si="1"/>
        <v>2.983677680263E-2</v>
      </c>
      <c r="M18">
        <f t="shared" si="2"/>
        <v>16.945133043270001</v>
      </c>
      <c r="P18">
        <f t="shared" si="3"/>
        <v>2.850569416159E-2</v>
      </c>
      <c r="Q18">
        <f t="shared" si="4"/>
        <v>14.232181696310001</v>
      </c>
    </row>
    <row r="19" spans="4:17" x14ac:dyDescent="0.3">
      <c r="D19">
        <v>3.1456812954040001</v>
      </c>
      <c r="E19">
        <v>16.849407356899999</v>
      </c>
      <c r="F19">
        <v>3.4380498755739999</v>
      </c>
      <c r="G19">
        <v>20.354117701309999</v>
      </c>
      <c r="H19">
        <v>3.0224615307999998</v>
      </c>
      <c r="I19">
        <v>14.20705652747</v>
      </c>
      <c r="L19">
        <f t="shared" si="1"/>
        <v>3.145681295404E-2</v>
      </c>
      <c r="M19">
        <f t="shared" si="2"/>
        <v>16.849407356899999</v>
      </c>
      <c r="P19">
        <f t="shared" si="3"/>
        <v>3.0224615307999997E-2</v>
      </c>
      <c r="Q19">
        <f t="shared" si="4"/>
        <v>14.20705652747</v>
      </c>
    </row>
    <row r="20" spans="4:17" x14ac:dyDescent="0.3">
      <c r="D20">
        <v>3.521640518361</v>
      </c>
      <c r="E20">
        <v>16.19911178716</v>
      </c>
      <c r="F20">
        <v>3.6929778917029998</v>
      </c>
      <c r="G20">
        <v>19.62307996633</v>
      </c>
      <c r="H20">
        <v>3.1440226931309998</v>
      </c>
      <c r="I20">
        <v>14.116352787889999</v>
      </c>
      <c r="L20">
        <f t="shared" si="1"/>
        <v>3.5216405183610001E-2</v>
      </c>
      <c r="M20">
        <f t="shared" si="2"/>
        <v>16.19911178716</v>
      </c>
      <c r="P20">
        <f t="shared" si="3"/>
        <v>3.1440226931309996E-2</v>
      </c>
      <c r="Q20">
        <f t="shared" si="4"/>
        <v>14.116352787889999</v>
      </c>
    </row>
    <row r="21" spans="4:17" x14ac:dyDescent="0.3">
      <c r="D21">
        <v>3.8774954168610001</v>
      </c>
      <c r="E21">
        <v>15.513508241229999</v>
      </c>
      <c r="F21">
        <v>4.3460269295499998</v>
      </c>
      <c r="G21">
        <v>17.61144112493</v>
      </c>
      <c r="H21">
        <v>3.296371612672</v>
      </c>
      <c r="I21">
        <v>13.87438868479</v>
      </c>
      <c r="L21">
        <f t="shared" si="1"/>
        <v>3.8774954168610001E-2</v>
      </c>
      <c r="M21">
        <f t="shared" si="2"/>
        <v>15.513508241229999</v>
      </c>
      <c r="P21">
        <f t="shared" si="3"/>
        <v>3.296371612672E-2</v>
      </c>
      <c r="Q21">
        <f t="shared" si="4"/>
        <v>13.87438868479</v>
      </c>
    </row>
    <row r="22" spans="4:17" x14ac:dyDescent="0.3">
      <c r="D22">
        <v>4.0810793304519999</v>
      </c>
      <c r="E22">
        <v>15.044656165339999</v>
      </c>
      <c r="F22">
        <v>4.5810688381939997</v>
      </c>
      <c r="G22">
        <v>16.774500041180001</v>
      </c>
      <c r="H22">
        <v>3.4997373092920001</v>
      </c>
      <c r="I22">
        <v>13.476131981469999</v>
      </c>
      <c r="L22">
        <f t="shared" si="1"/>
        <v>4.0810793304519997E-2</v>
      </c>
      <c r="M22">
        <f t="shared" si="2"/>
        <v>15.044656165339999</v>
      </c>
      <c r="P22">
        <f t="shared" si="3"/>
        <v>3.4997373092920003E-2</v>
      </c>
      <c r="Q22">
        <f t="shared" si="4"/>
        <v>13.476131981469999</v>
      </c>
    </row>
    <row r="23" spans="4:17" x14ac:dyDescent="0.3">
      <c r="D23">
        <v>4.4476176617060004</v>
      </c>
      <c r="E23">
        <v>14.17248427969</v>
      </c>
      <c r="F23">
        <v>4.7953050106869997</v>
      </c>
      <c r="G23">
        <v>16.129164678790001</v>
      </c>
      <c r="H23">
        <v>3.6827804644839999</v>
      </c>
      <c r="I23">
        <v>13.113162674530001</v>
      </c>
      <c r="L23">
        <f t="shared" si="1"/>
        <v>4.4476176617060006E-2</v>
      </c>
      <c r="M23">
        <f t="shared" si="2"/>
        <v>14.17248427969</v>
      </c>
      <c r="P23">
        <f t="shared" si="3"/>
        <v>3.682780464484E-2</v>
      </c>
      <c r="Q23">
        <f t="shared" si="4"/>
        <v>13.113162674530001</v>
      </c>
    </row>
    <row r="24" spans="4:17" x14ac:dyDescent="0.3">
      <c r="D24">
        <v>5.0804220927579999</v>
      </c>
      <c r="E24">
        <v>12.17092020162</v>
      </c>
      <c r="F24">
        <v>5.0903793280210001</v>
      </c>
      <c r="G24">
        <v>15.488913002649999</v>
      </c>
      <c r="H24">
        <v>3.9377084806120002</v>
      </c>
      <c r="I24">
        <v>12.38212493955</v>
      </c>
      <c r="L24">
        <f t="shared" si="1"/>
        <v>5.0804220927579996E-2</v>
      </c>
      <c r="M24">
        <f t="shared" si="2"/>
        <v>12.17092020162</v>
      </c>
      <c r="P24">
        <f t="shared" si="3"/>
        <v>3.9377084806120004E-2</v>
      </c>
      <c r="Q24">
        <f t="shared" si="4"/>
        <v>12.38212493955</v>
      </c>
    </row>
    <row r="25" spans="4:17" x14ac:dyDescent="0.3">
      <c r="D25">
        <v>5.559646237071</v>
      </c>
      <c r="E25">
        <v>10.80967982904</v>
      </c>
      <c r="F25">
        <v>5.4665255940959998</v>
      </c>
      <c r="G25">
        <v>14.778107113560001</v>
      </c>
      <c r="H25">
        <v>4.12135952594</v>
      </c>
      <c r="I25">
        <v>11.82249709471</v>
      </c>
      <c r="L25">
        <f t="shared" si="1"/>
        <v>5.5596462370710004E-2</v>
      </c>
      <c r="M25">
        <f t="shared" si="2"/>
        <v>10.80967982904</v>
      </c>
      <c r="P25">
        <f t="shared" si="3"/>
        <v>4.12135952594E-2</v>
      </c>
      <c r="Q25">
        <f t="shared" si="4"/>
        <v>11.82249709471</v>
      </c>
    </row>
    <row r="26" spans="4:17" x14ac:dyDescent="0.3">
      <c r="D26">
        <v>5.9365718494740003</v>
      </c>
      <c r="E26">
        <v>9.8467476093209996</v>
      </c>
      <c r="F26">
        <v>5.8827869875239998</v>
      </c>
      <c r="G26">
        <v>14.168172336550001</v>
      </c>
      <c r="H26">
        <v>4.3858487161099999</v>
      </c>
      <c r="I26">
        <v>11.267952936129999</v>
      </c>
      <c r="L26">
        <f t="shared" si="1"/>
        <v>5.9365718494740004E-2</v>
      </c>
      <c r="M26">
        <f t="shared" si="2"/>
        <v>9.8467476093209996</v>
      </c>
      <c r="P26">
        <f t="shared" si="3"/>
        <v>4.3858487161099996E-2</v>
      </c>
      <c r="Q26">
        <f t="shared" si="4"/>
        <v>11.267952936129999</v>
      </c>
    </row>
    <row r="27" spans="4:17" x14ac:dyDescent="0.3">
      <c r="D27">
        <v>6.3734207620819996</v>
      </c>
      <c r="E27">
        <v>9.1158024835090004</v>
      </c>
      <c r="F27">
        <v>6.5525423998369998</v>
      </c>
      <c r="G27">
        <v>13.29111227291</v>
      </c>
      <c r="H27">
        <v>4.6501664500870001</v>
      </c>
      <c r="I27">
        <v>10.76887657028</v>
      </c>
      <c r="L27">
        <f t="shared" si="1"/>
        <v>6.3734207620819994E-2</v>
      </c>
      <c r="M27">
        <f t="shared" si="2"/>
        <v>9.1158024835090004</v>
      </c>
      <c r="P27">
        <f t="shared" si="3"/>
        <v>4.6501664500870003E-2</v>
      </c>
      <c r="Q27">
        <f t="shared" si="4"/>
        <v>10.76887657028</v>
      </c>
    </row>
    <row r="28" spans="4:17" x14ac:dyDescent="0.3">
      <c r="D28">
        <v>7.0429735443489996</v>
      </c>
      <c r="E28">
        <v>8.3042952658360001</v>
      </c>
      <c r="F28">
        <v>7.0899129347259997</v>
      </c>
      <c r="G28">
        <v>12.73670702808</v>
      </c>
      <c r="H28">
        <v>5.056461409383</v>
      </c>
      <c r="I28">
        <v>10.113553908789999</v>
      </c>
      <c r="L28">
        <f t="shared" si="1"/>
        <v>7.0429735443490002E-2</v>
      </c>
      <c r="M28">
        <f t="shared" si="2"/>
        <v>8.3042952658360001</v>
      </c>
      <c r="P28">
        <f t="shared" si="3"/>
        <v>5.056461409383E-2</v>
      </c>
      <c r="Q28">
        <f t="shared" si="4"/>
        <v>10.113553908789999</v>
      </c>
    </row>
    <row r="29" spans="4:17" x14ac:dyDescent="0.3">
      <c r="D29">
        <v>7.8535059886339997</v>
      </c>
      <c r="E29">
        <v>7.6592634557380004</v>
      </c>
      <c r="F29">
        <v>7.7790089120930004</v>
      </c>
      <c r="G29">
        <v>12.142038744660001</v>
      </c>
      <c r="H29">
        <v>5.5739770106410003</v>
      </c>
      <c r="I29">
        <v>9.4431602619649997</v>
      </c>
      <c r="L29">
        <f t="shared" si="1"/>
        <v>7.8535059886339992E-2</v>
      </c>
      <c r="M29">
        <f t="shared" si="2"/>
        <v>7.6592634557380004</v>
      </c>
      <c r="P29">
        <f t="shared" si="3"/>
        <v>5.573977010641E-2</v>
      </c>
      <c r="Q29">
        <f t="shared" si="4"/>
        <v>9.4431602619649997</v>
      </c>
    </row>
    <row r="30" spans="4:17" x14ac:dyDescent="0.3">
      <c r="D30">
        <v>8.4914916673630003</v>
      </c>
      <c r="E30">
        <v>7.2511429322150001</v>
      </c>
      <c r="F30">
        <v>8.275188821695</v>
      </c>
      <c r="G30">
        <v>11.834696724040001</v>
      </c>
      <c r="H30">
        <v>5.9386604976330002</v>
      </c>
      <c r="I30">
        <v>9.1710490432260006</v>
      </c>
      <c r="L30">
        <f t="shared" si="1"/>
        <v>8.4914916673630006E-2</v>
      </c>
      <c r="M30">
        <f t="shared" si="2"/>
        <v>7.2511429322150001</v>
      </c>
      <c r="P30">
        <f t="shared" si="3"/>
        <v>5.9386604976329999E-2</v>
      </c>
      <c r="Q30">
        <f t="shared" si="4"/>
        <v>9.1710490432260006</v>
      </c>
    </row>
    <row r="31" spans="4:17" x14ac:dyDescent="0.3">
      <c r="D31">
        <v>9.2708778551279991</v>
      </c>
      <c r="E31">
        <v>6.8733495977250003</v>
      </c>
      <c r="F31">
        <v>8.8117800102559993</v>
      </c>
      <c r="G31">
        <v>11.53241780984</v>
      </c>
      <c r="H31">
        <v>6.0805130275390002</v>
      </c>
      <c r="I31">
        <v>9.0551429604910005</v>
      </c>
      <c r="L31">
        <f t="shared" si="1"/>
        <v>9.2708778551279986E-2</v>
      </c>
      <c r="M31">
        <f t="shared" si="2"/>
        <v>6.8733495977250003</v>
      </c>
      <c r="P31">
        <f t="shared" si="3"/>
        <v>6.0805130275390001E-2</v>
      </c>
      <c r="Q31">
        <f t="shared" si="4"/>
        <v>9.0551429604910005</v>
      </c>
    </row>
    <row r="32" spans="4:17" x14ac:dyDescent="0.3">
      <c r="D32">
        <v>10.292825238200001</v>
      </c>
      <c r="E32">
        <v>6.4956797421310002</v>
      </c>
      <c r="F32">
        <v>9.3077572898130008</v>
      </c>
      <c r="G32">
        <v>11.290628635179999</v>
      </c>
      <c r="H32">
        <v>6.3638128272610004</v>
      </c>
      <c r="I32">
        <v>8.9544364869499997</v>
      </c>
      <c r="L32">
        <f t="shared" si="1"/>
        <v>0.10292825238200001</v>
      </c>
      <c r="M32">
        <f t="shared" si="2"/>
        <v>6.4956797421310002</v>
      </c>
      <c r="P32">
        <f t="shared" si="3"/>
        <v>6.3638128272610006E-2</v>
      </c>
      <c r="Q32">
        <f t="shared" si="4"/>
        <v>8.9544364869499997</v>
      </c>
    </row>
    <row r="33" spans="4:17" x14ac:dyDescent="0.3">
      <c r="D33">
        <v>11.40551485254</v>
      </c>
      <c r="E33">
        <v>6.1886515636999997</v>
      </c>
      <c r="F33">
        <v>9.9959492254400004</v>
      </c>
      <c r="G33">
        <v>10.988426895290001</v>
      </c>
      <c r="H33">
        <v>6.545920766859</v>
      </c>
      <c r="I33">
        <v>8.8940187767700003</v>
      </c>
      <c r="L33">
        <f t="shared" si="1"/>
        <v>0.1140551485254</v>
      </c>
      <c r="M33">
        <f t="shared" si="2"/>
        <v>6.1886515636999997</v>
      </c>
      <c r="P33">
        <f t="shared" si="3"/>
        <v>6.5459207668589994E-2</v>
      </c>
      <c r="Q33">
        <f t="shared" si="4"/>
        <v>8.8940187767700003</v>
      </c>
    </row>
    <row r="34" spans="4:17" x14ac:dyDescent="0.3">
      <c r="D34">
        <v>12.93254866833</v>
      </c>
      <c r="E34">
        <v>5.891919381608</v>
      </c>
      <c r="F34">
        <v>10.714321028140001</v>
      </c>
      <c r="G34">
        <v>10.73162332978</v>
      </c>
      <c r="L34">
        <f t="shared" si="1"/>
        <v>0.12932548668329999</v>
      </c>
      <c r="M34">
        <f t="shared" si="2"/>
        <v>5.891919381608</v>
      </c>
    </row>
    <row r="35" spans="4:17" x14ac:dyDescent="0.3">
      <c r="D35">
        <v>15.02548067188</v>
      </c>
      <c r="E35">
        <v>5.6206879500050002</v>
      </c>
      <c r="F35">
        <v>11.64504298522</v>
      </c>
      <c r="G35">
        <v>10.439630122020001</v>
      </c>
      <c r="L35">
        <f t="shared" si="1"/>
        <v>0.15025480671880001</v>
      </c>
      <c r="M35">
        <f t="shared" si="2"/>
        <v>5.6206879500050002</v>
      </c>
    </row>
    <row r="36" spans="4:17" x14ac:dyDescent="0.3">
      <c r="D36">
        <v>16.774503750729998</v>
      </c>
      <c r="E36">
        <v>5.4400470689929996</v>
      </c>
      <c r="F36">
        <v>12.39357906807</v>
      </c>
      <c r="G36">
        <v>10.233267257490001</v>
      </c>
      <c r="L36">
        <f t="shared" si="1"/>
        <v>0.16774503750729999</v>
      </c>
      <c r="M36">
        <f t="shared" si="2"/>
        <v>5.4400470689929996</v>
      </c>
    </row>
    <row r="37" spans="4:17" x14ac:dyDescent="0.3">
      <c r="D37">
        <v>19.817498276409999</v>
      </c>
      <c r="E37">
        <v>5.15921420984</v>
      </c>
      <c r="F37">
        <v>13.587044479539999</v>
      </c>
      <c r="G37">
        <v>9.9514928717579991</v>
      </c>
      <c r="L37">
        <f t="shared" si="1"/>
        <v>0.19817498276410001</v>
      </c>
      <c r="M37">
        <f t="shared" si="2"/>
        <v>5.15921420984</v>
      </c>
    </row>
    <row r="38" spans="4:17" x14ac:dyDescent="0.3">
      <c r="D38">
        <v>22.223286469689999</v>
      </c>
      <c r="E38">
        <v>5.0343755435780002</v>
      </c>
      <c r="F38">
        <v>14.588170539529999</v>
      </c>
      <c r="G38">
        <v>9.7704712641490001</v>
      </c>
      <c r="L38">
        <f t="shared" si="1"/>
        <v>0.22223286469689998</v>
      </c>
      <c r="M38">
        <f t="shared" si="2"/>
        <v>5.0343755435780002</v>
      </c>
    </row>
    <row r="39" spans="4:17" x14ac:dyDescent="0.3">
      <c r="D39">
        <v>26.974004340450001</v>
      </c>
      <c r="E39">
        <v>4.8552627139059998</v>
      </c>
      <c r="F39">
        <v>15.852117988550001</v>
      </c>
      <c r="G39">
        <v>9.5744558455069999</v>
      </c>
      <c r="L39">
        <f t="shared" si="1"/>
        <v>0.26974004340450003</v>
      </c>
      <c r="M39">
        <f t="shared" si="2"/>
        <v>4.8552627139059998</v>
      </c>
    </row>
    <row r="40" spans="4:17" x14ac:dyDescent="0.3">
      <c r="D40">
        <v>31.93697884402</v>
      </c>
      <c r="E40">
        <v>4.6712154016560001</v>
      </c>
      <c r="F40">
        <v>18.137139952750001</v>
      </c>
      <c r="G40">
        <v>9.2831520615790009</v>
      </c>
      <c r="L40">
        <f t="shared" si="1"/>
        <v>0.31936978844020003</v>
      </c>
      <c r="M40">
        <f t="shared" si="2"/>
        <v>4.6712154016560001</v>
      </c>
    </row>
    <row r="41" spans="4:17" x14ac:dyDescent="0.3">
      <c r="D41">
        <v>37.354802349579998</v>
      </c>
      <c r="E41">
        <v>4.4722720324980001</v>
      </c>
      <c r="F41">
        <v>19.977185827549999</v>
      </c>
      <c r="G41">
        <v>9.0823873787020002</v>
      </c>
      <c r="L41">
        <f t="shared" si="1"/>
        <v>0.37354802349579996</v>
      </c>
      <c r="M41">
        <f t="shared" si="2"/>
        <v>4.4722720324980001</v>
      </c>
    </row>
    <row r="42" spans="4:17" x14ac:dyDescent="0.3">
      <c r="D42">
        <v>42.236969882170001</v>
      </c>
      <c r="E42">
        <v>4.2730559807770003</v>
      </c>
      <c r="F42">
        <v>22.02937922668</v>
      </c>
      <c r="G42">
        <v>8.9119858995350008</v>
      </c>
      <c r="L42">
        <f t="shared" si="1"/>
        <v>0.4223696988217</v>
      </c>
      <c r="M42">
        <f t="shared" si="2"/>
        <v>4.2730559807770003</v>
      </c>
    </row>
    <row r="43" spans="4:17" x14ac:dyDescent="0.3">
      <c r="D43">
        <v>48.887984253379997</v>
      </c>
      <c r="E43">
        <v>4.0192725032689998</v>
      </c>
      <c r="F43">
        <v>24.19260622465</v>
      </c>
      <c r="G43">
        <v>8.7870237543769996</v>
      </c>
      <c r="L43">
        <f t="shared" si="1"/>
        <v>0.48887984253379996</v>
      </c>
      <c r="M43">
        <f t="shared" si="2"/>
        <v>4.0192725032689998</v>
      </c>
    </row>
    <row r="44" spans="4:17" x14ac:dyDescent="0.3">
      <c r="F44">
        <v>27.528383789460001</v>
      </c>
      <c r="G44">
        <v>8.6071906311440003</v>
      </c>
    </row>
    <row r="45" spans="4:17" x14ac:dyDescent="0.3">
      <c r="F45">
        <v>31.187326890520001</v>
      </c>
      <c r="G45">
        <v>8.5082025722410002</v>
      </c>
    </row>
    <row r="46" spans="4:17" x14ac:dyDescent="0.3">
      <c r="F46">
        <v>36.564396204730002</v>
      </c>
      <c r="G46">
        <v>8.4151316821329996</v>
      </c>
    </row>
    <row r="47" spans="4:17" x14ac:dyDescent="0.3">
      <c r="F47">
        <v>40.99143417066</v>
      </c>
      <c r="G47">
        <v>8.3215771663479998</v>
      </c>
    </row>
    <row r="48" spans="4:17" x14ac:dyDescent="0.3">
      <c r="F48">
        <v>47.783474964680003</v>
      </c>
      <c r="G48">
        <v>8.2191415165760002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A08-3F00-4036-8F47-057996C30752}">
  <sheetPr codeName="Sheet15">
    <tabColor theme="7" tint="0.79998168889431442"/>
  </sheetPr>
  <dimension ref="A1:AL854"/>
  <sheetViews>
    <sheetView zoomScale="84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38" x14ac:dyDescent="0.3">
      <c r="B1" s="2" t="s">
        <v>186</v>
      </c>
      <c r="C1" t="s">
        <v>181</v>
      </c>
      <c r="D1" t="s">
        <v>186</v>
      </c>
      <c r="E1" t="s">
        <v>181</v>
      </c>
      <c r="F1" t="s">
        <v>186</v>
      </c>
      <c r="G1" t="s">
        <v>181</v>
      </c>
      <c r="H1" t="s">
        <v>186</v>
      </c>
      <c r="I1" t="s">
        <v>181</v>
      </c>
      <c r="J1" t="s">
        <v>186</v>
      </c>
      <c r="K1" t="s">
        <v>181</v>
      </c>
      <c r="L1" t="s">
        <v>186</v>
      </c>
      <c r="M1" t="s">
        <v>181</v>
      </c>
      <c r="O1" s="3"/>
      <c r="P1" t="s">
        <v>187</v>
      </c>
      <c r="R1" t="s">
        <v>188</v>
      </c>
      <c r="T1" t="s">
        <v>189</v>
      </c>
      <c r="V1" t="s">
        <v>187</v>
      </c>
      <c r="X1" t="s">
        <v>188</v>
      </c>
      <c r="Z1" t="s">
        <v>189</v>
      </c>
      <c r="AB1" t="s">
        <v>187</v>
      </c>
      <c r="AD1" t="s">
        <v>188</v>
      </c>
      <c r="AF1" t="s">
        <v>189</v>
      </c>
      <c r="AL1" s="6"/>
    </row>
    <row r="2" spans="2:3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3"/>
      <c r="P2" t="s">
        <v>184</v>
      </c>
      <c r="Q2" t="s">
        <v>190</v>
      </c>
      <c r="R2" t="s">
        <v>186</v>
      </c>
      <c r="S2" t="s">
        <v>181</v>
      </c>
      <c r="T2" t="s">
        <v>186</v>
      </c>
      <c r="U2" t="s">
        <v>181</v>
      </c>
      <c r="V2" t="s">
        <v>186</v>
      </c>
      <c r="W2" t="s">
        <v>181</v>
      </c>
      <c r="X2" t="s">
        <v>186</v>
      </c>
      <c r="Y2" t="s">
        <v>181</v>
      </c>
      <c r="Z2" t="s">
        <v>186</v>
      </c>
      <c r="AA2" t="s">
        <v>181</v>
      </c>
      <c r="AB2" t="s">
        <v>186</v>
      </c>
      <c r="AC2" t="s">
        <v>181</v>
      </c>
      <c r="AD2" t="s">
        <v>186</v>
      </c>
      <c r="AE2" t="s">
        <v>181</v>
      </c>
      <c r="AF2" t="s">
        <v>186</v>
      </c>
      <c r="AG2" t="s">
        <v>181</v>
      </c>
      <c r="AL2" s="6"/>
    </row>
    <row r="3" spans="2:38" x14ac:dyDescent="0.3">
      <c r="B3" s="2">
        <v>1.3046331847779999E-3</v>
      </c>
      <c r="C3">
        <v>0.12435681262209999</v>
      </c>
      <c r="D3">
        <v>2.1335088671850001E-3</v>
      </c>
      <c r="E3">
        <v>0.40887366488569998</v>
      </c>
      <c r="F3">
        <v>8.4589047976060003E-4</v>
      </c>
      <c r="G3">
        <v>0.1886848341232</v>
      </c>
      <c r="H3">
        <v>5.9871396035009997E-4</v>
      </c>
      <c r="I3">
        <v>7.0614740527899997E-2</v>
      </c>
      <c r="J3">
        <v>1.325158539782E-3</v>
      </c>
      <c r="K3">
        <v>0.12079172168710001</v>
      </c>
      <c r="L3">
        <v>9.3817921619859996E-4</v>
      </c>
      <c r="M3">
        <v>5.5426281518469997E-2</v>
      </c>
      <c r="O3" s="3"/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8" x14ac:dyDescent="0.3">
      <c r="B4" s="2">
        <v>1.99141705081E-3</v>
      </c>
      <c r="C4">
        <v>0.26851201776900002</v>
      </c>
      <c r="D4">
        <v>2.8771736294779999E-3</v>
      </c>
      <c r="E4">
        <v>0.60424190344009998</v>
      </c>
      <c r="F4">
        <v>1.346335779802E-3</v>
      </c>
      <c r="G4">
        <v>0.31309241706160001</v>
      </c>
      <c r="H4">
        <v>1.0378569138779999E-3</v>
      </c>
      <c r="I4">
        <v>0.12625359163720001</v>
      </c>
      <c r="J4">
        <v>1.7122067387019999E-3</v>
      </c>
      <c r="K4">
        <v>0.1784671100712</v>
      </c>
      <c r="L4">
        <v>1.364179038303E-3</v>
      </c>
      <c r="M4">
        <v>9.1313189846340001E-2</v>
      </c>
      <c r="O4" s="3"/>
      <c r="P4">
        <v>6.4704567527519997E-4</v>
      </c>
      <c r="Q4">
        <v>0.1292587127773</v>
      </c>
      <c r="R4">
        <v>5.1312025525359999E-4</v>
      </c>
      <c r="S4">
        <v>0.1119497050902</v>
      </c>
      <c r="T4">
        <v>6.7192570122680002E-4</v>
      </c>
      <c r="U4">
        <v>9.7753255178269993E-2</v>
      </c>
      <c r="V4">
        <v>3.6641310075850002E-4</v>
      </c>
      <c r="W4">
        <v>0.1102711695465</v>
      </c>
      <c r="X4">
        <v>3.7785137191020002E-4</v>
      </c>
      <c r="Y4">
        <v>7.9302001155639998E-2</v>
      </c>
      <c r="Z4">
        <v>6.987162441935E-4</v>
      </c>
      <c r="AA4">
        <v>8.1263933737209998E-2</v>
      </c>
      <c r="AB4">
        <v>2.001930179678E-4</v>
      </c>
      <c r="AC4">
        <v>5.1144200652530003E-2</v>
      </c>
      <c r="AD4">
        <v>5.5985503734089996E-4</v>
      </c>
      <c r="AE4">
        <v>5.3825928234429998E-2</v>
      </c>
      <c r="AF4">
        <v>9.6232593050739996E-4</v>
      </c>
      <c r="AG4">
        <v>8.0876559651780006E-2</v>
      </c>
    </row>
    <row r="5" spans="2:38" x14ac:dyDescent="0.3">
      <c r="B5" s="2">
        <v>2.592395404464E-3</v>
      </c>
      <c r="C5">
        <v>0.38990587473479998</v>
      </c>
      <c r="D5">
        <v>3.3349389356300001E-3</v>
      </c>
      <c r="E5">
        <v>0.71046152828520004</v>
      </c>
      <c r="F5">
        <v>1.9084360596620001E-3</v>
      </c>
      <c r="G5">
        <v>0.5536137440758</v>
      </c>
      <c r="H5">
        <v>1.4002573754539999E-3</v>
      </c>
      <c r="I5">
        <v>0.21350542633139999</v>
      </c>
      <c r="J5">
        <v>2.1764005552810002E-3</v>
      </c>
      <c r="K5">
        <v>0.27715610797279999</v>
      </c>
      <c r="L5">
        <v>2.0610035470340002E-3</v>
      </c>
      <c r="M5">
        <v>0.17974878536860001</v>
      </c>
      <c r="O5" s="3"/>
      <c r="P5">
        <v>1.1301009817250001E-3</v>
      </c>
      <c r="Q5">
        <v>0.257930599225</v>
      </c>
      <c r="R5">
        <v>1.1404253588910001E-3</v>
      </c>
      <c r="S5">
        <v>0.2563059981727</v>
      </c>
      <c r="T5">
        <v>1.090486390371E-3</v>
      </c>
      <c r="U5">
        <v>0.1437178534178</v>
      </c>
      <c r="V5">
        <v>6.059835542058E-4</v>
      </c>
      <c r="W5">
        <v>0.1645254437682</v>
      </c>
      <c r="X5">
        <v>7.743894498557E-4</v>
      </c>
      <c r="Y5">
        <v>0.1189386537368</v>
      </c>
      <c r="Z5">
        <v>1.4352176255779999E-3</v>
      </c>
      <c r="AA5">
        <v>0.17045669517289999</v>
      </c>
      <c r="AB5">
        <v>5.6050170361630002E-4</v>
      </c>
      <c r="AC5">
        <v>8.0759578601229995E-2</v>
      </c>
      <c r="AD5">
        <v>9.2055172275460001E-4</v>
      </c>
      <c r="AE5">
        <v>9.9601496403210005E-2</v>
      </c>
      <c r="AF5">
        <v>1.5882068647210001E-3</v>
      </c>
      <c r="AG5">
        <v>0.1488174696539</v>
      </c>
    </row>
    <row r="6" spans="2:38" x14ac:dyDescent="0.3">
      <c r="B6" s="2">
        <v>3.9661500083829999E-3</v>
      </c>
      <c r="C6">
        <v>0.65735171586259999</v>
      </c>
      <c r="D6">
        <v>3.9936476030660003E-3</v>
      </c>
      <c r="E6">
        <v>0.78822946790390003</v>
      </c>
      <c r="F6">
        <v>2.382255494096E-3</v>
      </c>
      <c r="G6">
        <v>0.8234154643296</v>
      </c>
      <c r="H6">
        <v>1.7054039269819999E-3</v>
      </c>
      <c r="I6">
        <v>0.29064110627840001</v>
      </c>
      <c r="J6">
        <v>2.8334239783350001E-3</v>
      </c>
      <c r="K6">
        <v>0.4822241555606</v>
      </c>
      <c r="L6">
        <v>2.312484433133E-3</v>
      </c>
      <c r="M6">
        <v>0.2284524466707</v>
      </c>
      <c r="O6" s="3"/>
      <c r="P6">
        <v>1.2447847135830001E-3</v>
      </c>
      <c r="Q6">
        <v>0.3078207237858</v>
      </c>
      <c r="R6">
        <v>1.8551689333020001E-3</v>
      </c>
      <c r="S6">
        <v>0.55383239175879995</v>
      </c>
      <c r="T6">
        <v>1.3699496941499999E-3</v>
      </c>
      <c r="U6">
        <v>0.2041170798593</v>
      </c>
      <c r="V6">
        <v>7.9526571722180004E-4</v>
      </c>
      <c r="W6">
        <v>0.23863796093469999</v>
      </c>
      <c r="X6">
        <v>9.0676843347170001E-4</v>
      </c>
      <c r="Y6">
        <v>0.1744579147526</v>
      </c>
      <c r="Z6">
        <v>1.6808865190429999E-3</v>
      </c>
      <c r="AA6">
        <v>0.23588418359509999</v>
      </c>
      <c r="AB6">
        <v>8.2053423595909996E-4</v>
      </c>
      <c r="AC6">
        <v>9.4217998956179994E-2</v>
      </c>
      <c r="AD6">
        <v>1.2225765152809999E-3</v>
      </c>
      <c r="AE6">
        <v>0.19789962236309999</v>
      </c>
      <c r="AF6">
        <v>1.6615176855070001E-3</v>
      </c>
      <c r="AG6">
        <v>0.2022131553879</v>
      </c>
    </row>
    <row r="7" spans="2:38" x14ac:dyDescent="0.3">
      <c r="B7" s="2">
        <v>4.567026431935E-3</v>
      </c>
      <c r="C7">
        <v>0.79012624691900002</v>
      </c>
      <c r="D7">
        <v>5.1951286365629996E-3</v>
      </c>
      <c r="E7">
        <v>1.0841269942580001</v>
      </c>
      <c r="F7">
        <v>2.9858477133239999E-3</v>
      </c>
      <c r="G7">
        <v>1.199940334836</v>
      </c>
      <c r="H7">
        <v>2.0483044810880001E-3</v>
      </c>
      <c r="I7">
        <v>0.42088659864799999</v>
      </c>
      <c r="J7">
        <v>3.2970897506609999E-3</v>
      </c>
      <c r="K7">
        <v>0.63987021714379999</v>
      </c>
      <c r="L7">
        <v>2.679798537946E-3</v>
      </c>
      <c r="M7">
        <v>0.32585976927490001</v>
      </c>
      <c r="O7" s="3"/>
      <c r="P7">
        <v>1.410329136313E-3</v>
      </c>
      <c r="Q7">
        <v>0.3721534697351</v>
      </c>
      <c r="R7">
        <v>2.313164025315E-3</v>
      </c>
      <c r="S7">
        <v>0.78360129540250001</v>
      </c>
      <c r="T7">
        <v>1.586019019592E-3</v>
      </c>
      <c r="U7">
        <v>0.25926255467909998</v>
      </c>
      <c r="V7">
        <v>1.060070877769E-3</v>
      </c>
      <c r="W7">
        <v>0.3021561957244</v>
      </c>
      <c r="X7">
        <v>1.171208249474E-3</v>
      </c>
      <c r="Y7">
        <v>0.2180695862241</v>
      </c>
      <c r="Z7">
        <v>1.9831769739610001E-3</v>
      </c>
      <c r="AA7">
        <v>0.30130792906159998</v>
      </c>
      <c r="AB7">
        <v>9.8184261405700004E-4</v>
      </c>
      <c r="AC7">
        <v>0.15616022259769999</v>
      </c>
      <c r="AD7">
        <v>1.9645295164640001E-3</v>
      </c>
      <c r="AE7">
        <v>0.31369039750549998</v>
      </c>
      <c r="AF7">
        <v>2.0701856896660001E-3</v>
      </c>
      <c r="AG7">
        <v>0.22323552859160001</v>
      </c>
    </row>
    <row r="8" spans="2:38" x14ac:dyDescent="0.3">
      <c r="B8" s="2">
        <v>5.2812399392479998E-3</v>
      </c>
      <c r="C8">
        <v>1.072746320167</v>
      </c>
      <c r="D8">
        <v>5.9100216778930001E-3</v>
      </c>
      <c r="E8">
        <v>1.290875906903</v>
      </c>
      <c r="F8">
        <v>3.485671148333E-3</v>
      </c>
      <c r="G8">
        <v>1.47818113988</v>
      </c>
      <c r="H8">
        <v>2.3912616630280001E-3</v>
      </c>
      <c r="I8">
        <v>0.54480949430059999</v>
      </c>
      <c r="J8">
        <v>4.0316261265060001E-3</v>
      </c>
      <c r="K8">
        <v>0.84493826473160005</v>
      </c>
      <c r="L8">
        <v>3.124556720213E-3</v>
      </c>
      <c r="M8">
        <v>0.43095714366370003</v>
      </c>
      <c r="O8" s="3"/>
      <c r="P8">
        <v>1.766801689965E-3</v>
      </c>
      <c r="Q8">
        <v>0.5047583428115</v>
      </c>
      <c r="R8">
        <v>2.571712342201E-3</v>
      </c>
      <c r="S8">
        <v>0.97801570938589999</v>
      </c>
      <c r="T8">
        <v>1.840154579873E-3</v>
      </c>
      <c r="U8">
        <v>0.31966071536239998</v>
      </c>
      <c r="V8">
        <v>1.337515251632E-3</v>
      </c>
      <c r="W8">
        <v>0.37493922370440003</v>
      </c>
      <c r="X8">
        <v>1.681466677168E-3</v>
      </c>
      <c r="Y8">
        <v>0.35883902873419998</v>
      </c>
      <c r="Z8">
        <v>2.2100749448890002E-3</v>
      </c>
      <c r="AA8">
        <v>0.38855123443459999</v>
      </c>
      <c r="AB8">
        <v>9.0290209063769995E-4</v>
      </c>
      <c r="AC8">
        <v>0.19656328424899999</v>
      </c>
      <c r="AD8">
        <v>2.2848829406960001E-3</v>
      </c>
      <c r="AE8">
        <v>0.3433070685047</v>
      </c>
      <c r="AF8">
        <v>2.1672341424069999E-3</v>
      </c>
      <c r="AG8">
        <v>0.26530358527600001</v>
      </c>
    </row>
    <row r="9" spans="2:38" x14ac:dyDescent="0.3">
      <c r="B9" s="2">
        <v>6.1675741218300004E-3</v>
      </c>
      <c r="C9">
        <v>1.343985719325</v>
      </c>
      <c r="D9">
        <v>6.3104983673749997E-3</v>
      </c>
      <c r="E9">
        <v>1.3914051947029999</v>
      </c>
      <c r="F9">
        <v>3.8193083110549999E-3</v>
      </c>
      <c r="G9">
        <v>1.6166094010959999</v>
      </c>
      <c r="H9">
        <v>3.1712212663439999E-3</v>
      </c>
      <c r="I9">
        <v>0.9633653969639</v>
      </c>
      <c r="J9">
        <v>4.5147045746979997E-3</v>
      </c>
      <c r="K9">
        <v>0.99873930042250003</v>
      </c>
      <c r="L9">
        <v>3.4529077226200001E-3</v>
      </c>
      <c r="M9">
        <v>0.55143462162150003</v>
      </c>
      <c r="O9" s="3"/>
      <c r="P9">
        <v>1.9579723345579999E-3</v>
      </c>
      <c r="Q9">
        <v>0.59009650342370001</v>
      </c>
      <c r="R9">
        <v>3.3169275330429998E-3</v>
      </c>
      <c r="S9">
        <v>1.419873282085</v>
      </c>
      <c r="T9">
        <v>1.9802220199230001E-3</v>
      </c>
      <c r="U9">
        <v>0.373490221101</v>
      </c>
      <c r="V9">
        <v>1.6022642013549999E-3</v>
      </c>
      <c r="W9">
        <v>0.42654451102079999</v>
      </c>
      <c r="X9">
        <v>2.1916689605269999E-3</v>
      </c>
      <c r="Y9">
        <v>0.48770961526310003</v>
      </c>
      <c r="Z9">
        <v>2.4747767677859999E-3</v>
      </c>
      <c r="AA9">
        <v>0.48769090048489999</v>
      </c>
      <c r="AB9">
        <v>1.323628668117E-3</v>
      </c>
      <c r="AC9">
        <v>0.24637696039699999</v>
      </c>
      <c r="AD9">
        <v>2.607790696716E-3</v>
      </c>
      <c r="AE9">
        <v>0.47931165845290002</v>
      </c>
      <c r="AF9">
        <v>2.1926034937440001E-3</v>
      </c>
      <c r="AG9">
        <v>0.32193706846850001</v>
      </c>
    </row>
    <row r="10" spans="2:38" x14ac:dyDescent="0.3">
      <c r="B10" s="2">
        <v>7.0265975815830004E-3</v>
      </c>
      <c r="C10">
        <v>1.4634827972760001</v>
      </c>
      <c r="D10">
        <v>6.7683995803309999E-3</v>
      </c>
      <c r="E10">
        <v>1.482450587427</v>
      </c>
      <c r="F10">
        <v>4.1529950666449999E-3</v>
      </c>
      <c r="G10">
        <v>1.7495005318629999</v>
      </c>
      <c r="H10">
        <v>3.4564941666930002E-3</v>
      </c>
      <c r="I10">
        <v>1.125223872918</v>
      </c>
      <c r="J10">
        <v>5.1329141252429997E-3</v>
      </c>
      <c r="K10">
        <v>1.210215724497</v>
      </c>
      <c r="L10">
        <v>3.4526207420479999E-3</v>
      </c>
      <c r="M10">
        <v>0.58347650405710005</v>
      </c>
      <c r="O10" s="3"/>
      <c r="P10">
        <v>2.0982822882779999E-3</v>
      </c>
      <c r="Q10">
        <v>0.66099204264760003</v>
      </c>
      <c r="R10">
        <v>3.9459069013190002E-3</v>
      </c>
      <c r="S10">
        <v>1.6820499696240001</v>
      </c>
      <c r="T10">
        <v>2.2094402444560002E-3</v>
      </c>
      <c r="U10">
        <v>0.46276829577020001</v>
      </c>
      <c r="V10">
        <v>1.7915026448399999E-3</v>
      </c>
      <c r="W10">
        <v>0.49139140237470003</v>
      </c>
      <c r="X10">
        <v>2.5509739872379999E-3</v>
      </c>
      <c r="Y10">
        <v>0.63642160964250005</v>
      </c>
      <c r="Z10">
        <v>2.7961656538590001E-3</v>
      </c>
      <c r="AA10">
        <v>0.60070882222440003</v>
      </c>
      <c r="AB10">
        <v>1.4447877849159999E-3</v>
      </c>
      <c r="AC10">
        <v>0.30024038197899999</v>
      </c>
      <c r="AD10">
        <v>2.69002921814E-3</v>
      </c>
      <c r="AE10">
        <v>0.57627021367230002</v>
      </c>
      <c r="AF10">
        <v>2.4299798861620002E-3</v>
      </c>
      <c r="AG10">
        <v>0.33200452064050001</v>
      </c>
    </row>
    <row r="11" spans="2:38" x14ac:dyDescent="0.3">
      <c r="B11" s="2">
        <v>7.7135513311200003E-3</v>
      </c>
      <c r="C11">
        <v>1.588670212272</v>
      </c>
      <c r="D11">
        <v>7.3700404796509999E-3</v>
      </c>
      <c r="E11">
        <v>1.5298700628040001</v>
      </c>
      <c r="F11">
        <v>4.6541451108870003E-3</v>
      </c>
      <c r="G11">
        <v>1.8796230974050001</v>
      </c>
      <c r="H11">
        <v>3.9132683091459997E-3</v>
      </c>
      <c r="I11">
        <v>1.346514758012</v>
      </c>
      <c r="J11">
        <v>6.2138825895070001E-3</v>
      </c>
      <c r="K11">
        <v>1.680590558652</v>
      </c>
      <c r="L11">
        <v>3.8198200546330002E-3</v>
      </c>
      <c r="M11">
        <v>0.69370057963559995</v>
      </c>
      <c r="O11" s="3"/>
      <c r="P11">
        <v>2.4675866077590002E-3</v>
      </c>
      <c r="Q11">
        <v>0.805412394862</v>
      </c>
      <c r="R11">
        <v>5.4013870086629997E-3</v>
      </c>
      <c r="S11">
        <v>2.1062643807370001</v>
      </c>
      <c r="T11">
        <v>2.3115906888490001E-3</v>
      </c>
      <c r="U11">
        <v>0.52184729009779995</v>
      </c>
      <c r="V11">
        <v>2.0059820410729999E-3</v>
      </c>
      <c r="W11">
        <v>0.56682591512699998</v>
      </c>
      <c r="X11">
        <v>2.9102602991710001E-3</v>
      </c>
      <c r="Y11">
        <v>0.78116731869470002</v>
      </c>
      <c r="Z11">
        <v>3.2310222401750002E-3</v>
      </c>
      <c r="AA11">
        <v>0.76131468197740004</v>
      </c>
      <c r="AB11">
        <v>1.525991640299E-3</v>
      </c>
      <c r="AC11">
        <v>0.3541050966116</v>
      </c>
      <c r="AD11">
        <v>3.0083133102909998E-3</v>
      </c>
      <c r="AE11">
        <v>0.51969920349779997</v>
      </c>
      <c r="AF11">
        <v>2.6225277233659998E-3</v>
      </c>
      <c r="AG11">
        <v>0.34387857734630001</v>
      </c>
    </row>
    <row r="12" spans="2:38" x14ac:dyDescent="0.3">
      <c r="B12" s="2">
        <v>8.4852063502570008E-3</v>
      </c>
      <c r="C12">
        <v>1.85990961143</v>
      </c>
      <c r="D12">
        <v>7.7417454481689997E-3</v>
      </c>
      <c r="E12">
        <v>1.6417800246950001</v>
      </c>
      <c r="F12">
        <v>5.13441493647E-3</v>
      </c>
      <c r="G12">
        <v>2.0042085324999999</v>
      </c>
      <c r="H12">
        <v>3.9510449628569998E-3</v>
      </c>
      <c r="I12">
        <v>1.3970955317480001</v>
      </c>
      <c r="J12">
        <v>6.8519869432800001E-3</v>
      </c>
      <c r="K12">
        <v>1.834391594343</v>
      </c>
      <c r="L12">
        <v>4.2647619044660001E-3</v>
      </c>
      <c r="M12">
        <v>0.77829114926559995</v>
      </c>
      <c r="O12" s="3"/>
      <c r="P12">
        <v>2.964686248394E-3</v>
      </c>
      <c r="Q12">
        <v>1.031229927874</v>
      </c>
      <c r="R12">
        <v>6.3143216597219996E-3</v>
      </c>
      <c r="S12">
        <v>2.350779968141</v>
      </c>
      <c r="T12">
        <v>2.4388823277630002E-3</v>
      </c>
      <c r="U12">
        <v>0.56779963211810003</v>
      </c>
      <c r="V12">
        <v>2.2078659435209999E-3</v>
      </c>
      <c r="W12">
        <v>0.64226126050150001</v>
      </c>
      <c r="X12">
        <v>3.193910834999E-3</v>
      </c>
      <c r="Y12">
        <v>0.8961708784015</v>
      </c>
      <c r="Z12">
        <v>3.646995615283E-3</v>
      </c>
      <c r="AA12">
        <v>0.91993864671879999</v>
      </c>
      <c r="AB12">
        <v>1.7454545782640001E-3</v>
      </c>
      <c r="AC12">
        <v>0.3419778421686</v>
      </c>
      <c r="AD12">
        <v>3.1699773548399999E-3</v>
      </c>
      <c r="AE12">
        <v>0.59645493484099998</v>
      </c>
      <c r="AF12">
        <v>2.6075430795579999E-3</v>
      </c>
      <c r="AG12">
        <v>0.38708010965869999</v>
      </c>
    </row>
    <row r="13" spans="2:38" x14ac:dyDescent="0.3">
      <c r="B13" s="2">
        <v>9.2868732399390003E-3</v>
      </c>
      <c r="C13">
        <v>1.981303468396</v>
      </c>
      <c r="D13">
        <v>8.3707480353690002E-3</v>
      </c>
      <c r="E13">
        <v>1.835251484234</v>
      </c>
      <c r="F13">
        <v>5.5518829292540003E-3</v>
      </c>
      <c r="G13">
        <v>2.1301782502059998</v>
      </c>
      <c r="H13">
        <v>4.198903627637E-3</v>
      </c>
      <c r="I13">
        <v>1.4679086149780001</v>
      </c>
      <c r="J13">
        <v>7.4324042721519998E-3</v>
      </c>
      <c r="K13">
        <v>1.938207293434</v>
      </c>
      <c r="L13">
        <v>4.5550107461819998E-3</v>
      </c>
      <c r="M13">
        <v>0.82571313527029999</v>
      </c>
      <c r="O13" s="3"/>
      <c r="P13">
        <v>3.5250119732860002E-3</v>
      </c>
      <c r="Q13">
        <v>1.2504862662480001</v>
      </c>
      <c r="R13">
        <v>7.4525704745819999E-3</v>
      </c>
      <c r="S13">
        <v>2.4509751395619999</v>
      </c>
      <c r="T13">
        <v>2.56622993137E-3</v>
      </c>
      <c r="U13">
        <v>0.61769028955799998</v>
      </c>
      <c r="V13">
        <v>2.6245665071510001E-3</v>
      </c>
      <c r="W13">
        <v>0.86460880346860003</v>
      </c>
      <c r="X13">
        <v>3.628383768361E-3</v>
      </c>
      <c r="Y13">
        <v>0.97546788894960001</v>
      </c>
      <c r="Z13">
        <v>4.0442635695789996E-3</v>
      </c>
      <c r="AA13">
        <v>1.1142604270559999</v>
      </c>
      <c r="AB13">
        <v>2.0661960022619998E-3</v>
      </c>
      <c r="AC13">
        <v>0.38775470338790002</v>
      </c>
      <c r="AD13">
        <v>3.3730516599249998E-3</v>
      </c>
      <c r="AE13">
        <v>0.73381008645909995</v>
      </c>
      <c r="AF13">
        <v>2.8330163361739999E-3</v>
      </c>
      <c r="AG13">
        <v>0.4356739910836</v>
      </c>
    </row>
    <row r="14" spans="2:38" x14ac:dyDescent="0.3">
      <c r="B14" s="2">
        <v>9.9740138613289998E-3</v>
      </c>
      <c r="C14">
        <v>2.0856263142259999</v>
      </c>
      <c r="D14">
        <v>9.085590111647E-3</v>
      </c>
      <c r="E14">
        <v>2.047690733924</v>
      </c>
      <c r="F14">
        <v>5.9693757184729997E-3</v>
      </c>
      <c r="G14">
        <v>2.2533794026880001</v>
      </c>
      <c r="H14">
        <v>4.7140642368319998E-3</v>
      </c>
      <c r="I14">
        <v>1.57286372048</v>
      </c>
      <c r="J14">
        <v>8.0322801937809992E-3</v>
      </c>
      <c r="K14">
        <v>2.0330512654440001</v>
      </c>
      <c r="L14">
        <v>5.116210545976E-3</v>
      </c>
      <c r="M14">
        <v>0.91158538019769997</v>
      </c>
      <c r="O14" s="3"/>
      <c r="P14">
        <v>4.12219136466E-3</v>
      </c>
      <c r="Q14">
        <v>1.3896651230599999</v>
      </c>
      <c r="R14">
        <v>8.5053062230019995E-3</v>
      </c>
      <c r="S14">
        <v>2.5334936641039998</v>
      </c>
      <c r="T14">
        <v>2.6432578361410002E-3</v>
      </c>
      <c r="U14">
        <v>0.69120870799940004</v>
      </c>
      <c r="V14">
        <v>2.7131034568300002E-3</v>
      </c>
      <c r="W14">
        <v>0.94269896410459997</v>
      </c>
      <c r="X14">
        <v>4.1574786203149999E-3</v>
      </c>
      <c r="Y14">
        <v>1.108303513154</v>
      </c>
      <c r="Z14">
        <v>4.2523438310240001E-3</v>
      </c>
      <c r="AA14">
        <v>1.2134038360620001</v>
      </c>
      <c r="AB14">
        <v>2.087660965403E-3</v>
      </c>
      <c r="AC14">
        <v>0.44970145270630002</v>
      </c>
      <c r="AD14">
        <v>3.6139795610320002E-3</v>
      </c>
      <c r="AE14">
        <v>0.7836295813345</v>
      </c>
      <c r="AF14">
        <v>3.0580487661190001E-3</v>
      </c>
      <c r="AG14">
        <v>0.46590744164140002</v>
      </c>
    </row>
    <row r="15" spans="2:38" x14ac:dyDescent="0.3">
      <c r="B15" s="2">
        <v>1.0947886368029999E-2</v>
      </c>
      <c r="C15">
        <v>2.186155602026</v>
      </c>
      <c r="D15">
        <v>9.4001253819479998E-3</v>
      </c>
      <c r="E15">
        <v>2.1406329056639999</v>
      </c>
      <c r="F15">
        <v>6.2619343458199996E-3</v>
      </c>
      <c r="G15">
        <v>2.3045978593380001</v>
      </c>
      <c r="H15">
        <v>4.980709298364E-3</v>
      </c>
      <c r="I15">
        <v>1.6803478646679999</v>
      </c>
      <c r="J15">
        <v>8.5346335671650005E-3</v>
      </c>
      <c r="K15">
        <v>2.1983873788110002</v>
      </c>
      <c r="L15">
        <v>5.3480606509740004E-3</v>
      </c>
      <c r="M15">
        <v>0.98848589804310005</v>
      </c>
      <c r="O15" s="3"/>
      <c r="P15">
        <v>4.6054332200879998E-3</v>
      </c>
      <c r="Q15">
        <v>1.531464727573</v>
      </c>
      <c r="R15">
        <v>9.1895363243670002E-3</v>
      </c>
      <c r="S15">
        <v>2.6837433687160002</v>
      </c>
      <c r="T15">
        <v>2.7577923288159998E-3</v>
      </c>
      <c r="U15">
        <v>0.73059665810779995</v>
      </c>
      <c r="V15">
        <v>2.977952336907E-3</v>
      </c>
      <c r="W15">
        <v>1.015482824707</v>
      </c>
      <c r="X15">
        <v>4.3847228146400002E-3</v>
      </c>
      <c r="Y15">
        <v>1.268923097077</v>
      </c>
      <c r="Z15">
        <v>5.2919871897339999E-3</v>
      </c>
      <c r="AA15">
        <v>1.5484863253459999</v>
      </c>
      <c r="AB15">
        <v>2.12890955937E-3</v>
      </c>
      <c r="AC15">
        <v>0.50356746038940003</v>
      </c>
      <c r="AD15">
        <v>3.9145493544389997E-3</v>
      </c>
      <c r="AE15">
        <v>0.821326993969</v>
      </c>
      <c r="AF15">
        <v>3.2984288736010001E-3</v>
      </c>
      <c r="AG15">
        <v>0.4680597147185</v>
      </c>
    </row>
    <row r="16" spans="2:38" x14ac:dyDescent="0.3">
      <c r="B16" s="2">
        <v>1.1462702453950001E-2</v>
      </c>
      <c r="C16">
        <v>2.3246204701269999</v>
      </c>
      <c r="D16">
        <v>1.003080981584E-2</v>
      </c>
      <c r="E16">
        <v>2.1463232427090002</v>
      </c>
      <c r="F16">
        <v>6.4290876790429998E-3</v>
      </c>
      <c r="G16">
        <v>2.3364363594170001</v>
      </c>
      <c r="H16">
        <v>5.28575391979E-3</v>
      </c>
      <c r="I16">
        <v>1.768864218706</v>
      </c>
      <c r="J16">
        <v>9.0948231953459999E-3</v>
      </c>
      <c r="K16">
        <v>2.397047049912</v>
      </c>
      <c r="L16">
        <v>5.6767789885130001E-3</v>
      </c>
      <c r="M16">
        <v>1.067949766483</v>
      </c>
      <c r="O16" s="3"/>
      <c r="P16">
        <v>5.0887123853109997E-3</v>
      </c>
      <c r="Q16">
        <v>1.6758898756989999</v>
      </c>
      <c r="R16">
        <v>9.7883789291399997E-3</v>
      </c>
      <c r="S16">
        <v>2.8251529560340001</v>
      </c>
      <c r="T16">
        <v>2.8341300023690002E-3</v>
      </c>
      <c r="U16">
        <v>0.75554251970690001</v>
      </c>
      <c r="V16">
        <v>3.2175977381210001E-3</v>
      </c>
      <c r="W16">
        <v>1.0856210288929999</v>
      </c>
      <c r="X16">
        <v>4.8200472704110001E-3</v>
      </c>
      <c r="Y16">
        <v>1.5286860900070001</v>
      </c>
      <c r="Z16">
        <v>5.5755160795029996E-3</v>
      </c>
      <c r="AA16">
        <v>1.637709030426</v>
      </c>
      <c r="AB16">
        <v>2.2510710088960001E-3</v>
      </c>
      <c r="AC16">
        <v>0.59917804003990005</v>
      </c>
      <c r="AD16">
        <v>3.9173623527359999E-3</v>
      </c>
      <c r="AE16">
        <v>0.93848837306470001</v>
      </c>
      <c r="AF16">
        <v>3.3788235295620001E-3</v>
      </c>
      <c r="AG16">
        <v>0.47993740097710003</v>
      </c>
    </row>
    <row r="17" spans="2:33" x14ac:dyDescent="0.3">
      <c r="B17" s="2">
        <v>1.183430549236E-2</v>
      </c>
      <c r="C17">
        <v>2.4479111061080001</v>
      </c>
      <c r="D17">
        <v>1.054650929598E-2</v>
      </c>
      <c r="E17">
        <v>2.186155602026</v>
      </c>
      <c r="F17">
        <v>6.596241012267E-3</v>
      </c>
      <c r="G17">
        <v>2.3682748594969998</v>
      </c>
      <c r="H17">
        <v>5.4765398835929999E-3</v>
      </c>
      <c r="I17">
        <v>1.809328837694</v>
      </c>
      <c r="J17">
        <v>9.6553916378829992E-3</v>
      </c>
      <c r="K17">
        <v>2.553411436198</v>
      </c>
      <c r="L17">
        <v>6.1409842843139998E-3</v>
      </c>
      <c r="M17">
        <v>1.1653570890880001</v>
      </c>
      <c r="O17" s="3"/>
      <c r="P17">
        <v>5.9401206114549996E-3</v>
      </c>
      <c r="Q17">
        <v>1.8820307522269999</v>
      </c>
      <c r="R17">
        <v>1.007325505748E-2</v>
      </c>
      <c r="S17">
        <v>2.8722930728499998</v>
      </c>
      <c r="T17">
        <v>3.0899445034499999E-3</v>
      </c>
      <c r="U17">
        <v>0.93409014297979998</v>
      </c>
      <c r="V17">
        <v>3.394134511819E-3</v>
      </c>
      <c r="W17">
        <v>1.1279665187529999</v>
      </c>
      <c r="X17">
        <v>5.0469078117819999E-3</v>
      </c>
      <c r="Y17">
        <v>1.6079968247259999</v>
      </c>
      <c r="Z17">
        <v>5.8019836105330002E-3</v>
      </c>
      <c r="AA17">
        <v>1.6337277732769999</v>
      </c>
      <c r="AB17">
        <v>2.5674797688490002E-3</v>
      </c>
      <c r="AC17">
        <v>0.4644994438017</v>
      </c>
      <c r="AD17">
        <v>4.0988423614250003E-3</v>
      </c>
      <c r="AE17">
        <v>1.0085100452910001</v>
      </c>
      <c r="AF17">
        <v>3.411645225051E-3</v>
      </c>
      <c r="AG17">
        <v>0.5123371243157</v>
      </c>
    </row>
    <row r="18" spans="2:33" x14ac:dyDescent="0.3">
      <c r="B18" s="2">
        <v>1.2148382077200001E-2</v>
      </c>
      <c r="C18">
        <v>2.592066311255</v>
      </c>
      <c r="D18">
        <v>1.117637828905E-2</v>
      </c>
      <c r="E18">
        <v>2.2828913317950001</v>
      </c>
      <c r="F18">
        <v>7.0562505300480003E-3</v>
      </c>
      <c r="G18">
        <v>2.4181090335339999</v>
      </c>
      <c r="H18">
        <v>5.7240021535300001E-3</v>
      </c>
      <c r="I18">
        <v>1.924400097943</v>
      </c>
      <c r="J18">
        <v>9.9455945627069994E-3</v>
      </c>
      <c r="K18">
        <v>2.6059601233919998</v>
      </c>
      <c r="L18">
        <v>6.4697714971910002E-3</v>
      </c>
      <c r="M18">
        <v>1.237130905743</v>
      </c>
      <c r="O18" s="3"/>
      <c r="P18">
        <v>6.3977735548160003E-3</v>
      </c>
      <c r="Q18">
        <v>2.005450485691</v>
      </c>
      <c r="R18">
        <v>1.0272618119370001E-2</v>
      </c>
      <c r="S18">
        <v>2.901756542787</v>
      </c>
      <c r="T18">
        <v>3.25582471434E-3</v>
      </c>
      <c r="U18">
        <v>1.022052781447</v>
      </c>
      <c r="V18">
        <v>3.5327286629829998E-3</v>
      </c>
      <c r="W18">
        <v>1.13722298572</v>
      </c>
      <c r="X18">
        <v>5.367894330124E-3</v>
      </c>
      <c r="Y18">
        <v>1.6357396119330001</v>
      </c>
      <c r="Z18">
        <v>5.8399278233390002E-3</v>
      </c>
      <c r="AA18">
        <v>1.6753712739069999</v>
      </c>
      <c r="AB18">
        <v>2.9154091525239998E-3</v>
      </c>
      <c r="AC18">
        <v>0.81058586008559996</v>
      </c>
      <c r="AD18">
        <v>4.3187579657829999E-3</v>
      </c>
      <c r="AE18">
        <v>1.015236346105</v>
      </c>
      <c r="AF18">
        <v>3.4765884795529998E-3</v>
      </c>
      <c r="AG18">
        <v>0.54797588667450003</v>
      </c>
    </row>
    <row r="19" spans="2:33" x14ac:dyDescent="0.3">
      <c r="B19" s="2">
        <v>1.2864039594300001E-2</v>
      </c>
      <c r="C19">
        <v>2.7134601682209998</v>
      </c>
      <c r="D19">
        <v>1.149077765254E-2</v>
      </c>
      <c r="E19">
        <v>2.3910077356550001</v>
      </c>
      <c r="F19">
        <v>7.4747723712889997E-3</v>
      </c>
      <c r="G19">
        <v>2.426414729207</v>
      </c>
      <c r="H19">
        <v>5.8952882098619996E-3</v>
      </c>
      <c r="I19">
        <v>2.0078583746069998</v>
      </c>
      <c r="J19">
        <v>1.029396663979E-2</v>
      </c>
      <c r="K19">
        <v>2.6546637846940002</v>
      </c>
      <c r="L19">
        <v>6.7596989206659998E-3</v>
      </c>
      <c r="M19">
        <v>1.320439800076</v>
      </c>
      <c r="O19" s="3"/>
      <c r="P19">
        <v>6.6268052303719996E-3</v>
      </c>
      <c r="Q19">
        <v>2.0816008422940002</v>
      </c>
      <c r="R19">
        <v>1.0755894607430001E-2</v>
      </c>
      <c r="S19">
        <v>2.910613402728</v>
      </c>
      <c r="T19">
        <v>3.4087612300140002E-3</v>
      </c>
      <c r="U19">
        <v>1.090323309937</v>
      </c>
      <c r="V19">
        <v>3.6082891343979999E-3</v>
      </c>
      <c r="W19">
        <v>1.134570668326</v>
      </c>
      <c r="X19">
        <v>5.8776006718610002E-3</v>
      </c>
      <c r="Y19">
        <v>1.6595036372950001</v>
      </c>
      <c r="Z19">
        <v>5.9722787347869996E-3</v>
      </c>
      <c r="AA19">
        <v>1.724941106932</v>
      </c>
      <c r="AB19">
        <v>3.075715197895E-3</v>
      </c>
      <c r="AC19">
        <v>0.83078092565859996</v>
      </c>
      <c r="AD19">
        <v>4.719636245809E-3</v>
      </c>
      <c r="AE19">
        <v>1.0704373988510001</v>
      </c>
      <c r="AF19">
        <v>3.717305689783E-3</v>
      </c>
      <c r="AG19">
        <v>0.56416848923819995</v>
      </c>
    </row>
    <row r="20" spans="2:33" x14ac:dyDescent="0.3">
      <c r="B20" s="2">
        <v>1.3552165540020001E-2</v>
      </c>
      <c r="C20">
        <v>2.7077698311759999</v>
      </c>
      <c r="D20">
        <v>1.2349546287040001E-2</v>
      </c>
      <c r="E20">
        <v>2.538956498833</v>
      </c>
      <c r="F20">
        <v>7.8514841823439999E-3</v>
      </c>
      <c r="G20">
        <v>2.4291832944320002</v>
      </c>
      <c r="H20">
        <v>6.1621711083000002E-3</v>
      </c>
      <c r="I20">
        <v>2.0887876125839999</v>
      </c>
      <c r="J20">
        <v>1.0778078218039999E-2</v>
      </c>
      <c r="K20">
        <v>2.6931140436169998</v>
      </c>
      <c r="L20">
        <v>7.2434776014540002E-3</v>
      </c>
      <c r="M20">
        <v>1.396058642624</v>
      </c>
      <c r="O20" s="3"/>
      <c r="P20">
        <v>6.742011299368E-3</v>
      </c>
      <c r="Q20">
        <v>2.1682485774389999</v>
      </c>
      <c r="R20">
        <v>1.1068354245699999E-2</v>
      </c>
      <c r="S20">
        <v>2.898844518218</v>
      </c>
      <c r="T20">
        <v>3.4475176960710001E-3</v>
      </c>
      <c r="U20">
        <v>1.144148552643</v>
      </c>
      <c r="V20">
        <v>3.759347620755E-3</v>
      </c>
      <c r="W20">
        <v>1.1160294252330001</v>
      </c>
      <c r="X20">
        <v>6.2750089869919997E-3</v>
      </c>
      <c r="Y20">
        <v>1.883572557585</v>
      </c>
      <c r="Z20">
        <v>6.1423867112600002E-3</v>
      </c>
      <c r="AA20">
        <v>1.776491587317</v>
      </c>
      <c r="AB20">
        <v>3.2143299469290002E-3</v>
      </c>
      <c r="AC20">
        <v>0.77960246428479996</v>
      </c>
      <c r="AD20">
        <v>4.7030536130459998E-3</v>
      </c>
      <c r="AE20">
        <v>1.211839709802</v>
      </c>
      <c r="AF20">
        <v>3.7977262767250001E-3</v>
      </c>
      <c r="AG20">
        <v>0.57712620084190003</v>
      </c>
    </row>
    <row r="21" spans="2:33" x14ac:dyDescent="0.3">
      <c r="B21" s="2">
        <v>1.444169353248E-2</v>
      </c>
      <c r="C21">
        <v>2.622414775497</v>
      </c>
      <c r="D21">
        <v>1.30374174075E-2</v>
      </c>
      <c r="E21">
        <v>2.5617178470140001</v>
      </c>
      <c r="F21">
        <v>8.1024559474130002E-3</v>
      </c>
      <c r="G21">
        <v>2.449947533614</v>
      </c>
      <c r="H21">
        <v>6.44777245009E-3</v>
      </c>
      <c r="I21">
        <v>2.2139750275800001</v>
      </c>
      <c r="J21">
        <v>1.147541929181E-2</v>
      </c>
      <c r="K21">
        <v>2.7238742507549998</v>
      </c>
      <c r="L21">
        <v>7.6693167144379999E-3</v>
      </c>
      <c r="M21">
        <v>1.4498890051160001</v>
      </c>
      <c r="O21" s="3"/>
      <c r="P21">
        <v>7.0465225231780004E-3</v>
      </c>
      <c r="Q21">
        <v>2.2089572925400001</v>
      </c>
      <c r="R21">
        <v>1.163622295465E-2</v>
      </c>
      <c r="S21">
        <v>2.8605768080859999</v>
      </c>
      <c r="T21">
        <v>3.612726330641E-3</v>
      </c>
      <c r="U21">
        <v>1.1848514060740001</v>
      </c>
      <c r="V21">
        <v>3.9104873005259997E-3</v>
      </c>
      <c r="W21">
        <v>1.114695772935</v>
      </c>
      <c r="X21">
        <v>6.5020473187570003E-3</v>
      </c>
      <c r="Y21">
        <v>2.000563002911</v>
      </c>
      <c r="Z21">
        <v>6.2936863356389998E-3</v>
      </c>
      <c r="AA21">
        <v>1.8419253139989999</v>
      </c>
      <c r="AB21">
        <v>3.534748037788E-3</v>
      </c>
      <c r="AC21">
        <v>0.81191250032069995</v>
      </c>
      <c r="AD21">
        <v>5.1410094895629997E-3</v>
      </c>
      <c r="AE21">
        <v>1.1471847253659999</v>
      </c>
      <c r="AF21">
        <v>3.8304961102529999E-3</v>
      </c>
      <c r="AG21">
        <v>0.60736587349019999</v>
      </c>
    </row>
    <row r="22" spans="2:33" x14ac:dyDescent="0.3">
      <c r="B22" s="2">
        <v>1.5099943514449999E-2</v>
      </c>
      <c r="C22">
        <v>2.7513957485230001</v>
      </c>
      <c r="D22">
        <v>1.358270404942E-2</v>
      </c>
      <c r="E22">
        <v>2.4991241395160002</v>
      </c>
      <c r="F22">
        <v>8.4577420182550007E-3</v>
      </c>
      <c r="G22">
        <v>2.5080874033249998</v>
      </c>
      <c r="H22">
        <v>6.6192510410599996E-3</v>
      </c>
      <c r="I22">
        <v>2.2759364754070002</v>
      </c>
      <c r="J22">
        <v>1.2056490936379999E-2</v>
      </c>
      <c r="K22">
        <v>2.7546344578930002</v>
      </c>
      <c r="L22">
        <v>7.9598066198339999E-3</v>
      </c>
      <c r="M22">
        <v>1.4703958098750001</v>
      </c>
      <c r="O22" s="3"/>
      <c r="P22">
        <v>7.2248987117379997E-3</v>
      </c>
      <c r="Q22">
        <v>2.2851055176270001</v>
      </c>
      <c r="R22">
        <v>1.186383923233E-2</v>
      </c>
      <c r="S22">
        <v>2.878259434481</v>
      </c>
      <c r="T22">
        <v>3.7275033369880001E-3</v>
      </c>
      <c r="U22">
        <v>1.241305389668</v>
      </c>
      <c r="V22">
        <v>4.0366296077909997E-3</v>
      </c>
      <c r="W22">
        <v>1.154397271623</v>
      </c>
      <c r="X22">
        <v>6.6533563005249999E-3</v>
      </c>
      <c r="Y22">
        <v>2.0679798722560001</v>
      </c>
      <c r="Z22">
        <v>6.4962671952100001E-3</v>
      </c>
      <c r="AA22">
        <v>1.899455957776</v>
      </c>
      <c r="AB22">
        <v>3.5361707035939998E-3</v>
      </c>
      <c r="AC22">
        <v>0.87116653112770004</v>
      </c>
      <c r="AD22">
        <v>5.365839757614E-3</v>
      </c>
      <c r="AE22">
        <v>1.3586067689679999</v>
      </c>
      <c r="AF22">
        <v>3.8950504000439998E-3</v>
      </c>
      <c r="AG22">
        <v>0.62680425567219999</v>
      </c>
    </row>
    <row r="23" spans="2:33" x14ac:dyDescent="0.3">
      <c r="B23" s="2">
        <v>1.578705015914E-2</v>
      </c>
      <c r="C23">
        <v>2.859512152383</v>
      </c>
      <c r="D23">
        <v>1.4213915122179999E-2</v>
      </c>
      <c r="E23">
        <v>2.4460143270930002</v>
      </c>
      <c r="F23">
        <v>8.8339083077570001E-3</v>
      </c>
      <c r="G23">
        <v>2.5717644034839999</v>
      </c>
      <c r="H23">
        <v>6.7718639563090002E-3</v>
      </c>
      <c r="I23">
        <v>2.310078497678</v>
      </c>
      <c r="J23">
        <v>1.2346682381979999E-2</v>
      </c>
      <c r="K23">
        <v>2.8084648203849998</v>
      </c>
      <c r="L23">
        <v>8.2115630072819995E-3</v>
      </c>
      <c r="M23">
        <v>1.488339264038</v>
      </c>
      <c r="O23" s="3"/>
      <c r="P23">
        <v>7.3399555415509998E-3</v>
      </c>
      <c r="Q23">
        <v>2.3612510783189999</v>
      </c>
      <c r="R23">
        <v>1.254693920506E-2</v>
      </c>
      <c r="S23">
        <v>2.9489803728349999</v>
      </c>
      <c r="T23">
        <v>3.8295418519940002E-3</v>
      </c>
      <c r="U23">
        <v>1.2925077531560001</v>
      </c>
      <c r="V23">
        <v>4.2766747304250003E-3</v>
      </c>
      <c r="W23">
        <v>1.309249768953</v>
      </c>
      <c r="X23">
        <v>7.1069370224319996E-3</v>
      </c>
      <c r="Y23">
        <v>2.196854201741</v>
      </c>
      <c r="Z23">
        <v>6.7990399608810004E-3</v>
      </c>
      <c r="AA23">
        <v>2.0013578587800001</v>
      </c>
      <c r="AB23">
        <v>3.6577501534719998E-3</v>
      </c>
      <c r="AC23">
        <v>0.94253682544810002</v>
      </c>
      <c r="AD23">
        <v>5.4083170175030001E-3</v>
      </c>
      <c r="AE23">
        <v>1.4636467123479999</v>
      </c>
      <c r="AF23">
        <v>3.9439199095490001E-3</v>
      </c>
      <c r="AG23">
        <v>0.66028348584840002</v>
      </c>
    </row>
    <row r="24" spans="2:33" x14ac:dyDescent="0.3">
      <c r="B24" s="2">
        <v>1.6331436418490001E-2</v>
      </c>
      <c r="C24">
        <v>2.8974477326849999</v>
      </c>
      <c r="D24">
        <v>1.472908796345E-2</v>
      </c>
      <c r="E24">
        <v>2.5446468358779999</v>
      </c>
      <c r="F24">
        <v>9.3142029297739997E-3</v>
      </c>
      <c r="G24">
        <v>2.6935812733539999</v>
      </c>
      <c r="H24">
        <v>7.726858378614E-3</v>
      </c>
      <c r="I24">
        <v>2.393536774342</v>
      </c>
      <c r="J24">
        <v>1.298532625923E-2</v>
      </c>
      <c r="K24">
        <v>2.902027117097</v>
      </c>
      <c r="L24">
        <v>9.1007005574599998E-3</v>
      </c>
      <c r="M24">
        <v>1.740829297631</v>
      </c>
      <c r="O24" s="3"/>
      <c r="P24">
        <v>7.4675456588289999E-3</v>
      </c>
      <c r="Q24">
        <v>2.4282077692440001</v>
      </c>
      <c r="R24">
        <v>1.340148387683E-2</v>
      </c>
      <c r="S24">
        <v>3.0845097035590001</v>
      </c>
      <c r="T24">
        <v>3.9061966588090002E-3</v>
      </c>
      <c r="U24">
        <v>1.339770735466</v>
      </c>
      <c r="V24">
        <v>4.4785461415790002E-3</v>
      </c>
      <c r="W24">
        <v>1.382037792667</v>
      </c>
      <c r="X24">
        <v>7.8613952335019992E-3</v>
      </c>
      <c r="Y24">
        <v>2.0916977344980001</v>
      </c>
      <c r="Z24">
        <v>6.9376341120439998E-3</v>
      </c>
      <c r="AA24">
        <v>2.0106143257469999</v>
      </c>
      <c r="AB24">
        <v>3.6796677830060001E-3</v>
      </c>
      <c r="AC24">
        <v>1.0233371300230001</v>
      </c>
      <c r="AD24">
        <v>5.6065736588369998E-3</v>
      </c>
      <c r="AE24">
        <v>1.4003461687330001</v>
      </c>
      <c r="AF24">
        <v>4.120186553911E-3</v>
      </c>
      <c r="AG24">
        <v>0.6613578076105</v>
      </c>
    </row>
    <row r="25" spans="2:33" x14ac:dyDescent="0.3">
      <c r="B25" s="2">
        <v>1.7077819316849999E-2</v>
      </c>
      <c r="C25">
        <v>2.7893313288249999</v>
      </c>
      <c r="D25">
        <v>1.5387473852230001E-2</v>
      </c>
      <c r="E25">
        <v>2.6584535767830002</v>
      </c>
      <c r="F25">
        <v>9.8990598219070008E-3</v>
      </c>
      <c r="G25">
        <v>2.8250881215089998</v>
      </c>
      <c r="H25">
        <v>8.0709028149810007E-3</v>
      </c>
      <c r="I25">
        <v>2.3960658130289998</v>
      </c>
      <c r="J25">
        <v>1.3566351986910001E-2</v>
      </c>
      <c r="K25">
        <v>2.937914025425</v>
      </c>
      <c r="L25">
        <v>9.4291663520959992E-3</v>
      </c>
      <c r="M25">
        <v>1.8484900226150001</v>
      </c>
      <c r="O25" s="3"/>
      <c r="P25">
        <v>7.8230854675920003E-3</v>
      </c>
      <c r="Q25">
        <v>2.4951740519930001</v>
      </c>
      <c r="R25">
        <v>1.357251000971E-2</v>
      </c>
      <c r="S25">
        <v>3.1198629973159999</v>
      </c>
      <c r="T25">
        <v>3.9700383546930002E-3</v>
      </c>
      <c r="U25">
        <v>1.3765310104449999</v>
      </c>
      <c r="V25">
        <v>4.6174213468670004E-3</v>
      </c>
      <c r="W25">
        <v>1.450858997001</v>
      </c>
      <c r="X25">
        <v>8.3911451026930008E-3</v>
      </c>
      <c r="Y25">
        <v>2.3633533451500002</v>
      </c>
      <c r="Z25">
        <v>7.1267663795279998E-3</v>
      </c>
      <c r="AA25">
        <v>2.0529589829849999</v>
      </c>
      <c r="AB25">
        <v>3.8009885663740002E-3</v>
      </c>
      <c r="AC25">
        <v>1.0839339641970001</v>
      </c>
      <c r="AD25">
        <v>5.9454173813450004E-3</v>
      </c>
      <c r="AE25">
        <v>1.3680147973629999</v>
      </c>
      <c r="AF25">
        <v>4.2804313152390002E-3</v>
      </c>
      <c r="AG25">
        <v>0.66243264788019995</v>
      </c>
    </row>
    <row r="26" spans="2:33" x14ac:dyDescent="0.3">
      <c r="B26" s="2">
        <v>1.7766981551939998E-2</v>
      </c>
      <c r="C26">
        <v>2.6679374718590001</v>
      </c>
      <c r="D26">
        <v>1.5845782785600001E-2</v>
      </c>
      <c r="E26">
        <v>2.7039762731449999</v>
      </c>
      <c r="F26">
        <v>1.0149944799459999E-2</v>
      </c>
      <c r="G26">
        <v>2.855542338976</v>
      </c>
      <c r="H26">
        <v>8.2043442641999993E-3</v>
      </c>
      <c r="I26">
        <v>2.4365304320179999</v>
      </c>
      <c r="J26">
        <v>1.420609786956E-2</v>
      </c>
      <c r="K26">
        <v>2.9084354935840002</v>
      </c>
      <c r="L26">
        <v>9.6031228061810008E-3</v>
      </c>
      <c r="M26">
        <v>1.898475359214</v>
      </c>
      <c r="O26" s="3"/>
      <c r="P26">
        <v>7.9762085322440009E-3</v>
      </c>
      <c r="Q26">
        <v>2.5765722985480002</v>
      </c>
      <c r="R26">
        <v>1.380008443077E-2</v>
      </c>
      <c r="S26">
        <v>3.1346001138499999</v>
      </c>
      <c r="T26">
        <v>4.1481720295810003E-3</v>
      </c>
      <c r="U26">
        <v>1.435613202047</v>
      </c>
      <c r="V26">
        <v>4.8067971945910002E-3</v>
      </c>
      <c r="W26">
        <v>1.5448264266239999</v>
      </c>
      <c r="X26">
        <v>8.5991972919719998E-3</v>
      </c>
      <c r="Y26">
        <v>2.4565473261649999</v>
      </c>
      <c r="Z26">
        <v>7.2655166718710003E-3</v>
      </c>
      <c r="AA26">
        <v>2.0953069707109999</v>
      </c>
      <c r="AB26">
        <v>4.0765043988119998E-3</v>
      </c>
      <c r="AC26">
        <v>0.91020286797740002</v>
      </c>
      <c r="AD26">
        <v>6.1711853154939999E-3</v>
      </c>
      <c r="AE26">
        <v>1.618490633997</v>
      </c>
      <c r="AF26">
        <v>4.4092027920720001E-3</v>
      </c>
      <c r="AG26">
        <v>0.68726908275770004</v>
      </c>
    </row>
    <row r="27" spans="2:33" x14ac:dyDescent="0.3">
      <c r="B27" s="2">
        <v>1.9343310398780001E-2</v>
      </c>
      <c r="C27">
        <v>2.724840842311</v>
      </c>
      <c r="D27">
        <v>1.6534469346870001E-2</v>
      </c>
      <c r="E27">
        <v>2.6356922286020001</v>
      </c>
      <c r="F27">
        <v>1.044281338223E-2</v>
      </c>
      <c r="G27">
        <v>2.8721537303220002</v>
      </c>
      <c r="H27">
        <v>8.4747918453769999E-3</v>
      </c>
      <c r="I27">
        <v>2.4438753884910001</v>
      </c>
      <c r="J27">
        <v>1.463284384115E-2</v>
      </c>
      <c r="K27">
        <v>2.861013507579</v>
      </c>
      <c r="L27">
        <v>9.7190019417879997E-3</v>
      </c>
      <c r="M27">
        <v>1.9420523193270001</v>
      </c>
      <c r="O27" s="3"/>
      <c r="P27">
        <v>8.1165371408630001E-3</v>
      </c>
      <c r="Q27">
        <v>2.6487806095790001</v>
      </c>
      <c r="R27">
        <v>1.4055828354389999E-2</v>
      </c>
      <c r="S27">
        <v>3.1316653671179999</v>
      </c>
      <c r="T27">
        <v>4.377147740443E-3</v>
      </c>
      <c r="U27">
        <v>1.507825243231</v>
      </c>
      <c r="V27">
        <v>4.983396424761E-3</v>
      </c>
      <c r="W27">
        <v>1.6004085247869999</v>
      </c>
      <c r="X27">
        <v>8.9205019615430006E-3</v>
      </c>
      <c r="Y27">
        <v>2.551716963933</v>
      </c>
      <c r="Z27">
        <v>7.5302031651220003E-3</v>
      </c>
      <c r="AA27">
        <v>2.1336756497240001</v>
      </c>
      <c r="AB27">
        <v>4.3054733310239996E-3</v>
      </c>
      <c r="AC27">
        <v>1.2940002739259999</v>
      </c>
      <c r="AD27">
        <v>6.6676837516440003E-3</v>
      </c>
      <c r="AE27">
        <v>1.4959263616959999</v>
      </c>
      <c r="AF27">
        <v>4.4578648537319998E-3</v>
      </c>
      <c r="AG27">
        <v>0.71210811017279996</v>
      </c>
    </row>
    <row r="28" spans="2:33" x14ac:dyDescent="0.3">
      <c r="B28" s="2">
        <v>1.9973451205459999E-2</v>
      </c>
      <c r="C28">
        <v>2.7912281078399999</v>
      </c>
      <c r="D28">
        <v>1.7051137162990001E-2</v>
      </c>
      <c r="E28">
        <v>2.567408184059</v>
      </c>
      <c r="F28">
        <v>1.072023812167E-2</v>
      </c>
      <c r="G28">
        <v>2.8838164434169999</v>
      </c>
      <c r="H28">
        <v>8.7549695100970007E-3</v>
      </c>
      <c r="I28">
        <v>2.491974233084</v>
      </c>
      <c r="J28">
        <v>1.5233764372059999E-2</v>
      </c>
      <c r="K28">
        <v>2.8392250275230002</v>
      </c>
      <c r="L28">
        <v>9.9124055094079993E-3</v>
      </c>
      <c r="M28">
        <v>1.9843476041420001</v>
      </c>
      <c r="O28" s="3"/>
      <c r="P28">
        <v>8.2821375282860002E-3</v>
      </c>
      <c r="Q28">
        <v>2.7170516709479999</v>
      </c>
      <c r="R28">
        <v>1.439633192536E-2</v>
      </c>
      <c r="S28">
        <v>3.0933880897599999</v>
      </c>
      <c r="T28">
        <v>4.4411013657140001E-3</v>
      </c>
      <c r="U28">
        <v>1.5524621490499999</v>
      </c>
      <c r="V28">
        <v>5.1223403321680001E-3</v>
      </c>
      <c r="W28">
        <v>1.683789998255</v>
      </c>
      <c r="X28">
        <v>9.1658620611679998E-3</v>
      </c>
      <c r="Y28">
        <v>2.551700744458</v>
      </c>
      <c r="Z28">
        <v>7.7695862491529996E-3</v>
      </c>
      <c r="AA28">
        <v>2.148220099035</v>
      </c>
      <c r="AB28">
        <v>4.6821706495530002E-3</v>
      </c>
      <c r="AC28">
        <v>1.1741332458139999</v>
      </c>
      <c r="AD28">
        <v>6.6910240469830002E-3</v>
      </c>
      <c r="AE28">
        <v>1.635980697078</v>
      </c>
      <c r="AF28">
        <v>4.6023729728119998E-3</v>
      </c>
      <c r="AG28">
        <v>0.72506374774640003</v>
      </c>
    </row>
    <row r="29" spans="2:33" x14ac:dyDescent="0.3">
      <c r="B29" s="2">
        <v>2.034660018376E-2</v>
      </c>
      <c r="C29">
        <v>2.7419118534470002</v>
      </c>
      <c r="D29">
        <v>1.7280937186980001E-2</v>
      </c>
      <c r="E29">
        <v>2.5180919296669999</v>
      </c>
      <c r="F29">
        <v>1.0985582610480001E-2</v>
      </c>
      <c r="G29">
        <v>2.887512266651</v>
      </c>
      <c r="H29">
        <v>8.9330397154510008E-3</v>
      </c>
      <c r="I29">
        <v>2.5476676320870002</v>
      </c>
      <c r="J29">
        <v>1.58147671413E-2</v>
      </c>
      <c r="K29">
        <v>2.8776752864459998</v>
      </c>
      <c r="L29">
        <v>1.0299683292789999E-2</v>
      </c>
      <c r="M29">
        <v>2.0163894865769998</v>
      </c>
      <c r="O29" s="3"/>
      <c r="P29">
        <v>8.650359863696E-3</v>
      </c>
      <c r="Q29">
        <v>2.785331258382</v>
      </c>
      <c r="R29">
        <v>1.493552885236E-2</v>
      </c>
      <c r="S29">
        <v>3.0374461245559998</v>
      </c>
      <c r="T29">
        <v>4.5177188627330001E-3</v>
      </c>
      <c r="U29">
        <v>1.597099587747</v>
      </c>
      <c r="V29">
        <v>5.2485888154350001E-3</v>
      </c>
      <c r="W29">
        <v>1.74599373106</v>
      </c>
      <c r="X29">
        <v>9.4106326452790007E-3</v>
      </c>
      <c r="Y29">
        <v>2.4267465371810002</v>
      </c>
      <c r="Z29">
        <v>8.021583563911E-3</v>
      </c>
      <c r="AA29">
        <v>2.1667346982139999</v>
      </c>
      <c r="AB29">
        <v>4.9685181421020002E-3</v>
      </c>
      <c r="AC29">
        <v>1.451540793238</v>
      </c>
      <c r="AD29">
        <v>6.7127153433210003E-3</v>
      </c>
      <c r="AE29">
        <v>1.7073542240249999</v>
      </c>
      <c r="AF29">
        <v>4.8589305492129998E-3</v>
      </c>
      <c r="AG29">
        <v>0.73369565438670004</v>
      </c>
    </row>
    <row r="30" spans="2:33" x14ac:dyDescent="0.3">
      <c r="B30" s="2">
        <v>2.0548545857720001E-2</v>
      </c>
      <c r="C30">
        <v>2.6015502063309999</v>
      </c>
      <c r="D30">
        <v>1.8141234773020001E-2</v>
      </c>
      <c r="E30">
        <v>2.4953305814850002</v>
      </c>
      <c r="F30">
        <v>1.119517398766E-2</v>
      </c>
      <c r="G30">
        <v>2.8782727085670001</v>
      </c>
      <c r="H30">
        <v>9.1496392328689995E-3</v>
      </c>
      <c r="I30">
        <v>2.5738266528309999</v>
      </c>
      <c r="J30">
        <v>1.693795880727E-2</v>
      </c>
      <c r="K30">
        <v>2.9609841807790001</v>
      </c>
      <c r="L30">
        <v>1.066790425621E-2</v>
      </c>
      <c r="M30">
        <v>2.012544460685</v>
      </c>
      <c r="O30" s="3"/>
      <c r="P30">
        <v>8.9047379376480003E-3</v>
      </c>
      <c r="Q30">
        <v>2.862795452551</v>
      </c>
      <c r="R30">
        <v>1.5276717466220001E-2</v>
      </c>
      <c r="S30">
        <v>3.0074683894569998</v>
      </c>
      <c r="T30">
        <v>4.682684983632E-3</v>
      </c>
      <c r="U30">
        <v>1.620736407693</v>
      </c>
      <c r="V30">
        <v>5.6518694598490004E-3</v>
      </c>
      <c r="W30">
        <v>1.7936188770399999</v>
      </c>
      <c r="X30">
        <v>9.4858847684320003E-3</v>
      </c>
      <c r="Y30">
        <v>2.3751798373219999</v>
      </c>
      <c r="Z30">
        <v>8.2484960671009994E-3</v>
      </c>
      <c r="AA30">
        <v>2.2077531967540001</v>
      </c>
      <c r="AB30">
        <v>4.969779141338E-3</v>
      </c>
      <c r="AC30">
        <v>1.5040614114540001</v>
      </c>
      <c r="AD30">
        <v>7.0142874694540001E-3</v>
      </c>
      <c r="AE30">
        <v>1.786798794728</v>
      </c>
      <c r="AF30">
        <v>4.89164852078E-3</v>
      </c>
      <c r="AG30">
        <v>0.76177527634480002</v>
      </c>
    </row>
    <row r="31" spans="2:33" x14ac:dyDescent="0.3">
      <c r="B31" s="2">
        <v>2.080795003185E-2</v>
      </c>
      <c r="C31">
        <v>2.4479111061080001</v>
      </c>
      <c r="D31">
        <v>1.8570398241710001E-2</v>
      </c>
      <c r="E31">
        <v>2.5939630902699999</v>
      </c>
      <c r="F31">
        <v>1.1307011224400001E-2</v>
      </c>
      <c r="G31">
        <v>2.867185238866</v>
      </c>
      <c r="H31">
        <v>9.3024338695749994E-3</v>
      </c>
      <c r="I31">
        <v>2.6033610310899999</v>
      </c>
      <c r="J31">
        <v>1.7558188701039999E-2</v>
      </c>
      <c r="K31">
        <v>2.9468857525069998</v>
      </c>
      <c r="L31">
        <v>1.107506536359E-2</v>
      </c>
      <c r="M31">
        <v>1.988192630034</v>
      </c>
      <c r="O31" s="3"/>
      <c r="P31">
        <v>8.9942804749849996E-3</v>
      </c>
      <c r="Q31">
        <v>2.9258122294189999</v>
      </c>
      <c r="R31">
        <v>1.5529994901210001E-2</v>
      </c>
      <c r="S31">
        <v>3.0074790470389998</v>
      </c>
      <c r="T31">
        <v>4.7214974143819999E-3</v>
      </c>
      <c r="U31">
        <v>1.6784999658190001</v>
      </c>
      <c r="V31">
        <v>5.8408580774470002E-3</v>
      </c>
      <c r="W31">
        <v>1.805519335179</v>
      </c>
      <c r="X31">
        <v>9.7690393626370005E-3</v>
      </c>
      <c r="Y31">
        <v>2.3850768358610002</v>
      </c>
      <c r="Z31">
        <v>8.3746446200129998E-3</v>
      </c>
      <c r="AA31">
        <v>2.2487783562730002</v>
      </c>
      <c r="AB31">
        <v>4.9711048072030002E-3</v>
      </c>
      <c r="AC31">
        <v>1.5592753947060001</v>
      </c>
      <c r="AD31">
        <v>7.4093457530029997E-3</v>
      </c>
      <c r="AE31">
        <v>1.599596994174</v>
      </c>
      <c r="AF31">
        <v>4.9889207821370001E-3</v>
      </c>
      <c r="AG31">
        <v>0.80929328048479998</v>
      </c>
    </row>
    <row r="32" spans="2:33" x14ac:dyDescent="0.3">
      <c r="B32" s="2">
        <v>2.1382602987E-2</v>
      </c>
      <c r="C32">
        <v>2.3075494589919998</v>
      </c>
      <c r="D32">
        <v>1.902843536147E-2</v>
      </c>
      <c r="E32">
        <v>2.6698342508740001</v>
      </c>
      <c r="F32">
        <v>1.1600646035870001E-2</v>
      </c>
      <c r="G32">
        <v>2.8311509623390001</v>
      </c>
      <c r="H32">
        <v>9.4679607628589992E-3</v>
      </c>
      <c r="I32">
        <v>2.6354269274850002</v>
      </c>
      <c r="J32">
        <v>1.8042931636549998E-2</v>
      </c>
      <c r="K32">
        <v>2.914843870071</v>
      </c>
      <c r="L32">
        <v>1.123024049907E-2</v>
      </c>
      <c r="M32">
        <v>1.971530851167</v>
      </c>
      <c r="O32" s="3"/>
      <c r="P32">
        <v>9.2865195798999996E-3</v>
      </c>
      <c r="Q32">
        <v>2.9940886195790002</v>
      </c>
      <c r="R32">
        <v>1.583400244278E-2</v>
      </c>
      <c r="S32">
        <v>3.0127429233640002</v>
      </c>
      <c r="T32">
        <v>4.7725819640270003E-3</v>
      </c>
      <c r="U32">
        <v>1.708695848886</v>
      </c>
      <c r="V32">
        <v>5.9669067000030001E-3</v>
      </c>
      <c r="W32">
        <v>1.8253659214119999</v>
      </c>
      <c r="X32">
        <v>9.9391379817199994E-3</v>
      </c>
      <c r="Y32">
        <v>2.434644173583</v>
      </c>
      <c r="Z32">
        <v>8.6140901605159994E-3</v>
      </c>
      <c r="AA32">
        <v>2.276559413887</v>
      </c>
      <c r="AB32">
        <v>5.4662129108600001E-3</v>
      </c>
      <c r="AC32">
        <v>1.378803774116</v>
      </c>
      <c r="AD32">
        <v>7.5554941641439999E-3</v>
      </c>
      <c r="AE32">
        <v>1.862195559573</v>
      </c>
      <c r="AF32">
        <v>5.1817279291480004E-3</v>
      </c>
      <c r="AG32">
        <v>0.83196759064189996</v>
      </c>
    </row>
    <row r="33" spans="2:33" x14ac:dyDescent="0.3">
      <c r="B33" s="2">
        <v>2.2385111307860001E-2</v>
      </c>
      <c r="C33">
        <v>2.4118723048209998</v>
      </c>
      <c r="D33">
        <v>1.991738575002E-2</v>
      </c>
      <c r="E33">
        <v>2.648969681708</v>
      </c>
      <c r="F33">
        <v>1.183815534555E-2</v>
      </c>
      <c r="G33">
        <v>2.8237593158709999</v>
      </c>
      <c r="H33">
        <v>9.6080684896699999E-3</v>
      </c>
      <c r="I33">
        <v>2.6573667513350001</v>
      </c>
      <c r="J33">
        <v>1.8372855292490001E-2</v>
      </c>
      <c r="K33">
        <v>2.8597318322819998</v>
      </c>
      <c r="L33">
        <v>1.146254977298E-2</v>
      </c>
      <c r="M33">
        <v>1.997164357116</v>
      </c>
      <c r="O33" s="3"/>
      <c r="P33">
        <v>9.4775409853110008E-3</v>
      </c>
      <c r="Q33">
        <v>3.0689246057389998</v>
      </c>
      <c r="R33">
        <v>1.6518299234780001E-2</v>
      </c>
      <c r="S33">
        <v>3.0442782221920002</v>
      </c>
      <c r="T33">
        <v>4.8739489027140002E-3</v>
      </c>
      <c r="U33">
        <v>1.712638427338</v>
      </c>
      <c r="V33">
        <v>6.193544394717E-3</v>
      </c>
      <c r="W33">
        <v>1.808143343415</v>
      </c>
      <c r="X33">
        <v>9.9771289814719992E-3</v>
      </c>
      <c r="Y33">
        <v>2.4862033875309999</v>
      </c>
      <c r="Z33">
        <v>8.7275995001130004E-3</v>
      </c>
      <c r="AA33">
        <v>2.3083197802150002</v>
      </c>
      <c r="AB33">
        <v>5.4525402763369998E-3</v>
      </c>
      <c r="AC33">
        <v>1.641407511718</v>
      </c>
      <c r="AD33">
        <v>8.1312564568500004E-3</v>
      </c>
      <c r="AE33">
        <v>1.7126950508050001</v>
      </c>
      <c r="AF33">
        <v>5.4389337800650004E-3</v>
      </c>
      <c r="AG33">
        <v>0.86760013091020005</v>
      </c>
    </row>
    <row r="34" spans="2:33" x14ac:dyDescent="0.3">
      <c r="B34" s="2">
        <v>2.2957861567759998E-2</v>
      </c>
      <c r="C34">
        <v>2.483949907395</v>
      </c>
      <c r="D34">
        <v>2.034834998385E-2</v>
      </c>
      <c r="E34">
        <v>2.5465436148929999</v>
      </c>
      <c r="F34">
        <v>1.203364707575E-2</v>
      </c>
      <c r="G34">
        <v>2.8293030507219998</v>
      </c>
      <c r="H34">
        <v>9.7737465385600002E-3</v>
      </c>
      <c r="I34">
        <v>2.672555860153</v>
      </c>
      <c r="J34">
        <v>1.8683331834900001E-2</v>
      </c>
      <c r="K34">
        <v>2.812309846277</v>
      </c>
      <c r="L34">
        <v>1.19851538055E-2</v>
      </c>
      <c r="M34">
        <v>2.0650931478789998</v>
      </c>
      <c r="O34" s="3"/>
      <c r="P34">
        <v>1.00362064243E-2</v>
      </c>
      <c r="Q34">
        <v>3.17134425333</v>
      </c>
      <c r="R34">
        <v>1.677176321874E-2</v>
      </c>
      <c r="S34">
        <v>3.0574165978400001</v>
      </c>
      <c r="T34">
        <v>4.9124628550989997E-3</v>
      </c>
      <c r="U34">
        <v>1.749397636559</v>
      </c>
      <c r="V34">
        <v>6.407630315176E-3</v>
      </c>
      <c r="W34">
        <v>1.800187223854</v>
      </c>
      <c r="X34">
        <v>1.0298686300549999E-2</v>
      </c>
      <c r="Y34">
        <v>2.6349178772139998</v>
      </c>
      <c r="Z34">
        <v>8.8284446438050002E-3</v>
      </c>
      <c r="AA34">
        <v>2.3255207100319999</v>
      </c>
      <c r="AB34">
        <v>5.5730850601739997E-3</v>
      </c>
      <c r="AC34">
        <v>1.6696839654519999</v>
      </c>
      <c r="AD34">
        <v>8.1537884193459993E-3</v>
      </c>
      <c r="AE34">
        <v>1.819082323228</v>
      </c>
      <c r="AF34">
        <v>5.551709304844E-3</v>
      </c>
      <c r="AG34">
        <v>0.89351710964029996</v>
      </c>
    </row>
    <row r="35" spans="2:33" x14ac:dyDescent="0.3">
      <c r="B35" s="2">
        <v>2.3645732688220001E-2</v>
      </c>
      <c r="C35">
        <v>2.5067112555760001</v>
      </c>
      <c r="D35">
        <v>2.1610975989560001E-2</v>
      </c>
      <c r="E35">
        <v>2.4175626418670002</v>
      </c>
      <c r="F35">
        <v>1.218718742917E-2</v>
      </c>
      <c r="G35">
        <v>2.840390520423</v>
      </c>
      <c r="H35">
        <v>9.9139449587339994E-3</v>
      </c>
      <c r="I35">
        <v>2.6843696114569999</v>
      </c>
      <c r="J35">
        <v>1.9284252365809999E-2</v>
      </c>
      <c r="K35">
        <v>2.7905213662210002</v>
      </c>
      <c r="L35">
        <v>1.225577186611E-2</v>
      </c>
      <c r="M35">
        <v>2.140711990427</v>
      </c>
      <c r="O35" s="3"/>
      <c r="P35">
        <v>1.0555145342550001E-2</v>
      </c>
      <c r="Q35">
        <v>3.1516745242750002</v>
      </c>
      <c r="R35">
        <v>1.69745717157E-2</v>
      </c>
      <c r="S35">
        <v>3.0705528419710002</v>
      </c>
      <c r="T35">
        <v>5.0397171842170001E-3</v>
      </c>
      <c r="U35">
        <v>1.7927244349660001</v>
      </c>
      <c r="V35">
        <v>6.4707701709269998E-3</v>
      </c>
      <c r="W35">
        <v>1.834598242332</v>
      </c>
      <c r="X35">
        <v>1.073343995558E-2</v>
      </c>
      <c r="Y35">
        <v>2.7737091676680001</v>
      </c>
      <c r="Z35">
        <v>8.9669888297910002E-3</v>
      </c>
      <c r="AA35">
        <v>2.3241878903559998</v>
      </c>
      <c r="AB35">
        <v>5.8090012976470002E-3</v>
      </c>
      <c r="AC35">
        <v>1.510767669984</v>
      </c>
      <c r="AD35">
        <v>8.1571510839779995E-3</v>
      </c>
      <c r="AE35">
        <v>1.9591373051359999</v>
      </c>
      <c r="AF35">
        <v>5.664847863353E-3</v>
      </c>
      <c r="AG35">
        <v>0.93455444320210002</v>
      </c>
    </row>
    <row r="36" spans="2:33" x14ac:dyDescent="0.3">
      <c r="B36" s="2">
        <v>2.4621779703779999E-2</v>
      </c>
      <c r="C36">
        <v>2.3644528294440001</v>
      </c>
      <c r="D36">
        <v>2.192546029481E-2</v>
      </c>
      <c r="E36">
        <v>2.5161951506509999</v>
      </c>
      <c r="F36">
        <v>1.238244744994E-2</v>
      </c>
      <c r="G36">
        <v>2.8718050179080001</v>
      </c>
      <c r="H36">
        <v>1.006713260002E-2</v>
      </c>
      <c r="I36">
        <v>2.6700243420169998</v>
      </c>
      <c r="J36">
        <v>1.9942802525509999E-2</v>
      </c>
      <c r="K36">
        <v>2.825126599252</v>
      </c>
      <c r="L36">
        <v>1.235250234798E-2</v>
      </c>
      <c r="M36">
        <v>2.158655444591</v>
      </c>
      <c r="O36" s="3"/>
      <c r="P36">
        <v>1.087161155199E-2</v>
      </c>
      <c r="Q36">
        <v>3.1424984436060002</v>
      </c>
      <c r="R36">
        <v>1.736724501442E-2</v>
      </c>
      <c r="S36">
        <v>3.077133220256</v>
      </c>
      <c r="T36">
        <v>5.2553761019080002E-3</v>
      </c>
      <c r="U36">
        <v>1.8189889300419999</v>
      </c>
      <c r="V36">
        <v>6.5969936716049997E-3</v>
      </c>
      <c r="W36">
        <v>1.8915073318160001</v>
      </c>
      <c r="X36">
        <v>1.1148365303109999E-2</v>
      </c>
      <c r="Y36">
        <v>2.710221154094</v>
      </c>
      <c r="Z36">
        <v>9.0175706656409997E-3</v>
      </c>
      <c r="AA36">
        <v>2.366541706439</v>
      </c>
      <c r="AB36">
        <v>6.198049942034E-3</v>
      </c>
      <c r="AC36">
        <v>1.9053333638779999</v>
      </c>
      <c r="AD36">
        <v>8.6353855550490004E-3</v>
      </c>
      <c r="AE36">
        <v>1.907947852832</v>
      </c>
      <c r="AF36">
        <v>6.3231194097509999E-3</v>
      </c>
      <c r="AG36">
        <v>0.99177452768429997</v>
      </c>
    </row>
    <row r="37" spans="2:33" x14ac:dyDescent="0.3">
      <c r="B37" s="2">
        <v>2.5539841580290001E-2</v>
      </c>
      <c r="C37">
        <v>2.294272005886</v>
      </c>
      <c r="D37">
        <v>2.2412218170479999E-2</v>
      </c>
      <c r="E37">
        <v>2.5863759742100001</v>
      </c>
      <c r="F37">
        <v>1.2661196457449999E-2</v>
      </c>
      <c r="G37">
        <v>2.9383298361130001</v>
      </c>
      <c r="H37">
        <v>1.010554854538E-2</v>
      </c>
      <c r="I37">
        <v>2.6531475544399998</v>
      </c>
      <c r="J37">
        <v>2.071795501185E-2</v>
      </c>
      <c r="K37">
        <v>2.822563248657</v>
      </c>
      <c r="L37">
        <v>1.2390948885359999E-2</v>
      </c>
      <c r="M37">
        <v>2.1932606776219998</v>
      </c>
      <c r="O37" s="3"/>
      <c r="P37">
        <v>1.1238845177820001E-2</v>
      </c>
      <c r="Q37">
        <v>3.1412011252930001</v>
      </c>
      <c r="R37">
        <v>1.7886202587560001E-2</v>
      </c>
      <c r="S37">
        <v>3.0587762630070001</v>
      </c>
      <c r="T37">
        <v>5.3575078914040002E-3</v>
      </c>
      <c r="U37">
        <v>1.876755152563</v>
      </c>
      <c r="V37">
        <v>6.836988829062E-3</v>
      </c>
      <c r="W37">
        <v>2.0357705425030002</v>
      </c>
      <c r="X37">
        <v>1.1242519352249999E-2</v>
      </c>
      <c r="Y37">
        <v>2.6646026345729998</v>
      </c>
      <c r="Z37">
        <v>9.1310862508850003E-3</v>
      </c>
      <c r="AA37">
        <v>2.399625733598</v>
      </c>
      <c r="AB37">
        <v>6.6311558214869996E-3</v>
      </c>
      <c r="AC37">
        <v>1.638676001691</v>
      </c>
      <c r="AD37">
        <v>8.9152340515309993E-3</v>
      </c>
      <c r="AE37">
        <v>1.9146722140700001</v>
      </c>
      <c r="AF37">
        <v>6.5475554271399996E-3</v>
      </c>
      <c r="AG37">
        <v>0.99716739530429999</v>
      </c>
    </row>
    <row r="38" spans="2:33" x14ac:dyDescent="0.3">
      <c r="B38" s="2">
        <v>2.6485129237889999E-2</v>
      </c>
      <c r="C38">
        <v>2.3853173986099998</v>
      </c>
      <c r="D38">
        <v>2.3042902604369999E-2</v>
      </c>
      <c r="E38">
        <v>2.592066311255</v>
      </c>
      <c r="F38">
        <v>1.312158580828E-2</v>
      </c>
      <c r="G38">
        <v>2.9974630078510001</v>
      </c>
      <c r="H38">
        <v>1.036085876159E-2</v>
      </c>
      <c r="I38">
        <v>2.629520051833</v>
      </c>
      <c r="J38">
        <v>2.137712504958E-2</v>
      </c>
      <c r="K38">
        <v>2.7879580156260002</v>
      </c>
      <c r="L38">
        <v>1.258450168288E-2</v>
      </c>
      <c r="M38">
        <v>2.2188941835699998</v>
      </c>
      <c r="O38" s="3"/>
      <c r="P38">
        <v>1.182192427032E-2</v>
      </c>
      <c r="Q38">
        <v>3.179296020122</v>
      </c>
      <c r="R38">
        <v>1.8253025805639998E-2</v>
      </c>
      <c r="S38">
        <v>3.0285979649499999</v>
      </c>
      <c r="T38">
        <v>5.4592106182499997E-3</v>
      </c>
      <c r="U38">
        <v>1.904327623533</v>
      </c>
      <c r="V38">
        <v>6.9888530039089996E-3</v>
      </c>
      <c r="W38">
        <v>2.1879815465279999</v>
      </c>
      <c r="X38">
        <v>1.129891633636E-2</v>
      </c>
      <c r="Y38">
        <v>2.6170034676920002</v>
      </c>
      <c r="Z38">
        <v>9.2696928933429998E-3</v>
      </c>
      <c r="AA38">
        <v>2.411529522226</v>
      </c>
      <c r="AB38">
        <v>6.9393562769420004E-3</v>
      </c>
      <c r="AC38">
        <v>1.9941904886540001</v>
      </c>
      <c r="AD38">
        <v>8.9990892386429995E-3</v>
      </c>
      <c r="AE38">
        <v>2.0789648952070001</v>
      </c>
      <c r="AF38">
        <v>6.5961396958579997E-3</v>
      </c>
      <c r="AG38">
        <v>1.018766346684</v>
      </c>
    </row>
    <row r="39" spans="2:33" x14ac:dyDescent="0.3">
      <c r="B39" s="2">
        <v>2.7574088628440001E-2</v>
      </c>
      <c r="C39">
        <v>2.4403239900479998</v>
      </c>
      <c r="D39">
        <v>2.413390059698E-2</v>
      </c>
      <c r="E39">
        <v>2.4194594208820002</v>
      </c>
      <c r="F39">
        <v>1.3442311018580001E-2</v>
      </c>
      <c r="G39">
        <v>3.0556722237799998</v>
      </c>
      <c r="H39">
        <v>1.0539473127119999E-2</v>
      </c>
      <c r="I39">
        <v>2.62445701556</v>
      </c>
      <c r="J39">
        <v>2.190069333683E-2</v>
      </c>
      <c r="K39">
        <v>2.748226081406</v>
      </c>
      <c r="L39">
        <v>1.3029420574260001E-2</v>
      </c>
      <c r="M39">
        <v>2.3060481037949998</v>
      </c>
      <c r="O39" s="3"/>
      <c r="P39">
        <v>1.215062528886E-2</v>
      </c>
      <c r="Q39">
        <v>3.1399267207819999</v>
      </c>
      <c r="R39">
        <v>1.8455293310570001E-2</v>
      </c>
      <c r="S39">
        <v>3.0036638266910001</v>
      </c>
      <c r="T39">
        <v>5.4976686059420004E-3</v>
      </c>
      <c r="U39">
        <v>1.937148517334</v>
      </c>
      <c r="V39">
        <v>7.3170353548009997E-3</v>
      </c>
      <c r="W39">
        <v>2.3362099113500001</v>
      </c>
      <c r="X39">
        <v>1.141190680976E-2</v>
      </c>
      <c r="Y39">
        <v>2.5634511298659999</v>
      </c>
      <c r="Z39">
        <v>9.4461047540970004E-3</v>
      </c>
      <c r="AA39">
        <v>2.4274017954780001</v>
      </c>
      <c r="AB39">
        <v>7.2148721093799996E-3</v>
      </c>
      <c r="AC39">
        <v>1.820459392434</v>
      </c>
      <c r="AD39">
        <v>9.3739435582870009E-3</v>
      </c>
      <c r="AE39">
        <v>1.8823369635489999</v>
      </c>
      <c r="AF39">
        <v>6.6929451995640004E-3</v>
      </c>
      <c r="AG39">
        <v>1.046843894612</v>
      </c>
    </row>
    <row r="40" spans="2:33" x14ac:dyDescent="0.3">
      <c r="B40" s="2">
        <v>2.80625283508E-2</v>
      </c>
      <c r="C40">
        <v>2.3227236911119999</v>
      </c>
      <c r="D40">
        <v>2.522316577784E-2</v>
      </c>
      <c r="E40">
        <v>2.4403239900479998</v>
      </c>
      <c r="F40">
        <v>1.369348138239E-2</v>
      </c>
      <c r="G40">
        <v>3.0824669422239999</v>
      </c>
      <c r="H40">
        <v>1.059062888684E-2</v>
      </c>
      <c r="I40">
        <v>2.6092679067410001</v>
      </c>
      <c r="J40">
        <v>2.2540531053250001E-2</v>
      </c>
      <c r="K40">
        <v>2.7084941471859998</v>
      </c>
      <c r="L40">
        <v>1.330066999214E-2</v>
      </c>
      <c r="M40">
        <v>2.3111748049849998</v>
      </c>
      <c r="O40" s="3"/>
      <c r="P40">
        <v>1.2568794225150001E-2</v>
      </c>
      <c r="Q40">
        <v>3.158323111084</v>
      </c>
      <c r="R40">
        <v>1.867015006765E-2</v>
      </c>
      <c r="S40">
        <v>2.9734791340850002</v>
      </c>
      <c r="T40">
        <v>5.5992034387090002E-3</v>
      </c>
      <c r="U40">
        <v>1.952906042046</v>
      </c>
      <c r="V40">
        <v>7.4685247908160002E-3</v>
      </c>
      <c r="W40">
        <v>2.409001265553</v>
      </c>
      <c r="X40">
        <v>1.167615947798E-2</v>
      </c>
      <c r="Y40">
        <v>2.5673999480659999</v>
      </c>
      <c r="Z40">
        <v>9.6099710862439999E-3</v>
      </c>
      <c r="AA40">
        <v>2.4538641879959999</v>
      </c>
      <c r="AB40">
        <v>7.3538748581779998E-3</v>
      </c>
      <c r="AC40">
        <v>1.7854411212800001</v>
      </c>
      <c r="AD40">
        <v>9.5362866024250002E-3</v>
      </c>
      <c r="AE40">
        <v>1.9873730277770001</v>
      </c>
      <c r="AF40">
        <v>6.709252323386E-3</v>
      </c>
      <c r="AG40">
        <v>1.058723654901</v>
      </c>
    </row>
    <row r="41" spans="2:33" x14ac:dyDescent="0.3">
      <c r="B41" s="2">
        <v>2.8722494156170002E-2</v>
      </c>
      <c r="C41">
        <v>2.2601299836140001</v>
      </c>
      <c r="D41">
        <v>2.5623965245979999E-2</v>
      </c>
      <c r="E41">
        <v>2.5048144765610001</v>
      </c>
      <c r="F41">
        <v>1.3930800359319999E-2</v>
      </c>
      <c r="G41">
        <v>3.0963262793499999</v>
      </c>
      <c r="H41">
        <v>1.0794821132230001E-2</v>
      </c>
      <c r="I41">
        <v>2.5966103160589999</v>
      </c>
      <c r="J41">
        <v>2.318016214367E-2</v>
      </c>
      <c r="K41">
        <v>2.6918323683200001</v>
      </c>
      <c r="L41">
        <v>1.349457864556E-2</v>
      </c>
      <c r="M41">
        <v>2.297076376713</v>
      </c>
      <c r="O41" s="3"/>
      <c r="P41">
        <v>1.360827638286E-2</v>
      </c>
      <c r="Q41">
        <v>3.231882028337</v>
      </c>
      <c r="R41">
        <v>1.889780128077E-2</v>
      </c>
      <c r="S41">
        <v>2.9524843770040001</v>
      </c>
      <c r="T41">
        <v>5.7396066669180004E-3</v>
      </c>
      <c r="U41">
        <v>2.0303654403019999</v>
      </c>
      <c r="V41">
        <v>7.5819404457040003E-3</v>
      </c>
      <c r="W41">
        <v>2.4209067194260001</v>
      </c>
      <c r="X41">
        <v>1.184611773623E-2</v>
      </c>
      <c r="Y41">
        <v>2.5872201458349999</v>
      </c>
      <c r="Z41">
        <v>9.7611419942510002E-3</v>
      </c>
      <c r="AA41">
        <v>2.4591488398500001</v>
      </c>
      <c r="AB41">
        <v>7.5412395299720002E-3</v>
      </c>
      <c r="AC41">
        <v>2.1005590118450002</v>
      </c>
      <c r="AD41">
        <v>9.7598235379250005E-3</v>
      </c>
      <c r="AE41">
        <v>2.1449277706449998</v>
      </c>
      <c r="AF41">
        <v>6.7415813302429996E-3</v>
      </c>
      <c r="AG41">
        <v>1.070602896682</v>
      </c>
    </row>
    <row r="42" spans="2:33" x14ac:dyDescent="0.3">
      <c r="B42" s="2">
        <v>2.9467484009790001E-2</v>
      </c>
      <c r="C42">
        <v>2.3075494589919998</v>
      </c>
      <c r="D42">
        <v>2.6627611786320001E-2</v>
      </c>
      <c r="E42">
        <v>2.48205312838</v>
      </c>
      <c r="F42">
        <v>1.415436725343E-2</v>
      </c>
      <c r="G42">
        <v>3.0861627654569999</v>
      </c>
      <c r="H42">
        <v>1.099903605096E-2</v>
      </c>
      <c r="I42">
        <v>2.58142120724</v>
      </c>
      <c r="J42">
        <v>2.3761187871349999E-2</v>
      </c>
      <c r="K42">
        <v>2.727719276647</v>
      </c>
      <c r="L42">
        <v>1.376603468945E-2</v>
      </c>
      <c r="M42">
        <v>2.279132922549</v>
      </c>
      <c r="O42" s="3"/>
      <c r="P42">
        <v>1.439446245068E-2</v>
      </c>
      <c r="Q42">
        <v>3.3041175162009999</v>
      </c>
      <c r="R42">
        <v>1.916391048159E-2</v>
      </c>
      <c r="S42">
        <v>2.964310513724</v>
      </c>
      <c r="T42">
        <v>5.9298818764180004E-3</v>
      </c>
      <c r="U42">
        <v>2.0526905541999998</v>
      </c>
      <c r="V42">
        <v>7.7078953835530003E-3</v>
      </c>
      <c r="W42">
        <v>2.4208983932030002</v>
      </c>
      <c r="X42">
        <v>1.1921884515779999E-2</v>
      </c>
      <c r="Y42">
        <v>2.6447262924700001</v>
      </c>
      <c r="Z42">
        <v>1.001299565912E-2</v>
      </c>
      <c r="AA42">
        <v>2.4472192399299999</v>
      </c>
      <c r="AB42">
        <v>7.8172080288019998E-3</v>
      </c>
      <c r="AC42">
        <v>1.9456814708820001</v>
      </c>
      <c r="AD42">
        <v>1.0114085893899999E-2</v>
      </c>
      <c r="AE42">
        <v>1.922713517664</v>
      </c>
      <c r="AF42">
        <v>6.8215351595319997E-3</v>
      </c>
      <c r="AG42">
        <v>1.064120152074</v>
      </c>
    </row>
    <row r="43" spans="2:33" x14ac:dyDescent="0.3">
      <c r="B43" s="2">
        <v>3.0155015363240001E-2</v>
      </c>
      <c r="C43">
        <v>2.3682463874740001</v>
      </c>
      <c r="D43">
        <v>2.760342096497E-2</v>
      </c>
      <c r="E43">
        <v>2.3663496084590001</v>
      </c>
      <c r="F43">
        <v>1.4503937233940001E-2</v>
      </c>
      <c r="G43">
        <v>3.0427368424619998</v>
      </c>
      <c r="H43">
        <v>1.1075799921660001E-2</v>
      </c>
      <c r="I43">
        <v>2.555262186497</v>
      </c>
      <c r="J43">
        <v>2.4419783947940001E-2</v>
      </c>
      <c r="K43">
        <v>2.7571978084879998</v>
      </c>
      <c r="L43">
        <v>1.4037525170999999E-2</v>
      </c>
      <c r="M43">
        <v>2.2573444424929998</v>
      </c>
      <c r="O43" s="3"/>
      <c r="P43">
        <v>1.4699309462650001E-2</v>
      </c>
      <c r="Q43">
        <v>3.3684561238200001</v>
      </c>
      <c r="R43">
        <v>1.9404710593800001E-2</v>
      </c>
      <c r="S43">
        <v>2.9774483564919998</v>
      </c>
      <c r="T43">
        <v>6.0316405679569996E-3</v>
      </c>
      <c r="U43">
        <v>2.08420134059</v>
      </c>
      <c r="V43">
        <v>7.8085344208870004E-3</v>
      </c>
      <c r="W43">
        <v>2.3944185156170001</v>
      </c>
      <c r="X43">
        <v>1.2262231472169999E-2</v>
      </c>
      <c r="Y43">
        <v>2.7755912505290001</v>
      </c>
      <c r="Z43">
        <v>1.0290084031100001E-2</v>
      </c>
      <c r="AA43">
        <v>2.4445536005789998</v>
      </c>
      <c r="AB43">
        <v>8.0757208953980003E-3</v>
      </c>
      <c r="AC43">
        <v>1.895845812875</v>
      </c>
      <c r="AD43">
        <v>1.0157209820059999E-2</v>
      </c>
      <c r="AE43">
        <v>2.0546871114109999</v>
      </c>
      <c r="AF43">
        <v>6.9173552859719996E-3</v>
      </c>
      <c r="AG43">
        <v>1.0511567368870001</v>
      </c>
    </row>
    <row r="44" spans="2:33" x14ac:dyDescent="0.3">
      <c r="B44" s="2">
        <v>3.1015244995880001E-2</v>
      </c>
      <c r="C44">
        <v>2.3530721553539999</v>
      </c>
      <c r="D44">
        <v>2.791950217516E-2</v>
      </c>
      <c r="E44">
        <v>2.2866848898260002</v>
      </c>
      <c r="F44">
        <v>1.525875582857E-2</v>
      </c>
      <c r="G44">
        <v>2.977135980066</v>
      </c>
      <c r="H44">
        <v>1.117802074773E-2</v>
      </c>
      <c r="I44">
        <v>2.5350100414050001</v>
      </c>
      <c r="J44">
        <v>2.511751531528E-2</v>
      </c>
      <c r="K44">
        <v>2.7443810555139998</v>
      </c>
      <c r="L44">
        <v>1.4115221791360001E-2</v>
      </c>
      <c r="M44">
        <v>2.2368376377339998</v>
      </c>
      <c r="O44" s="3"/>
      <c r="P44">
        <v>1.535840909544E-2</v>
      </c>
      <c r="Q44">
        <v>3.4091797595359998</v>
      </c>
      <c r="R44">
        <v>1.965828650715E-2</v>
      </c>
      <c r="S44">
        <v>2.9984633629789998</v>
      </c>
      <c r="T44">
        <v>6.1849688364850001E-3</v>
      </c>
      <c r="U44">
        <v>2.1800400770169999</v>
      </c>
      <c r="V44">
        <v>7.8965842100840004E-3</v>
      </c>
      <c r="W44">
        <v>2.3692631314839998</v>
      </c>
      <c r="X44">
        <v>1.242060242054E-2</v>
      </c>
      <c r="Y44">
        <v>2.842834797354</v>
      </c>
      <c r="Z44">
        <v>1.04789539814E-2</v>
      </c>
      <c r="AA44">
        <v>2.4313045029409999</v>
      </c>
      <c r="AB44">
        <v>8.1845653768520005E-3</v>
      </c>
      <c r="AC44">
        <v>2.268873637829</v>
      </c>
      <c r="AD44">
        <v>1.0420249350589999E-2</v>
      </c>
      <c r="AE44">
        <v>2.1933870059720002</v>
      </c>
      <c r="AF44">
        <v>6.9813131632080003E-3</v>
      </c>
      <c r="AG44">
        <v>1.0457545361309999</v>
      </c>
    </row>
    <row r="45" spans="2:33" x14ac:dyDescent="0.3">
      <c r="B45" s="2">
        <v>3.1847620278469997E-2</v>
      </c>
      <c r="C45">
        <v>2.2468525305089999</v>
      </c>
      <c r="D45">
        <v>2.8750263564460001E-2</v>
      </c>
      <c r="E45">
        <v>2.3606592714139998</v>
      </c>
      <c r="F45">
        <v>1.5636061684170002E-2</v>
      </c>
      <c r="G45">
        <v>2.9558849964729998</v>
      </c>
      <c r="H45">
        <v>1.1178255038920001E-2</v>
      </c>
      <c r="I45">
        <v>2.508851020661</v>
      </c>
      <c r="J45">
        <v>2.535049038412E-2</v>
      </c>
      <c r="K45">
        <v>2.6956773942119998</v>
      </c>
      <c r="L45">
        <v>1.4115439896590001E-2</v>
      </c>
      <c r="M45">
        <v>2.212485807083</v>
      </c>
      <c r="O45" s="3"/>
      <c r="P45">
        <v>1.5788943425120001E-2</v>
      </c>
      <c r="Q45">
        <v>3.4065723338130001</v>
      </c>
      <c r="R45">
        <v>1.9937059579709999E-2</v>
      </c>
      <c r="S45">
        <v>3.0102900325780002</v>
      </c>
      <c r="T45">
        <v>6.3242900806230002E-3</v>
      </c>
      <c r="U45">
        <v>2.181358710494</v>
      </c>
      <c r="V45">
        <v>8.0982182866439992E-3</v>
      </c>
      <c r="W45">
        <v>2.3917520436439998</v>
      </c>
      <c r="X45">
        <v>1.2483654837229999E-2</v>
      </c>
      <c r="Y45">
        <v>2.8587145642070002</v>
      </c>
      <c r="Z45">
        <v>1.0592101073449999E-2</v>
      </c>
      <c r="AA45">
        <v>2.3862925411070002</v>
      </c>
      <c r="AB45">
        <v>8.5146467713289996E-3</v>
      </c>
      <c r="AC45">
        <v>1.871591303989</v>
      </c>
      <c r="AD45">
        <v>1.0854422229390001E-2</v>
      </c>
      <c r="AE45">
        <v>1.9711701668899999</v>
      </c>
      <c r="AF45">
        <v>7.0777037712229998E-3</v>
      </c>
      <c r="AG45">
        <v>1.0565516785369999</v>
      </c>
    </row>
    <row r="46" spans="2:33" x14ac:dyDescent="0.3">
      <c r="B46" s="2">
        <v>3.2880106493169997E-2</v>
      </c>
      <c r="C46">
        <v>2.2051233921770002</v>
      </c>
      <c r="D46">
        <v>2.91795799283E-2</v>
      </c>
      <c r="E46">
        <v>2.4422207690629998</v>
      </c>
      <c r="F46">
        <v>1.587352134183E-2</v>
      </c>
      <c r="G46">
        <v>2.954037084856</v>
      </c>
      <c r="H46">
        <v>1.130607641819E-2</v>
      </c>
      <c r="I46">
        <v>2.4784728030230001</v>
      </c>
      <c r="J46">
        <v>2.5602878128819999E-2</v>
      </c>
      <c r="K46">
        <v>2.643128707017</v>
      </c>
      <c r="L46">
        <v>1.41931135585E-2</v>
      </c>
      <c r="M46">
        <v>2.194542352919</v>
      </c>
      <c r="O46" s="3"/>
      <c r="P46">
        <v>1.610524174048E-2</v>
      </c>
      <c r="Q46">
        <v>3.3855813068849998</v>
      </c>
      <c r="R46">
        <v>2.025384292241E-2</v>
      </c>
      <c r="S46">
        <v>3.0234310726209999</v>
      </c>
      <c r="T46">
        <v>6.4767415689549997E-3</v>
      </c>
      <c r="U46">
        <v>2.2154971720129999</v>
      </c>
      <c r="V46">
        <v>8.2619472145530008E-3</v>
      </c>
      <c r="W46">
        <v>2.3890938978929999</v>
      </c>
      <c r="X46">
        <v>1.259706424647E-2</v>
      </c>
      <c r="Y46">
        <v>2.869296357249</v>
      </c>
      <c r="Z46">
        <v>1.074345310523E-2</v>
      </c>
      <c r="AA46">
        <v>2.4299633570419998</v>
      </c>
      <c r="AB46">
        <v>8.5785566610460003E-3</v>
      </c>
      <c r="AC46">
        <v>2.0372313141689999</v>
      </c>
      <c r="AD46">
        <v>1.1056203201929999E-2</v>
      </c>
      <c r="AE46">
        <v>2.0546580177739999</v>
      </c>
      <c r="AF46">
        <v>7.1263399019019999E-3</v>
      </c>
      <c r="AG46">
        <v>1.080310680607</v>
      </c>
    </row>
    <row r="47" spans="2:33" x14ac:dyDescent="0.3">
      <c r="B47" s="2">
        <v>3.4513571061530003E-2</v>
      </c>
      <c r="C47">
        <v>2.2847881108100001</v>
      </c>
      <c r="D47">
        <v>2.995366428155E-2</v>
      </c>
      <c r="E47">
        <v>2.4422207690629998</v>
      </c>
      <c r="F47">
        <v>1.6082972038280002E-2</v>
      </c>
      <c r="G47">
        <v>2.960504775515</v>
      </c>
      <c r="H47">
        <v>1.145926405947E-2</v>
      </c>
      <c r="I47">
        <v>2.464127533583</v>
      </c>
      <c r="J47">
        <v>2.6010268820660001E-2</v>
      </c>
      <c r="K47">
        <v>2.5931433704179998</v>
      </c>
      <c r="L47">
        <v>1.4464362976380001E-2</v>
      </c>
      <c r="M47">
        <v>2.199669054109</v>
      </c>
      <c r="O47" s="3"/>
      <c r="P47">
        <v>1.6420924444220001E-2</v>
      </c>
      <c r="Q47">
        <v>3.3212688103420001</v>
      </c>
      <c r="R47">
        <v>2.0545205247130001E-2</v>
      </c>
      <c r="S47">
        <v>3.0300071878730002</v>
      </c>
      <c r="T47">
        <v>6.5786868094730002E-3</v>
      </c>
      <c r="U47">
        <v>2.2601356764689999</v>
      </c>
      <c r="V47">
        <v>8.4129307531439993E-3</v>
      </c>
      <c r="W47">
        <v>2.3546687248359999</v>
      </c>
      <c r="X47">
        <v>1.271037372536E-2</v>
      </c>
      <c r="Y47">
        <v>2.8586995770049999</v>
      </c>
      <c r="Z47">
        <v>1.094514339262E-2</v>
      </c>
      <c r="AA47">
        <v>2.4643652166750001</v>
      </c>
      <c r="AB47">
        <v>8.5797206603420006E-3</v>
      </c>
      <c r="AC47">
        <v>2.0857118848290002</v>
      </c>
      <c r="AD47">
        <v>1.1079349497389999E-2</v>
      </c>
      <c r="AE47">
        <v>2.186632258046</v>
      </c>
      <c r="AF47">
        <v>7.2228083028589999E-3</v>
      </c>
      <c r="AG47">
        <v>1.094347899048</v>
      </c>
    </row>
    <row r="48" spans="2:33" x14ac:dyDescent="0.3">
      <c r="B48" s="2">
        <v>3.5374616134979997E-2</v>
      </c>
      <c r="C48">
        <v>2.1785684859650001</v>
      </c>
      <c r="D48">
        <v>3.0872813412489999E-2</v>
      </c>
      <c r="E48">
        <v>2.2506460885389998</v>
      </c>
      <c r="F48">
        <v>1.6976321052320002E-2</v>
      </c>
      <c r="G48">
        <v>3.0224098146770002</v>
      </c>
      <c r="H48">
        <v>1.180364716726E-2</v>
      </c>
      <c r="I48">
        <v>2.464127533583</v>
      </c>
      <c r="J48">
        <v>2.6727057007959999E-2</v>
      </c>
      <c r="K48">
        <v>2.6162135257719998</v>
      </c>
      <c r="L48">
        <v>1.494847455463E-2</v>
      </c>
      <c r="M48">
        <v>2.238119313031</v>
      </c>
      <c r="O48" s="3"/>
      <c r="P48">
        <v>1.6749532188270001E-2</v>
      </c>
      <c r="Q48">
        <v>3.2753356519689998</v>
      </c>
      <c r="R48">
        <v>2.082381042561E-2</v>
      </c>
      <c r="S48">
        <v>3.0300189112129998</v>
      </c>
      <c r="T48">
        <v>6.7181946025889998E-3</v>
      </c>
      <c r="U48">
        <v>2.2745820280109998</v>
      </c>
      <c r="V48">
        <v>8.4504798999049998E-3</v>
      </c>
      <c r="W48">
        <v>2.3043671154149998</v>
      </c>
      <c r="X48">
        <v>1.281105648222E-2</v>
      </c>
      <c r="Y48">
        <v>2.841485325232</v>
      </c>
      <c r="Z48">
        <v>1.1172005930630001E-2</v>
      </c>
      <c r="AA48">
        <v>2.4947944285729999</v>
      </c>
      <c r="AB48">
        <v>8.641173218213E-3</v>
      </c>
      <c r="AC48">
        <v>2.1490040236149999</v>
      </c>
      <c r="AD48">
        <v>1.126011817317E-2</v>
      </c>
      <c r="AE48">
        <v>2.2270269148690001</v>
      </c>
      <c r="AF48">
        <v>7.2550076548119997E-3</v>
      </c>
      <c r="AG48">
        <v>1.100827014104</v>
      </c>
    </row>
    <row r="49" spans="2:33" x14ac:dyDescent="0.3">
      <c r="B49" s="2">
        <v>3.649183759599E-2</v>
      </c>
      <c r="C49">
        <v>2.2790977737649998</v>
      </c>
      <c r="D49">
        <v>3.1245367798529999E-2</v>
      </c>
      <c r="E49">
        <v>2.267717099675</v>
      </c>
      <c r="F49">
        <v>1.7241673816469998E-2</v>
      </c>
      <c r="G49">
        <v>3.0251816821030002</v>
      </c>
      <c r="H49">
        <v>1.195645691953E-2</v>
      </c>
      <c r="I49">
        <v>2.491974233084</v>
      </c>
      <c r="J49">
        <v>2.724999393794E-2</v>
      </c>
      <c r="K49">
        <v>2.6469737329099998</v>
      </c>
      <c r="L49">
        <v>1.500633376787E-2</v>
      </c>
      <c r="M49">
        <v>2.2688795201700001</v>
      </c>
      <c r="O49" s="3"/>
      <c r="P49">
        <v>1.701457805991E-2</v>
      </c>
      <c r="Q49">
        <v>3.2123337957159999</v>
      </c>
      <c r="R49">
        <v>2.1064312059460001E-2</v>
      </c>
      <c r="S49">
        <v>3.0221524050770001</v>
      </c>
      <c r="T49">
        <v>6.8832353430789998E-3</v>
      </c>
      <c r="U49">
        <v>2.3034699351830001</v>
      </c>
      <c r="V49">
        <v>8.5651141762230001E-3</v>
      </c>
      <c r="W49">
        <v>2.305516094134</v>
      </c>
      <c r="X49">
        <v>1.316316819995E-2</v>
      </c>
      <c r="Y49">
        <v>2.7223325370740001</v>
      </c>
      <c r="Z49">
        <v>1.1323245540749999E-2</v>
      </c>
      <c r="AA49">
        <v>2.514639349561</v>
      </c>
      <c r="AB49">
        <v>8.642272550881E-3</v>
      </c>
      <c r="AC49">
        <v>2.1947912292390002</v>
      </c>
      <c r="AD49">
        <v>1.1435163852420001E-2</v>
      </c>
      <c r="AE49">
        <v>2.029058765946</v>
      </c>
      <c r="AF49">
        <v>7.3669533882090004E-3</v>
      </c>
      <c r="AG49">
        <v>1.0921831817900001</v>
      </c>
    </row>
    <row r="50" spans="2:33" x14ac:dyDescent="0.3">
      <c r="B50" s="2">
        <v>3.7036070960180002E-2</v>
      </c>
      <c r="C50">
        <v>2.3341043652029998</v>
      </c>
      <c r="D50">
        <v>3.2190808351279999E-2</v>
      </c>
      <c r="E50">
        <v>2.3416914812630001</v>
      </c>
      <c r="F50">
        <v>1.7507034855959999E-2</v>
      </c>
      <c r="G50">
        <v>3.0270295937189999</v>
      </c>
      <c r="H50">
        <v>1.205829985659E-2</v>
      </c>
      <c r="I50">
        <v>2.5139140569339999</v>
      </c>
      <c r="J50">
        <v>2.7637133970649999E-2</v>
      </c>
      <c r="K50">
        <v>2.694395718914</v>
      </c>
      <c r="L50">
        <v>1.519990952384E-2</v>
      </c>
      <c r="M50">
        <v>2.291949675523</v>
      </c>
      <c r="O50" s="3"/>
      <c r="P50">
        <v>1.7368849335630002E-2</v>
      </c>
      <c r="Q50">
        <v>3.1900315956190002</v>
      </c>
      <c r="R50">
        <v>2.1228793153019999E-2</v>
      </c>
      <c r="S50">
        <v>3.011657158053</v>
      </c>
      <c r="T50">
        <v>7.0359479999799997E-3</v>
      </c>
      <c r="U50">
        <v>2.3559872019950001</v>
      </c>
      <c r="V50">
        <v>8.6660376879319993E-3</v>
      </c>
      <c r="W50">
        <v>2.3258183890619999</v>
      </c>
      <c r="X50">
        <v>1.3351763341779999E-2</v>
      </c>
      <c r="Y50">
        <v>2.6508423628990001</v>
      </c>
      <c r="Z50">
        <v>1.1512134227999999E-2</v>
      </c>
      <c r="AA50">
        <v>2.5053612344139999</v>
      </c>
      <c r="AB50">
        <v>8.7434217036579994E-3</v>
      </c>
      <c r="AC50">
        <v>2.2473086148279999</v>
      </c>
      <c r="AD50">
        <v>1.1979183545409999E-2</v>
      </c>
      <c r="AE50">
        <v>2.2216169098859999</v>
      </c>
      <c r="AF50">
        <v>7.4786398118000001E-3</v>
      </c>
      <c r="AG50">
        <v>1.0727390960250001</v>
      </c>
    </row>
    <row r="51" spans="2:33" x14ac:dyDescent="0.3">
      <c r="B51" s="2">
        <v>3.7925581964290002E-2</v>
      </c>
      <c r="C51">
        <v>2.2506460885389998</v>
      </c>
      <c r="D51">
        <v>3.2677736110450002E-2</v>
      </c>
      <c r="E51">
        <v>2.3929045146710002</v>
      </c>
      <c r="F51">
        <v>1.7758503131890001E-2</v>
      </c>
      <c r="G51">
        <v>3.020561903061</v>
      </c>
      <c r="H51">
        <v>1.210914574731E-2</v>
      </c>
      <c r="I51">
        <v>2.5333223626470001</v>
      </c>
      <c r="J51">
        <v>2.8470501526150001E-2</v>
      </c>
      <c r="K51">
        <v>2.6828606412379998</v>
      </c>
      <c r="L51">
        <v>1.521908113602E-2</v>
      </c>
      <c r="M51">
        <v>2.315019830877</v>
      </c>
      <c r="O51" s="3"/>
      <c r="P51">
        <v>1.7825271055730001E-2</v>
      </c>
      <c r="Q51">
        <v>3.22680838985</v>
      </c>
      <c r="R51">
        <v>2.139325559168E-2</v>
      </c>
      <c r="S51">
        <v>2.9998491392219999</v>
      </c>
      <c r="T51">
        <v>7.2388497714330003E-3</v>
      </c>
      <c r="U51">
        <v>2.375687305159</v>
      </c>
      <c r="V51">
        <v>8.8091893874979992E-3</v>
      </c>
      <c r="W51">
        <v>2.3920338166609998</v>
      </c>
      <c r="X51">
        <v>1.349020135176E-2</v>
      </c>
      <c r="Y51">
        <v>2.6270073091069999</v>
      </c>
      <c r="Z51">
        <v>1.143668617823E-2</v>
      </c>
      <c r="AA51">
        <v>2.5318394467549998</v>
      </c>
      <c r="AB51">
        <v>8.8441181900430002E-3</v>
      </c>
      <c r="AC51">
        <v>2.2809724451600002</v>
      </c>
      <c r="AD51">
        <v>1.2256283710220001E-2</v>
      </c>
      <c r="AE51">
        <v>2.1138732570649998</v>
      </c>
      <c r="AF51">
        <v>7.5744340072599996E-3</v>
      </c>
      <c r="AG51">
        <v>1.0586956554939999</v>
      </c>
    </row>
    <row r="52" spans="2:33" x14ac:dyDescent="0.3">
      <c r="B52" s="2">
        <v>3.8786711979500003E-2</v>
      </c>
      <c r="C52">
        <v>2.1349425686179999</v>
      </c>
      <c r="D52">
        <v>3.3480626161360001E-2</v>
      </c>
      <c r="E52">
        <v>2.37773028255</v>
      </c>
      <c r="F52">
        <v>1.8024004852100001E-2</v>
      </c>
      <c r="G52">
        <v>3.006702565935</v>
      </c>
      <c r="H52">
        <v>1.2274793565079999E-2</v>
      </c>
      <c r="I52">
        <v>2.5518868289809999</v>
      </c>
      <c r="J52">
        <v>2.8916533902149998E-2</v>
      </c>
      <c r="K52">
        <v>2.645692057612</v>
      </c>
      <c r="L52">
        <v>1.5393094986219999E-2</v>
      </c>
      <c r="M52">
        <v>2.358596790989</v>
      </c>
      <c r="O52" s="3"/>
      <c r="P52">
        <v>1.823029109293E-2</v>
      </c>
      <c r="Q52">
        <v>3.2110721803020001</v>
      </c>
      <c r="R52">
        <v>2.2329020293579999E-2</v>
      </c>
      <c r="S52">
        <v>2.9040562303969999</v>
      </c>
      <c r="T52">
        <v>7.4924070298830001E-3</v>
      </c>
      <c r="U52">
        <v>2.3953895398389999</v>
      </c>
      <c r="V52">
        <v>9.0027257645850008E-3</v>
      </c>
      <c r="W52">
        <v>2.4520649238019998</v>
      </c>
      <c r="X52">
        <v>1.367917123242E-2</v>
      </c>
      <c r="Y52">
        <v>2.6349367847549998</v>
      </c>
      <c r="Z52">
        <v>1.1650909502930001E-2</v>
      </c>
      <c r="AA52">
        <v>2.5530038654620002</v>
      </c>
      <c r="AB52">
        <v>9.3772415562910008E-3</v>
      </c>
      <c r="AC52">
        <v>2.0196985804200001</v>
      </c>
      <c r="AD52">
        <v>1.253881587174E-2</v>
      </c>
      <c r="AE52">
        <v>2.2323722673250002</v>
      </c>
      <c r="AF52">
        <v>7.5910782338299999E-3</v>
      </c>
      <c r="AG52">
        <v>1.084615745269</v>
      </c>
    </row>
    <row r="53" spans="2:33" x14ac:dyDescent="0.3">
      <c r="B53" s="2">
        <v>3.964621111306E-2</v>
      </c>
      <c r="C53">
        <v>2.2013298341460001</v>
      </c>
      <c r="D53">
        <v>3.4342367757179998E-2</v>
      </c>
      <c r="E53">
        <v>2.1937427180859999</v>
      </c>
      <c r="F53">
        <v>1.8191768982540001E-2</v>
      </c>
      <c r="G53">
        <v>2.9891474055749998</v>
      </c>
      <c r="H53">
        <v>1.2338333923480001E-2</v>
      </c>
      <c r="I53">
        <v>2.5780458497250001</v>
      </c>
      <c r="J53">
        <v>2.9866848160980002E-2</v>
      </c>
      <c r="K53">
        <v>2.558538137387</v>
      </c>
      <c r="L53">
        <v>1.550908891406E-2</v>
      </c>
      <c r="M53">
        <v>2.389356998127</v>
      </c>
      <c r="O53" s="3"/>
      <c r="P53">
        <v>1.874947252485E-2</v>
      </c>
      <c r="Q53">
        <v>3.2084684847320002</v>
      </c>
      <c r="R53">
        <v>2.2518810475730001E-2</v>
      </c>
      <c r="S53">
        <v>2.8922492773249999</v>
      </c>
      <c r="T53">
        <v>7.6448212084190004E-3</v>
      </c>
      <c r="U53">
        <v>2.4269024577449998</v>
      </c>
      <c r="V53">
        <v>9.4073322522199992E-3</v>
      </c>
      <c r="W53">
        <v>2.726650723778</v>
      </c>
      <c r="X53">
        <v>1.376740839103E-2</v>
      </c>
      <c r="Y53">
        <v>2.6494912255330001</v>
      </c>
      <c r="Z53">
        <v>1.1902894326390001E-2</v>
      </c>
      <c r="AA53">
        <v>2.56887114298</v>
      </c>
      <c r="AB53">
        <v>9.4064665147360008E-3</v>
      </c>
      <c r="AC53">
        <v>2.40484913414</v>
      </c>
      <c r="AD53">
        <v>1.274059684428E-2</v>
      </c>
      <c r="AE53">
        <v>2.3158601182099998</v>
      </c>
      <c r="AF53">
        <v>7.7039834135130001E-3</v>
      </c>
      <c r="AG53">
        <v>1.1159328507249999</v>
      </c>
    </row>
    <row r="54" spans="2:33" x14ac:dyDescent="0.3">
      <c r="B54" s="2">
        <v>4.0362480210769998E-2</v>
      </c>
      <c r="C54">
        <v>2.2544396465690002</v>
      </c>
      <c r="D54">
        <v>3.4886652086429999E-2</v>
      </c>
      <c r="E54">
        <v>2.2430589724779999</v>
      </c>
      <c r="F54">
        <v>1.8303680697310001E-2</v>
      </c>
      <c r="G54">
        <v>2.9697443335989999</v>
      </c>
      <c r="H54">
        <v>1.2440139071640001E-2</v>
      </c>
      <c r="I54">
        <v>2.6042048704680001</v>
      </c>
      <c r="J54">
        <v>3.048663036506E-2</v>
      </c>
      <c r="K54">
        <v>2.594425045715</v>
      </c>
      <c r="L54">
        <v>1.605088751721E-2</v>
      </c>
      <c r="M54">
        <v>2.4777925936499998</v>
      </c>
      <c r="O54" s="3"/>
      <c r="P54">
        <v>1.9104172863209999E-2</v>
      </c>
      <c r="Q54">
        <v>3.2163600361859999</v>
      </c>
      <c r="R54">
        <v>2.2746778822119999E-2</v>
      </c>
      <c r="S54">
        <v>2.8935716409549999</v>
      </c>
      <c r="T54">
        <v>7.7718889885599997E-3</v>
      </c>
      <c r="U54">
        <v>2.457101538087</v>
      </c>
      <c r="V54">
        <v>9.5673427290370004E-3</v>
      </c>
      <c r="W54">
        <v>2.8043440179710002</v>
      </c>
      <c r="X54">
        <v>1.4045027643009999E-2</v>
      </c>
      <c r="Y54">
        <v>2.7593367567640001</v>
      </c>
      <c r="Z54">
        <v>1.215483543033E-2</v>
      </c>
      <c r="AA54">
        <v>2.5754727946860001</v>
      </c>
      <c r="AB54">
        <v>9.6825966801350003E-3</v>
      </c>
      <c r="AC54">
        <v>2.2567050057690001</v>
      </c>
      <c r="AD54">
        <v>1.301475467754E-2</v>
      </c>
      <c r="AE54">
        <v>2.08556835622</v>
      </c>
      <c r="AF54">
        <v>7.7529307159600004E-3</v>
      </c>
      <c r="AG54">
        <v>1.152652156936</v>
      </c>
    </row>
    <row r="55" spans="2:33" x14ac:dyDescent="0.3">
      <c r="B55" s="2">
        <v>4.150922088016E-2</v>
      </c>
      <c r="C55">
        <v>2.2601299836140001</v>
      </c>
      <c r="D55">
        <v>3.5459810066739997E-2</v>
      </c>
      <c r="E55">
        <v>2.26961387869</v>
      </c>
      <c r="F55">
        <v>1.8373707238000001E-2</v>
      </c>
      <c r="G55">
        <v>2.9484933500050001</v>
      </c>
      <c r="H55">
        <v>1.25164948222E-2</v>
      </c>
      <c r="I55">
        <v>2.6236131761810002</v>
      </c>
      <c r="J55">
        <v>3.081569307929E-2</v>
      </c>
      <c r="K55">
        <v>2.635438655233</v>
      </c>
      <c r="L55">
        <v>1.622518834798E-2</v>
      </c>
      <c r="M55">
        <v>2.4893276713270001</v>
      </c>
      <c r="O55" s="3"/>
      <c r="P55">
        <v>1.9458089695869998E-2</v>
      </c>
      <c r="Q55">
        <v>3.1691151717650001</v>
      </c>
      <c r="R55">
        <v>2.3620847141379998E-2</v>
      </c>
      <c r="S55">
        <v>2.9119872149039998</v>
      </c>
      <c r="T55">
        <v>7.9495562910040004E-3</v>
      </c>
      <c r="U55">
        <v>2.4833644345249999</v>
      </c>
      <c r="V55">
        <v>9.727032393335E-3</v>
      </c>
      <c r="W55">
        <v>2.814046445677</v>
      </c>
      <c r="X55">
        <v>1.4373185011320001E-2</v>
      </c>
      <c r="Y55">
        <v>2.9022704782650002</v>
      </c>
      <c r="Z55">
        <v>1.2318595586469999E-2</v>
      </c>
      <c r="AA55">
        <v>2.5794329530879998</v>
      </c>
      <c r="AB55">
        <v>9.958759178848E-3</v>
      </c>
      <c r="AC55">
        <v>2.109907559916</v>
      </c>
      <c r="AD55">
        <v>1.323838861298E-2</v>
      </c>
      <c r="AE55">
        <v>2.247163146643</v>
      </c>
      <c r="AF55">
        <v>7.8491916690719993E-3</v>
      </c>
      <c r="AG55">
        <v>1.158049172616</v>
      </c>
    </row>
    <row r="56" spans="2:33" x14ac:dyDescent="0.3">
      <c r="B56" s="2">
        <v>4.1940202102349999E-2</v>
      </c>
      <c r="C56">
        <v>2.155807137784</v>
      </c>
      <c r="D56">
        <v>3.6175790362500002E-2</v>
      </c>
      <c r="E56">
        <v>2.3549689343689999</v>
      </c>
      <c r="F56">
        <v>1.8653217576479999E-2</v>
      </c>
      <c r="G56">
        <v>2.9300142338369999</v>
      </c>
      <c r="H56">
        <v>1.2694920243230001E-2</v>
      </c>
      <c r="I56">
        <v>2.6396461243789999</v>
      </c>
      <c r="J56">
        <v>3.1455427482709998E-2</v>
      </c>
      <c r="K56">
        <v>2.6072417986900001</v>
      </c>
      <c r="L56">
        <v>1.6418867416949999E-2</v>
      </c>
      <c r="M56">
        <v>2.5008627490030002</v>
      </c>
      <c r="O56" s="3"/>
      <c r="P56">
        <v>1.9787107847680001E-2</v>
      </c>
      <c r="Q56">
        <v>3.1520629931370001</v>
      </c>
      <c r="R56">
        <v>2.3962883607989999E-2</v>
      </c>
      <c r="S56">
        <v>2.9198782334789999</v>
      </c>
      <c r="T56">
        <v>8.0257633802719996E-3</v>
      </c>
      <c r="U56">
        <v>2.499120893478</v>
      </c>
      <c r="V56">
        <v>9.9118623164399997E-3</v>
      </c>
      <c r="W56">
        <v>2.8096192348289999</v>
      </c>
      <c r="X56">
        <v>1.4499196159989999E-2</v>
      </c>
      <c r="Y56">
        <v>2.914175099515</v>
      </c>
      <c r="Z56">
        <v>1.255782877497E-2</v>
      </c>
      <c r="AA56">
        <v>2.5622095424690001</v>
      </c>
      <c r="AB56">
        <v>1.022639003993E-2</v>
      </c>
      <c r="AC56">
        <v>2.4398363720809999</v>
      </c>
      <c r="AD56">
        <v>1.3679286821049999E-2</v>
      </c>
      <c r="AE56">
        <v>2.3050562713759999</v>
      </c>
      <c r="AF56">
        <v>7.9290158434580007E-3</v>
      </c>
      <c r="AG56">
        <v>1.146166301282</v>
      </c>
    </row>
    <row r="57" spans="2:33" x14ac:dyDescent="0.3">
      <c r="B57" s="2">
        <v>4.2599828140709999E-2</v>
      </c>
      <c r="C57">
        <v>2.131149010588</v>
      </c>
      <c r="D57">
        <v>3.7380838949579998E-2</v>
      </c>
      <c r="E57">
        <v>2.2525428675539998</v>
      </c>
      <c r="F57">
        <v>1.884894101611E-2</v>
      </c>
      <c r="G57">
        <v>2.9096872060529999</v>
      </c>
      <c r="H57">
        <v>1.296274354038E-2</v>
      </c>
      <c r="I57">
        <v>2.6430214818939999</v>
      </c>
      <c r="J57">
        <v>3.201778668402E-2</v>
      </c>
      <c r="K57">
        <v>2.563664838577</v>
      </c>
      <c r="L57">
        <v>1.6438486718830001E-2</v>
      </c>
      <c r="M57">
        <v>2.473947567757</v>
      </c>
      <c r="O57" s="3"/>
      <c r="P57">
        <v>2.0053627456240002E-2</v>
      </c>
      <c r="Q57">
        <v>3.1927701096010002</v>
      </c>
      <c r="R57">
        <v>2.4456849225799999E-2</v>
      </c>
      <c r="S57">
        <v>2.92515010299</v>
      </c>
      <c r="T57">
        <v>8.1654763772639992E-3</v>
      </c>
      <c r="U57">
        <v>2.5280077348929999</v>
      </c>
      <c r="V57">
        <v>1.0163714875310001E-2</v>
      </c>
      <c r="W57">
        <v>2.7636866620160001</v>
      </c>
      <c r="X57">
        <v>1.461254311276E-2</v>
      </c>
      <c r="Y57">
        <v>2.9115202842530001</v>
      </c>
      <c r="Z57">
        <v>1.273411572278E-2</v>
      </c>
      <c r="AA57">
        <v>2.5516085991140001</v>
      </c>
      <c r="AB57">
        <v>1.0326504526660001E-2</v>
      </c>
      <c r="AC57">
        <v>2.4492599170829998</v>
      </c>
      <c r="AD57">
        <v>1.3773322644799999E-2</v>
      </c>
      <c r="AE57">
        <v>2.06130350293</v>
      </c>
      <c r="AF57">
        <v>8.1534518608470004E-3</v>
      </c>
      <c r="AG57">
        <v>1.1515591689019999</v>
      </c>
    </row>
    <row r="58" spans="2:33" x14ac:dyDescent="0.3">
      <c r="B58" s="2">
        <v>4.3659828938439997E-2</v>
      </c>
      <c r="C58">
        <v>2.2184008452819999</v>
      </c>
      <c r="D58">
        <v>3.7840133207269998E-2</v>
      </c>
      <c r="E58">
        <v>2.188052381041</v>
      </c>
      <c r="F58">
        <v>1.903058963478E-2</v>
      </c>
      <c r="G58">
        <v>2.9013716037770001</v>
      </c>
      <c r="H58">
        <v>1.310297974946E-2</v>
      </c>
      <c r="I58">
        <v>2.6506160363040001</v>
      </c>
      <c r="J58">
        <v>3.2812902848930001E-2</v>
      </c>
      <c r="K58">
        <v>2.4957360478139998</v>
      </c>
      <c r="L58">
        <v>1.651629813141E-2</v>
      </c>
      <c r="M58">
        <v>2.440624010024</v>
      </c>
      <c r="O58" s="3"/>
      <c r="P58">
        <v>2.038314929029E-2</v>
      </c>
      <c r="Q58">
        <v>3.2111627697489999</v>
      </c>
      <c r="R58">
        <v>2.4937945767979999E-2</v>
      </c>
      <c r="S58">
        <v>2.9159809497500002</v>
      </c>
      <c r="T58">
        <v>8.4821477905830008E-3</v>
      </c>
      <c r="U58">
        <v>2.5332721440960002</v>
      </c>
      <c r="V58">
        <v>1.0700950059720001E-2</v>
      </c>
      <c r="W58">
        <v>2.6550423276039998</v>
      </c>
      <c r="X58">
        <v>1.472585259164E-2</v>
      </c>
      <c r="Y58">
        <v>2.9009235040100001</v>
      </c>
      <c r="Z58">
        <v>1.287268489135E-2</v>
      </c>
      <c r="AA58">
        <v>2.5555704227599998</v>
      </c>
      <c r="AB58">
        <v>1.038336575398E-2</v>
      </c>
      <c r="AC58">
        <v>2.3213231382649999</v>
      </c>
      <c r="AD58">
        <v>1.4079486101490001E-2</v>
      </c>
      <c r="AE58">
        <v>2.3319769912370001</v>
      </c>
      <c r="AF58">
        <v>8.2819380968920005E-3</v>
      </c>
      <c r="AG58">
        <v>1.1645153249839999</v>
      </c>
    </row>
    <row r="59" spans="2:33" x14ac:dyDescent="0.3">
      <c r="B59" s="2">
        <v>4.4691448747280003E-2</v>
      </c>
      <c r="C59">
        <v>2.2734074367199999</v>
      </c>
      <c r="D59">
        <v>3.8843694805860002E-2</v>
      </c>
      <c r="E59">
        <v>2.1747749279350002</v>
      </c>
      <c r="F59">
        <v>1.947741723552E-2</v>
      </c>
      <c r="G59">
        <v>2.9152309409030002</v>
      </c>
      <c r="H59">
        <v>1.3153893660209999E-2</v>
      </c>
      <c r="I59">
        <v>2.6624297876080001</v>
      </c>
      <c r="J59">
        <v>3.2929264111889997E-2</v>
      </c>
      <c r="K59">
        <v>2.4854826454340002</v>
      </c>
      <c r="L59">
        <v>1.6613361510739999E-2</v>
      </c>
      <c r="M59">
        <v>2.4213988805629998</v>
      </c>
      <c r="O59" s="3"/>
      <c r="P59">
        <v>2.085219757235E-2</v>
      </c>
      <c r="Q59">
        <v>3.2453145532460002</v>
      </c>
      <c r="R59">
        <v>2.522882306536E-2</v>
      </c>
      <c r="S59">
        <v>2.8884249980319998</v>
      </c>
      <c r="T59">
        <v>8.8117628991190005E-3</v>
      </c>
      <c r="U59">
        <v>2.5582286632770002</v>
      </c>
      <c r="V59">
        <v>1.088560082778E-2</v>
      </c>
      <c r="W59">
        <v>2.6126461913150001</v>
      </c>
      <c r="X59">
        <v>1.485156394925E-2</v>
      </c>
      <c r="Y59">
        <v>2.8492924054020001</v>
      </c>
      <c r="Z59">
        <v>1.297334266563E-2</v>
      </c>
      <c r="AA59">
        <v>2.5330615276650001</v>
      </c>
      <c r="AB59">
        <v>1.0540115134839999E-2</v>
      </c>
      <c r="AC59">
        <v>2.1933831268200001</v>
      </c>
      <c r="AD59">
        <v>1.4411507494789999E-2</v>
      </c>
      <c r="AE59">
        <v>2.015495608498</v>
      </c>
      <c r="AF59">
        <v>8.5063741142810002E-3</v>
      </c>
      <c r="AG59">
        <v>1.169908192604</v>
      </c>
    </row>
    <row r="60" spans="2:33" x14ac:dyDescent="0.3">
      <c r="B60" s="2">
        <v>4.5294007017519997E-2</v>
      </c>
      <c r="C60">
        <v>2.2184008452819999</v>
      </c>
      <c r="D60">
        <v>3.9272943216310002E-2</v>
      </c>
      <c r="E60">
        <v>2.263923541644</v>
      </c>
      <c r="F60">
        <v>2.0105620368829999E-2</v>
      </c>
      <c r="G60">
        <v>2.9512652174310001</v>
      </c>
      <c r="H60">
        <v>1.3358048116699999E-2</v>
      </c>
      <c r="I60">
        <v>2.6539913938190001</v>
      </c>
      <c r="J60">
        <v>3.3123012056200003E-2</v>
      </c>
      <c r="K60">
        <v>2.4893276713270001</v>
      </c>
      <c r="L60">
        <v>1.6845992202899999E-2</v>
      </c>
      <c r="M60">
        <v>2.4111454781839998</v>
      </c>
      <c r="O60" s="3"/>
      <c r="P60">
        <v>2.1283011725489999E-2</v>
      </c>
      <c r="Q60">
        <v>3.2623987046199998</v>
      </c>
      <c r="R60">
        <v>2.53803231539E-2</v>
      </c>
      <c r="S60">
        <v>2.8556120974170001</v>
      </c>
      <c r="T60">
        <v>9.0653388124659999E-3</v>
      </c>
      <c r="U60">
        <v>2.5792436697640002</v>
      </c>
      <c r="V60">
        <v>1.105366363436E-2</v>
      </c>
      <c r="W60">
        <v>2.6161670757270001</v>
      </c>
      <c r="X60">
        <v>1.50401091259E-2</v>
      </c>
      <c r="Y60">
        <v>2.7672129445849998</v>
      </c>
      <c r="Z60">
        <v>1.303640132797E-2</v>
      </c>
      <c r="AA60">
        <v>2.5502649553480001</v>
      </c>
      <c r="AB60">
        <v>1.092926077916E-2</v>
      </c>
      <c r="AC60">
        <v>2.591988868269</v>
      </c>
      <c r="AD60">
        <v>1.461901146386E-2</v>
      </c>
      <c r="AE60">
        <v>2.3373462651280001</v>
      </c>
      <c r="AF60">
        <v>8.6669300473769997E-3</v>
      </c>
      <c r="AG60">
        <v>1.1839433370150001</v>
      </c>
    </row>
    <row r="61" spans="2:33" x14ac:dyDescent="0.3">
      <c r="B61" s="2">
        <v>4.5925982566039997E-2</v>
      </c>
      <c r="C61">
        <v>2.079935977181</v>
      </c>
      <c r="D61">
        <v>4.0103840512409998E-2</v>
      </c>
      <c r="E61">
        <v>2.3227236911119999</v>
      </c>
      <c r="F61">
        <v>2.0566390385149999E-2</v>
      </c>
      <c r="G61">
        <v>2.9678964219820001</v>
      </c>
      <c r="H61">
        <v>1.3485665435899999E-2</v>
      </c>
      <c r="I61">
        <v>2.6463968394099999</v>
      </c>
      <c r="J61">
        <v>3.4479075477999999E-2</v>
      </c>
      <c r="K61">
        <v>2.535467982034</v>
      </c>
      <c r="L61">
        <v>1.698166282872E-2</v>
      </c>
      <c r="M61">
        <v>2.4085821275889998</v>
      </c>
      <c r="O61" s="3"/>
      <c r="P61">
        <v>2.165005880234E-2</v>
      </c>
      <c r="Q61">
        <v>3.247973668242</v>
      </c>
      <c r="R61">
        <v>2.5620526309390001E-2</v>
      </c>
      <c r="S61">
        <v>2.8267412423759999</v>
      </c>
      <c r="T61">
        <v>9.3188401062229993E-3</v>
      </c>
      <c r="U61">
        <v>2.5950075890250002</v>
      </c>
      <c r="V61">
        <v>1.1070689067459999E-2</v>
      </c>
      <c r="W61">
        <v>2.6629648729620001</v>
      </c>
      <c r="X61">
        <v>1.5228691776429999E-2</v>
      </c>
      <c r="Y61">
        <v>2.6930754487490001</v>
      </c>
      <c r="Z61">
        <v>1.321283817131E-2</v>
      </c>
      <c r="AA61">
        <v>2.571431871922</v>
      </c>
      <c r="AB61">
        <v>1.1085266493800001E-2</v>
      </c>
      <c r="AC61">
        <v>2.4330751589030002</v>
      </c>
      <c r="AD61">
        <v>1.529233391152E-2</v>
      </c>
      <c r="AE61">
        <v>2.0908813824129999</v>
      </c>
      <c r="AF61">
        <v>8.7795240552920005E-3</v>
      </c>
      <c r="AG61">
        <v>1.202300138329</v>
      </c>
    </row>
    <row r="62" spans="2:33" x14ac:dyDescent="0.3">
      <c r="B62" s="2">
        <v>4.6642234675399998E-2</v>
      </c>
      <c r="C62">
        <v>2.1349425686179999</v>
      </c>
      <c r="D62">
        <v>4.0677559108289997E-2</v>
      </c>
      <c r="E62">
        <v>2.2866848898260002</v>
      </c>
      <c r="F62">
        <v>2.07898331492E-2</v>
      </c>
      <c r="G62">
        <v>2.9715922452150001</v>
      </c>
      <c r="H62">
        <v>1.353685142674E-2</v>
      </c>
      <c r="I62">
        <v>2.627832373076</v>
      </c>
      <c r="J62">
        <v>3.4769737571739998E-2</v>
      </c>
      <c r="K62">
        <v>2.5367496573310002</v>
      </c>
      <c r="L62">
        <v>1.702053409735E-2</v>
      </c>
      <c r="M62">
        <v>2.3957653746149998</v>
      </c>
      <c r="O62" s="3"/>
      <c r="P62">
        <v>2.2106592451829998E-2</v>
      </c>
      <c r="Q62">
        <v>3.2926270933119999</v>
      </c>
      <c r="R62">
        <v>2.5873374681720001E-2</v>
      </c>
      <c r="S62">
        <v>2.7965581484070001</v>
      </c>
      <c r="T62">
        <v>9.5468084526050007E-3</v>
      </c>
      <c r="U62">
        <v>2.5963299526550001</v>
      </c>
      <c r="V62">
        <v>1.132310825624E-2</v>
      </c>
      <c r="W62">
        <v>2.7371200643320002</v>
      </c>
      <c r="X62">
        <v>1.529160054323E-2</v>
      </c>
      <c r="Y62">
        <v>2.6785110165039998</v>
      </c>
      <c r="Z62">
        <v>1.351516749603E-2</v>
      </c>
      <c r="AA62">
        <v>2.5793538539690002</v>
      </c>
      <c r="AB62">
        <v>1.112266742343E-2</v>
      </c>
      <c r="AC62">
        <v>2.3266859469029999</v>
      </c>
      <c r="AD62">
        <v>1.535853946651E-2</v>
      </c>
      <c r="AE62">
        <v>2.3521358513949999</v>
      </c>
      <c r="AF62">
        <v>8.9240321743719996E-3</v>
      </c>
      <c r="AG62">
        <v>1.215255775903</v>
      </c>
    </row>
    <row r="63" spans="2:33" x14ac:dyDescent="0.3">
      <c r="B63" s="2">
        <v>4.7415469611130003E-2</v>
      </c>
      <c r="C63">
        <v>2.2297815193730002</v>
      </c>
      <c r="D63">
        <v>4.1309092959699999E-2</v>
      </c>
      <c r="E63">
        <v>2.1975362761160002</v>
      </c>
      <c r="F63">
        <v>2.1055260391380001E-2</v>
      </c>
      <c r="G63">
        <v>2.9660485103649998</v>
      </c>
      <c r="H63">
        <v>1.358823391987E-2</v>
      </c>
      <c r="I63">
        <v>2.5873280828919998</v>
      </c>
      <c r="J63">
        <v>3.5079823820569997E-2</v>
      </c>
      <c r="K63">
        <v>2.532904631439</v>
      </c>
      <c r="L63">
        <v>1.7020648889579999E-2</v>
      </c>
      <c r="M63">
        <v>2.3829486216400002</v>
      </c>
      <c r="O63" s="3"/>
      <c r="P63">
        <v>2.242236843006E-2</v>
      </c>
      <c r="Q63">
        <v>3.2348784558019998</v>
      </c>
      <c r="R63">
        <v>2.6253122940110001E-2</v>
      </c>
      <c r="S63">
        <v>2.7847591885209999</v>
      </c>
      <c r="T63">
        <v>9.6611750512009993E-3</v>
      </c>
      <c r="U63">
        <v>2.6239029565040002</v>
      </c>
      <c r="V63">
        <v>1.193770575776E-2</v>
      </c>
      <c r="W63">
        <v>2.9975640062350002</v>
      </c>
      <c r="X63">
        <v>1.535453429263E-2</v>
      </c>
      <c r="Y63">
        <v>2.6692412275800002</v>
      </c>
      <c r="Z63">
        <v>1.384263784314E-2</v>
      </c>
      <c r="AA63">
        <v>2.576684884129</v>
      </c>
      <c r="AB63">
        <v>1.1320439065060001E-2</v>
      </c>
      <c r="AC63">
        <v>2.2431851655130002</v>
      </c>
      <c r="AD63">
        <v>1.561508000097E-2</v>
      </c>
      <c r="AE63">
        <v>2.2201525597699998</v>
      </c>
      <c r="AF63">
        <v>9.0844325215839999E-3</v>
      </c>
      <c r="AG63">
        <v>1.2228107682430001</v>
      </c>
    </row>
    <row r="64" spans="2:33" x14ac:dyDescent="0.3">
      <c r="B64" s="2">
        <v>4.801728039395E-2</v>
      </c>
      <c r="C64">
        <v>2.2582332045990001</v>
      </c>
      <c r="D64">
        <v>4.1768217333880003E-2</v>
      </c>
      <c r="E64">
        <v>2.1520135797540001</v>
      </c>
      <c r="F64">
        <v>2.127881901015E-2</v>
      </c>
      <c r="G64">
        <v>2.9568089522809999</v>
      </c>
      <c r="H64">
        <v>1.36904698615E-2</v>
      </c>
      <c r="I64">
        <v>2.5653882590419999</v>
      </c>
      <c r="J64">
        <v>3.5797151531339999E-2</v>
      </c>
      <c r="K64">
        <v>2.4957360478139998</v>
      </c>
      <c r="L64">
        <v>1.7117918894919999E-2</v>
      </c>
      <c r="M64">
        <v>2.340653336825</v>
      </c>
      <c r="O64" s="3"/>
      <c r="P64">
        <v>2.283956731167E-2</v>
      </c>
      <c r="Q64">
        <v>3.1850107121629998</v>
      </c>
      <c r="R64">
        <v>2.659501016755E-2</v>
      </c>
      <c r="S64">
        <v>2.7821480326439998</v>
      </c>
      <c r="T64">
        <v>9.7496915691599999E-3</v>
      </c>
      <c r="U64">
        <v>2.6147172840119999</v>
      </c>
      <c r="V64">
        <v>1.201340151634E-2</v>
      </c>
      <c r="W64">
        <v>3.013452976131</v>
      </c>
      <c r="X64">
        <v>1.5480482984830001E-2</v>
      </c>
      <c r="Y64">
        <v>2.6679092405259999</v>
      </c>
      <c r="Z64">
        <v>1.3981331924659999E-2</v>
      </c>
      <c r="AA64">
        <v>2.6071199243819998</v>
      </c>
      <c r="AB64">
        <v>1.154963433047E-2</v>
      </c>
      <c r="AC64">
        <v>2.6364093490910001</v>
      </c>
      <c r="AD64">
        <v>1.573265011994E-2</v>
      </c>
      <c r="AE64">
        <v>2.1245342218159999</v>
      </c>
      <c r="AF64">
        <v>9.2286813308570005E-3</v>
      </c>
      <c r="AG64">
        <v>1.2249661523649999</v>
      </c>
    </row>
    <row r="65" spans="2:33" x14ac:dyDescent="0.3">
      <c r="B65" s="2">
        <v>4.9222736701449998E-2</v>
      </c>
      <c r="C65">
        <v>2.1102844414219999</v>
      </c>
      <c r="D65">
        <v>4.279966725921E-2</v>
      </c>
      <c r="E65">
        <v>2.2259879613429998</v>
      </c>
      <c r="F65">
        <v>2.1781970720760001E-2</v>
      </c>
      <c r="G65">
        <v>2.9198507199449999</v>
      </c>
      <c r="H65">
        <v>1.4188290017320001E-2</v>
      </c>
      <c r="I65">
        <v>2.5231962901010001</v>
      </c>
      <c r="J65">
        <v>3.6747224726490002E-2</v>
      </c>
      <c r="K65">
        <v>2.435497308835</v>
      </c>
      <c r="L65">
        <v>1.7389386418029999E-2</v>
      </c>
      <c r="M65">
        <v>2.3214282073639998</v>
      </c>
      <c r="O65" s="3"/>
      <c r="P65">
        <v>2.3168156400820001E-2</v>
      </c>
      <c r="Q65">
        <v>3.137764781984</v>
      </c>
      <c r="R65">
        <v>2.6937195873340002E-2</v>
      </c>
      <c r="S65">
        <v>2.8005412256710001</v>
      </c>
      <c r="T65">
        <v>9.8513010215180007E-3</v>
      </c>
      <c r="U65">
        <v>2.6357258959499998</v>
      </c>
      <c r="V65">
        <v>1.2131054647020001E-2</v>
      </c>
      <c r="W65">
        <v>3.017860191404</v>
      </c>
      <c r="X65">
        <v>1.556870765215E-2</v>
      </c>
      <c r="Y65">
        <v>2.6798163596440001</v>
      </c>
      <c r="Z65">
        <v>1.414519825681E-2</v>
      </c>
      <c r="AA65">
        <v>2.6335823169000001</v>
      </c>
      <c r="AB65">
        <v>1.194081261637E-2</v>
      </c>
      <c r="AC65">
        <v>2.2876056463349999</v>
      </c>
      <c r="AD65">
        <v>1.6036291578150001E-2</v>
      </c>
      <c r="AE65">
        <v>2.2901664736930001</v>
      </c>
      <c r="AF65">
        <v>9.3734487597439999E-3</v>
      </c>
      <c r="AG65">
        <v>1.2487220433899999</v>
      </c>
    </row>
    <row r="66" spans="2:33" x14ac:dyDescent="0.3">
      <c r="B66" s="2">
        <v>5.0225907567969998E-2</v>
      </c>
      <c r="C66">
        <v>2.1406329056639999</v>
      </c>
      <c r="D66">
        <v>4.322906856481E-2</v>
      </c>
      <c r="E66">
        <v>2.2980655639159999</v>
      </c>
      <c r="F66">
        <v>2.2103399334680002E-2</v>
      </c>
      <c r="G66">
        <v>2.8995236921599998</v>
      </c>
      <c r="H66">
        <v>1.441812060481E-2</v>
      </c>
      <c r="I66">
        <v>2.4961934299789998</v>
      </c>
      <c r="J66">
        <v>3.7018634853490003E-2</v>
      </c>
      <c r="K66">
        <v>2.42268055586</v>
      </c>
      <c r="L66">
        <v>1.7622108943960001E-2</v>
      </c>
      <c r="M66">
        <v>2.3009214026050002</v>
      </c>
      <c r="O66" s="3"/>
      <c r="P66">
        <v>2.3496726835080001E-2</v>
      </c>
      <c r="Q66">
        <v>3.0892060799980001</v>
      </c>
      <c r="R66">
        <v>2.7292064105780001E-2</v>
      </c>
      <c r="S66">
        <v>2.820247723384</v>
      </c>
      <c r="T66">
        <v>9.9529291287739994E-3</v>
      </c>
      <c r="U66">
        <v>2.6580472796939998</v>
      </c>
      <c r="V66">
        <v>1.2240213809920001E-2</v>
      </c>
      <c r="W66">
        <v>3.002842000257</v>
      </c>
      <c r="X66">
        <v>1.597250043963E-2</v>
      </c>
      <c r="Y66">
        <v>2.8359816937139999</v>
      </c>
      <c r="Z66">
        <v>1.420806954973E-2</v>
      </c>
      <c r="AA66">
        <v>2.6110759196719999</v>
      </c>
      <c r="AB66">
        <v>1.236716519044E-2</v>
      </c>
      <c r="AC66">
        <v>2.571742080675</v>
      </c>
      <c r="AD66">
        <v>1.643015352909E-2</v>
      </c>
      <c r="AE66">
        <v>2.053137419959</v>
      </c>
      <c r="AF66">
        <v>9.454491690222E-3</v>
      </c>
      <c r="AG66">
        <v>1.2876003632769999</v>
      </c>
    </row>
    <row r="67" spans="2:33" x14ac:dyDescent="0.3">
      <c r="B67" s="2">
        <v>5.174435320588E-2</v>
      </c>
      <c r="C67">
        <v>2.2582332045990001</v>
      </c>
      <c r="D67">
        <v>4.4031890662320002E-2</v>
      </c>
      <c r="E67">
        <v>2.2904784478560001</v>
      </c>
      <c r="F67">
        <v>2.242501000601E-2</v>
      </c>
      <c r="G67">
        <v>2.8588696365909998</v>
      </c>
      <c r="H67">
        <v>1.4609656171430001E-2</v>
      </c>
      <c r="I67">
        <v>2.4725659273709999</v>
      </c>
      <c r="J67">
        <v>3.7192924205040001E-2</v>
      </c>
      <c r="K67">
        <v>2.435497308835</v>
      </c>
      <c r="L67">
        <v>1.781602907661E-2</v>
      </c>
      <c r="M67">
        <v>2.2855412990359998</v>
      </c>
      <c r="O67" s="3"/>
      <c r="P67">
        <v>2.3787883955930001E-2</v>
      </c>
      <c r="Q67">
        <v>3.0813417053780001</v>
      </c>
      <c r="R67">
        <v>2.7646950993119999E-2</v>
      </c>
      <c r="S67">
        <v>2.8412669929029999</v>
      </c>
      <c r="T67">
        <v>1.016821494851E-2</v>
      </c>
      <c r="U67">
        <v>2.6580563386380001</v>
      </c>
      <c r="V67">
        <v>1.249202887123E-2</v>
      </c>
      <c r="W67">
        <v>2.948962443049</v>
      </c>
      <c r="X67">
        <v>1.641401100635E-2</v>
      </c>
      <c r="Y67">
        <v>2.977584260784</v>
      </c>
      <c r="Z67">
        <v>1.4434719735740001E-2</v>
      </c>
      <c r="AA67">
        <v>2.5965006633369998</v>
      </c>
      <c r="AB67">
        <v>1.282144503321E-2</v>
      </c>
      <c r="AC67">
        <v>2.3549113251409999</v>
      </c>
      <c r="AD67">
        <v>1.6552896978259998E-2</v>
      </c>
      <c r="AE67">
        <v>2.1729882849400002</v>
      </c>
      <c r="AF67">
        <v>9.5982737418440003E-3</v>
      </c>
      <c r="AG67">
        <v>1.2703152911869999</v>
      </c>
    </row>
    <row r="68" spans="2:33" x14ac:dyDescent="0.3">
      <c r="B68" s="2">
        <v>5.2433515440969997E-2</v>
      </c>
      <c r="C68">
        <v>2.1368393476329999</v>
      </c>
      <c r="D68">
        <v>4.4462702000999998E-2</v>
      </c>
      <c r="E68">
        <v>2.2051233921770002</v>
      </c>
      <c r="F68">
        <v>2.2760529991559999E-2</v>
      </c>
      <c r="G68">
        <v>2.8246832716800001</v>
      </c>
      <c r="H68">
        <v>1.469913718315E-2</v>
      </c>
      <c r="I68">
        <v>2.4506261035220001</v>
      </c>
      <c r="J68">
        <v>3.759959170583E-2</v>
      </c>
      <c r="K68">
        <v>2.466257515973</v>
      </c>
      <c r="L68">
        <v>1.7970836876960002E-2</v>
      </c>
      <c r="M68">
        <v>2.309893129687</v>
      </c>
      <c r="O68" s="3"/>
      <c r="P68">
        <v>2.414236043552E-2</v>
      </c>
      <c r="Q68">
        <v>3.0734799951529999</v>
      </c>
      <c r="R68">
        <v>2.791300422924E-2</v>
      </c>
      <c r="S68">
        <v>2.8491548142040002</v>
      </c>
      <c r="T68">
        <v>1.02821390755E-2</v>
      </c>
      <c r="U68">
        <v>2.6737463104399999</v>
      </c>
      <c r="V68">
        <v>1.2819060555530001E-2</v>
      </c>
      <c r="W68">
        <v>2.8094270551410001</v>
      </c>
      <c r="X68">
        <v>1.65399659442E-2</v>
      </c>
      <c r="Y68">
        <v>2.977575934561</v>
      </c>
      <c r="Z68">
        <v>1.451022399633E-2</v>
      </c>
      <c r="AA68">
        <v>2.5819353984690001</v>
      </c>
      <c r="AB68">
        <v>1.290817788525E-2</v>
      </c>
      <c r="AC68">
        <v>2.6390587504090002</v>
      </c>
      <c r="AD68">
        <v>1.6777565579749999E-2</v>
      </c>
      <c r="AE68">
        <v>2.37767691595</v>
      </c>
      <c r="AF68">
        <v>9.6616092755429997E-3</v>
      </c>
      <c r="AG68">
        <v>1.2389924821480001</v>
      </c>
    </row>
    <row r="69" spans="2:33" x14ac:dyDescent="0.3">
      <c r="B69" s="2">
        <v>5.3666333436340002E-2</v>
      </c>
      <c r="C69">
        <v>2.1349425686179999</v>
      </c>
      <c r="D69">
        <v>4.5122990585029998E-2</v>
      </c>
      <c r="E69">
        <v>2.106490883392</v>
      </c>
      <c r="F69">
        <v>2.2956212054510001E-2</v>
      </c>
      <c r="G69">
        <v>2.8089760229370002</v>
      </c>
      <c r="H69">
        <v>1.476315368171E-2</v>
      </c>
      <c r="I69">
        <v>2.4236232433999998</v>
      </c>
      <c r="J69">
        <v>3.8141837998679998E-2</v>
      </c>
      <c r="K69">
        <v>2.504707774896</v>
      </c>
      <c r="L69">
        <v>1.8280475436089998E-2</v>
      </c>
      <c r="M69">
        <v>2.356033440394</v>
      </c>
      <c r="O69" s="3"/>
      <c r="P69">
        <v>2.4648989925069999E-2</v>
      </c>
      <c r="Q69">
        <v>3.078752397543</v>
      </c>
      <c r="R69">
        <v>2.819144151364E-2</v>
      </c>
      <c r="S69">
        <v>2.837351591285</v>
      </c>
      <c r="T69">
        <v>1.0341512941819999E-2</v>
      </c>
      <c r="U69">
        <v>2.6903891079059998</v>
      </c>
      <c r="V69">
        <v>1.294479934713E-2</v>
      </c>
      <c r="W69">
        <v>2.7467258467620002</v>
      </c>
      <c r="X69">
        <v>1.6565081983999998E-2</v>
      </c>
      <c r="Y69">
        <v>2.9616903393520002</v>
      </c>
      <c r="Z69">
        <v>1.4623652142509999E-2</v>
      </c>
      <c r="AA69">
        <v>2.5964881740019998</v>
      </c>
      <c r="AB69">
        <v>1.334332076347E-2</v>
      </c>
      <c r="AC69">
        <v>2.4572423868779998</v>
      </c>
      <c r="AD69">
        <v>1.6913043997340001E-2</v>
      </c>
      <c r="AE69">
        <v>2.1958702502969998</v>
      </c>
      <c r="AF69">
        <v>9.7732697681530006E-3</v>
      </c>
      <c r="AG69">
        <v>1.218468371038</v>
      </c>
    </row>
    <row r="70" spans="2:33" x14ac:dyDescent="0.3">
      <c r="B70" s="2">
        <v>5.441106846471E-2</v>
      </c>
      <c r="C70">
        <v>2.210813729222</v>
      </c>
      <c r="D70">
        <v>4.5982421765189997E-2</v>
      </c>
      <c r="E70">
        <v>2.18046526498</v>
      </c>
      <c r="F70">
        <v>2.323555688626E-2</v>
      </c>
      <c r="G70">
        <v>2.8089760229370002</v>
      </c>
      <c r="H70">
        <v>1.501838832011E-2</v>
      </c>
      <c r="I70">
        <v>2.4084341345809999</v>
      </c>
      <c r="J70">
        <v>3.8548689167039997E-2</v>
      </c>
      <c r="K70">
        <v>2.514961177275</v>
      </c>
      <c r="L70">
        <v>1.8493222804240001E-2</v>
      </c>
      <c r="M70">
        <v>2.402173751102</v>
      </c>
      <c r="O70" s="3"/>
      <c r="P70">
        <v>2.501575717846E-2</v>
      </c>
      <c r="Q70">
        <v>3.0446357840670002</v>
      </c>
      <c r="R70">
        <v>2.843173794362E-2</v>
      </c>
      <c r="S70">
        <v>2.8150445952759999</v>
      </c>
      <c r="T70">
        <v>1.051034004826E-2</v>
      </c>
      <c r="U70">
        <v>2.6807623545600001</v>
      </c>
      <c r="V70">
        <v>1.3213627342349999E-2</v>
      </c>
      <c r="W70">
        <v>2.736995091991</v>
      </c>
      <c r="X70">
        <v>1.6803734327309999E-2</v>
      </c>
      <c r="Y70">
        <v>2.8213664715090001</v>
      </c>
      <c r="Z70">
        <v>1.4825155060480001E-2</v>
      </c>
      <c r="AA70">
        <v>2.5911802087239999</v>
      </c>
      <c r="AB70">
        <v>1.377135466986E-2</v>
      </c>
      <c r="AC70">
        <v>2.811406312171</v>
      </c>
      <c r="AD70">
        <v>1.7255767717499999E-2</v>
      </c>
      <c r="AE70">
        <v>2.3251407811279998</v>
      </c>
      <c r="AF70">
        <v>9.853871871959E-3</v>
      </c>
      <c r="AG70">
        <v>1.2389862600579999</v>
      </c>
    </row>
    <row r="71" spans="2:33" x14ac:dyDescent="0.3">
      <c r="B71" s="2">
        <v>5.5328060075150003E-2</v>
      </c>
      <c r="C71">
        <v>2.2601299836140001</v>
      </c>
      <c r="D71">
        <v>4.664106247923E-2</v>
      </c>
      <c r="E71">
        <v>2.2658203206600001</v>
      </c>
      <c r="F71">
        <v>2.3891644850720001E-2</v>
      </c>
      <c r="G71">
        <v>2.850554034315</v>
      </c>
      <c r="H71">
        <v>1.523544886213E-2</v>
      </c>
      <c r="I71">
        <v>2.383118953216</v>
      </c>
      <c r="J71">
        <v>3.8878153654069998E-2</v>
      </c>
      <c r="K71">
        <v>2.5111161513829998</v>
      </c>
      <c r="L71">
        <v>1.891893564578E-2</v>
      </c>
      <c r="M71">
        <v>2.4701025418649998</v>
      </c>
      <c r="O71" s="3"/>
      <c r="P71">
        <v>2.5369897869889999E-2</v>
      </c>
      <c r="Q71">
        <v>3.0131441813239999</v>
      </c>
      <c r="R71">
        <v>2.8672015718689998E-2</v>
      </c>
      <c r="S71">
        <v>2.7914248274609998</v>
      </c>
      <c r="T71">
        <v>1.0594747378739999E-2</v>
      </c>
      <c r="U71">
        <v>2.675511075018</v>
      </c>
      <c r="V71">
        <v>1.337331284025E-2</v>
      </c>
      <c r="W71">
        <v>2.745814521432</v>
      </c>
      <c r="X71">
        <v>1.6954374355310001E-2</v>
      </c>
      <c r="Y71">
        <v>2.7141399527810002</v>
      </c>
      <c r="Z71">
        <v>1.493841457419E-2</v>
      </c>
      <c r="AA71">
        <v>2.5699941418369998</v>
      </c>
      <c r="AB71">
        <v>1.400070724464E-2</v>
      </c>
      <c r="AC71">
        <v>2.3791134654800001</v>
      </c>
      <c r="AD71">
        <v>1.758905011004E-2</v>
      </c>
      <c r="AE71">
        <v>2.0611800166040002</v>
      </c>
      <c r="AF71">
        <v>9.9350444573399997E-3</v>
      </c>
      <c r="AG71">
        <v>1.28326470667</v>
      </c>
    </row>
    <row r="72" spans="2:33" x14ac:dyDescent="0.3">
      <c r="B72" s="2">
        <v>5.595971284502E-2</v>
      </c>
      <c r="C72">
        <v>2.157703916799</v>
      </c>
      <c r="D72">
        <v>4.70995412961E-2</v>
      </c>
      <c r="E72">
        <v>2.292375226871</v>
      </c>
      <c r="F72">
        <v>2.4198775209580001E-2</v>
      </c>
      <c r="G72">
        <v>2.867185238866</v>
      </c>
      <c r="H72">
        <v>1.5465241660720001E-2</v>
      </c>
      <c r="I72">
        <v>2.3603352899879999</v>
      </c>
      <c r="J72">
        <v>3.9343541309829998E-2</v>
      </c>
      <c r="K72">
        <v>2.476510918352</v>
      </c>
      <c r="L72">
        <v>1.9034964011279999E-2</v>
      </c>
      <c r="M72">
        <v>2.497017723111</v>
      </c>
      <c r="O72" s="3"/>
      <c r="P72">
        <v>2.5585034450440001E-2</v>
      </c>
      <c r="Q72">
        <v>3.0026510658159999</v>
      </c>
      <c r="R72">
        <v>2.888702171496E-2</v>
      </c>
      <c r="S72">
        <v>2.7717423093079998</v>
      </c>
      <c r="T72">
        <v>1.067101764572E-2</v>
      </c>
      <c r="U72">
        <v>2.692154583462</v>
      </c>
      <c r="V72">
        <v>1.3423835008849999E-2</v>
      </c>
      <c r="W72">
        <v>2.768769143753</v>
      </c>
      <c r="X72">
        <v>1.7180718504599998E-2</v>
      </c>
      <c r="Y72">
        <v>2.634705315757</v>
      </c>
      <c r="Z72">
        <v>1.525322697104E-2</v>
      </c>
      <c r="AA72">
        <v>2.5540893963150002</v>
      </c>
      <c r="AB72">
        <v>1.4248004808549999E-2</v>
      </c>
      <c r="AC72">
        <v>2.6942294164690002</v>
      </c>
      <c r="AD72">
        <v>1.785467630567E-2</v>
      </c>
      <c r="AE72">
        <v>2.307614512632</v>
      </c>
      <c r="AF72">
        <v>1.001554283722E-2</v>
      </c>
      <c r="AG72">
        <v>1.2994624943090001</v>
      </c>
    </row>
    <row r="73" spans="2:33" x14ac:dyDescent="0.3">
      <c r="D73">
        <v>4.7989154230309999E-2</v>
      </c>
      <c r="E73">
        <v>2.1975362761160002</v>
      </c>
      <c r="F73">
        <v>2.4603767288260001E-2</v>
      </c>
      <c r="G73">
        <v>2.873652929525</v>
      </c>
      <c r="H73">
        <v>1.5567409582329999E-2</v>
      </c>
      <c r="I73">
        <v>2.3459900205470001</v>
      </c>
      <c r="J73">
        <v>3.9595791303859998E-2</v>
      </c>
      <c r="K73">
        <v>2.4393423347269998</v>
      </c>
      <c r="L73">
        <v>1.917031321887E-2</v>
      </c>
      <c r="M73">
        <v>2.530341280844</v>
      </c>
      <c r="O73" s="3"/>
      <c r="P73">
        <v>2.5927182846440001E-2</v>
      </c>
      <c r="Q73">
        <v>3.0184187152309998</v>
      </c>
      <c r="R73">
        <v>2.9076718622630001E-2</v>
      </c>
      <c r="S73">
        <v>2.7533714972030001</v>
      </c>
      <c r="T73">
        <v>1.0780931368359999E-2</v>
      </c>
      <c r="U73">
        <v>2.698289844994</v>
      </c>
      <c r="V73">
        <v>1.4021677893039999E-2</v>
      </c>
      <c r="W73">
        <v>3.039810175715</v>
      </c>
      <c r="X73">
        <v>1.7294096685610001E-2</v>
      </c>
      <c r="Y73">
        <v>2.6386688046470002</v>
      </c>
      <c r="Z73">
        <v>1.5454586239119999E-2</v>
      </c>
      <c r="AA73">
        <v>2.5183372319389998</v>
      </c>
      <c r="AB73">
        <v>1.470053865238E-2</v>
      </c>
      <c r="AC73">
        <v>2.4046778049439999</v>
      </c>
      <c r="AD73">
        <v>1.8348264743579999E-2</v>
      </c>
      <c r="AE73">
        <v>2.063848813681</v>
      </c>
      <c r="AF73">
        <v>1.0143380798750001E-2</v>
      </c>
      <c r="AG73">
        <v>1.285418016762</v>
      </c>
    </row>
    <row r="74" spans="2:33" x14ac:dyDescent="0.3">
      <c r="D74">
        <v>4.8419829662190002E-2</v>
      </c>
      <c r="E74">
        <v>2.1273554525580001</v>
      </c>
      <c r="F74">
        <v>2.4925022120100001E-2</v>
      </c>
      <c r="G74">
        <v>2.8727289737169999</v>
      </c>
      <c r="H74">
        <v>1.5949868535359998E-2</v>
      </c>
      <c r="I74">
        <v>2.3670860050179998</v>
      </c>
      <c r="J74">
        <v>3.9847937984879997E-2</v>
      </c>
      <c r="K74">
        <v>2.4137088287789998</v>
      </c>
      <c r="L74">
        <v>1.9422448420670001E-2</v>
      </c>
      <c r="M74">
        <v>2.5059894501929998</v>
      </c>
      <c r="O74" s="3"/>
      <c r="P74">
        <v>2.6230444192100001E-2</v>
      </c>
      <c r="Q74">
        <v>2.9711717192929998</v>
      </c>
      <c r="R74">
        <v>2.929174327379E-2</v>
      </c>
      <c r="S74">
        <v>2.735001750855</v>
      </c>
      <c r="T74">
        <v>1.093272517393E-2</v>
      </c>
      <c r="U74">
        <v>2.679028517541</v>
      </c>
      <c r="V74">
        <v>1.4190019848169999E-2</v>
      </c>
      <c r="W74">
        <v>3.1024919439519998</v>
      </c>
      <c r="X74">
        <v>1.7407549814379999E-2</v>
      </c>
      <c r="Y74">
        <v>2.6585162235020001</v>
      </c>
      <c r="Z74">
        <v>1.5668753353000001E-2</v>
      </c>
      <c r="AA74">
        <v>2.5275887031719999</v>
      </c>
      <c r="AB74">
        <v>1.5109079927770001E-2</v>
      </c>
      <c r="AC74">
        <v>2.7790426145380001</v>
      </c>
      <c r="AD74">
        <v>1.849289348897E-2</v>
      </c>
      <c r="AE74">
        <v>2.2631533007179998</v>
      </c>
      <c r="AF74">
        <v>1.0174828152270001E-2</v>
      </c>
      <c r="AG74">
        <v>1.260576396809</v>
      </c>
    </row>
    <row r="75" spans="2:33" x14ac:dyDescent="0.3">
      <c r="D75">
        <v>4.9308117505059999E-2</v>
      </c>
      <c r="E75">
        <v>2.18046526498</v>
      </c>
      <c r="F75">
        <v>2.5106736941460001E-2</v>
      </c>
      <c r="G75">
        <v>2.857021724974</v>
      </c>
      <c r="H75">
        <v>1.614101109741E-2</v>
      </c>
      <c r="I75">
        <v>2.3873381501100002</v>
      </c>
      <c r="J75">
        <v>4.0409987247170001E-2</v>
      </c>
      <c r="K75">
        <v>2.4047371016970001</v>
      </c>
      <c r="L75">
        <v>1.9635838625299998E-2</v>
      </c>
      <c r="M75">
        <v>2.4803559442449998</v>
      </c>
      <c r="O75" s="3"/>
      <c r="P75">
        <v>2.6611143850279999E-2</v>
      </c>
      <c r="Q75">
        <v>3.0263241215410002</v>
      </c>
      <c r="R75">
        <v>2.948155211085E-2</v>
      </c>
      <c r="S75">
        <v>2.7245075695900001</v>
      </c>
      <c r="T75">
        <v>1.101751831408E-2</v>
      </c>
      <c r="U75">
        <v>2.700927215908</v>
      </c>
      <c r="V75">
        <v>1.430776047316E-2</v>
      </c>
      <c r="W75">
        <v>3.1254421228120002</v>
      </c>
      <c r="X75">
        <v>1.765985316585E-2</v>
      </c>
      <c r="Y75">
        <v>2.7418902033700001</v>
      </c>
      <c r="Z75">
        <v>1.573184948922E-2</v>
      </c>
      <c r="AA75">
        <v>2.5527340958379998</v>
      </c>
      <c r="AB75">
        <v>1.542135002356E-2</v>
      </c>
      <c r="AC75">
        <v>2.4719886559519999</v>
      </c>
      <c r="AD75">
        <v>1.8929814699450001E-2</v>
      </c>
      <c r="AE75">
        <v>2.1554044756950002</v>
      </c>
      <c r="AF75">
        <v>1.02548597745E-2</v>
      </c>
      <c r="AG75">
        <v>1.257333728236</v>
      </c>
    </row>
    <row r="76" spans="2:33" x14ac:dyDescent="0.3">
      <c r="D76">
        <v>4.9766409450079999E-2</v>
      </c>
      <c r="E76">
        <v>2.2278847403580002</v>
      </c>
      <c r="F76">
        <v>2.5330469342299999E-2</v>
      </c>
      <c r="G76">
        <v>2.8283790949130001</v>
      </c>
      <c r="H76">
        <v>1.620451366691E-2</v>
      </c>
      <c r="I76">
        <v>2.417716367748</v>
      </c>
      <c r="J76">
        <v>4.0874950171679997E-2</v>
      </c>
      <c r="K76">
        <v>2.417553854671</v>
      </c>
      <c r="L76">
        <v>1.9752303201269999E-2</v>
      </c>
      <c r="M76">
        <v>2.458567464188</v>
      </c>
      <c r="O76" s="3"/>
      <c r="P76">
        <v>2.7093173137350001E-2</v>
      </c>
      <c r="Q76">
        <v>3.0827935586290001</v>
      </c>
      <c r="R76">
        <v>2.9899273329590002E-2</v>
      </c>
      <c r="S76">
        <v>2.7113974365339999</v>
      </c>
      <c r="T76">
        <v>1.1136129146520001E-2</v>
      </c>
      <c r="U76">
        <v>2.72457894771</v>
      </c>
      <c r="V76">
        <v>1.440022334827E-2</v>
      </c>
      <c r="W76">
        <v>3.1333829974479999</v>
      </c>
      <c r="X76">
        <v>1.79753400926E-2</v>
      </c>
      <c r="Y76">
        <v>2.8689408275280002</v>
      </c>
      <c r="Z76">
        <v>1.5920731930809999E-2</v>
      </c>
      <c r="AA76">
        <v>2.5421323198599999</v>
      </c>
      <c r="AB76">
        <v>1.5670361253109999E-2</v>
      </c>
      <c r="AC76">
        <v>2.8584787804120002</v>
      </c>
      <c r="AD76">
        <v>1.910641237776E-2</v>
      </c>
      <c r="AE76">
        <v>2.0220770876519998</v>
      </c>
      <c r="AF76">
        <v>1.035182086409E-2</v>
      </c>
      <c r="AG76">
        <v>1.291891428235</v>
      </c>
    </row>
    <row r="77" spans="2:33" x14ac:dyDescent="0.3">
      <c r="D77">
        <v>5.0540171024669997E-2</v>
      </c>
      <c r="E77">
        <v>2.263923541644</v>
      </c>
      <c r="F77">
        <v>2.55682765641E-2</v>
      </c>
      <c r="G77">
        <v>2.7877250393440001</v>
      </c>
      <c r="H77">
        <v>1.6383044896859999E-2</v>
      </c>
      <c r="I77">
        <v>2.4219355646420002</v>
      </c>
      <c r="J77">
        <v>4.1088018958070002E-2</v>
      </c>
      <c r="K77">
        <v>2.42780725705</v>
      </c>
      <c r="L77">
        <v>2.0082226857209999E-2</v>
      </c>
      <c r="M77">
        <v>2.4034554263989998</v>
      </c>
      <c r="O77" s="3"/>
      <c r="P77">
        <v>2.7448171954079999E-2</v>
      </c>
      <c r="Q77">
        <v>3.1116894589870001</v>
      </c>
      <c r="R77">
        <v>3.0190505070029999E-2</v>
      </c>
      <c r="S77">
        <v>2.70878414914</v>
      </c>
      <c r="T77">
        <v>1.127131279731E-2</v>
      </c>
      <c r="U77">
        <v>2.7254604412760002</v>
      </c>
      <c r="V77">
        <v>1.449260706185E-2</v>
      </c>
      <c r="W77">
        <v>3.1245469050289998</v>
      </c>
      <c r="X77">
        <v>1.8328138831519999E-2</v>
      </c>
      <c r="Y77">
        <v>2.8953907307120001</v>
      </c>
      <c r="Z77">
        <v>1.619775160067E-2</v>
      </c>
      <c r="AA77">
        <v>2.5249064113749999</v>
      </c>
      <c r="AB77">
        <v>1.590472549152E-2</v>
      </c>
      <c r="AC77">
        <v>2.6349217240649998</v>
      </c>
      <c r="AD77">
        <v>1.9294876382220001E-2</v>
      </c>
      <c r="AE77">
        <v>2.3829821838399998</v>
      </c>
      <c r="AF77">
        <v>1.043265634672E-2</v>
      </c>
      <c r="AG77">
        <v>1.322129545361</v>
      </c>
    </row>
    <row r="78" spans="2:33" x14ac:dyDescent="0.3">
      <c r="F78">
        <v>2.5875878617160002E-2</v>
      </c>
      <c r="G78">
        <v>2.7516907628160001</v>
      </c>
      <c r="H78">
        <v>1.653596045805E-2</v>
      </c>
      <c r="I78">
        <v>2.4379685128399999</v>
      </c>
      <c r="J78">
        <v>4.1552729339680003E-2</v>
      </c>
      <c r="K78">
        <v>2.468820866568</v>
      </c>
      <c r="L78">
        <v>2.0198748829299999E-2</v>
      </c>
      <c r="M78">
        <v>2.3752585698559998</v>
      </c>
      <c r="O78" s="3"/>
      <c r="P78">
        <v>2.784119969585E-2</v>
      </c>
      <c r="Q78">
        <v>3.1432125015970001</v>
      </c>
      <c r="R78">
        <v>3.0469334107280002E-2</v>
      </c>
      <c r="S78">
        <v>2.724549134159</v>
      </c>
      <c r="T78">
        <v>1.1389587601960001E-2</v>
      </c>
      <c r="U78">
        <v>2.7254654181240001</v>
      </c>
      <c r="V78">
        <v>1.456817782854E-2</v>
      </c>
      <c r="W78">
        <v>3.1139459269419998</v>
      </c>
      <c r="X78">
        <v>1.8491874005080001E-2</v>
      </c>
      <c r="Y78">
        <v>2.894056245791</v>
      </c>
      <c r="Z78">
        <v>1.63111735012E-2</v>
      </c>
      <c r="AA78">
        <v>2.5381355260779999</v>
      </c>
      <c r="AB78">
        <v>1.5943419753699999E-2</v>
      </c>
      <c r="AC78">
        <v>2.5823998127990002</v>
      </c>
      <c r="AD78">
        <v>1.9534607950720002E-2</v>
      </c>
      <c r="AE78">
        <v>2.3829744255369998</v>
      </c>
      <c r="AF78">
        <v>1.0497106912589999E-2</v>
      </c>
      <c r="AG78">
        <v>1.337247826162</v>
      </c>
    </row>
    <row r="79" spans="2:33" x14ac:dyDescent="0.3">
      <c r="F79">
        <v>2.621132412468E-2</v>
      </c>
      <c r="G79">
        <v>2.7258200001809998</v>
      </c>
      <c r="H79">
        <v>1.65356354735E-2</v>
      </c>
      <c r="I79">
        <v>2.4742536061289999</v>
      </c>
      <c r="J79">
        <v>4.1959454236589998E-2</v>
      </c>
      <c r="K79">
        <v>2.4931726972189998</v>
      </c>
      <c r="L79">
        <v>2.0412024241700001E-2</v>
      </c>
      <c r="M79">
        <v>2.3624418168819998</v>
      </c>
      <c r="O79" s="3"/>
      <c r="P79">
        <v>2.8094812918989999E-2</v>
      </c>
      <c r="Q79">
        <v>3.1668530516970002</v>
      </c>
      <c r="R79">
        <v>3.0697563622230001E-2</v>
      </c>
      <c r="S79">
        <v>2.7442503030809999</v>
      </c>
      <c r="T79">
        <v>1.151652217999E-2</v>
      </c>
      <c r="U79">
        <v>2.740359448025</v>
      </c>
      <c r="V79">
        <v>1.503785291206E-2</v>
      </c>
      <c r="W79">
        <v>2.9329001781750001</v>
      </c>
      <c r="X79">
        <v>1.852956680172E-2</v>
      </c>
      <c r="Y79">
        <v>2.874198835469</v>
      </c>
      <c r="Z79">
        <v>1.638682765732E-2</v>
      </c>
      <c r="AA79">
        <v>2.5553381211390001</v>
      </c>
      <c r="AB79">
        <v>1.6082584169070002E-2</v>
      </c>
      <c r="AC79">
        <v>2.5541149542369999</v>
      </c>
      <c r="AD79">
        <v>1.9546987252689999E-2</v>
      </c>
      <c r="AE79">
        <v>2.0665033872010001</v>
      </c>
      <c r="AF79">
        <v>1.060845623343E-2</v>
      </c>
      <c r="AG79">
        <v>1.3037634109109999</v>
      </c>
    </row>
    <row r="80" spans="2:33" x14ac:dyDescent="0.3">
      <c r="F80">
        <v>2.6518727569659999E-2</v>
      </c>
      <c r="G80">
        <v>2.7119606630550002</v>
      </c>
      <c r="H80">
        <v>1.663759177726E-2</v>
      </c>
      <c r="I80">
        <v>2.4835358392960001</v>
      </c>
      <c r="J80">
        <v>4.2230784009029999E-2</v>
      </c>
      <c r="K80">
        <v>2.4893276713270001</v>
      </c>
      <c r="L80">
        <v>2.0567371565529999E-2</v>
      </c>
      <c r="M80">
        <v>2.3265549085539998</v>
      </c>
      <c r="O80" s="3"/>
      <c r="P80">
        <v>2.846185999584E-2</v>
      </c>
      <c r="Q80">
        <v>3.1524280153180002</v>
      </c>
      <c r="R80">
        <v>3.1331839193760001E-2</v>
      </c>
      <c r="S80">
        <v>2.8204177118159999</v>
      </c>
      <c r="T80">
        <v>1.1668179085359999E-2</v>
      </c>
      <c r="U80">
        <v>2.7114642574430001</v>
      </c>
      <c r="V80">
        <v>1.528955964705E-2</v>
      </c>
      <c r="W80">
        <v>2.8560626660490001</v>
      </c>
      <c r="X80">
        <v>1.8567215878839999E-2</v>
      </c>
      <c r="Y80">
        <v>2.8450757993339999</v>
      </c>
      <c r="Z80">
        <v>1.663875626996E-2</v>
      </c>
      <c r="AA80">
        <v>2.5592924511840001</v>
      </c>
      <c r="AB80">
        <v>1.6388812292380001E-2</v>
      </c>
      <c r="AC80">
        <v>2.827481807581</v>
      </c>
      <c r="AD80">
        <v>1.986882800936E-2</v>
      </c>
      <c r="AE80">
        <v>2.1580674540440001</v>
      </c>
      <c r="AF80">
        <v>1.075210863015E-2</v>
      </c>
      <c r="AG80">
        <v>1.2810782120949999</v>
      </c>
    </row>
    <row r="81" spans="6:33" x14ac:dyDescent="0.3">
      <c r="F81">
        <v>2.703552378373E-2</v>
      </c>
      <c r="G81">
        <v>2.711036707246</v>
      </c>
      <c r="H81">
        <v>1.6841670655949999E-2</v>
      </c>
      <c r="I81">
        <v>2.4835358392960001</v>
      </c>
      <c r="J81">
        <v>4.298690263386E-2</v>
      </c>
      <c r="K81">
        <v>2.448314061809</v>
      </c>
      <c r="L81">
        <v>2.0722661493229998E-2</v>
      </c>
      <c r="M81">
        <v>2.297076376713</v>
      </c>
      <c r="O81" s="3"/>
      <c r="P81">
        <v>2.8815926067679999E-2</v>
      </c>
      <c r="Q81">
        <v>3.1156853253499999</v>
      </c>
      <c r="R81">
        <v>3.1572676615769998E-2</v>
      </c>
      <c r="S81">
        <v>2.8361810981970001</v>
      </c>
      <c r="T81">
        <v>1.1803325399730001E-2</v>
      </c>
      <c r="U81">
        <v>2.7097183337919999</v>
      </c>
      <c r="V81">
        <v>1.547418958313E-2</v>
      </c>
      <c r="W81">
        <v>2.809251538431</v>
      </c>
      <c r="X81">
        <v>1.8592219496990001E-2</v>
      </c>
      <c r="Y81">
        <v>2.8053643091780001</v>
      </c>
      <c r="Z81">
        <v>1.6815093182949999E-2</v>
      </c>
      <c r="AA81">
        <v>2.559280794472</v>
      </c>
      <c r="AB81">
        <v>1.647932378493E-2</v>
      </c>
      <c r="AC81">
        <v>2.436940644636</v>
      </c>
      <c r="AD81">
        <v>2.0010385089939998E-2</v>
      </c>
      <c r="AE81">
        <v>2.2294371018389998</v>
      </c>
      <c r="AF81">
        <v>1.084860296209E-2</v>
      </c>
      <c r="AG81">
        <v>1.2961954558819999</v>
      </c>
    </row>
    <row r="82" spans="6:33" x14ac:dyDescent="0.3">
      <c r="F82">
        <v>2.7496202771349999E-2</v>
      </c>
      <c r="G82">
        <v>2.73783142569</v>
      </c>
      <c r="H82">
        <v>1.6969144377329999E-2</v>
      </c>
      <c r="I82">
        <v>2.491974233084</v>
      </c>
      <c r="L82">
        <v>2.122644976947E-2</v>
      </c>
      <c r="M82">
        <v>2.3022030779030001</v>
      </c>
      <c r="O82" s="3"/>
      <c r="P82">
        <v>2.9486495658759999E-2</v>
      </c>
      <c r="Q82">
        <v>3.072392098326</v>
      </c>
      <c r="R82">
        <v>3.1813178249620003E-2</v>
      </c>
      <c r="S82">
        <v>2.828314592061</v>
      </c>
      <c r="T82">
        <v>1.1879670339549999E-2</v>
      </c>
      <c r="U82">
        <v>2.7316166766690002</v>
      </c>
      <c r="V82">
        <v>1.554961869235E-2</v>
      </c>
      <c r="W82">
        <v>2.7686286192990002</v>
      </c>
      <c r="X82">
        <v>1.870542904552E-2</v>
      </c>
      <c r="Y82">
        <v>2.773588955648</v>
      </c>
      <c r="Z82">
        <v>1.6991336411230001E-2</v>
      </c>
      <c r="AA82">
        <v>2.5394142253040002</v>
      </c>
      <c r="AB82">
        <v>1.673883898425E-2</v>
      </c>
      <c r="AC82">
        <v>2.4288521446970002</v>
      </c>
      <c r="AD82">
        <v>2.0364841445799999E-2</v>
      </c>
      <c r="AE82">
        <v>2.015302943969</v>
      </c>
      <c r="AF82">
        <v>1.086514346473E-2</v>
      </c>
      <c r="AG82">
        <v>1.3177954442769999</v>
      </c>
    </row>
    <row r="83" spans="6:33" x14ac:dyDescent="0.3">
      <c r="F83">
        <v>2.7984807966810001E-2</v>
      </c>
      <c r="G83">
        <v>2.7655500999420002</v>
      </c>
      <c r="H83">
        <v>1.6994382157070002E-2</v>
      </c>
      <c r="I83">
        <v>2.5223524507219999</v>
      </c>
      <c r="L83">
        <v>2.1555661713599999E-2</v>
      </c>
      <c r="M83">
        <v>2.3265549085539998</v>
      </c>
      <c r="O83" s="3"/>
      <c r="P83">
        <v>2.9802197017400001E-2</v>
      </c>
      <c r="Q83">
        <v>3.0093923735889998</v>
      </c>
      <c r="R83">
        <v>3.2053530644280001E-2</v>
      </c>
      <c r="S83">
        <v>2.809945911472</v>
      </c>
      <c r="T83">
        <v>1.2141838350270001E-2</v>
      </c>
      <c r="U83">
        <v>2.750895423092</v>
      </c>
      <c r="V83">
        <v>1.5641977407549999E-2</v>
      </c>
      <c r="W83">
        <v>2.7544945372830001</v>
      </c>
      <c r="X83">
        <v>1.878085835835E-2</v>
      </c>
      <c r="Y83">
        <v>2.7431397608160002</v>
      </c>
      <c r="Z83">
        <v>1.700381948337E-2</v>
      </c>
      <c r="AA83">
        <v>2.5155874977349999</v>
      </c>
      <c r="AB83">
        <v>1.6986039548230001E-2</v>
      </c>
      <c r="AC83">
        <v>2.739928048131</v>
      </c>
      <c r="AD83">
        <v>2.0511507189960001E-2</v>
      </c>
      <c r="AE83">
        <v>2.2994484296620001</v>
      </c>
      <c r="AF83">
        <v>1.097781526559E-2</v>
      </c>
      <c r="AG83">
        <v>1.339392321626</v>
      </c>
    </row>
    <row r="84" spans="6:33" x14ac:dyDescent="0.3">
      <c r="F84">
        <v>2.8208242455520002E-2</v>
      </c>
      <c r="G84">
        <v>2.7701698789839999</v>
      </c>
      <c r="H84">
        <v>1.7147305276040001E-2</v>
      </c>
      <c r="I84">
        <v>2.5375415595409998</v>
      </c>
      <c r="L84">
        <v>2.1555420649919999E-2</v>
      </c>
      <c r="M84">
        <v>2.3534700898000001</v>
      </c>
      <c r="O84" s="3"/>
      <c r="P84">
        <v>3.0231985151160001E-2</v>
      </c>
      <c r="Q84">
        <v>2.9542740756030001</v>
      </c>
      <c r="R84">
        <v>3.2584629752039997E-2</v>
      </c>
      <c r="S84">
        <v>2.7548318765189999</v>
      </c>
      <c r="T84">
        <v>1.2327574302849999E-2</v>
      </c>
      <c r="U84">
        <v>2.7421451864640001</v>
      </c>
      <c r="V84">
        <v>1.574284258971E-2</v>
      </c>
      <c r="W84">
        <v>2.7624348564860002</v>
      </c>
      <c r="X84">
        <v>1.88058744678E-2</v>
      </c>
      <c r="Y84">
        <v>2.706075592321</v>
      </c>
      <c r="Z84">
        <v>1.7192808100960001E-2</v>
      </c>
      <c r="AA84">
        <v>2.5274879558740002</v>
      </c>
      <c r="AB84">
        <v>1.7185427855549999E-2</v>
      </c>
      <c r="AC84">
        <v>2.723761392658</v>
      </c>
      <c r="AD84">
        <v>2.059193504581E-2</v>
      </c>
      <c r="AE84">
        <v>2.320992763854</v>
      </c>
      <c r="AF84">
        <v>1.112157138623E-2</v>
      </c>
      <c r="AG84">
        <v>1.3210272241909999</v>
      </c>
    </row>
    <row r="85" spans="6:33" x14ac:dyDescent="0.3">
      <c r="F85">
        <v>2.865533486704E-2</v>
      </c>
      <c r="G85">
        <v>2.754462630241</v>
      </c>
      <c r="H85">
        <v>1.7389641386710002E-2</v>
      </c>
      <c r="I85">
        <v>2.53838539892</v>
      </c>
      <c r="L85">
        <v>2.1671437536199999E-2</v>
      </c>
      <c r="M85">
        <v>2.381666946343</v>
      </c>
      <c r="O85" s="3"/>
      <c r="P85">
        <v>3.0599125502500001E-2</v>
      </c>
      <c r="Q85">
        <v>2.9464128982569999</v>
      </c>
      <c r="R85">
        <v>3.2887592619329997E-2</v>
      </c>
      <c r="S85">
        <v>2.686580531677</v>
      </c>
      <c r="T85">
        <v>1.245425997141E-2</v>
      </c>
      <c r="U85">
        <v>2.7395231015850001</v>
      </c>
      <c r="V85">
        <v>1.5860641544250001E-2</v>
      </c>
      <c r="W85">
        <v>2.7977470110709999</v>
      </c>
      <c r="X85">
        <v>1.886863333907E-2</v>
      </c>
      <c r="Y85">
        <v>2.6597433001459998</v>
      </c>
      <c r="Z85">
        <v>1.7306080105970002E-2</v>
      </c>
      <c r="AA85">
        <v>2.5089492106479998</v>
      </c>
      <c r="AB85">
        <v>1.741924242762E-2</v>
      </c>
      <c r="AC85">
        <v>2.4773107334989999</v>
      </c>
      <c r="AD85">
        <v>2.0830631948269999E-2</v>
      </c>
      <c r="AE85">
        <v>2.2778911649640001</v>
      </c>
      <c r="AF85">
        <v>1.1217184064830001E-2</v>
      </c>
      <c r="AG85">
        <v>1.2994236062440001</v>
      </c>
    </row>
    <row r="86" spans="6:33" x14ac:dyDescent="0.3">
      <c r="F86">
        <v>2.9158445200969999E-2</v>
      </c>
      <c r="G86">
        <v>2.7221241769470002</v>
      </c>
      <c r="H86">
        <v>1.7670370769390001E-2</v>
      </c>
      <c r="I86">
        <v>2.5248839688590001</v>
      </c>
      <c r="L86">
        <v>2.2000603563430001E-2</v>
      </c>
      <c r="M86">
        <v>2.4111454781839998</v>
      </c>
      <c r="O86" s="3"/>
      <c r="P86">
        <v>3.0877115069350002E-2</v>
      </c>
      <c r="Q86">
        <v>2.903103151981</v>
      </c>
      <c r="R86">
        <v>3.3152806385049999E-2</v>
      </c>
      <c r="S86">
        <v>2.6353936216820002</v>
      </c>
      <c r="T86">
        <v>1.258121944039E-2</v>
      </c>
      <c r="U86">
        <v>2.7561687429630002</v>
      </c>
      <c r="V86">
        <v>1.597027984274E-2</v>
      </c>
      <c r="W86">
        <v>2.8842736205200001</v>
      </c>
      <c r="X86">
        <v>1.9007027629520001E-2</v>
      </c>
      <c r="Y86">
        <v>2.6266426205419999</v>
      </c>
      <c r="Z86">
        <v>1.7482348316830001E-2</v>
      </c>
      <c r="AA86">
        <v>2.4943772848019998</v>
      </c>
      <c r="AB86">
        <v>1.7669385323149999E-2</v>
      </c>
      <c r="AC86">
        <v>2.9109347461009998</v>
      </c>
      <c r="AD86">
        <v>2.0827754283340001E-2</v>
      </c>
      <c r="AE86">
        <v>2.158036420832</v>
      </c>
      <c r="AF86">
        <v>1.1361899631749999E-2</v>
      </c>
      <c r="AG86">
        <v>1.3210194465780001</v>
      </c>
    </row>
    <row r="87" spans="6:33" x14ac:dyDescent="0.3">
      <c r="F87">
        <v>2.9480047596960001E-2</v>
      </c>
      <c r="G87">
        <v>2.6823940771860002</v>
      </c>
      <c r="H87">
        <v>1.787461591924E-2</v>
      </c>
      <c r="I87">
        <v>2.5063195025249998</v>
      </c>
      <c r="L87">
        <v>2.221352311992E-2</v>
      </c>
      <c r="M87">
        <v>2.4380606594300001</v>
      </c>
      <c r="O87" s="3"/>
      <c r="P87">
        <v>3.1168365464690002E-2</v>
      </c>
      <c r="Q87">
        <v>2.9018026363940002</v>
      </c>
      <c r="R87">
        <v>3.3355129854669999E-2</v>
      </c>
      <c r="S87">
        <v>2.6143977988430001</v>
      </c>
      <c r="T87">
        <v>1.2758768547580001E-2</v>
      </c>
      <c r="U87">
        <v>2.7658100713649998</v>
      </c>
      <c r="V87">
        <v>1.6138671794619999E-2</v>
      </c>
      <c r="W87">
        <v>2.9575513679499998</v>
      </c>
      <c r="X87">
        <v>1.9132895128309999E-2</v>
      </c>
      <c r="Y87">
        <v>2.6081030426940002</v>
      </c>
      <c r="Z87">
        <v>1.755783384048E-2</v>
      </c>
      <c r="AA87">
        <v>2.4758410374430002</v>
      </c>
      <c r="AB87">
        <v>1.790067789676E-2</v>
      </c>
      <c r="AC87">
        <v>2.5594428505110001</v>
      </c>
      <c r="AD87">
        <v>2.0846050581740001E-2</v>
      </c>
      <c r="AE87">
        <v>2.088008283353</v>
      </c>
      <c r="AF87">
        <v>1.1394487948420001E-2</v>
      </c>
      <c r="AG87">
        <v>1.3436989418109999</v>
      </c>
    </row>
    <row r="88" spans="6:33" x14ac:dyDescent="0.3">
      <c r="F88">
        <v>2.985745275661E-2</v>
      </c>
      <c r="G88">
        <v>2.6500556238919999</v>
      </c>
      <c r="H88">
        <v>1.7925832141199999E-2</v>
      </c>
      <c r="I88">
        <v>2.4843796786749999</v>
      </c>
      <c r="L88">
        <v>2.2387640283129999E-2</v>
      </c>
      <c r="M88">
        <v>2.4701025418649998</v>
      </c>
      <c r="O88" s="3"/>
      <c r="P88">
        <v>3.148468243495E-2</v>
      </c>
      <c r="Q88">
        <v>2.882124381273</v>
      </c>
      <c r="R88">
        <v>3.3608705768019997E-2</v>
      </c>
      <c r="S88">
        <v>2.6354128053300001</v>
      </c>
      <c r="T88">
        <v>1.2843063868800001E-2</v>
      </c>
      <c r="U88">
        <v>2.7526765401720001</v>
      </c>
      <c r="V88">
        <v>1.6290267465200001E-2</v>
      </c>
      <c r="W88">
        <v>3.0325962227769998</v>
      </c>
      <c r="X88">
        <v>1.9246267063670001E-2</v>
      </c>
      <c r="Y88">
        <v>2.6107428707540001</v>
      </c>
      <c r="Z88">
        <v>1.7633500487900002E-2</v>
      </c>
      <c r="AA88">
        <v>2.4956909541650001</v>
      </c>
      <c r="AB88">
        <v>1.8447833921180001E-2</v>
      </c>
      <c r="AC88">
        <v>2.8826291987300001</v>
      </c>
      <c r="AD88">
        <v>2.1369769310879999E-2</v>
      </c>
      <c r="AE88">
        <v>2.2671002486349998</v>
      </c>
      <c r="AF88">
        <v>1.1475064121240001E-2</v>
      </c>
      <c r="AG88">
        <v>1.3631368054849999</v>
      </c>
    </row>
    <row r="89" spans="6:33" x14ac:dyDescent="0.3">
      <c r="F89">
        <v>3.002515068436E-2</v>
      </c>
      <c r="G89">
        <v>2.6398921099999999</v>
      </c>
      <c r="H89">
        <v>1.8155617382020001E-2</v>
      </c>
      <c r="I89">
        <v>2.462439854826</v>
      </c>
      <c r="L89">
        <v>2.2620293933729999E-2</v>
      </c>
      <c r="M89">
        <v>2.4572857888909998</v>
      </c>
      <c r="O89" s="3"/>
      <c r="P89">
        <v>3.2067369774590002E-2</v>
      </c>
      <c r="Q89">
        <v>2.8926510681640001</v>
      </c>
      <c r="R89">
        <v>3.3836991247669999E-2</v>
      </c>
      <c r="S89">
        <v>2.659052289671</v>
      </c>
      <c r="T89">
        <v>1.302057563956E-2</v>
      </c>
      <c r="U89">
        <v>2.7596904513570002</v>
      </c>
      <c r="V89">
        <v>1.64333858336E-2</v>
      </c>
      <c r="W89">
        <v>3.091747664248</v>
      </c>
      <c r="X89">
        <v>1.9460440423189999E-2</v>
      </c>
      <c r="Y89">
        <v>2.6213180028180001</v>
      </c>
      <c r="Z89">
        <v>1.7633438031429999E-2</v>
      </c>
      <c r="AA89">
        <v>2.482454345861</v>
      </c>
      <c r="AB89">
        <v>1.8617027270640001E-2</v>
      </c>
      <c r="AC89">
        <v>2.4409115139869999</v>
      </c>
      <c r="AD89">
        <v>2.1582021919869999E-2</v>
      </c>
      <c r="AE89">
        <v>1.9546627926019999</v>
      </c>
      <c r="AF89">
        <v>1.149165648585E-2</v>
      </c>
      <c r="AG89">
        <v>1.3868968445700001</v>
      </c>
    </row>
    <row r="90" spans="6:33" x14ac:dyDescent="0.3">
      <c r="F90">
        <v>3.0346488269579999E-2</v>
      </c>
      <c r="G90">
        <v>2.6297285961069998</v>
      </c>
      <c r="H90">
        <v>1.8283310279019999E-2</v>
      </c>
      <c r="I90">
        <v>2.4464069066279999</v>
      </c>
      <c r="L90">
        <v>2.289185329062E-2</v>
      </c>
      <c r="M90">
        <v>2.42780725705</v>
      </c>
      <c r="O90" s="3"/>
      <c r="P90">
        <v>3.2396387926399997E-2</v>
      </c>
      <c r="Q90">
        <v>2.875598889535</v>
      </c>
      <c r="R90">
        <v>3.4027397041449997E-2</v>
      </c>
      <c r="S90">
        <v>2.6905668062150001</v>
      </c>
      <c r="T90">
        <v>1.3172543681759999E-2</v>
      </c>
      <c r="U90">
        <v>2.75269040425</v>
      </c>
      <c r="V90">
        <v>1.6500716782690002E-2</v>
      </c>
      <c r="W90">
        <v>3.1155841739699999</v>
      </c>
      <c r="X90">
        <v>1.9599184469880002E-2</v>
      </c>
      <c r="Y90">
        <v>2.6623423297139999</v>
      </c>
      <c r="Z90">
        <v>1.7708948537659999E-2</v>
      </c>
      <c r="AA90">
        <v>2.4692127418240002</v>
      </c>
      <c r="AB90">
        <v>1.8905217762069999E-2</v>
      </c>
      <c r="AC90">
        <v>2.795079964957</v>
      </c>
      <c r="AD90">
        <v>2.1826280152299999E-2</v>
      </c>
      <c r="AE90">
        <v>2.1431905868659999</v>
      </c>
      <c r="AF90">
        <v>1.1619131413649999E-2</v>
      </c>
      <c r="AG90">
        <v>1.357732012192</v>
      </c>
    </row>
    <row r="91" spans="6:33" x14ac:dyDescent="0.3">
      <c r="F91">
        <v>3.056993103363E-2</v>
      </c>
      <c r="G91">
        <v>2.6334244193409999</v>
      </c>
      <c r="H91">
        <v>1.8398391843929999E-2</v>
      </c>
      <c r="I91">
        <v>2.414341010232</v>
      </c>
      <c r="L91">
        <v>2.3066521456519998E-2</v>
      </c>
      <c r="M91">
        <v>2.3983287252090002</v>
      </c>
      <c r="O91" s="3"/>
      <c r="P91">
        <v>3.2649926529950003E-2</v>
      </c>
      <c r="Q91">
        <v>2.893988352409</v>
      </c>
      <c r="R91">
        <v>3.4242888065059998E-2</v>
      </c>
      <c r="S91">
        <v>2.7050163550319999</v>
      </c>
      <c r="T91">
        <v>1.334980654306E-2</v>
      </c>
      <c r="U91">
        <v>2.7421882006549998</v>
      </c>
      <c r="V91">
        <v>1.6651987474359999E-2</v>
      </c>
      <c r="W91">
        <v>3.1217551640450001</v>
      </c>
      <c r="X91">
        <v>1.9687571524030001E-2</v>
      </c>
      <c r="Y91">
        <v>2.708664630421</v>
      </c>
      <c r="Z91">
        <v>1.7797092011569999E-2</v>
      </c>
      <c r="AA91">
        <v>2.4639122701459999</v>
      </c>
      <c r="AB91">
        <v>1.9296784047730001E-2</v>
      </c>
      <c r="AC91">
        <v>2.4624364524220002</v>
      </c>
      <c r="AD91">
        <v>2.2281303661279998E-2</v>
      </c>
      <c r="AE91">
        <v>1.9573335292539999</v>
      </c>
      <c r="AF91">
        <v>1.171482188519E-2</v>
      </c>
      <c r="AG91">
        <v>1.3393684702790001</v>
      </c>
    </row>
    <row r="92" spans="6:33" x14ac:dyDescent="0.3">
      <c r="F92">
        <v>3.0835225870420001E-2</v>
      </c>
      <c r="G92">
        <v>2.6426639774249998</v>
      </c>
      <c r="H92">
        <v>1.8424241803880002E-2</v>
      </c>
      <c r="I92">
        <v>2.376368238185</v>
      </c>
      <c r="L92">
        <v>2.3299393212359999E-2</v>
      </c>
      <c r="M92">
        <v>2.361160141584</v>
      </c>
      <c r="O92" s="3"/>
      <c r="P92">
        <v>3.3067759678079997E-2</v>
      </c>
      <c r="Q92">
        <v>2.888754850193</v>
      </c>
      <c r="R92">
        <v>3.4521810376800001E-2</v>
      </c>
      <c r="S92">
        <v>2.727345199083</v>
      </c>
      <c r="T92">
        <v>1.3468143575079999E-2</v>
      </c>
      <c r="U92">
        <v>2.746572206198</v>
      </c>
      <c r="V92">
        <v>1.6836825730249999E-2</v>
      </c>
      <c r="W92">
        <v>3.1190939497299999</v>
      </c>
      <c r="X92">
        <v>1.9902125868030002E-2</v>
      </c>
      <c r="Y92">
        <v>2.7999830731380002</v>
      </c>
      <c r="Z92">
        <v>1.788530418759E-2</v>
      </c>
      <c r="AA92">
        <v>2.473172067603</v>
      </c>
      <c r="AB92">
        <v>1.960673050213E-2</v>
      </c>
      <c r="AC92">
        <v>2.8906717953749999</v>
      </c>
      <c r="AD92">
        <v>2.2447203369940001E-2</v>
      </c>
      <c r="AE92">
        <v>2.2105046705000002</v>
      </c>
      <c r="AF92">
        <v>1.1811160631240001E-2</v>
      </c>
      <c r="AG92">
        <v>1.348005561995</v>
      </c>
    </row>
    <row r="93" spans="6:33" x14ac:dyDescent="0.3">
      <c r="F93">
        <v>3.1337607974720003E-2</v>
      </c>
      <c r="G93">
        <v>2.6916336352700001</v>
      </c>
      <c r="H93">
        <v>1.8615701792700001E-2</v>
      </c>
      <c r="I93">
        <v>2.3611791293660001</v>
      </c>
      <c r="L93">
        <v>2.3512898209210001E-2</v>
      </c>
      <c r="M93">
        <v>2.322709882661</v>
      </c>
      <c r="O93" s="3"/>
      <c r="P93">
        <v>3.3600052699299998E-2</v>
      </c>
      <c r="Q93">
        <v>2.9176582108589999</v>
      </c>
      <c r="R93">
        <v>3.4901950388050003E-2</v>
      </c>
      <c r="S93">
        <v>2.743114447135</v>
      </c>
      <c r="T93">
        <v>1.3578156861500001E-2</v>
      </c>
      <c r="U93">
        <v>2.759713913643</v>
      </c>
      <c r="V93">
        <v>1.699633207311E-2</v>
      </c>
      <c r="W93">
        <v>3.0899444537299998</v>
      </c>
      <c r="X93">
        <v>2.0003020976900002E-2</v>
      </c>
      <c r="Y93">
        <v>2.8277732895969998</v>
      </c>
      <c r="Z93">
        <v>1.801132782756E-2</v>
      </c>
      <c r="AA93">
        <v>2.4877240105139999</v>
      </c>
      <c r="AB93">
        <v>1.9917577932120002E-2</v>
      </c>
      <c r="AC93">
        <v>2.5243638059819999</v>
      </c>
      <c r="AD93">
        <v>2.2963453103599998E-2</v>
      </c>
      <c r="AE93">
        <v>2.0785129740460002</v>
      </c>
      <c r="AF93">
        <v>1.1971742495320001E-2</v>
      </c>
      <c r="AG93">
        <v>1.3631207317509999</v>
      </c>
    </row>
    <row r="94" spans="6:33" x14ac:dyDescent="0.3">
      <c r="F94">
        <v>3.1588794889200002E-2</v>
      </c>
      <c r="G94">
        <v>2.7165804420969999</v>
      </c>
      <c r="H94">
        <v>1.8832573390210001E-2</v>
      </c>
      <c r="I94">
        <v>2.3569599324719999</v>
      </c>
      <c r="L94">
        <v>2.3551815394729999E-2</v>
      </c>
      <c r="M94">
        <v>2.304766428497</v>
      </c>
      <c r="O94" s="3"/>
      <c r="P94">
        <v>3.4322564965319997E-2</v>
      </c>
      <c r="Q94">
        <v>2.964948370004</v>
      </c>
      <c r="R94">
        <v>3.519331271277E-2</v>
      </c>
      <c r="S94">
        <v>2.7496905623869998</v>
      </c>
      <c r="T94">
        <v>1.3637095136249999E-2</v>
      </c>
      <c r="U94">
        <v>2.7457035102430001</v>
      </c>
      <c r="V94">
        <v>1.7205998108089999E-2</v>
      </c>
      <c r="W94">
        <v>3.0069287309049999</v>
      </c>
      <c r="X94">
        <v>2.0204573860040001E-2</v>
      </c>
      <c r="Y94">
        <v>2.8330546109619998</v>
      </c>
      <c r="Z94">
        <v>1.8200322690810001E-2</v>
      </c>
      <c r="AA94">
        <v>2.500948129483</v>
      </c>
      <c r="AB94">
        <v>2.0143927865909999E-2</v>
      </c>
      <c r="AC94">
        <v>2.7990799279459999</v>
      </c>
      <c r="AD94">
        <v>2.3360063386209998E-2</v>
      </c>
      <c r="AE94">
        <v>1.955951934372</v>
      </c>
      <c r="AF94">
        <v>1.219571175505E-2</v>
      </c>
      <c r="AG94">
        <v>1.349073143159</v>
      </c>
    </row>
    <row r="95" spans="6:33" x14ac:dyDescent="0.3">
      <c r="F95">
        <v>3.174228559061E-2</v>
      </c>
      <c r="G95">
        <v>2.7332116466479999</v>
      </c>
      <c r="H95">
        <v>1.8998500845849999E-2</v>
      </c>
      <c r="I95">
        <v>2.3443023417900002</v>
      </c>
      <c r="L95">
        <v>2.3862165665679998E-2</v>
      </c>
      <c r="M95">
        <v>2.271442870764</v>
      </c>
      <c r="O95" s="3"/>
      <c r="P95">
        <v>3.4601692480939999E-2</v>
      </c>
      <c r="Q95">
        <v>3.001717703927</v>
      </c>
      <c r="R95">
        <v>3.5471880581460002E-2</v>
      </c>
      <c r="S95">
        <v>2.7470767421139999</v>
      </c>
      <c r="T95">
        <v>1.367063902811E-2</v>
      </c>
      <c r="U95">
        <v>2.7281888174189999</v>
      </c>
      <c r="V95">
        <v>1.736531696311E-2</v>
      </c>
      <c r="W95">
        <v>2.9380443129340001</v>
      </c>
      <c r="X95">
        <v>2.0343024361319999E-2</v>
      </c>
      <c r="Y95">
        <v>2.8118668788310002</v>
      </c>
      <c r="Z95">
        <v>1.840190055654E-2</v>
      </c>
      <c r="AA95">
        <v>2.5115240941689998</v>
      </c>
      <c r="AB95">
        <v>2.0634315305760001E-2</v>
      </c>
      <c r="AC95">
        <v>2.4219926596789998</v>
      </c>
      <c r="AD95">
        <v>2.3286069859789999E-2</v>
      </c>
      <c r="AE95">
        <v>2.2023974213290001</v>
      </c>
      <c r="AF95">
        <v>1.2388000282450001E-2</v>
      </c>
      <c r="AG95">
        <v>1.3501469464139999</v>
      </c>
    </row>
    <row r="96" spans="6:33" x14ac:dyDescent="0.3">
      <c r="F96">
        <v>3.1881866977779998E-2</v>
      </c>
      <c r="G96">
        <v>2.7433751605409999</v>
      </c>
      <c r="H96">
        <v>1.9368439160149999E-2</v>
      </c>
      <c r="I96">
        <v>2.3392393055170002</v>
      </c>
      <c r="L96">
        <v>2.40949800254E-2</v>
      </c>
      <c r="M96">
        <v>2.240682663626</v>
      </c>
      <c r="O96" s="3"/>
      <c r="P96">
        <v>3.4994179230669997E-2</v>
      </c>
      <c r="Q96">
        <v>2.9951703641459999</v>
      </c>
      <c r="R96">
        <v>3.5674315980470002E-2</v>
      </c>
      <c r="S96">
        <v>2.7339575501139999</v>
      </c>
      <c r="T96">
        <v>1.387342072704E-2</v>
      </c>
      <c r="U96">
        <v>2.7299489606380001</v>
      </c>
      <c r="V96">
        <v>1.742381646634E-2</v>
      </c>
      <c r="W96">
        <v>2.8709325566850001</v>
      </c>
      <c r="X96">
        <v>2.0380673438440002E-2</v>
      </c>
      <c r="Y96">
        <v>2.7827438426960001</v>
      </c>
      <c r="Z96">
        <v>1.8590670576490002E-2</v>
      </c>
      <c r="AA96">
        <v>2.4770964232449999</v>
      </c>
      <c r="AB96">
        <v>2.090336883265E-2</v>
      </c>
      <c r="AC96">
        <v>2.8111755026509999</v>
      </c>
      <c r="AD96">
        <v>2.3683132808799998E-2</v>
      </c>
      <c r="AE96">
        <v>2.0986899369119998</v>
      </c>
      <c r="AF96">
        <v>1.253250840153E-2</v>
      </c>
      <c r="AG96">
        <v>1.3631025839869999</v>
      </c>
    </row>
    <row r="97" spans="6:33" x14ac:dyDescent="0.3">
      <c r="F97">
        <v>3.2049432500140002E-2</v>
      </c>
      <c r="G97">
        <v>2.7479949395830001</v>
      </c>
      <c r="H97">
        <v>1.9649024945009998E-2</v>
      </c>
      <c r="I97">
        <v>2.3417708236529999</v>
      </c>
      <c r="L97">
        <v>2.436614908872E-2</v>
      </c>
      <c r="M97">
        <v>2.2547810918979998</v>
      </c>
      <c r="O97" s="3"/>
      <c r="P97">
        <v>3.5323048143290001E-2</v>
      </c>
      <c r="Q97">
        <v>2.9676160110650001</v>
      </c>
      <c r="R97">
        <v>3.591442586146E-2</v>
      </c>
      <c r="S97">
        <v>2.69852283604</v>
      </c>
      <c r="T97">
        <v>1.4008604377830001E-2</v>
      </c>
      <c r="U97">
        <v>2.7308304542030002</v>
      </c>
      <c r="V97">
        <v>1.763366582275E-2</v>
      </c>
      <c r="W97">
        <v>2.8267687575670002</v>
      </c>
      <c r="X97">
        <v>2.058193277617E-2</v>
      </c>
      <c r="Y97">
        <v>2.7258131050330001</v>
      </c>
      <c r="Z97">
        <v>1.867895770028E-2</v>
      </c>
      <c r="AA97">
        <v>2.5022401506660001</v>
      </c>
      <c r="AB97">
        <v>2.1275701153819999E-2</v>
      </c>
      <c r="AC97">
        <v>2.5095063345619999</v>
      </c>
      <c r="AD97">
        <v>2.390443874565E-2</v>
      </c>
      <c r="AE97">
        <v>2.1633235860140001</v>
      </c>
      <c r="AF97">
        <v>1.2581144532210001E-2</v>
      </c>
      <c r="AG97">
        <v>1.3868615860569999</v>
      </c>
    </row>
    <row r="98" spans="6:33" x14ac:dyDescent="0.3">
      <c r="F98">
        <v>3.2314859742319998E-2</v>
      </c>
      <c r="G98">
        <v>2.7424512047320002</v>
      </c>
      <c r="H98">
        <v>1.966157581486E-2</v>
      </c>
      <c r="I98">
        <v>2.3645544868820001</v>
      </c>
      <c r="L98">
        <v>2.4598389487289998E-2</v>
      </c>
      <c r="M98">
        <v>2.2881046496309998</v>
      </c>
      <c r="O98" s="3"/>
      <c r="P98">
        <v>3.5677244799419999E-2</v>
      </c>
      <c r="Q98">
        <v>2.9400627237429999</v>
      </c>
      <c r="R98">
        <v>3.6205079300059999E-2</v>
      </c>
      <c r="S98">
        <v>2.6552136226430001</v>
      </c>
      <c r="T98">
        <v>1.4092949480950001E-2</v>
      </c>
      <c r="U98">
        <v>2.7212001459659998</v>
      </c>
      <c r="V98">
        <v>1.7767990242839999E-2</v>
      </c>
      <c r="W98">
        <v>2.8029189174620002</v>
      </c>
      <c r="X98">
        <v>2.064487277121E-2</v>
      </c>
      <c r="Y98">
        <v>2.7178669769389998</v>
      </c>
      <c r="Z98">
        <v>1.877978410703E-2</v>
      </c>
      <c r="AA98">
        <v>2.5154700979919999</v>
      </c>
      <c r="AB98">
        <v>2.1564538311519998E-2</v>
      </c>
      <c r="AC98">
        <v>2.8906084358989999</v>
      </c>
      <c r="AD98">
        <v>2.4220006839439999E-2</v>
      </c>
      <c r="AE98">
        <v>1.9936312442990001</v>
      </c>
      <c r="AF98">
        <v>1.2725704513250001E-2</v>
      </c>
      <c r="AG98">
        <v>1.4019772743209999</v>
      </c>
    </row>
    <row r="99" spans="6:33" x14ac:dyDescent="0.3">
      <c r="F99">
        <v>3.2566443872970002E-2</v>
      </c>
      <c r="G99">
        <v>2.7230481327559999</v>
      </c>
      <c r="H99">
        <v>1.9814461144930001E-2</v>
      </c>
      <c r="I99">
        <v>2.3839627925950002</v>
      </c>
      <c r="L99">
        <v>2.4675603980289999E-2</v>
      </c>
      <c r="M99">
        <v>2.3214282073639998</v>
      </c>
      <c r="O99" s="3"/>
      <c r="P99">
        <v>3.6057030367610002E-2</v>
      </c>
      <c r="Q99">
        <v>2.9308893074700002</v>
      </c>
      <c r="R99">
        <v>3.6483292725690002E-2</v>
      </c>
      <c r="S99">
        <v>2.6276571380460001</v>
      </c>
      <c r="T99">
        <v>1.41858796846E-2</v>
      </c>
      <c r="U99">
        <v>2.7212040563470001</v>
      </c>
      <c r="V99">
        <v>1.7877145239349999E-2</v>
      </c>
      <c r="W99">
        <v>2.7870177280489998</v>
      </c>
      <c r="X99">
        <v>2.0657318369460002E-2</v>
      </c>
      <c r="Y99">
        <v>2.6860982843880001</v>
      </c>
      <c r="Z99">
        <v>1.886799003741E-2</v>
      </c>
      <c r="AA99">
        <v>2.5234062346180002</v>
      </c>
      <c r="AB99">
        <v>2.1913045337650001E-2</v>
      </c>
      <c r="AC99">
        <v>2.4286846946540002</v>
      </c>
      <c r="AD99">
        <v>2.4464459071749999E-2</v>
      </c>
      <c r="AE99">
        <v>2.1902391336729998</v>
      </c>
      <c r="AF99">
        <v>1.2805373101749999E-2</v>
      </c>
      <c r="AG99">
        <v>1.3836142509160001</v>
      </c>
    </row>
    <row r="100" spans="6:33" x14ac:dyDescent="0.3">
      <c r="F100">
        <v>3.2692256626630001E-2</v>
      </c>
      <c r="G100">
        <v>2.711036707246</v>
      </c>
      <c r="H100">
        <v>1.9992735410350002E-2</v>
      </c>
      <c r="I100">
        <v>2.4168725283689998</v>
      </c>
      <c r="L100">
        <v>2.535306173004E-2</v>
      </c>
      <c r="M100">
        <v>2.4085821275889998</v>
      </c>
      <c r="O100" s="3"/>
      <c r="P100">
        <v>3.6436778625999998E-2</v>
      </c>
      <c r="Q100">
        <v>2.919090347584</v>
      </c>
      <c r="R100">
        <v>3.6736327647000001E-2</v>
      </c>
      <c r="S100">
        <v>2.6106017621420001</v>
      </c>
      <c r="T100">
        <v>1.4261764141910001E-2</v>
      </c>
      <c r="U100">
        <v>2.710697586882</v>
      </c>
      <c r="V100">
        <v>1.799478587084E-2</v>
      </c>
      <c r="W100">
        <v>2.788775948524</v>
      </c>
      <c r="X100">
        <v>2.074530570218E-2</v>
      </c>
      <c r="Y100">
        <v>2.6477062919510002</v>
      </c>
      <c r="Z100">
        <v>1.8918165906189999E-2</v>
      </c>
      <c r="AA100">
        <v>2.4797220967259999</v>
      </c>
      <c r="AB100">
        <v>2.234082057753E-2</v>
      </c>
      <c r="AC100">
        <v>2.7720751598</v>
      </c>
      <c r="AD100">
        <v>2.4581350191129999E-2</v>
      </c>
      <c r="AE100">
        <v>2.0663404628339999</v>
      </c>
      <c r="AF100">
        <v>1.2949025498470001E-2</v>
      </c>
      <c r="AG100">
        <v>1.360929052101</v>
      </c>
    </row>
    <row r="101" spans="6:33" x14ac:dyDescent="0.3">
      <c r="F101">
        <v>3.3013817645939997E-2</v>
      </c>
      <c r="G101">
        <v>2.6759263865270002</v>
      </c>
      <c r="H101">
        <v>2.0069136507589999E-2</v>
      </c>
      <c r="I101">
        <v>2.4312177978089999</v>
      </c>
      <c r="L101">
        <v>2.558541692085E-2</v>
      </c>
      <c r="M101">
        <v>2.4290889323479998</v>
      </c>
      <c r="O101" s="3"/>
      <c r="P101">
        <v>3.6829004207170002E-2</v>
      </c>
      <c r="Q101">
        <v>2.8941642025109999</v>
      </c>
      <c r="R101">
        <v>3.7065476383089997E-2</v>
      </c>
      <c r="S101">
        <v>2.6027389861599999</v>
      </c>
      <c r="T101">
        <v>1.4295245806409999E-2</v>
      </c>
      <c r="U101">
        <v>2.688803865363</v>
      </c>
      <c r="V101">
        <v>1.8154621359010002E-2</v>
      </c>
      <c r="W101">
        <v>2.8293833155420001</v>
      </c>
      <c r="X101">
        <v>2.0871104498850001E-2</v>
      </c>
      <c r="Y101">
        <v>2.6146064449690001</v>
      </c>
      <c r="Z101">
        <v>1.9031656508839999E-2</v>
      </c>
      <c r="AA101">
        <v>2.5075114805630001</v>
      </c>
      <c r="AB101">
        <v>2.2592737448120001E-2</v>
      </c>
      <c r="AC101">
        <v>2.4475162680509999</v>
      </c>
      <c r="AD101">
        <v>2.4597900490579999E-2</v>
      </c>
      <c r="AE101">
        <v>1.923591469365</v>
      </c>
      <c r="AF101">
        <v>1.306167136835E-2</v>
      </c>
      <c r="AG101">
        <v>1.381445904105</v>
      </c>
    </row>
    <row r="102" spans="6:33" x14ac:dyDescent="0.3">
      <c r="F102">
        <v>3.3237616249469998E-2</v>
      </c>
      <c r="G102">
        <v>2.6398921099999999</v>
      </c>
      <c r="H102">
        <v>2.0183734374569998E-2</v>
      </c>
      <c r="I102">
        <v>2.4531576216580002</v>
      </c>
      <c r="L102">
        <v>2.5760050649080001E-2</v>
      </c>
      <c r="M102">
        <v>2.4034554263989998</v>
      </c>
      <c r="O102" s="3"/>
      <c r="P102">
        <v>3.7714635759209997E-2</v>
      </c>
      <c r="Q102">
        <v>2.8351267727530001</v>
      </c>
      <c r="R102">
        <v>3.7344212145859999E-2</v>
      </c>
      <c r="S102">
        <v>2.6119401121460002</v>
      </c>
      <c r="T102">
        <v>1.434557408967E-2</v>
      </c>
      <c r="U102">
        <v>2.6634076318669999</v>
      </c>
      <c r="V102">
        <v>1.8221985639270001E-2</v>
      </c>
      <c r="W102">
        <v>2.8602838113929998</v>
      </c>
      <c r="X102">
        <v>2.0971774764420002E-2</v>
      </c>
      <c r="Y102">
        <v>2.5947448715350001</v>
      </c>
      <c r="Z102">
        <v>1.9182777451670002E-2</v>
      </c>
      <c r="AA102">
        <v>2.5022068457739999</v>
      </c>
      <c r="AB102">
        <v>2.2882027272219999E-2</v>
      </c>
      <c r="AC102">
        <v>2.8474719246450002</v>
      </c>
      <c r="AD102">
        <v>2.4796512798359999E-2</v>
      </c>
      <c r="AE102">
        <v>1.875104433452</v>
      </c>
      <c r="AF102">
        <v>1.3222486611250001E-2</v>
      </c>
      <c r="AG102">
        <v>1.4062813019680001</v>
      </c>
    </row>
    <row r="103" spans="6:33" x14ac:dyDescent="0.3">
      <c r="F103">
        <v>3.3671345518980003E-2</v>
      </c>
      <c r="G103">
        <v>2.5567360872439999</v>
      </c>
      <c r="H103">
        <v>2.0451376285E-2</v>
      </c>
      <c r="I103">
        <v>2.4767851242660002</v>
      </c>
      <c r="L103">
        <v>2.5973429374490001E-2</v>
      </c>
      <c r="M103">
        <v>2.379103595748</v>
      </c>
      <c r="O103" s="3"/>
      <c r="P103">
        <v>3.8322091195420002E-2</v>
      </c>
      <c r="Q103">
        <v>2.8062713712059999</v>
      </c>
      <c r="R103">
        <v>3.7534375425969997E-2</v>
      </c>
      <c r="S103">
        <v>2.6263885952039998</v>
      </c>
      <c r="T103">
        <v>1.4354258754E-2</v>
      </c>
      <c r="U103">
        <v>2.6800482963980001</v>
      </c>
      <c r="V103">
        <v>1.8760733225559999E-2</v>
      </c>
      <c r="W103">
        <v>3.072167847557</v>
      </c>
      <c r="X103">
        <v>2.104737895537E-2</v>
      </c>
      <c r="Y103">
        <v>2.6013581799529999</v>
      </c>
      <c r="Z103">
        <v>1.9296043211030001E-2</v>
      </c>
      <c r="AA103">
        <v>2.4823444397180001</v>
      </c>
      <c r="AB103">
        <v>2.3094053548020001E-2</v>
      </c>
      <c r="AC103">
        <v>2.5256076909830001</v>
      </c>
      <c r="AD103">
        <v>2.4921551912810001E-2</v>
      </c>
      <c r="AE103">
        <v>2.0905697572349999</v>
      </c>
      <c r="AF103">
        <v>1.3350065262969999E-2</v>
      </c>
      <c r="AG103">
        <v>1.3814365709700001</v>
      </c>
    </row>
    <row r="104" spans="6:33" x14ac:dyDescent="0.3">
      <c r="F104">
        <v>3.3797216200000001E-2</v>
      </c>
      <c r="G104">
        <v>2.5382569710760001</v>
      </c>
      <c r="H104">
        <v>2.0680844099039999E-2</v>
      </c>
      <c r="I104">
        <v>2.4902865543270001</v>
      </c>
      <c r="L104">
        <v>2.6167429861699999E-2</v>
      </c>
      <c r="M104">
        <v>2.3547517650969998</v>
      </c>
      <c r="O104" s="3"/>
      <c r="P104">
        <v>3.8461188580780001E-2</v>
      </c>
      <c r="Q104">
        <v>2.7918367430040001</v>
      </c>
      <c r="R104">
        <v>3.7762810144799999E-2</v>
      </c>
      <c r="S104">
        <v>2.660530253998</v>
      </c>
      <c r="T104">
        <v>1.4405109747150001E-2</v>
      </c>
      <c r="U104">
        <v>2.69143590394</v>
      </c>
      <c r="V104">
        <v>1.8853258596609999E-2</v>
      </c>
      <c r="W104">
        <v>3.0933536961839998</v>
      </c>
      <c r="X104">
        <v>2.1123039357140001E-2</v>
      </c>
      <c r="Y104">
        <v>2.6198844358439999</v>
      </c>
      <c r="Z104">
        <v>1.9434556168779999E-2</v>
      </c>
      <c r="AA104">
        <v>2.4743933158910001</v>
      </c>
      <c r="AB104">
        <v>2.3499749491790001E-2</v>
      </c>
      <c r="AC104">
        <v>2.7814644389629999</v>
      </c>
      <c r="AD104">
        <v>2.5159214149229999E-2</v>
      </c>
      <c r="AE104">
        <v>2.0043743177579998</v>
      </c>
      <c r="AF104">
        <v>1.342921523186E-2</v>
      </c>
      <c r="AG104">
        <v>1.341473040663</v>
      </c>
    </row>
    <row r="105" spans="6:33" x14ac:dyDescent="0.3">
      <c r="F105">
        <v>3.3895086195159997E-2</v>
      </c>
      <c r="G105">
        <v>2.527169501375</v>
      </c>
      <c r="H105">
        <v>2.0846733765780001E-2</v>
      </c>
      <c r="I105">
        <v>2.4818481605390001</v>
      </c>
      <c r="L105">
        <v>2.6439058093930001E-2</v>
      </c>
      <c r="M105">
        <v>2.317583181472</v>
      </c>
      <c r="O105" s="3"/>
      <c r="P105">
        <v>3.8853936499079998E-2</v>
      </c>
      <c r="Q105">
        <v>2.803668208515</v>
      </c>
      <c r="R105">
        <v>3.8042012280010001E-2</v>
      </c>
      <c r="S105">
        <v>2.7025506751480002</v>
      </c>
      <c r="T105">
        <v>1.4515135479040001E-2</v>
      </c>
      <c r="U105">
        <v>2.705453417123</v>
      </c>
      <c r="V105">
        <v>1.8920556214539998E-2</v>
      </c>
      <c r="W105">
        <v>3.110126219778</v>
      </c>
      <c r="X105">
        <v>2.114834276636E-2</v>
      </c>
      <c r="Y105">
        <v>2.6437086655459998</v>
      </c>
      <c r="Z105">
        <v>1.9585627146430001E-2</v>
      </c>
      <c r="AA105">
        <v>2.4584993944589999</v>
      </c>
      <c r="AB105">
        <v>2.383025121935E-2</v>
      </c>
      <c r="AC105">
        <v>2.4016889778610002</v>
      </c>
      <c r="AD105">
        <v>2.549530954007E-2</v>
      </c>
      <c r="AE105">
        <v>1.8575749323290001</v>
      </c>
      <c r="AF105">
        <v>1.35421722735E-2</v>
      </c>
      <c r="AG105">
        <v>1.3749501968090001</v>
      </c>
    </row>
    <row r="106" spans="6:33" x14ac:dyDescent="0.3">
      <c r="F106">
        <v>3.4062742746220002E-2</v>
      </c>
      <c r="G106">
        <v>2.5216257665240001</v>
      </c>
      <c r="H106">
        <v>2.093608629523E-2</v>
      </c>
      <c r="I106">
        <v>2.4742536061289999</v>
      </c>
      <c r="L106">
        <v>2.663310449803E-2</v>
      </c>
      <c r="M106">
        <v>2.2881046496309998</v>
      </c>
      <c r="O106" s="3"/>
      <c r="P106">
        <v>3.913237378349E-2</v>
      </c>
      <c r="Q106">
        <v>2.7918649855959998</v>
      </c>
      <c r="R106">
        <v>3.8232380763999999E-2</v>
      </c>
      <c r="S106">
        <v>2.7314396480790002</v>
      </c>
      <c r="T106">
        <v>1.4565949135769999E-2</v>
      </c>
      <c r="U106">
        <v>2.7142136074479999</v>
      </c>
      <c r="V106">
        <v>1.9012977425690001E-2</v>
      </c>
      <c r="W106">
        <v>3.109237111753</v>
      </c>
      <c r="X106">
        <v>2.1589516068130001E-2</v>
      </c>
      <c r="Y106">
        <v>2.7138335477759998</v>
      </c>
      <c r="Z106">
        <v>1.9673689426920001E-2</v>
      </c>
      <c r="AA106">
        <v>2.435991331986</v>
      </c>
      <c r="AB106">
        <v>2.4116728045149999E-2</v>
      </c>
      <c r="AC106">
        <v>2.6844832553589999</v>
      </c>
      <c r="AD106">
        <v>2.5518779168660001E-2</v>
      </c>
      <c r="AE106">
        <v>2.0030159977849999</v>
      </c>
      <c r="AF106">
        <v>1.3622826239270001E-2</v>
      </c>
      <c r="AG106">
        <v>1.3976281365180001</v>
      </c>
    </row>
    <row r="107" spans="6:33" x14ac:dyDescent="0.3">
      <c r="F107">
        <v>3.4341971723259999E-2</v>
      </c>
      <c r="G107">
        <v>2.534561147842</v>
      </c>
      <c r="H107">
        <v>2.1101907941940001E-2</v>
      </c>
      <c r="I107">
        <v>2.4734097667500001</v>
      </c>
      <c r="L107">
        <v>2.6924145406119999E-2</v>
      </c>
      <c r="M107">
        <v>2.2470910401130002</v>
      </c>
      <c r="O107" s="3"/>
      <c r="P107">
        <v>3.9600563940250001E-2</v>
      </c>
      <c r="Q107">
        <v>2.765629265991</v>
      </c>
      <c r="R107">
        <v>3.8384459154379998E-2</v>
      </c>
      <c r="S107">
        <v>2.739322673467</v>
      </c>
      <c r="T107">
        <v>1.4650306684359999E-2</v>
      </c>
      <c r="U107">
        <v>2.7054591049500001</v>
      </c>
      <c r="V107">
        <v>1.908853569318E-2</v>
      </c>
      <c r="W107">
        <v>3.0959871388679998</v>
      </c>
      <c r="X107">
        <v>2.2030826774139999E-2</v>
      </c>
      <c r="Y107">
        <v>2.813078968273</v>
      </c>
      <c r="Z107">
        <v>1.9837399617890002E-2</v>
      </c>
      <c r="AA107">
        <v>2.4293622037440001</v>
      </c>
      <c r="AB107">
        <v>2.4469535402009999E-2</v>
      </c>
      <c r="AC107">
        <v>2.4016682890530001</v>
      </c>
      <c r="AD107">
        <v>2.564174895103E-2</v>
      </c>
      <c r="AE107">
        <v>2.1322936403939998</v>
      </c>
      <c r="AF107">
        <v>1.368730273612E-2</v>
      </c>
      <c r="AG107">
        <v>1.413826442665</v>
      </c>
    </row>
    <row r="108" spans="6:33" x14ac:dyDescent="0.3">
      <c r="F108">
        <v>3.4439527255620002E-2</v>
      </c>
      <c r="G108">
        <v>2.5585839988600001</v>
      </c>
      <c r="H108">
        <v>2.1178573561499998E-2</v>
      </c>
      <c r="I108">
        <v>2.4582206579310002</v>
      </c>
      <c r="L108">
        <v>2.7156890890509999E-2</v>
      </c>
      <c r="M108">
        <v>2.2240208847599998</v>
      </c>
      <c r="O108" s="3"/>
      <c r="P108">
        <v>4.0132987545750003E-2</v>
      </c>
      <c r="Q108">
        <v>2.8037220293030001</v>
      </c>
      <c r="R108">
        <v>3.8586931863179998E-2</v>
      </c>
      <c r="S108">
        <v>2.72882902508</v>
      </c>
      <c r="T108">
        <v>1.4785390771360001E-2</v>
      </c>
      <c r="U108">
        <v>2.699334152604</v>
      </c>
      <c r="V108">
        <v>1.9826651297059999E-2</v>
      </c>
      <c r="W108">
        <v>2.8230917965879998</v>
      </c>
      <c r="X108">
        <v>2.2169370960120002E-2</v>
      </c>
      <c r="Y108">
        <v>2.811746148598</v>
      </c>
      <c r="Z108">
        <v>1.9875079923239999E-2</v>
      </c>
      <c r="AA108">
        <v>2.4068574717610001</v>
      </c>
      <c r="AB108">
        <v>2.4879014343500001E-2</v>
      </c>
      <c r="AC108">
        <v>2.8150868916779999</v>
      </c>
      <c r="AD108">
        <v>2.574283343718E-2</v>
      </c>
      <c r="AE108">
        <v>2.182117660946</v>
      </c>
      <c r="AF108">
        <v>1.3750819786690001E-2</v>
      </c>
      <c r="AG108">
        <v>1.3900638110420001</v>
      </c>
    </row>
    <row r="109" spans="6:33" x14ac:dyDescent="0.3">
      <c r="F109">
        <v>3.4579001063409998E-2</v>
      </c>
      <c r="G109">
        <v>2.580758938262</v>
      </c>
      <c r="H109">
        <v>2.117870204376E-2</v>
      </c>
      <c r="I109">
        <v>2.4438753884910001</v>
      </c>
      <c r="L109">
        <v>2.7563512474409999E-2</v>
      </c>
      <c r="M109">
        <v>2.2599077930879998</v>
      </c>
      <c r="P109">
        <v>4.0361907291919998E-2</v>
      </c>
      <c r="Q109">
        <v>2.8719957550680002</v>
      </c>
      <c r="R109">
        <v>3.8801844584959999E-2</v>
      </c>
      <c r="S109">
        <v>2.7025826478939998</v>
      </c>
      <c r="T109">
        <v>1.4869885220160001E-2</v>
      </c>
      <c r="U109">
        <v>2.700213513235</v>
      </c>
      <c r="V109">
        <v>1.9902055407890001E-2</v>
      </c>
      <c r="W109">
        <v>2.777170887859</v>
      </c>
      <c r="X109">
        <v>2.223221727046E-2</v>
      </c>
      <c r="Y109">
        <v>2.783945108048</v>
      </c>
      <c r="Z109">
        <v>2.0026132163950001E-2</v>
      </c>
      <c r="AA109">
        <v>2.386992567838</v>
      </c>
      <c r="AB109">
        <v>2.524688466737E-2</v>
      </c>
      <c r="AC109">
        <v>2.3275755360589998</v>
      </c>
      <c r="AD109">
        <v>2.6019125269150001E-2</v>
      </c>
      <c r="AE109">
        <v>2.0407069451669999</v>
      </c>
      <c r="AF109">
        <v>1.3910675583299999E-2</v>
      </c>
      <c r="AG109">
        <v>1.374938271135</v>
      </c>
    </row>
    <row r="110" spans="6:33" x14ac:dyDescent="0.3">
      <c r="F110">
        <v>3.4746409354380003E-2</v>
      </c>
      <c r="G110">
        <v>2.6029338776639999</v>
      </c>
      <c r="H110">
        <v>2.1255382778879998E-2</v>
      </c>
      <c r="I110">
        <v>2.4269986009150002</v>
      </c>
      <c r="L110">
        <v>2.7892655543200001E-2</v>
      </c>
      <c r="M110">
        <v>2.291949675523</v>
      </c>
      <c r="P110">
        <v>4.0728935713869999E-2</v>
      </c>
      <c r="Q110">
        <v>2.8562579468829998</v>
      </c>
      <c r="R110">
        <v>3.9282437444900002E-2</v>
      </c>
      <c r="S110">
        <v>2.6579686558770002</v>
      </c>
      <c r="T110">
        <v>1.497996073395E-2</v>
      </c>
      <c r="U110">
        <v>2.7177342493740002</v>
      </c>
      <c r="V110">
        <v>2.0002766433389999E-2</v>
      </c>
      <c r="W110">
        <v>2.7524402712180001</v>
      </c>
      <c r="X110">
        <v>2.2533928276099999E-2</v>
      </c>
      <c r="Y110">
        <v>2.660824667889</v>
      </c>
      <c r="Z110">
        <v>2.0215070816370001E-2</v>
      </c>
      <c r="AA110">
        <v>2.3883037393339999</v>
      </c>
      <c r="AB110">
        <v>2.5456910634909999E-2</v>
      </c>
      <c r="AC110">
        <v>2.75446742912</v>
      </c>
      <c r="AD110">
        <v>2.6095834793920001E-2</v>
      </c>
      <c r="AE110">
        <v>1.90738278975</v>
      </c>
      <c r="AF110">
        <v>1.4039006233459999E-2</v>
      </c>
      <c r="AG110">
        <v>1.381414275145</v>
      </c>
    </row>
    <row r="111" spans="6:33" x14ac:dyDescent="0.3">
      <c r="F111">
        <v>3.4997596268860003E-2</v>
      </c>
      <c r="G111">
        <v>2.62788068449</v>
      </c>
      <c r="H111">
        <v>2.1383022771419999E-2</v>
      </c>
      <c r="I111">
        <v>2.4168725283689998</v>
      </c>
      <c r="L111">
        <v>2.7989317149729999E-2</v>
      </c>
      <c r="M111">
        <v>2.317583181472</v>
      </c>
      <c r="P111">
        <v>4.0944557321769999E-2</v>
      </c>
      <c r="Q111">
        <v>2.8798968983459998</v>
      </c>
      <c r="R111">
        <v>3.9497368821580003E-2</v>
      </c>
      <c r="S111">
        <v>2.6330350504969999</v>
      </c>
      <c r="T111">
        <v>1.5047496554710001E-2</v>
      </c>
      <c r="U111">
        <v>2.7142338703309998</v>
      </c>
      <c r="V111">
        <v>2.0111946428270001E-2</v>
      </c>
      <c r="W111">
        <v>2.7418370714020002</v>
      </c>
      <c r="X111">
        <v>2.263458605038E-2</v>
      </c>
      <c r="Y111">
        <v>2.6383157727939999</v>
      </c>
      <c r="Z111">
        <v>2.0290550094369999E-2</v>
      </c>
      <c r="AA111">
        <v>2.368443831145</v>
      </c>
      <c r="AB111">
        <v>2.6090601154289999E-2</v>
      </c>
      <c r="AC111">
        <v>2.5214706646390002</v>
      </c>
      <c r="AD111">
        <v>2.6440757179419998E-2</v>
      </c>
      <c r="AE111">
        <v>2.1282277318279998</v>
      </c>
      <c r="AF111">
        <v>1.4119712061190001E-2</v>
      </c>
      <c r="AG111">
        <v>1.4062522655459999</v>
      </c>
    </row>
    <row r="112" spans="6:33" x14ac:dyDescent="0.3">
      <c r="F112">
        <v>3.5625799402159999E-2</v>
      </c>
      <c r="G112">
        <v>2.663914961018</v>
      </c>
      <c r="H112">
        <v>2.144702415442E-2</v>
      </c>
      <c r="I112">
        <v>2.3915573470039999</v>
      </c>
      <c r="L112">
        <v>2.8260302545479999E-2</v>
      </c>
      <c r="M112">
        <v>2.3521884145019998</v>
      </c>
      <c r="P112">
        <v>4.1502196741379997E-2</v>
      </c>
      <c r="Q112">
        <v>2.9101140965769998</v>
      </c>
      <c r="R112">
        <v>3.9762955685249998E-2</v>
      </c>
      <c r="S112">
        <v>2.6081035766339999</v>
      </c>
      <c r="T112">
        <v>1.512324411182E-2</v>
      </c>
      <c r="U112">
        <v>2.6940935377369999</v>
      </c>
      <c r="V112">
        <v>2.022125141505E-2</v>
      </c>
      <c r="W112">
        <v>2.7577238195659999</v>
      </c>
      <c r="X112">
        <v>2.264695670087E-2</v>
      </c>
      <c r="Y112">
        <v>2.590663150278</v>
      </c>
      <c r="Z112">
        <v>2.0441702265439999E-2</v>
      </c>
      <c r="AA112">
        <v>2.3697575005070002</v>
      </c>
      <c r="AB112">
        <v>2.6257567862300001E-2</v>
      </c>
      <c r="AC112">
        <v>2.81908232899</v>
      </c>
      <c r="AD112">
        <v>2.6576526596840001E-2</v>
      </c>
      <c r="AE112">
        <v>1.9585412088409999</v>
      </c>
      <c r="AF112">
        <v>1.424840574508E-2</v>
      </c>
      <c r="AG112">
        <v>1.427848624388</v>
      </c>
    </row>
    <row r="113" spans="6:33" x14ac:dyDescent="0.3">
      <c r="F113">
        <v>3.5835266649290001E-2</v>
      </c>
      <c r="G113">
        <v>2.6685347400600001</v>
      </c>
      <c r="H113">
        <v>2.148547788868E-2</v>
      </c>
      <c r="I113">
        <v>2.3704613625330002</v>
      </c>
      <c r="L113">
        <v>2.8570136251400001E-2</v>
      </c>
      <c r="M113">
        <v>2.376540245153</v>
      </c>
      <c r="P113">
        <v>4.1920384332569997E-2</v>
      </c>
      <c r="Q113">
        <v>2.9298232586849999</v>
      </c>
      <c r="R113">
        <v>4.0066496854379997E-2</v>
      </c>
      <c r="S113">
        <v>2.5805481577939999</v>
      </c>
      <c r="T113">
        <v>1.5232921370459999E-2</v>
      </c>
      <c r="U113">
        <v>2.6835884902279998</v>
      </c>
      <c r="V113">
        <v>2.0448492847450001E-2</v>
      </c>
      <c r="W113">
        <v>2.8380616650960002</v>
      </c>
      <c r="X113">
        <v>2.2772824199649998E-2</v>
      </c>
      <c r="Y113">
        <v>2.5721235724299998</v>
      </c>
      <c r="Z113">
        <v>2.0618089143599999E-2</v>
      </c>
      <c r="AA113">
        <v>2.380335130438</v>
      </c>
      <c r="AB113">
        <v>2.652606736565E-2</v>
      </c>
      <c r="AC113">
        <v>2.35312112629</v>
      </c>
      <c r="AD113">
        <v>2.671258701408E-2</v>
      </c>
      <c r="AE113">
        <v>1.8009748285180001</v>
      </c>
      <c r="AF113">
        <v>1.4392032210819999E-2</v>
      </c>
      <c r="AG113">
        <v>1.404083400227</v>
      </c>
    </row>
    <row r="114" spans="6:33" x14ac:dyDescent="0.3">
      <c r="F114">
        <v>3.6072809060309997E-2</v>
      </c>
      <c r="G114">
        <v>2.657447270359</v>
      </c>
      <c r="H114">
        <v>2.147297992329E-2</v>
      </c>
      <c r="I114">
        <v>2.3417708236529999</v>
      </c>
      <c r="L114">
        <v>2.8686072783119999E-2</v>
      </c>
      <c r="M114">
        <v>2.4137088287789998</v>
      </c>
      <c r="P114">
        <v>4.2287319480029999E-2</v>
      </c>
      <c r="Q114">
        <v>2.9075215914679999</v>
      </c>
      <c r="R114">
        <v>4.044628242257E-2</v>
      </c>
      <c r="S114">
        <v>2.5713747415210002</v>
      </c>
      <c r="T114">
        <v>1.54189062325E-2</v>
      </c>
      <c r="U114">
        <v>2.6923543683800002</v>
      </c>
      <c r="V114">
        <v>2.067551346085E-2</v>
      </c>
      <c r="W114">
        <v>2.871600602525</v>
      </c>
      <c r="X114">
        <v>2.2810554470179999E-2</v>
      </c>
      <c r="Y114">
        <v>2.5602081270900001</v>
      </c>
      <c r="Z114">
        <v>2.0769353736319999E-2</v>
      </c>
      <c r="AA114">
        <v>2.4054746947479999</v>
      </c>
      <c r="AB114">
        <v>2.6733539001399999E-2</v>
      </c>
      <c r="AC114">
        <v>2.673625100402</v>
      </c>
      <c r="AD114">
        <v>2.6919929316589999E-2</v>
      </c>
      <c r="AE114">
        <v>2.116092072557</v>
      </c>
      <c r="AF114">
        <v>1.4471674868339999E-2</v>
      </c>
      <c r="AG114">
        <v>1.384640351477</v>
      </c>
    </row>
    <row r="115" spans="6:33" x14ac:dyDescent="0.3">
      <c r="F115">
        <v>3.6282491466200002E-2</v>
      </c>
      <c r="G115">
        <v>2.6380441983830001</v>
      </c>
      <c r="H115">
        <v>2.156237779942E-2</v>
      </c>
      <c r="I115">
        <v>2.3291132329709998</v>
      </c>
      <c r="L115">
        <v>2.905433966343E-2</v>
      </c>
      <c r="M115">
        <v>2.4047371016970001</v>
      </c>
      <c r="P115">
        <v>4.2730088618799997E-2</v>
      </c>
      <c r="Q115">
        <v>2.8747209470719999</v>
      </c>
      <c r="R115">
        <v>4.0724999530440002E-2</v>
      </c>
      <c r="S115">
        <v>2.5792630957010001</v>
      </c>
      <c r="T115">
        <v>1.5503612254349999E-2</v>
      </c>
      <c r="U115">
        <v>2.708122426574</v>
      </c>
      <c r="V115">
        <v>2.0709226848950001E-2</v>
      </c>
      <c r="W115">
        <v>2.8936733374460002</v>
      </c>
      <c r="X115">
        <v>2.2923907668599999E-2</v>
      </c>
      <c r="Y115">
        <v>2.5588769726590002</v>
      </c>
      <c r="Z115">
        <v>2.0895327411109998E-2</v>
      </c>
      <c r="AA115">
        <v>2.4094373510159999</v>
      </c>
      <c r="AB115">
        <v>2.7145503250849998E-2</v>
      </c>
      <c r="AC115">
        <v>2.3584878140800001</v>
      </c>
      <c r="AD115">
        <v>2.7195865482099998E-2</v>
      </c>
      <c r="AE115">
        <v>1.959867849076</v>
      </c>
      <c r="AF115">
        <v>1.458413922135E-2</v>
      </c>
      <c r="AG115">
        <v>1.397597026066</v>
      </c>
    </row>
    <row r="116" spans="6:33" x14ac:dyDescent="0.3">
      <c r="F116">
        <v>3.6394403180970002E-2</v>
      </c>
      <c r="G116">
        <v>2.6186411264060001</v>
      </c>
      <c r="H116">
        <v>2.1792004326849999E-2</v>
      </c>
      <c r="I116">
        <v>2.3248940360770001</v>
      </c>
      <c r="L116">
        <v>2.9248259796079999E-2</v>
      </c>
      <c r="M116">
        <v>2.389356998127</v>
      </c>
      <c r="P116">
        <v>4.3021096500470001E-2</v>
      </c>
      <c r="Q116">
        <v>2.8563543980000001</v>
      </c>
      <c r="R116">
        <v>4.096579964265E-2</v>
      </c>
      <c r="S116">
        <v>2.5924009384689999</v>
      </c>
      <c r="T116">
        <v>1.564716943263E-2</v>
      </c>
      <c r="U116">
        <v>2.7037494411949998</v>
      </c>
      <c r="V116">
        <v>2.0793399909720001E-2</v>
      </c>
      <c r="W116">
        <v>2.9254557206970002</v>
      </c>
      <c r="X116">
        <v>2.2986991313529999E-2</v>
      </c>
      <c r="Y116">
        <v>2.5813750436629999</v>
      </c>
      <c r="Z116">
        <v>2.0958204949679999E-2</v>
      </c>
      <c r="AA116">
        <v>2.388254614619</v>
      </c>
      <c r="AB116">
        <v>2.7455094038800001E-2</v>
      </c>
      <c r="AC116">
        <v>2.7719096493320001</v>
      </c>
      <c r="AD116">
        <v>2.7214873113400002E-2</v>
      </c>
      <c r="AE116">
        <v>1.9194667270000001</v>
      </c>
      <c r="AF116">
        <v>1.4648667580160001E-2</v>
      </c>
      <c r="AG116">
        <v>1.415955382903</v>
      </c>
    </row>
    <row r="117" spans="6:33" x14ac:dyDescent="0.3">
      <c r="F117">
        <v>3.6646202470370003E-2</v>
      </c>
      <c r="G117">
        <v>2.5752152034120002</v>
      </c>
      <c r="H117">
        <v>2.1983411411199999E-2</v>
      </c>
      <c r="I117">
        <v>2.3156118029099999</v>
      </c>
      <c r="L117">
        <v>2.9500429435559999E-2</v>
      </c>
      <c r="M117">
        <v>2.361160141584</v>
      </c>
      <c r="P117">
        <v>4.3425948643580001E-2</v>
      </c>
      <c r="Q117">
        <v>2.8288032421930001</v>
      </c>
      <c r="R117">
        <v>4.1244572715210003E-2</v>
      </c>
      <c r="S117">
        <v>2.6042276080679998</v>
      </c>
      <c r="T117">
        <v>1.5765431791809999E-2</v>
      </c>
      <c r="U117">
        <v>2.7028786123050001</v>
      </c>
      <c r="V117">
        <v>2.0852557703559999E-2</v>
      </c>
      <c r="W117">
        <v>2.9978576904850001</v>
      </c>
      <c r="X117">
        <v>2.317609235277E-2</v>
      </c>
      <c r="Y117">
        <v>2.6171013967490002</v>
      </c>
      <c r="Z117">
        <v>2.1084222343999998E-2</v>
      </c>
      <c r="AA117">
        <v>2.4014828966990001</v>
      </c>
      <c r="AB117">
        <v>2.7645655351460002E-2</v>
      </c>
      <c r="AC117">
        <v>2.3880986663520001</v>
      </c>
      <c r="AD117">
        <v>2.7395965122319999E-2</v>
      </c>
      <c r="AE117">
        <v>1.9733282090069999</v>
      </c>
      <c r="AF117">
        <v>1.480893827247E-2</v>
      </c>
      <c r="AG117">
        <v>1.4181102485179999</v>
      </c>
    </row>
    <row r="118" spans="6:33" x14ac:dyDescent="0.3">
      <c r="F118">
        <v>3.6869868668509997E-2</v>
      </c>
      <c r="G118">
        <v>2.5539642198179999</v>
      </c>
      <c r="H118">
        <v>2.220033591317E-2</v>
      </c>
      <c r="I118">
        <v>2.305485730364</v>
      </c>
      <c r="L118">
        <v>2.9752748304920001E-2</v>
      </c>
      <c r="M118">
        <v>2.3163015061740002</v>
      </c>
      <c r="P118">
        <v>4.3932167725389999E-2</v>
      </c>
      <c r="Q118">
        <v>2.805194664839</v>
      </c>
      <c r="T118">
        <v>1.5985122336870002E-2</v>
      </c>
      <c r="U118">
        <v>2.70551527224</v>
      </c>
      <c r="V118">
        <v>2.1012384858940001E-2</v>
      </c>
      <c r="W118">
        <v>3.0366990609719999</v>
      </c>
      <c r="X118">
        <v>2.3239188488989999E-2</v>
      </c>
      <c r="Y118">
        <v>2.6422467894150001</v>
      </c>
      <c r="Z118">
        <v>2.1285800209730001E-2</v>
      </c>
      <c r="AA118">
        <v>2.4120588613859999</v>
      </c>
      <c r="AB118">
        <v>2.7924630848470001E-2</v>
      </c>
      <c r="AC118">
        <v>2.3584625995950002</v>
      </c>
      <c r="AD118">
        <v>2.7598392761129999E-2</v>
      </c>
      <c r="AE118">
        <v>2.083749710258</v>
      </c>
      <c r="AF118">
        <v>1.4936957750870001E-2</v>
      </c>
      <c r="AG118">
        <v>1.411625948387</v>
      </c>
    </row>
    <row r="119" spans="6:33" x14ac:dyDescent="0.3">
      <c r="F119">
        <v>3.7135444866750002E-2</v>
      </c>
      <c r="G119">
        <v>2.5317892804170001</v>
      </c>
      <c r="H119">
        <v>2.2340730835640001E-2</v>
      </c>
      <c r="I119">
        <v>2.295359657818</v>
      </c>
      <c r="L119">
        <v>2.9927416470829998E-2</v>
      </c>
      <c r="M119">
        <v>2.2868229743340001</v>
      </c>
      <c r="P119">
        <v>4.4286084558049998E-2</v>
      </c>
      <c r="Q119">
        <v>2.7579498004179999</v>
      </c>
      <c r="T119">
        <v>1.6179542953769999E-2</v>
      </c>
      <c r="U119">
        <v>2.7134057001420002</v>
      </c>
      <c r="V119">
        <v>2.1230969834109999E-2</v>
      </c>
      <c r="W119">
        <v>3.063174567705</v>
      </c>
      <c r="X119">
        <v>2.3567102277059999E-2</v>
      </c>
      <c r="Y119">
        <v>2.7335577385310001</v>
      </c>
      <c r="Z119">
        <v>2.1348690239590001E-2</v>
      </c>
      <c r="AA119">
        <v>2.3935234466490001</v>
      </c>
      <c r="AB119">
        <v>2.8150819115699999E-2</v>
      </c>
      <c r="AC119">
        <v>2.6264453089669999</v>
      </c>
      <c r="AD119">
        <v>2.7870966262010001E-2</v>
      </c>
      <c r="AE119">
        <v>1.7874705048690001</v>
      </c>
      <c r="AF119">
        <v>1.503272601534E-2</v>
      </c>
      <c r="AG119">
        <v>1.3965024825100001</v>
      </c>
    </row>
    <row r="120" spans="6:33" x14ac:dyDescent="0.3">
      <c r="F120">
        <v>3.7456856929999997E-2</v>
      </c>
      <c r="G120">
        <v>2.5133101642489999</v>
      </c>
      <c r="H120">
        <v>2.257025911192E-2</v>
      </c>
      <c r="I120">
        <v>2.3021103728479999</v>
      </c>
      <c r="L120">
        <v>3.0043881046799999E-2</v>
      </c>
      <c r="M120">
        <v>2.2650344942770002</v>
      </c>
      <c r="P120">
        <v>4.4653131634899999E-2</v>
      </c>
      <c r="Q120">
        <v>2.74352476404</v>
      </c>
      <c r="T120">
        <v>1.6263925393310001E-2</v>
      </c>
      <c r="U120">
        <v>2.7064028091219998</v>
      </c>
      <c r="V120">
        <v>2.135697944148E-2</v>
      </c>
      <c r="W120">
        <v>3.0578682466189999</v>
      </c>
      <c r="X120">
        <v>2.3743545366050001E-2</v>
      </c>
      <c r="Y120">
        <v>2.7560483159350002</v>
      </c>
      <c r="Z120">
        <v>2.1474701388269998E-2</v>
      </c>
      <c r="AA120">
        <v>2.4054280678989999</v>
      </c>
      <c r="AB120">
        <v>2.8643760887329998E-2</v>
      </c>
      <c r="AC120">
        <v>2.355745959649</v>
      </c>
      <c r="AD120">
        <v>2.8152722424009999E-2</v>
      </c>
      <c r="AE120">
        <v>1.8736491346890001</v>
      </c>
      <c r="AF120">
        <v>1.514451616286E-2</v>
      </c>
      <c r="AG120">
        <v>1.3813784981249999</v>
      </c>
    </row>
    <row r="121" spans="6:33" x14ac:dyDescent="0.3">
      <c r="F121">
        <v>3.7680440374770002E-2</v>
      </c>
      <c r="G121">
        <v>2.5012987387400001</v>
      </c>
      <c r="H121">
        <v>2.272315199977E-2</v>
      </c>
      <c r="I121">
        <v>2.3206748391829999</v>
      </c>
      <c r="L121">
        <v>3.0354288713870001E-2</v>
      </c>
      <c r="M121">
        <v>2.225302560057</v>
      </c>
      <c r="P121">
        <v>4.4982168441600003E-2</v>
      </c>
      <c r="Q121">
        <v>2.727785357218</v>
      </c>
      <c r="T121">
        <v>1.637352797911E-2</v>
      </c>
      <c r="U121">
        <v>2.6906429271790002</v>
      </c>
      <c r="V121">
        <v>2.146603861087E-2</v>
      </c>
      <c r="W121">
        <v>3.0216580970870002</v>
      </c>
      <c r="X121">
        <v>2.386953777778E-2</v>
      </c>
      <c r="Y121">
        <v>2.7639819546940001</v>
      </c>
      <c r="Z121">
        <v>2.1499817428070001E-2</v>
      </c>
      <c r="AA121">
        <v>2.3895424726900001</v>
      </c>
      <c r="AB121">
        <v>2.8992530937160001E-2</v>
      </c>
      <c r="AC121">
        <v>2.7368461214090001</v>
      </c>
      <c r="AD121">
        <v>2.813601045799E-2</v>
      </c>
      <c r="AE121">
        <v>2.0096647155670002</v>
      </c>
      <c r="AF121">
        <v>1.5273028329879999E-2</v>
      </c>
      <c r="AG121">
        <v>1.3954146795510001</v>
      </c>
    </row>
    <row r="122" spans="6:33" x14ac:dyDescent="0.3">
      <c r="F122">
        <v>3.7959727279159999E-2</v>
      </c>
      <c r="G122">
        <v>2.507766429398</v>
      </c>
      <c r="H122">
        <v>2.2901562305230001E-2</v>
      </c>
      <c r="I122">
        <v>2.338395466138</v>
      </c>
      <c r="L122">
        <v>3.0896397256040001E-2</v>
      </c>
      <c r="M122">
        <v>2.279132922549</v>
      </c>
      <c r="P122">
        <v>4.5109385460919998E-2</v>
      </c>
      <c r="Q122">
        <v>2.768486612012</v>
      </c>
      <c r="T122">
        <v>1.651689847529E-2</v>
      </c>
      <c r="U122">
        <v>2.673132855715</v>
      </c>
      <c r="V122">
        <v>2.2128566782470001E-2</v>
      </c>
      <c r="W122">
        <v>2.7558317398279999</v>
      </c>
      <c r="X122">
        <v>2.4020615001079999E-2</v>
      </c>
      <c r="Y122">
        <v>2.7494116940929998</v>
      </c>
      <c r="Z122">
        <v>2.1600500184939999E-2</v>
      </c>
      <c r="AA122">
        <v>2.3723282209169998</v>
      </c>
      <c r="AB122">
        <v>2.9182639583429999E-2</v>
      </c>
      <c r="AC122">
        <v>2.3341815831730002</v>
      </c>
      <c r="AD122">
        <v>2.8414662621860001E-2</v>
      </c>
      <c r="AE122">
        <v>1.9665618236260001</v>
      </c>
      <c r="AF122">
        <v>1.5417380863079999E-2</v>
      </c>
      <c r="AG122">
        <v>1.4018901650540001</v>
      </c>
    </row>
    <row r="123" spans="6:33" x14ac:dyDescent="0.3">
      <c r="F123">
        <v>3.8085233845369999E-2</v>
      </c>
      <c r="G123">
        <v>2.5299413687999999</v>
      </c>
      <c r="H123">
        <v>2.3067270585249999E-2</v>
      </c>
      <c r="I123">
        <v>2.350209217442</v>
      </c>
      <c r="L123">
        <v>3.0992944070339999E-2</v>
      </c>
      <c r="M123">
        <v>2.317583181472</v>
      </c>
      <c r="P123">
        <v>4.5425497227309999E-2</v>
      </c>
      <c r="Q123">
        <v>2.7343678670189999</v>
      </c>
      <c r="T123">
        <v>1.6533956667110002E-2</v>
      </c>
      <c r="U123">
        <v>2.6845190413009998</v>
      </c>
      <c r="V123">
        <v>2.229634210769E-2</v>
      </c>
      <c r="W123">
        <v>2.6984257438819998</v>
      </c>
      <c r="X123">
        <v>2.44481123121E-2</v>
      </c>
      <c r="Y123">
        <v>2.5905440852899999</v>
      </c>
      <c r="Z123">
        <v>2.1688537482840001E-2</v>
      </c>
      <c r="AA123">
        <v>2.3445255151229998</v>
      </c>
      <c r="AB123">
        <v>2.9628775788330002E-2</v>
      </c>
      <c r="AC123">
        <v>2.6102372758770001</v>
      </c>
      <c r="AD123">
        <v>2.855072303911E-2</v>
      </c>
      <c r="AE123">
        <v>1.8089954433040001</v>
      </c>
      <c r="AF123">
        <v>1.556126663863E-2</v>
      </c>
      <c r="AG123">
        <v>1.3889251943450001</v>
      </c>
    </row>
    <row r="124" spans="6:33" x14ac:dyDescent="0.3">
      <c r="F124">
        <v>3.857344182466E-2</v>
      </c>
      <c r="G124">
        <v>2.6020099218550001</v>
      </c>
      <c r="H124">
        <v>2.3233016654159999E-2</v>
      </c>
      <c r="I124">
        <v>2.3578037718510001</v>
      </c>
      <c r="L124">
        <v>3.1322018263789997E-2</v>
      </c>
      <c r="M124">
        <v>2.3573151156919998</v>
      </c>
      <c r="P124">
        <v>4.5856292725550002E-2</v>
      </c>
      <c r="Q124">
        <v>2.750139246587</v>
      </c>
      <c r="T124">
        <v>1.6542591549550002E-2</v>
      </c>
      <c r="U124">
        <v>2.6976564828749998</v>
      </c>
      <c r="V124">
        <v>2.2430766521300001E-2</v>
      </c>
      <c r="W124">
        <v>2.695767862162</v>
      </c>
      <c r="X124">
        <v>2.45109149029E-2</v>
      </c>
      <c r="Y124">
        <v>2.5534774189279998</v>
      </c>
      <c r="Z124">
        <v>2.1802015594199999E-2</v>
      </c>
      <c r="AA124">
        <v>2.3696675772989999</v>
      </c>
      <c r="AB124">
        <v>2.9804597467109999E-2</v>
      </c>
      <c r="AC124">
        <v>2.4445895073939998</v>
      </c>
      <c r="AD124">
        <v>2.8816381568050001E-2</v>
      </c>
      <c r="AE124">
        <v>2.0567766218500001</v>
      </c>
      <c r="AF124">
        <v>1.5657086765070001E-2</v>
      </c>
      <c r="AG124">
        <v>1.3759617791580001</v>
      </c>
    </row>
    <row r="125" spans="6:33" x14ac:dyDescent="0.3">
      <c r="F125">
        <v>3.882458736246E-2</v>
      </c>
      <c r="G125">
        <v>2.6315765077240001</v>
      </c>
      <c r="H125">
        <v>2.3373056360949999E-2</v>
      </c>
      <c r="I125">
        <v>2.3873381501100002</v>
      </c>
      <c r="L125">
        <v>3.1418702828759998E-2</v>
      </c>
      <c r="M125">
        <v>2.3803852710459998</v>
      </c>
      <c r="P125">
        <v>4.5982688929379997E-2</v>
      </c>
      <c r="Q125">
        <v>2.7330785418930001</v>
      </c>
      <c r="T125">
        <v>1.6610264270519998E-2</v>
      </c>
      <c r="U125">
        <v>2.7037899669610002</v>
      </c>
      <c r="V125">
        <v>2.2514839588549999E-2</v>
      </c>
      <c r="W125">
        <v>2.7063582870279999</v>
      </c>
      <c r="X125">
        <v>2.4611547694590001E-2</v>
      </c>
      <c r="Y125">
        <v>2.525673880512</v>
      </c>
      <c r="Z125">
        <v>2.1902866983539999E-2</v>
      </c>
      <c r="AA125">
        <v>2.3881921679459999</v>
      </c>
      <c r="AB125">
        <v>3.0409164385180001E-2</v>
      </c>
      <c r="AC125">
        <v>2.6627326796070001</v>
      </c>
      <c r="AD125">
        <v>2.8956386649569999E-2</v>
      </c>
      <c r="AE125">
        <v>2.0635055087650001</v>
      </c>
      <c r="AF125">
        <v>1.580177640101E-2</v>
      </c>
      <c r="AG125">
        <v>1.3964775941480001</v>
      </c>
    </row>
    <row r="126" spans="6:33" x14ac:dyDescent="0.3">
      <c r="F126">
        <v>3.9048005300499997E-2</v>
      </c>
      <c r="G126">
        <v>2.6380441983830001</v>
      </c>
      <c r="H126">
        <v>2.36791293323E-2</v>
      </c>
      <c r="I126">
        <v>2.3924011863830001</v>
      </c>
      <c r="L126">
        <v>3.1825404767230003E-2</v>
      </c>
      <c r="M126">
        <v>2.407300452291</v>
      </c>
      <c r="P126">
        <v>4.6388212648809997E-2</v>
      </c>
      <c r="Q126">
        <v>2.7527871711220002</v>
      </c>
      <c r="T126">
        <v>1.6753672103119999E-2</v>
      </c>
      <c r="U126">
        <v>2.688907312714</v>
      </c>
      <c r="V126">
        <v>2.2615829762600001E-2</v>
      </c>
      <c r="W126">
        <v>2.7407885542130002</v>
      </c>
      <c r="X126">
        <v>2.4775214166029999E-2</v>
      </c>
      <c r="Y126">
        <v>2.509779126457</v>
      </c>
      <c r="Z126">
        <v>2.2016051549480001E-2</v>
      </c>
      <c r="AA126">
        <v>2.3511221710950001</v>
      </c>
      <c r="AB126">
        <v>3.0639422292750001E-2</v>
      </c>
      <c r="AC126">
        <v>2.2681469434300001</v>
      </c>
      <c r="AD126">
        <v>2.9053009138419999E-2</v>
      </c>
      <c r="AE126">
        <v>1.9274873417859999</v>
      </c>
      <c r="AF126">
        <v>1.5866512207669999E-2</v>
      </c>
      <c r="AG126">
        <v>1.423476153745</v>
      </c>
    </row>
    <row r="127" spans="6:33" x14ac:dyDescent="0.3">
      <c r="F127">
        <v>3.9313523571390001E-2</v>
      </c>
      <c r="G127">
        <v>2.6223369496400002</v>
      </c>
      <c r="H127">
        <v>2.380658793811E-2</v>
      </c>
      <c r="I127">
        <v>2.4025272589290001</v>
      </c>
      <c r="L127">
        <v>3.1999705598E-2</v>
      </c>
      <c r="M127">
        <v>2.4188355299680002</v>
      </c>
      <c r="P127">
        <v>4.6704977336619997E-2</v>
      </c>
      <c r="Q127">
        <v>2.7646154393579998</v>
      </c>
      <c r="T127">
        <v>1.688056934473E-2</v>
      </c>
      <c r="U127">
        <v>2.7011739253979998</v>
      </c>
      <c r="V127">
        <v>2.2742072688150001E-2</v>
      </c>
      <c r="W127">
        <v>2.7849301360259999</v>
      </c>
      <c r="X127">
        <v>2.4901219069050001E-2</v>
      </c>
      <c r="Y127">
        <v>2.520360086877</v>
      </c>
      <c r="Z127">
        <v>2.2129336045780001E-2</v>
      </c>
      <c r="AA127">
        <v>2.3352307475299998</v>
      </c>
      <c r="AB127">
        <v>3.088555585737E-2</v>
      </c>
      <c r="AC127">
        <v>2.5347823237579998</v>
      </c>
      <c r="AD127">
        <v>2.904912914077E-2</v>
      </c>
      <c r="AE127">
        <v>1.7658854395850001</v>
      </c>
      <c r="AF127">
        <v>1.602629021134E-2</v>
      </c>
      <c r="AG127">
        <v>1.405110537803</v>
      </c>
    </row>
    <row r="128" spans="6:33" x14ac:dyDescent="0.3">
      <c r="F128">
        <v>3.980285699648E-2</v>
      </c>
      <c r="G128">
        <v>2.5687475127530002</v>
      </c>
      <c r="H128">
        <v>2.398505870582E-2</v>
      </c>
      <c r="I128">
        <v>2.4134971708539998</v>
      </c>
      <c r="L128">
        <v>3.2232232977149999E-2</v>
      </c>
      <c r="M128">
        <v>2.420117205266</v>
      </c>
      <c r="T128">
        <v>1.703185288589E-2</v>
      </c>
      <c r="U128">
        <v>2.646004562646</v>
      </c>
      <c r="V128">
        <v>2.2859817479550001E-2</v>
      </c>
      <c r="W128">
        <v>2.8087633131529999</v>
      </c>
      <c r="X128">
        <v>2.5039938133160002E-2</v>
      </c>
      <c r="Y128">
        <v>2.556089770452</v>
      </c>
      <c r="Z128">
        <v>2.214176915274E-2</v>
      </c>
      <c r="AA128">
        <v>2.300814733318</v>
      </c>
      <c r="AB128">
        <v>3.1419131890009999E-2</v>
      </c>
      <c r="AC128">
        <v>2.2923620142750001</v>
      </c>
      <c r="AD128">
        <v>2.93091293398E-2</v>
      </c>
      <c r="AE128">
        <v>1.777997177422</v>
      </c>
      <c r="AF128">
        <v>1.615405037993E-2</v>
      </c>
      <c r="AG128">
        <v>1.3878259842209999</v>
      </c>
    </row>
    <row r="129" spans="6:33" x14ac:dyDescent="0.3">
      <c r="F129">
        <v>4.0362043180180003E-2</v>
      </c>
      <c r="G129">
        <v>2.5133101642489999</v>
      </c>
      <c r="H129">
        <v>2.4201854725529999E-2</v>
      </c>
      <c r="I129">
        <v>2.417716367748</v>
      </c>
      <c r="L129">
        <v>3.232943410716E-2</v>
      </c>
      <c r="M129">
        <v>2.3855119722350002</v>
      </c>
      <c r="T129">
        <v>1.709956294329E-2</v>
      </c>
      <c r="U129">
        <v>2.65476546395</v>
      </c>
      <c r="V129">
        <v>2.2910485472020001E-2</v>
      </c>
      <c r="W129">
        <v>2.8626228747860001</v>
      </c>
      <c r="X129">
        <v>2.516610542301E-2</v>
      </c>
      <c r="Y129">
        <v>2.601085912462</v>
      </c>
      <c r="Z129">
        <v>2.228043825167E-2</v>
      </c>
      <c r="AA129">
        <v>2.3259551302500001</v>
      </c>
      <c r="AB129">
        <v>3.158677759761E-2</v>
      </c>
      <c r="AC129">
        <v>2.618254011511</v>
      </c>
      <c r="AD129">
        <v>2.9331273302529999E-2</v>
      </c>
      <c r="AE129">
        <v>1.868224259625</v>
      </c>
      <c r="AF129">
        <v>1.628274406382E-2</v>
      </c>
      <c r="AG129">
        <v>1.409422343063</v>
      </c>
    </row>
    <row r="130" spans="6:33" x14ac:dyDescent="0.3">
      <c r="F130">
        <v>4.0641644547360002E-2</v>
      </c>
      <c r="G130">
        <v>2.484667534188</v>
      </c>
      <c r="H130">
        <v>2.4444213509530001E-2</v>
      </c>
      <c r="I130">
        <v>2.41602868899</v>
      </c>
      <c r="L130">
        <v>3.2562202549979997E-2</v>
      </c>
      <c r="M130">
        <v>2.3598784662869998</v>
      </c>
      <c r="T130">
        <v>1.7209663348019998E-2</v>
      </c>
      <c r="U130">
        <v>2.674037811567</v>
      </c>
      <c r="V130">
        <v>2.3053683001950001E-2</v>
      </c>
      <c r="W130">
        <v>2.938551283312</v>
      </c>
      <c r="X130">
        <v>2.5254436266330001E-2</v>
      </c>
      <c r="Y130">
        <v>2.6354952656949999</v>
      </c>
      <c r="Z130">
        <v>2.2431534211909999E-2</v>
      </c>
      <c r="AA130">
        <v>2.3153558521390001</v>
      </c>
      <c r="AB130">
        <v>3.1818813837430002E-2</v>
      </c>
      <c r="AC130">
        <v>2.297735813843</v>
      </c>
      <c r="AD130">
        <v>2.935357893183E-2</v>
      </c>
      <c r="AE130">
        <v>1.9651847544200001</v>
      </c>
      <c r="AF130">
        <v>1.6331017160770001E-2</v>
      </c>
      <c r="AG130">
        <v>1.418060990301</v>
      </c>
    </row>
    <row r="131" spans="6:33" x14ac:dyDescent="0.3">
      <c r="F131">
        <v>4.0921138335169999E-2</v>
      </c>
      <c r="G131">
        <v>2.468036329637</v>
      </c>
      <c r="H131">
        <v>2.4469866967190002E-2</v>
      </c>
      <c r="I131">
        <v>2.3999957407919998</v>
      </c>
      <c r="L131">
        <v>3.2775500920830002E-2</v>
      </c>
      <c r="M131">
        <v>2.3444983627179998</v>
      </c>
      <c r="T131">
        <v>1.72518047859E-2</v>
      </c>
      <c r="U131">
        <v>2.6670331431009999</v>
      </c>
      <c r="V131">
        <v>2.3205174512620001E-2</v>
      </c>
      <c r="W131">
        <v>2.9915211814879998</v>
      </c>
      <c r="X131">
        <v>2.5380591064890001E-2</v>
      </c>
      <c r="Y131">
        <v>2.6778440860439998</v>
      </c>
      <c r="Z131">
        <v>2.254477498867E-2</v>
      </c>
      <c r="AA131">
        <v>2.2901988027620002</v>
      </c>
      <c r="AB131">
        <v>3.1899403359849997E-2</v>
      </c>
      <c r="AC131">
        <v>2.326013560627</v>
      </c>
      <c r="AD131">
        <v>2.975083588072E-2</v>
      </c>
      <c r="AE131">
        <v>1.869557365113</v>
      </c>
      <c r="AF131">
        <v>1.666615422448E-2</v>
      </c>
      <c r="AG131">
        <v>1.362968809042</v>
      </c>
    </row>
    <row r="132" spans="6:33" x14ac:dyDescent="0.3">
      <c r="F132">
        <v>4.1354131099719998E-2</v>
      </c>
      <c r="G132">
        <v>2.4671123738289999</v>
      </c>
      <c r="H132">
        <v>2.4661289167109999E-2</v>
      </c>
      <c r="I132">
        <v>2.3890258288680002</v>
      </c>
      <c r="L132">
        <v>3.2795028388930003E-2</v>
      </c>
      <c r="M132">
        <v>2.327836583851</v>
      </c>
      <c r="T132">
        <v>1.733600054333E-2</v>
      </c>
      <c r="U132">
        <v>2.646893165996</v>
      </c>
      <c r="V132">
        <v>2.3356507700219999E-2</v>
      </c>
      <c r="W132">
        <v>3.0109371455540002</v>
      </c>
      <c r="X132">
        <v>2.5494187843549999E-2</v>
      </c>
      <c r="Y132">
        <v>2.7281357039979999</v>
      </c>
      <c r="Z132">
        <v>2.253206082759E-2</v>
      </c>
      <c r="AA132">
        <v>2.2650500796070001</v>
      </c>
      <c r="AB132">
        <v>3.2165611555120002E-2</v>
      </c>
      <c r="AC132">
        <v>2.5966883419850002</v>
      </c>
      <c r="AD132">
        <v>2.9889612296319999E-2</v>
      </c>
      <c r="AE132">
        <v>1.8251123163309999</v>
      </c>
      <c r="AF132">
        <v>1.682715098425E-2</v>
      </c>
      <c r="AG132">
        <v>1.3953643843200001</v>
      </c>
    </row>
    <row r="133" spans="6:33" x14ac:dyDescent="0.3">
      <c r="F133">
        <v>4.1731072840510003E-2</v>
      </c>
      <c r="G133">
        <v>2.4865154458049998</v>
      </c>
      <c r="H133">
        <v>2.4852734040360001E-2</v>
      </c>
      <c r="I133">
        <v>2.3755243988060002</v>
      </c>
      <c r="L133">
        <v>3.3027808310979997E-2</v>
      </c>
      <c r="M133">
        <v>2.3009214026050002</v>
      </c>
      <c r="T133">
        <v>1.7504976995449999E-2</v>
      </c>
      <c r="U133">
        <v>2.6477760815179998</v>
      </c>
      <c r="V133">
        <v>2.3474173330090001E-2</v>
      </c>
      <c r="W133">
        <v>3.0179933556249998</v>
      </c>
      <c r="X133">
        <v>2.564529629508E-2</v>
      </c>
      <c r="Y133">
        <v>2.720183747548</v>
      </c>
      <c r="Z133">
        <v>2.2645563921540001E-2</v>
      </c>
      <c r="AA133">
        <v>2.295486785105</v>
      </c>
      <c r="AB133">
        <v>3.2554494175740002E-2</v>
      </c>
      <c r="AC133">
        <v>2.1522701804270001</v>
      </c>
      <c r="AD133">
        <v>2.9955397518229999E-2</v>
      </c>
      <c r="AE133">
        <v>2.0688599125749998</v>
      </c>
      <c r="AF133">
        <v>1.690777901904E-2</v>
      </c>
      <c r="AG133">
        <v>1.416962298684</v>
      </c>
    </row>
    <row r="134" spans="6:33" x14ac:dyDescent="0.3">
      <c r="F134">
        <v>4.1940482160279999E-2</v>
      </c>
      <c r="G134">
        <v>2.497602915506</v>
      </c>
      <c r="H134">
        <v>2.501868416934E-2</v>
      </c>
      <c r="I134">
        <v>2.3603352899879999</v>
      </c>
      <c r="L134">
        <v>3.3474024354549999E-2</v>
      </c>
      <c r="M134">
        <v>2.243246014221</v>
      </c>
      <c r="T134">
        <v>1.7572649716419999E-2</v>
      </c>
      <c r="U134">
        <v>2.6539095656049998</v>
      </c>
      <c r="V134">
        <v>2.3591755632020001E-2</v>
      </c>
      <c r="W134">
        <v>3.0073896003759999</v>
      </c>
      <c r="X134">
        <v>2.597256678149E-2</v>
      </c>
      <c r="Y134">
        <v>2.6751576311359999</v>
      </c>
      <c r="Z134">
        <v>2.2746302889230002E-2</v>
      </c>
      <c r="AA134">
        <v>2.290185480805</v>
      </c>
      <c r="AB134">
        <v>3.2843945666410003E-2</v>
      </c>
      <c r="AC134">
        <v>2.5589592496120002</v>
      </c>
      <c r="AD134">
        <v>3.015523849194E-2</v>
      </c>
      <c r="AE134">
        <v>2.0715468123590002</v>
      </c>
      <c r="AF134">
        <v>1.7099082169169999E-2</v>
      </c>
      <c r="AG134">
        <v>1.3769951388249999</v>
      </c>
    </row>
    <row r="135" spans="6:33" x14ac:dyDescent="0.3">
      <c r="F135">
        <v>4.2191917334860003E-2</v>
      </c>
      <c r="G135">
        <v>2.4948310480810001</v>
      </c>
      <c r="H135">
        <v>2.5082617532319999E-2</v>
      </c>
      <c r="I135">
        <v>2.3426146630320002</v>
      </c>
      <c r="L135">
        <v>3.3745158980190003E-2</v>
      </c>
      <c r="M135">
        <v>2.261189468385</v>
      </c>
      <c r="T135">
        <v>1.774991257772E-2</v>
      </c>
      <c r="U135">
        <v>2.643407362009</v>
      </c>
      <c r="V135">
        <v>2.379328600932E-2</v>
      </c>
      <c r="W135">
        <v>2.980886322011</v>
      </c>
      <c r="X135">
        <v>2.606052288598E-2</v>
      </c>
      <c r="Y135">
        <v>2.6301473345469999</v>
      </c>
      <c r="Z135">
        <v>2.2884834583919999E-2</v>
      </c>
      <c r="AA135">
        <v>2.2862053394680002</v>
      </c>
      <c r="AB135">
        <v>3.3234541952659999E-2</v>
      </c>
      <c r="AC135">
        <v>2.1859152615270001</v>
      </c>
      <c r="AD135">
        <v>3.0387824398100002E-2</v>
      </c>
      <c r="AE135">
        <v>1.773922217502</v>
      </c>
      <c r="AF135">
        <v>1.725994927403E-2</v>
      </c>
      <c r="AG135">
        <v>1.403990587377</v>
      </c>
    </row>
    <row r="136" spans="6:33" x14ac:dyDescent="0.3">
      <c r="H136">
        <v>2.5146618915319999E-2</v>
      </c>
      <c r="I136">
        <v>2.3172994816669998</v>
      </c>
      <c r="L136">
        <v>3.3899920863649999E-2</v>
      </c>
      <c r="M136">
        <v>2.2906680002259998</v>
      </c>
      <c r="T136">
        <v>1.7919050820999999E-2</v>
      </c>
      <c r="U136">
        <v>2.655675752139</v>
      </c>
      <c r="V136">
        <v>2.397773262396E-2</v>
      </c>
      <c r="W136">
        <v>2.8952232706859999</v>
      </c>
      <c r="X136">
        <v>2.6148560183879999E-2</v>
      </c>
      <c r="Y136">
        <v>2.6023446287529999</v>
      </c>
      <c r="Z136">
        <v>2.29604700031E-2</v>
      </c>
      <c r="AA136">
        <v>2.299436952038</v>
      </c>
      <c r="AB136">
        <v>3.3483682515460002E-2</v>
      </c>
      <c r="AC136">
        <v>2.577792116061</v>
      </c>
      <c r="AD136">
        <v>3.046983658632E-2</v>
      </c>
      <c r="AE136">
        <v>1.861453995093</v>
      </c>
      <c r="AF136">
        <v>1.7372621074889998E-2</v>
      </c>
      <c r="AG136">
        <v>1.4255874647269999</v>
      </c>
    </row>
    <row r="137" spans="6:33" x14ac:dyDescent="0.3">
      <c r="H137">
        <v>2.517232527744E-2</v>
      </c>
      <c r="I137">
        <v>2.295359657818</v>
      </c>
      <c r="L137">
        <v>3.4132230137559998E-2</v>
      </c>
      <c r="M137">
        <v>2.3163015061740002</v>
      </c>
      <c r="T137">
        <v>1.8011806788030001E-2</v>
      </c>
      <c r="U137">
        <v>2.643418382174</v>
      </c>
      <c r="V137">
        <v>2.4128632506350001E-2</v>
      </c>
      <c r="W137">
        <v>2.822807415083</v>
      </c>
      <c r="X137">
        <v>2.6236547516600001E-2</v>
      </c>
      <c r="Y137">
        <v>2.5639526363159999</v>
      </c>
      <c r="Z137">
        <v>2.306127767291E-2</v>
      </c>
      <c r="AA137">
        <v>2.3086959168729999</v>
      </c>
      <c r="AB137">
        <v>3.3773840981829999E-2</v>
      </c>
      <c r="AC137">
        <v>2.18185775779</v>
      </c>
      <c r="AD137">
        <v>3.0793488008560001E-2</v>
      </c>
      <c r="AE137">
        <v>2.0284322829630002</v>
      </c>
      <c r="AF137">
        <v>1.7515988230820002E-2</v>
      </c>
      <c r="AG137">
        <v>1.391021987115</v>
      </c>
    </row>
    <row r="138" spans="6:33" x14ac:dyDescent="0.3">
      <c r="H138">
        <v>2.5287293475650001E-2</v>
      </c>
      <c r="I138">
        <v>2.2759513521049999</v>
      </c>
      <c r="L138">
        <v>3.4325794414299997E-2</v>
      </c>
      <c r="M138">
        <v>2.340653336825</v>
      </c>
      <c r="T138">
        <v>1.8070682835409999E-2</v>
      </c>
      <c r="U138">
        <v>2.6250289500789998</v>
      </c>
      <c r="V138">
        <v>2.4329958730220001E-2</v>
      </c>
      <c r="W138">
        <v>2.7530372216819998</v>
      </c>
      <c r="X138">
        <v>2.6299331370460002E-2</v>
      </c>
      <c r="Y138">
        <v>2.5229149874629999</v>
      </c>
      <c r="Z138">
        <v>2.3275382330309999E-2</v>
      </c>
      <c r="AA138">
        <v>2.3047107798019999</v>
      </c>
      <c r="AB138">
        <v>3.4240730816970003E-2</v>
      </c>
      <c r="AC138">
        <v>2.4902331844079999</v>
      </c>
      <c r="AD138">
        <v>3.0889754830960001E-2</v>
      </c>
      <c r="AE138">
        <v>1.8776006082829999</v>
      </c>
      <c r="AF138">
        <v>1.7563198157559998E-2</v>
      </c>
      <c r="AG138">
        <v>1.3553795952030001</v>
      </c>
    </row>
    <row r="139" spans="6:33" x14ac:dyDescent="0.3">
      <c r="H139">
        <v>2.550430111321E-2</v>
      </c>
      <c r="I139">
        <v>2.2565430463920002</v>
      </c>
      <c r="L139">
        <v>3.4945450346930002E-2</v>
      </c>
      <c r="M139">
        <v>2.3906386734249998</v>
      </c>
      <c r="T139">
        <v>1.8188795848909999E-2</v>
      </c>
      <c r="U139">
        <v>2.6136484523200001</v>
      </c>
      <c r="V139">
        <v>2.4430490600669999E-2</v>
      </c>
      <c r="W139">
        <v>2.6903376796009999</v>
      </c>
      <c r="X139">
        <v>2.6412534673349999E-2</v>
      </c>
      <c r="Y139">
        <v>2.4898159731030001</v>
      </c>
      <c r="Z139">
        <v>2.3376208737059999E-2</v>
      </c>
      <c r="AA139">
        <v>2.3179407271280001</v>
      </c>
      <c r="AB139">
        <v>3.4491419021639998E-2</v>
      </c>
      <c r="AC139">
        <v>2.1145003569630001</v>
      </c>
      <c r="AD139">
        <v>3.0887944165390001E-2</v>
      </c>
      <c r="AE139">
        <v>1.802186387256</v>
      </c>
      <c r="AF139">
        <v>1.764315198685E-2</v>
      </c>
      <c r="AG139">
        <v>1.3488968505950001</v>
      </c>
    </row>
    <row r="140" spans="6:33" x14ac:dyDescent="0.3">
      <c r="H140">
        <v>2.5810532797939999E-2</v>
      </c>
      <c r="I140">
        <v>2.243885455709</v>
      </c>
      <c r="L140">
        <v>3.5061547587769998E-2</v>
      </c>
      <c r="M140">
        <v>2.409863802886</v>
      </c>
      <c r="T140">
        <v>1.819738094945E-2</v>
      </c>
      <c r="U140">
        <v>2.623282670939</v>
      </c>
      <c r="V140">
        <v>2.4539645597179999E-2</v>
      </c>
      <c r="W140">
        <v>2.674436490188</v>
      </c>
      <c r="X140">
        <v>2.6500646919020002E-2</v>
      </c>
      <c r="Y140">
        <v>2.4778971972739998</v>
      </c>
      <c r="Z140">
        <v>2.3653359565509999E-2</v>
      </c>
      <c r="AA140">
        <v>2.3285116960800001</v>
      </c>
      <c r="AB140">
        <v>3.4738975252070002E-2</v>
      </c>
      <c r="AC140">
        <v>2.440389768098</v>
      </c>
      <c r="AD140">
        <v>3.1086071473469999E-2</v>
      </c>
      <c r="AE140">
        <v>1.733499113568</v>
      </c>
      <c r="AF140">
        <v>1.7772130911530001E-2</v>
      </c>
      <c r="AG140">
        <v>1.3823734882330001</v>
      </c>
    </row>
    <row r="141" spans="6:33" x14ac:dyDescent="0.3">
      <c r="H141">
        <v>2.602720789317E-2</v>
      </c>
      <c r="I141">
        <v>2.2616060826650002</v>
      </c>
      <c r="L141">
        <v>3.5410665814339999E-2</v>
      </c>
      <c r="M141">
        <v>2.3752585698559998</v>
      </c>
      <c r="T141">
        <v>1.8391801566350001E-2</v>
      </c>
      <c r="U141">
        <v>2.6311730988409998</v>
      </c>
      <c r="V141">
        <v>2.4674111674739999E-2</v>
      </c>
      <c r="W141">
        <v>2.6806085911280002</v>
      </c>
      <c r="X141">
        <v>2.6626576874280002E-2</v>
      </c>
      <c r="Y141">
        <v>2.4725942277290001</v>
      </c>
      <c r="Z141">
        <v>2.381704477389E-2</v>
      </c>
      <c r="AA141">
        <v>2.316587924517</v>
      </c>
      <c r="AB141">
        <v>3.5152103500810002E-2</v>
      </c>
      <c r="AC141">
        <v>2.1737330524359999</v>
      </c>
      <c r="AD141">
        <v>3.1330135706010002E-2</v>
      </c>
      <c r="AE141">
        <v>1.9139468127220001</v>
      </c>
      <c r="AF141">
        <v>1.7836814856220001E-2</v>
      </c>
      <c r="AG141">
        <v>1.407211997141</v>
      </c>
    </row>
    <row r="142" spans="6:33" x14ac:dyDescent="0.3">
      <c r="H142">
        <v>2.6141790644579999E-2</v>
      </c>
      <c r="I142">
        <v>2.285233585272</v>
      </c>
      <c r="L142">
        <v>3.5720889813840001E-2</v>
      </c>
      <c r="M142">
        <v>2.356033440394</v>
      </c>
      <c r="T142">
        <v>1.8450777177529999E-2</v>
      </c>
      <c r="U142">
        <v>2.6197901126579999</v>
      </c>
      <c r="V142">
        <v>2.4901136454530001E-2</v>
      </c>
      <c r="W142">
        <v>2.7150305268229999</v>
      </c>
      <c r="X142">
        <v>2.6714776559010001E-2</v>
      </c>
      <c r="Y142">
        <v>2.4792067035250001</v>
      </c>
      <c r="Z142">
        <v>2.4043719942479998E-2</v>
      </c>
      <c r="AA142">
        <v>2.3073073115030001</v>
      </c>
      <c r="AB142">
        <v>3.5460594956089997E-2</v>
      </c>
      <c r="AC142">
        <v>2.5413676820640001</v>
      </c>
      <c r="AD142">
        <v>3.1351924002289998E-2</v>
      </c>
      <c r="AE142">
        <v>1.989360387224</v>
      </c>
      <c r="AF142">
        <v>1.793304987835E-2</v>
      </c>
      <c r="AG142">
        <v>1.411528987476</v>
      </c>
    </row>
    <row r="143" spans="6:33" x14ac:dyDescent="0.3">
      <c r="H143">
        <v>2.6447878731490002E-2</v>
      </c>
      <c r="I143">
        <v>2.288608942787</v>
      </c>
      <c r="L143">
        <v>3.5818022068510001E-2</v>
      </c>
      <c r="M143">
        <v>2.3291182591489998</v>
      </c>
      <c r="T143">
        <v>1.845902625029E-2</v>
      </c>
      <c r="U143">
        <v>2.6057775763229998</v>
      </c>
      <c r="V143">
        <v>2.5094701996400001E-2</v>
      </c>
      <c r="W143">
        <v>2.7812426218269999</v>
      </c>
      <c r="X143">
        <v>2.681564043964E-2</v>
      </c>
      <c r="Y143">
        <v>2.5003786158330001</v>
      </c>
      <c r="Z143">
        <v>2.423251494502E-2</v>
      </c>
      <c r="AA143">
        <v>2.2781742838999999</v>
      </c>
      <c r="AB143">
        <v>3.5690012197500003E-2</v>
      </c>
      <c r="AC143">
        <v>2.1117682004099998</v>
      </c>
      <c r="AD143">
        <v>3.1806818178020002E-2</v>
      </c>
      <c r="AE143">
        <v>1.798116599539</v>
      </c>
      <c r="AF143">
        <v>1.8108305214469999E-2</v>
      </c>
      <c r="AG143">
        <v>1.370482320779</v>
      </c>
    </row>
    <row r="144" spans="6:33" x14ac:dyDescent="0.3">
      <c r="H144">
        <v>2.6715520641919999E-2</v>
      </c>
      <c r="I144">
        <v>2.3122364453939999</v>
      </c>
      <c r="L144">
        <v>3.6225791574710002E-2</v>
      </c>
      <c r="M144">
        <v>2.2368376377339998</v>
      </c>
      <c r="T144">
        <v>1.8594222346550001E-2</v>
      </c>
      <c r="U144">
        <v>2.6075348756280001</v>
      </c>
      <c r="V144">
        <v>2.5347146183549999E-2</v>
      </c>
      <c r="W144">
        <v>2.8606958027920002</v>
      </c>
      <c r="X144">
        <v>2.6929118551000001E-2</v>
      </c>
      <c r="Y144">
        <v>2.5255206780089998</v>
      </c>
      <c r="Z144">
        <v>2.4307863064429999E-2</v>
      </c>
      <c r="AA144">
        <v>2.2305174982730001</v>
      </c>
      <c r="AB144">
        <v>3.601809328372E-2</v>
      </c>
      <c r="AC144">
        <v>2.4632419932929999</v>
      </c>
      <c r="AD144">
        <v>3.2071215707720001E-2</v>
      </c>
      <c r="AE144">
        <v>1.993377159869</v>
      </c>
      <c r="AF144">
        <v>1.817223716073E-2</v>
      </c>
      <c r="AG144">
        <v>1.364000094678</v>
      </c>
    </row>
    <row r="145" spans="8:33" x14ac:dyDescent="0.3">
      <c r="H145">
        <v>2.680461620684E-2</v>
      </c>
      <c r="I145">
        <v>2.333332429865</v>
      </c>
      <c r="L145">
        <v>3.643923917545E-2</v>
      </c>
      <c r="M145">
        <v>2.204795755298</v>
      </c>
      <c r="T145">
        <v>1.8704098732760001E-2</v>
      </c>
      <c r="U145">
        <v>2.6110427199430002</v>
      </c>
      <c r="V145">
        <v>2.5448328011830001E-2</v>
      </c>
      <c r="W145">
        <v>2.9357439902150002</v>
      </c>
      <c r="X145">
        <v>2.7446152115249998E-2</v>
      </c>
      <c r="Y145">
        <v>2.6565289627020001</v>
      </c>
      <c r="Z145">
        <v>2.443398663475E-2</v>
      </c>
      <c r="AA145">
        <v>2.2662480144699999</v>
      </c>
      <c r="AB145">
        <v>3.6118466436969997E-2</v>
      </c>
      <c r="AC145">
        <v>2.4834389984419998</v>
      </c>
      <c r="AD145">
        <v>3.2342172542920003E-2</v>
      </c>
      <c r="AE145">
        <v>1.6297638285639999</v>
      </c>
      <c r="AF145">
        <v>1.8252891126489999E-2</v>
      </c>
      <c r="AG145">
        <v>1.3866780343880001</v>
      </c>
    </row>
    <row r="146" spans="8:33" x14ac:dyDescent="0.3">
      <c r="H146">
        <v>2.6881024861869999E-2</v>
      </c>
      <c r="I146">
        <v>2.3468338599259999</v>
      </c>
      <c r="L146">
        <v>3.6516970233480002E-2</v>
      </c>
      <c r="M146">
        <v>2.1804439246470002</v>
      </c>
      <c r="T146">
        <v>1.883069728302E-2</v>
      </c>
      <c r="U146">
        <v>2.6022899948910001</v>
      </c>
      <c r="V146">
        <v>2.5549184861199999E-2</v>
      </c>
      <c r="W146">
        <v>2.941918312886</v>
      </c>
      <c r="X146">
        <v>2.7597285549379999E-2</v>
      </c>
      <c r="Y146">
        <v>2.653871649574</v>
      </c>
      <c r="Z146">
        <v>2.4547402289639999E-2</v>
      </c>
      <c r="AA146">
        <v>2.278153468343</v>
      </c>
      <c r="AB146">
        <v>3.6408721903279997E-2</v>
      </c>
      <c r="AC146">
        <v>2.091544687726</v>
      </c>
      <c r="AD146">
        <v>3.2505711919660001E-2</v>
      </c>
      <c r="AE146">
        <v>1.7846271459709999</v>
      </c>
      <c r="AF146">
        <v>1.83333635754E-2</v>
      </c>
      <c r="AG146">
        <v>1.4017957966820001</v>
      </c>
    </row>
    <row r="147" spans="8:33" x14ac:dyDescent="0.3">
      <c r="H147">
        <v>2.7123368530309999E-2</v>
      </c>
      <c r="I147">
        <v>2.3468338599259999</v>
      </c>
      <c r="L147">
        <v>3.6904144703849999E-2</v>
      </c>
      <c r="M147">
        <v>2.2240208847599998</v>
      </c>
      <c r="T147">
        <v>1.897415489751E-2</v>
      </c>
      <c r="U147">
        <v>2.5909105636</v>
      </c>
      <c r="V147">
        <v>2.5658344024099999E-2</v>
      </c>
      <c r="W147">
        <v>2.926900121739</v>
      </c>
      <c r="X147">
        <v>2.768531035598E-2</v>
      </c>
      <c r="Y147">
        <v>2.6234216221189999</v>
      </c>
      <c r="Z147">
        <v>2.4635464570130002E-2</v>
      </c>
      <c r="AA147">
        <v>2.2556454058709998</v>
      </c>
      <c r="AB147">
        <v>3.6637561502239999E-2</v>
      </c>
      <c r="AC147">
        <v>2.4699553636010001</v>
      </c>
      <c r="AD147">
        <v>3.2649079665820001E-2</v>
      </c>
      <c r="AE147">
        <v>1.9314110147929999</v>
      </c>
      <c r="AF147">
        <v>1.8509059738180001E-2</v>
      </c>
      <c r="AG147">
        <v>1.379109560851</v>
      </c>
    </row>
    <row r="148" spans="8:33" x14ac:dyDescent="0.3">
      <c r="H148">
        <v>2.728905413698E-2</v>
      </c>
      <c r="I148">
        <v>2.3611791293660001</v>
      </c>
      <c r="L148">
        <v>3.7233368127189997E-2</v>
      </c>
      <c r="M148">
        <v>2.2470910401130002</v>
      </c>
      <c r="T148">
        <v>1.907543373771E-2</v>
      </c>
      <c r="U148">
        <v>2.5839083835580001</v>
      </c>
      <c r="V148">
        <v>2.5733889792410002E-2</v>
      </c>
      <c r="W148">
        <v>2.9110011540570002</v>
      </c>
      <c r="X148">
        <v>2.7836156490339999E-2</v>
      </c>
      <c r="Y148">
        <v>2.559875910793</v>
      </c>
      <c r="Z148">
        <v>2.474876780337E-2</v>
      </c>
      <c r="AA148">
        <v>2.2437249647969999</v>
      </c>
      <c r="AB148">
        <v>3.6797705881039998E-2</v>
      </c>
      <c r="AC148">
        <v>2.4834170165830001</v>
      </c>
      <c r="AD148">
        <v>3.3001854689359997E-2</v>
      </c>
      <c r="AE148">
        <v>1.647249365969</v>
      </c>
      <c r="AF148">
        <v>1.858867646472E-2</v>
      </c>
      <c r="AG148">
        <v>1.358586486756</v>
      </c>
    </row>
    <row r="149" spans="8:33" x14ac:dyDescent="0.3">
      <c r="H149">
        <v>2.7467547578030001E-2</v>
      </c>
      <c r="I149">
        <v>2.3696175231550001</v>
      </c>
      <c r="L149">
        <v>3.7755960680490003E-2</v>
      </c>
      <c r="M149">
        <v>2.3163015061740002</v>
      </c>
      <c r="T149">
        <v>1.9193459632899999E-2</v>
      </c>
      <c r="U149">
        <v>2.5663972456259998</v>
      </c>
      <c r="V149">
        <v>2.5876774842610001E-2</v>
      </c>
      <c r="W149">
        <v>2.9207046926290001</v>
      </c>
      <c r="X149">
        <v>2.8037372108529999E-2</v>
      </c>
      <c r="Y149">
        <v>2.493679547318</v>
      </c>
      <c r="Z149">
        <v>2.4950202019219998E-2</v>
      </c>
      <c r="AA149">
        <v>2.223856730384</v>
      </c>
      <c r="AB149">
        <v>3.6832229145739998E-2</v>
      </c>
      <c r="AC149">
        <v>2.2571730604510001</v>
      </c>
      <c r="AD149">
        <v>3.3287555515639999E-2</v>
      </c>
      <c r="AE149">
        <v>1.8977232630259999</v>
      </c>
      <c r="AF149">
        <v>1.8861204062200002E-2</v>
      </c>
      <c r="AG149">
        <v>1.3650578241989999</v>
      </c>
    </row>
    <row r="150" spans="8:33" x14ac:dyDescent="0.3">
      <c r="H150">
        <v>2.760799540495E-2</v>
      </c>
      <c r="I150">
        <v>2.3535845749569999</v>
      </c>
      <c r="L150">
        <v>3.781384285218E-2</v>
      </c>
      <c r="M150">
        <v>2.3444983627179998</v>
      </c>
      <c r="T150">
        <v>1.9261194581239999E-2</v>
      </c>
      <c r="U150">
        <v>2.5769097584080001</v>
      </c>
      <c r="V150">
        <v>2.605313579633E-2</v>
      </c>
      <c r="W150">
        <v>2.9021500649559999</v>
      </c>
      <c r="X150">
        <v>2.820098861479E-2</v>
      </c>
      <c r="Y150">
        <v>2.4671955066210001</v>
      </c>
      <c r="Z150">
        <v>2.506331788304E-2</v>
      </c>
      <c r="AA150">
        <v>2.1722264643989999</v>
      </c>
      <c r="AB150">
        <v>3.735753220726E-2</v>
      </c>
      <c r="AC150">
        <v>2.5022524691319998</v>
      </c>
      <c r="AD150">
        <v>3.3485747490340001E-2</v>
      </c>
      <c r="AE150">
        <v>1.831729354375</v>
      </c>
      <c r="AF150">
        <v>1.8989690298239999E-2</v>
      </c>
      <c r="AG150">
        <v>1.37801398028</v>
      </c>
    </row>
    <row r="151" spans="8:33" x14ac:dyDescent="0.3">
      <c r="H151">
        <v>2.7773953091710001E-2</v>
      </c>
      <c r="I151">
        <v>2.3375516267590002</v>
      </c>
      <c r="L151">
        <v>3.7891172137400002E-2</v>
      </c>
      <c r="M151">
        <v>2.3650051674760002</v>
      </c>
      <c r="T151">
        <v>1.9371058521980001E-2</v>
      </c>
      <c r="U151">
        <v>2.579541796984</v>
      </c>
      <c r="V151">
        <v>2.6137067206100002E-2</v>
      </c>
      <c r="W151">
        <v>2.882718548777</v>
      </c>
      <c r="X151">
        <v>2.8314454234859999E-2</v>
      </c>
      <c r="Y151">
        <v>2.4896902471360001</v>
      </c>
      <c r="Z151">
        <v>2.5189366505600001E-2</v>
      </c>
      <c r="AA151">
        <v>2.1920730506320001</v>
      </c>
      <c r="AB151">
        <v>3.7191276832160003E-2</v>
      </c>
      <c r="AC151">
        <v>2.2342678201839998</v>
      </c>
      <c r="AD151">
        <v>3.3822812880589997E-2</v>
      </c>
      <c r="AE151">
        <v>1.725330444496</v>
      </c>
      <c r="AF151">
        <v>1.9181667653869999E-2</v>
      </c>
      <c r="AG151">
        <v>1.3661274793930001</v>
      </c>
    </row>
    <row r="152" spans="8:33" x14ac:dyDescent="0.3">
      <c r="H152">
        <v>2.7863449218990002E-2</v>
      </c>
      <c r="I152">
        <v>2.3139241241519999</v>
      </c>
      <c r="L152">
        <v>3.8007361212030001E-2</v>
      </c>
      <c r="M152">
        <v>2.373976894558</v>
      </c>
      <c r="T152">
        <v>1.9480934908190001E-2</v>
      </c>
      <c r="U152">
        <v>2.5830496413000001</v>
      </c>
      <c r="V152">
        <v>2.630483003214E-2</v>
      </c>
      <c r="W152">
        <v>2.8226635580330002</v>
      </c>
      <c r="X152">
        <v>2.8503598993640002E-2</v>
      </c>
      <c r="Y152">
        <v>2.5346822260350002</v>
      </c>
      <c r="Z152">
        <v>2.531542761945E-2</v>
      </c>
      <c r="AA152">
        <v>2.2145669585249999</v>
      </c>
      <c r="AB152">
        <v>3.773432652573E-2</v>
      </c>
      <c r="AC152">
        <v>2.386425488575</v>
      </c>
      <c r="AD152">
        <v>3.3868685138429999E-2</v>
      </c>
      <c r="AE152">
        <v>1.9717720523019999</v>
      </c>
      <c r="AF152">
        <v>1.9373541285580002E-2</v>
      </c>
      <c r="AG152">
        <v>1.3499208771260001</v>
      </c>
    </row>
    <row r="153" spans="8:33" x14ac:dyDescent="0.3">
      <c r="H153">
        <v>2.7901857606570001E-2</v>
      </c>
      <c r="I153">
        <v>2.2978911759540002</v>
      </c>
      <c r="L153">
        <v>3.8337043804289997E-2</v>
      </c>
      <c r="M153">
        <v>2.345780038015</v>
      </c>
      <c r="T153">
        <v>1.955680692003E-2</v>
      </c>
      <c r="U153">
        <v>2.5716673660949998</v>
      </c>
      <c r="V153">
        <v>2.64389586316E-2</v>
      </c>
      <c r="W153">
        <v>2.757312799423</v>
      </c>
      <c r="X153">
        <v>2.8592004784720002E-2</v>
      </c>
      <c r="Y153">
        <v>2.5849755092329998</v>
      </c>
      <c r="Z153">
        <v>2.555475449265E-2</v>
      </c>
      <c r="AA153">
        <v>2.2171984603619999</v>
      </c>
      <c r="AB153">
        <v>3.7667732970970001E-2</v>
      </c>
      <c r="AC153">
        <v>2.109010829372</v>
      </c>
      <c r="AD153">
        <v>3.4241825792439999E-2</v>
      </c>
      <c r="AE153">
        <v>1.703769947172</v>
      </c>
      <c r="AF153">
        <v>1.945388407958E-2</v>
      </c>
      <c r="AG153">
        <v>1.359638512694</v>
      </c>
    </row>
    <row r="154" spans="8:33" x14ac:dyDescent="0.3">
      <c r="H154">
        <v>2.8208043944619999E-2</v>
      </c>
      <c r="I154">
        <v>2.290296621545</v>
      </c>
      <c r="L154">
        <v>3.878294990884E-2</v>
      </c>
      <c r="M154">
        <v>2.322709882661</v>
      </c>
      <c r="T154">
        <v>1.959889857601E-2</v>
      </c>
      <c r="U154">
        <v>2.561159474673</v>
      </c>
      <c r="V154">
        <v>2.666555427256E-2</v>
      </c>
      <c r="W154">
        <v>2.7007859137149999</v>
      </c>
      <c r="X154">
        <v>2.8743456746849999E-2</v>
      </c>
      <c r="Y154">
        <v>2.6498248984539998</v>
      </c>
      <c r="Z154">
        <v>2.56555808994E-2</v>
      </c>
      <c r="AA154">
        <v>2.2304284076880001</v>
      </c>
      <c r="AB154">
        <v>3.7974025760910003E-2</v>
      </c>
      <c r="AC154">
        <v>2.3850710477530002</v>
      </c>
      <c r="AD154">
        <v>3.4506578988589998E-2</v>
      </c>
      <c r="AE154">
        <v>1.913844015205</v>
      </c>
      <c r="AF154">
        <v>1.9630565619629999E-2</v>
      </c>
      <c r="AG154">
        <v>1.3779932399779999</v>
      </c>
    </row>
    <row r="155" spans="8:33" x14ac:dyDescent="0.3">
      <c r="H155">
        <v>2.836120135478E-2</v>
      </c>
      <c r="I155">
        <v>2.2793267096199998</v>
      </c>
      <c r="L155">
        <v>3.8957549199410003E-2</v>
      </c>
      <c r="M155">
        <v>2.3009214026050002</v>
      </c>
      <c r="T155">
        <v>1.9657811959819999E-2</v>
      </c>
      <c r="U155">
        <v>2.5453974597950002</v>
      </c>
      <c r="V155">
        <v>2.6875411961769999E-2</v>
      </c>
      <c r="W155">
        <v>2.6583881111290002</v>
      </c>
      <c r="X155">
        <v>2.8995585220200001E-2</v>
      </c>
      <c r="Y155">
        <v>2.6961363750710001</v>
      </c>
      <c r="Z155">
        <v>2.5680659465329998E-2</v>
      </c>
      <c r="AA155">
        <v>2.2066008474959999</v>
      </c>
      <c r="AB155">
        <v>3.8305917820960003E-2</v>
      </c>
      <c r="AC155">
        <v>2.0632029349400001</v>
      </c>
      <c r="AD155">
        <v>3.4801587452029999E-2</v>
      </c>
      <c r="AE155">
        <v>1.7199120346850001</v>
      </c>
      <c r="AF155">
        <v>1.9758170202329998E-2</v>
      </c>
      <c r="AG155">
        <v>1.354228534325</v>
      </c>
    </row>
    <row r="156" spans="8:33" x14ac:dyDescent="0.3">
      <c r="H156">
        <v>2.8437874532119999E-2</v>
      </c>
      <c r="I156">
        <v>2.2632937614220001</v>
      </c>
      <c r="L156">
        <v>3.9287690960589997E-2</v>
      </c>
      <c r="M156">
        <v>2.2214575341649998</v>
      </c>
      <c r="T156">
        <v>1.975059281779E-2</v>
      </c>
      <c r="U156">
        <v>2.5348917013080001</v>
      </c>
      <c r="V156">
        <v>2.7009715549879999E-2</v>
      </c>
      <c r="W156">
        <v>2.6301232796930001</v>
      </c>
      <c r="X156">
        <v>2.9272548679230001E-2</v>
      </c>
      <c r="Y156">
        <v>2.6669975191119999</v>
      </c>
      <c r="Z156">
        <v>2.5794075120210001E-2</v>
      </c>
      <c r="AA156">
        <v>2.2185063013690001</v>
      </c>
      <c r="AB156">
        <v>3.853572741933E-2</v>
      </c>
      <c r="AC156">
        <v>2.4820140863660001</v>
      </c>
      <c r="AD156">
        <v>3.5187047098590003E-2</v>
      </c>
      <c r="AE156">
        <v>1.9649959690429999</v>
      </c>
      <c r="AF156">
        <v>1.983799437672E-2</v>
      </c>
      <c r="AG156">
        <v>1.342345662991</v>
      </c>
    </row>
    <row r="157" spans="8:33" x14ac:dyDescent="0.3">
      <c r="H157">
        <v>2.8438214632230001E-2</v>
      </c>
      <c r="I157">
        <v>2.2253209893750001</v>
      </c>
      <c r="L157">
        <v>3.9443061242849999E-2</v>
      </c>
      <c r="M157">
        <v>2.1830072752419998</v>
      </c>
      <c r="T157">
        <v>1.9851996112729999E-2</v>
      </c>
      <c r="U157">
        <v>2.5366475786559999</v>
      </c>
      <c r="V157">
        <v>2.7118883045580001E-2</v>
      </c>
      <c r="W157">
        <v>2.6168710850779999</v>
      </c>
      <c r="X157">
        <v>2.938560208658E-2</v>
      </c>
      <c r="Y157">
        <v>2.6021306448230002</v>
      </c>
      <c r="Z157">
        <v>2.597043077014E-2</v>
      </c>
      <c r="AA157">
        <v>2.2224656271479999</v>
      </c>
      <c r="AB157">
        <v>3.8926194372319999E-2</v>
      </c>
      <c r="AC157">
        <v>2.103583368207</v>
      </c>
      <c r="AD157">
        <v>3.552013549125E-2</v>
      </c>
      <c r="AE157">
        <v>1.6929551094090001</v>
      </c>
      <c r="AF157">
        <v>1.9934255329830002E-2</v>
      </c>
      <c r="AG157">
        <v>1.3477426786710001</v>
      </c>
    </row>
    <row r="158" spans="8:33" x14ac:dyDescent="0.3">
      <c r="H158">
        <v>2.848937039195E-2</v>
      </c>
      <c r="I158">
        <v>2.2101318805560002</v>
      </c>
      <c r="L158">
        <v>3.9656531802039999E-2</v>
      </c>
      <c r="M158">
        <v>2.148402042212</v>
      </c>
      <c r="T158">
        <v>1.986063099516E-2</v>
      </c>
      <c r="U158">
        <v>2.5497850202299999</v>
      </c>
      <c r="V158">
        <v>2.7219748227739999E-2</v>
      </c>
      <c r="W158">
        <v>2.624811404281</v>
      </c>
      <c r="X158">
        <v>2.9473564436720001E-2</v>
      </c>
      <c r="Y158">
        <v>2.558444009065</v>
      </c>
      <c r="Z158">
        <v>2.6083734003379998E-2</v>
      </c>
      <c r="AA158">
        <v>2.210545186074</v>
      </c>
      <c r="AB158">
        <v>3.9172715936709998E-2</v>
      </c>
      <c r="AC158">
        <v>2.3863789387560002</v>
      </c>
      <c r="AD158">
        <v>3.5723339129589998E-2</v>
      </c>
      <c r="AE158">
        <v>1.8356969911000001</v>
      </c>
      <c r="AF158">
        <v>2.011049604321E-2</v>
      </c>
      <c r="AG158">
        <v>1.3477369750879999</v>
      </c>
    </row>
    <row r="159" spans="8:33" x14ac:dyDescent="0.3">
      <c r="H159">
        <v>2.856596799148E-2</v>
      </c>
      <c r="I159">
        <v>2.202537326147</v>
      </c>
      <c r="L159">
        <v>4.0005328610380003E-2</v>
      </c>
      <c r="M159">
        <v>2.1496837175089998</v>
      </c>
      <c r="T159">
        <v>1.9936863925729999E-2</v>
      </c>
      <c r="U159">
        <v>2.5638011114569998</v>
      </c>
      <c r="V159">
        <v>2.7304087944349999E-2</v>
      </c>
      <c r="W159">
        <v>2.6919137181749999</v>
      </c>
      <c r="X159">
        <v>2.9586786476539999E-2</v>
      </c>
      <c r="Y159">
        <v>2.5293159771960001</v>
      </c>
      <c r="Z159">
        <v>2.609646065576E-2</v>
      </c>
      <c r="AA159">
        <v>2.2383412308890001</v>
      </c>
      <c r="AB159">
        <v>3.9253273125819999E-2</v>
      </c>
      <c r="AC159">
        <v>2.413310003021</v>
      </c>
      <c r="AD159">
        <v>3.6077795485450002E-2</v>
      </c>
      <c r="AE159">
        <v>1.621562833229</v>
      </c>
      <c r="AF159">
        <v>2.0190242424659999E-2</v>
      </c>
      <c r="AG159">
        <v>1.3326140277189999</v>
      </c>
    </row>
    <row r="160" spans="8:33" x14ac:dyDescent="0.3">
      <c r="H160">
        <v>2.8719087612739998E-2</v>
      </c>
      <c r="I160">
        <v>2.195786611116</v>
      </c>
      <c r="L160">
        <v>4.0237546050499999E-2</v>
      </c>
      <c r="M160">
        <v>2.1855706258369998</v>
      </c>
      <c r="T160">
        <v>2.0046541184369999E-2</v>
      </c>
      <c r="U160">
        <v>2.5532960639479998</v>
      </c>
      <c r="V160">
        <v>2.749773681414E-2</v>
      </c>
      <c r="W160">
        <v>2.7757857784989999</v>
      </c>
      <c r="X160">
        <v>2.986353133792E-2</v>
      </c>
      <c r="Y160">
        <v>2.4538489921740001</v>
      </c>
      <c r="Z160">
        <v>2.618457290143E-2</v>
      </c>
      <c r="AA160">
        <v>2.2264224550599998</v>
      </c>
      <c r="AB160">
        <v>3.9482367034089999E-2</v>
      </c>
      <c r="AC160">
        <v>1.970243696184</v>
      </c>
      <c r="AD160">
        <v>3.6321665718109998E-2</v>
      </c>
      <c r="AE160">
        <v>1.7939304372739999</v>
      </c>
      <c r="AF160">
        <v>2.0237867247090001E-2</v>
      </c>
      <c r="AG160">
        <v>1.314252041329</v>
      </c>
    </row>
    <row r="161" spans="8:33" x14ac:dyDescent="0.3">
      <c r="H161">
        <v>2.897419376888E-2</v>
      </c>
      <c r="I161">
        <v>2.1949427717369998</v>
      </c>
      <c r="L161">
        <v>4.0721152542950001E-2</v>
      </c>
      <c r="M161">
        <v>2.2804145978460002</v>
      </c>
      <c r="T161">
        <v>2.0173201961980001E-2</v>
      </c>
      <c r="U161">
        <v>2.548922367591</v>
      </c>
      <c r="V161">
        <v>2.7682879216970002E-2</v>
      </c>
      <c r="W161">
        <v>2.8375834376050002</v>
      </c>
      <c r="X161">
        <v>2.9976797097279999E-2</v>
      </c>
      <c r="Y161">
        <v>2.4339865861179999</v>
      </c>
      <c r="Z161">
        <v>2.6272760094860001E-2</v>
      </c>
      <c r="AA161">
        <v>2.2303876091950001</v>
      </c>
      <c r="AB161">
        <v>3.9751711560799999E-2</v>
      </c>
      <c r="AC161">
        <v>2.371546681821</v>
      </c>
      <c r="AD161">
        <v>3.6778014892960002E-2</v>
      </c>
      <c r="AE161">
        <v>1.6632873629130001</v>
      </c>
      <c r="AF161">
        <v>2.041428947734E-2</v>
      </c>
      <c r="AG161">
        <v>1.321806515162</v>
      </c>
    </row>
    <row r="162" spans="8:33" x14ac:dyDescent="0.3">
      <c r="H162">
        <v>2.9229194116100001E-2</v>
      </c>
      <c r="I162">
        <v>2.205912683662</v>
      </c>
      <c r="L162">
        <v>4.0856582105100001E-2</v>
      </c>
      <c r="M162">
        <v>2.304766428497</v>
      </c>
      <c r="T162">
        <v>2.0249297992340001E-2</v>
      </c>
      <c r="U162">
        <v>2.5533045956890001</v>
      </c>
      <c r="V162">
        <v>2.7884851232279999E-2</v>
      </c>
      <c r="W162">
        <v>2.904677975442</v>
      </c>
      <c r="X162">
        <v>3.0090087839220001E-2</v>
      </c>
      <c r="Y162">
        <v>2.4194188233829999</v>
      </c>
      <c r="Z162">
        <v>2.6449040797030001E-2</v>
      </c>
      <c r="AA162">
        <v>2.2184630050099998</v>
      </c>
      <c r="AB162">
        <v>4.0165809808950001E-2</v>
      </c>
      <c r="AC162">
        <v>2.1452904417090002</v>
      </c>
      <c r="AD162">
        <v>3.714446690822E-2</v>
      </c>
      <c r="AE162">
        <v>1.948772419347</v>
      </c>
      <c r="AF162">
        <v>2.052680569231E-2</v>
      </c>
      <c r="AG162">
        <v>1.3369232404410001</v>
      </c>
    </row>
    <row r="163" spans="8:33" x14ac:dyDescent="0.3">
      <c r="H163">
        <v>2.948411132773E-2</v>
      </c>
      <c r="I163">
        <v>2.2261648287539999</v>
      </c>
      <c r="L163">
        <v>4.126316925134E-2</v>
      </c>
      <c r="M163">
        <v>2.3444983627179998</v>
      </c>
      <c r="T163">
        <v>2.03506888418E-2</v>
      </c>
      <c r="U163">
        <v>2.5541846672980002</v>
      </c>
      <c r="V163">
        <v>2.7943709045590001E-2</v>
      </c>
      <c r="W163">
        <v>2.913504070074</v>
      </c>
      <c r="X163">
        <v>3.017831875219E-2</v>
      </c>
      <c r="Y163">
        <v>2.4326496033299998</v>
      </c>
      <c r="Z163">
        <v>2.6574908295809999E-2</v>
      </c>
      <c r="AA163">
        <v>2.199923427161</v>
      </c>
      <c r="AB163">
        <v>4.0471973265639997E-2</v>
      </c>
      <c r="AC163">
        <v>2.4159639300169999</v>
      </c>
      <c r="AD163">
        <v>3.717899017292E-2</v>
      </c>
      <c r="AE163">
        <v>1.722528463215</v>
      </c>
      <c r="AF163">
        <v>2.073483086195E-2</v>
      </c>
      <c r="AG163">
        <v>1.326116246392</v>
      </c>
    </row>
    <row r="164" spans="8:33" x14ac:dyDescent="0.3">
      <c r="H164">
        <v>2.9637117582289998E-2</v>
      </c>
      <c r="I164">
        <v>2.2320717044060001</v>
      </c>
      <c r="L164">
        <v>4.1495742547369999E-2</v>
      </c>
      <c r="M164">
        <v>2.340653336825</v>
      </c>
      <c r="T164">
        <v>2.041810020784E-2</v>
      </c>
      <c r="U164">
        <v>2.5419262308650001</v>
      </c>
      <c r="V164">
        <v>2.8027736282479999E-2</v>
      </c>
      <c r="W164">
        <v>2.9143815140139999</v>
      </c>
      <c r="X164">
        <v>3.0329614573139999E-2</v>
      </c>
      <c r="Y164">
        <v>2.4644074717920001</v>
      </c>
      <c r="Z164">
        <v>2.6675597298329998E-2</v>
      </c>
      <c r="AA164">
        <v>2.1840328362179999</v>
      </c>
      <c r="AB164">
        <v>4.0721853137459997E-2</v>
      </c>
      <c r="AC164">
        <v>2.006564039613</v>
      </c>
      <c r="AD164">
        <v>3.739690111183E-2</v>
      </c>
      <c r="AE164">
        <v>1.645760447892</v>
      </c>
      <c r="AF164">
        <v>2.0878742568480001E-2</v>
      </c>
      <c r="AG164">
        <v>1.314231301028</v>
      </c>
    </row>
    <row r="165" spans="8:33" x14ac:dyDescent="0.3">
      <c r="H165">
        <v>2.9764613977000001E-2</v>
      </c>
      <c r="I165">
        <v>2.2379785800579999</v>
      </c>
      <c r="L165">
        <v>4.1747877749179998E-2</v>
      </c>
      <c r="M165">
        <v>2.3163015061740002</v>
      </c>
      <c r="T165">
        <v>2.0493760646629999E-2</v>
      </c>
      <c r="U165">
        <v>2.5156552580980001</v>
      </c>
      <c r="V165">
        <v>2.812850147113E-2</v>
      </c>
      <c r="W165">
        <v>2.9011298748319998</v>
      </c>
      <c r="X165">
        <v>3.0695302351260001E-2</v>
      </c>
      <c r="Y165">
        <v>2.5530686013800001</v>
      </c>
      <c r="Z165">
        <v>2.6864492231209999E-2</v>
      </c>
      <c r="AA165">
        <v>2.1760783819020002</v>
      </c>
      <c r="AB165">
        <v>4.0948235404570002E-2</v>
      </c>
      <c r="AC165">
        <v>2.2826268440950002</v>
      </c>
      <c r="AD165">
        <v>3.7580709119110003E-2</v>
      </c>
      <c r="AE165">
        <v>1.812743261439</v>
      </c>
      <c r="AF165">
        <v>2.089551644995E-2</v>
      </c>
      <c r="AG165">
        <v>1.345551517529</v>
      </c>
    </row>
    <row r="166" spans="8:33" x14ac:dyDescent="0.3">
      <c r="H166">
        <v>2.98665173763E-2</v>
      </c>
      <c r="I166">
        <v>2.2531676888760002</v>
      </c>
      <c r="L166">
        <v>4.2194116751190003E-2</v>
      </c>
      <c r="M166">
        <v>2.256062767195</v>
      </c>
      <c r="T166">
        <v>2.062059566087E-2</v>
      </c>
      <c r="U166">
        <v>2.523542842086</v>
      </c>
      <c r="V166">
        <v>2.8380358196399998E-2</v>
      </c>
      <c r="W166">
        <v>2.8560803002839998</v>
      </c>
      <c r="X166">
        <v>3.0821357219459999E-2</v>
      </c>
      <c r="Y166">
        <v>2.5742388484430001</v>
      </c>
      <c r="Z166">
        <v>2.701574433264E-2</v>
      </c>
      <c r="AA166">
        <v>2.1985706245509999</v>
      </c>
      <c r="AB166">
        <v>4.1068683188469998E-2</v>
      </c>
      <c r="AC166">
        <v>2.306863250273</v>
      </c>
      <c r="AD166">
        <v>3.7878724580730001E-2</v>
      </c>
      <c r="AE166">
        <v>1.7440527551239999</v>
      </c>
      <c r="AF166">
        <v>2.104005050001E-2</v>
      </c>
      <c r="AG166">
        <v>1.3595871804470001</v>
      </c>
    </row>
    <row r="167" spans="8:33" x14ac:dyDescent="0.3">
      <c r="H167">
        <v>2.999388528876E-2</v>
      </c>
      <c r="I167">
        <v>2.2734198339680001</v>
      </c>
      <c r="L167">
        <v>4.2368865271659999E-2</v>
      </c>
      <c r="M167">
        <v>2.217612508273</v>
      </c>
      <c r="T167">
        <v>2.0781211030970002E-2</v>
      </c>
      <c r="U167">
        <v>2.530556042293</v>
      </c>
      <c r="V167">
        <v>2.8648894543869999E-2</v>
      </c>
      <c r="W167">
        <v>2.7845396668900002</v>
      </c>
      <c r="X167">
        <v>3.0884390899209999E-2</v>
      </c>
      <c r="Y167">
        <v>2.5861476328049999</v>
      </c>
      <c r="Z167">
        <v>2.705323726857E-2</v>
      </c>
      <c r="AA167">
        <v>2.1363560676560001</v>
      </c>
      <c r="AB167">
        <v>4.1321634725099997E-2</v>
      </c>
      <c r="AC167">
        <v>2.0253981991119998</v>
      </c>
      <c r="AD167">
        <v>3.8016498663599997E-2</v>
      </c>
      <c r="AE167">
        <v>1.6578605482740001</v>
      </c>
      <c r="AF167">
        <v>2.119982850369E-2</v>
      </c>
      <c r="AG167">
        <v>1.3412215645050001</v>
      </c>
    </row>
    <row r="168" spans="8:33" x14ac:dyDescent="0.3">
      <c r="H168">
        <v>3.0134068593369999E-2</v>
      </c>
      <c r="I168">
        <v>2.2869212640300001</v>
      </c>
      <c r="L168">
        <v>4.2485410202190002E-2</v>
      </c>
      <c r="M168">
        <v>2.186852301134</v>
      </c>
      <c r="T168">
        <v>2.089979697246E-2</v>
      </c>
      <c r="U168">
        <v>2.5524561626160001</v>
      </c>
      <c r="V168">
        <v>2.9001128982929999E-2</v>
      </c>
      <c r="W168">
        <v>2.6441196144179999</v>
      </c>
      <c r="X168">
        <v>3.1035511842039998E-2</v>
      </c>
      <c r="Y168">
        <v>2.5808429980160001</v>
      </c>
      <c r="Z168">
        <v>2.7267335680319998E-2</v>
      </c>
      <c r="AA168">
        <v>2.1310472697559999</v>
      </c>
      <c r="AB168">
        <v>4.1591496584819997E-2</v>
      </c>
      <c r="AC168">
        <v>2.448248105042</v>
      </c>
      <c r="AD168">
        <v>3.8015399330940003E-2</v>
      </c>
      <c r="AE168">
        <v>1.61207334265</v>
      </c>
      <c r="AF168">
        <v>2.1295389320320001E-2</v>
      </c>
      <c r="AG168">
        <v>1.317457895867</v>
      </c>
    </row>
    <row r="169" spans="8:33" x14ac:dyDescent="0.3">
      <c r="H169">
        <v>3.0274274571330001E-2</v>
      </c>
      <c r="I169">
        <v>2.2978911759540002</v>
      </c>
      <c r="L169">
        <v>4.254377450124E-2</v>
      </c>
      <c r="M169">
        <v>2.161218795186</v>
      </c>
      <c r="T169">
        <v>2.1051702787289999E-2</v>
      </c>
      <c r="U169">
        <v>2.5410770868150001</v>
      </c>
      <c r="V169">
        <v>2.9160614493810001E-2</v>
      </c>
      <c r="W169">
        <v>2.6105551270879999</v>
      </c>
      <c r="X169">
        <v>3.1325070794850002E-2</v>
      </c>
      <c r="Y169">
        <v>2.5517033094350001</v>
      </c>
      <c r="Z169">
        <v>2.7481527776789999E-2</v>
      </c>
      <c r="AA169">
        <v>2.1455933843110002</v>
      </c>
      <c r="AB169">
        <v>4.1940747277159997E-2</v>
      </c>
      <c r="AC169">
        <v>2.0172980617179999</v>
      </c>
      <c r="AD169">
        <v>3.826072456271E-2</v>
      </c>
      <c r="AE169">
        <v>1.8450416600199999</v>
      </c>
      <c r="AF169">
        <v>2.1423901487349999E-2</v>
      </c>
      <c r="AG169">
        <v>1.331494077293</v>
      </c>
    </row>
    <row r="170" spans="8:33" x14ac:dyDescent="0.3">
      <c r="H170">
        <v>3.0414480549280001E-2</v>
      </c>
      <c r="I170">
        <v>2.3088610878789999</v>
      </c>
      <c r="L170">
        <v>4.2757233581210002E-2</v>
      </c>
      <c r="M170">
        <v>2.127895237453</v>
      </c>
      <c r="T170">
        <v>2.1220629457519999E-2</v>
      </c>
      <c r="U170">
        <v>2.5384567793809998</v>
      </c>
      <c r="V170">
        <v>2.9261446344789999E-2</v>
      </c>
      <c r="W170">
        <v>2.6114314601620001</v>
      </c>
      <c r="X170">
        <v>3.1350049430420003E-2</v>
      </c>
      <c r="Y170">
        <v>2.5066971759580001</v>
      </c>
      <c r="Z170">
        <v>2.759483725567E-2</v>
      </c>
      <c r="AA170">
        <v>2.1349966040670001</v>
      </c>
      <c r="AB170">
        <v>4.230862195823E-2</v>
      </c>
      <c r="AC170">
        <v>2.3620371489590002</v>
      </c>
      <c r="AD170">
        <v>3.8558384357879998E-2</v>
      </c>
      <c r="AE170">
        <v>1.761537646004</v>
      </c>
      <c r="AF170">
        <v>2.1536236185459998E-2</v>
      </c>
      <c r="AG170">
        <v>1.3390506251559999</v>
      </c>
    </row>
    <row r="171" spans="8:33" x14ac:dyDescent="0.3">
      <c r="H171">
        <v>3.0490874088739999E-2</v>
      </c>
      <c r="I171">
        <v>2.3240501966979998</v>
      </c>
      <c r="L171">
        <v>4.3086583276009997E-2</v>
      </c>
      <c r="M171">
        <v>2.1368669645349998</v>
      </c>
      <c r="T171">
        <v>2.132167183372E-2</v>
      </c>
      <c r="U171">
        <v>2.5148142902980002</v>
      </c>
      <c r="V171">
        <v>2.9412846194740001E-2</v>
      </c>
      <c r="W171">
        <v>2.644975396485</v>
      </c>
      <c r="X171">
        <v>3.1500945529950003E-2</v>
      </c>
      <c r="Y171">
        <v>2.4537407512749998</v>
      </c>
      <c r="Z171">
        <v>2.7708184208440002E-2</v>
      </c>
      <c r="AA171">
        <v>2.1323417888059999</v>
      </c>
      <c r="AB171">
        <v>4.2599039091119999E-2</v>
      </c>
      <c r="AC171">
        <v>1.9768762508340001</v>
      </c>
      <c r="AD171">
        <v>3.8576389656450001E-2</v>
      </c>
      <c r="AE171">
        <v>1.6793893658600001</v>
      </c>
      <c r="AF171">
        <v>2.166386669914E-2</v>
      </c>
      <c r="AG171">
        <v>1.3163659448480001</v>
      </c>
    </row>
    <row r="172" spans="8:33" x14ac:dyDescent="0.3">
      <c r="H172">
        <v>3.0669140796380001E-2</v>
      </c>
      <c r="I172">
        <v>2.3578037718510001</v>
      </c>
      <c r="L172">
        <v>4.3454517258860001E-2</v>
      </c>
      <c r="M172">
        <v>2.1650638210780002</v>
      </c>
      <c r="T172">
        <v>2.1406315628200001E-2</v>
      </c>
      <c r="U172">
        <v>2.5262033197970002</v>
      </c>
      <c r="V172">
        <v>2.94970317547E-2</v>
      </c>
      <c r="W172">
        <v>2.6794067745349999</v>
      </c>
      <c r="X172">
        <v>3.1576312386300001E-2</v>
      </c>
      <c r="Y172">
        <v>2.4100549481389999</v>
      </c>
      <c r="Z172">
        <v>2.7834176620170001E-2</v>
      </c>
      <c r="AA172">
        <v>2.1402754275650002</v>
      </c>
      <c r="AB172">
        <v>4.2768463130969998E-2</v>
      </c>
      <c r="AC172">
        <v>2.376835786579</v>
      </c>
      <c r="AD172">
        <v>3.8615310251830001E-2</v>
      </c>
      <c r="AE172">
        <v>1.636294232222</v>
      </c>
      <c r="AF172">
        <v>2.1807700612719999E-2</v>
      </c>
      <c r="AG172">
        <v>1.3012409234490001</v>
      </c>
    </row>
    <row r="173" spans="8:33" x14ac:dyDescent="0.3">
      <c r="H173">
        <v>3.0911635620429999E-2</v>
      </c>
      <c r="I173">
        <v>2.3409269842740001</v>
      </c>
      <c r="L173">
        <v>4.3628680338950003E-2</v>
      </c>
      <c r="M173">
        <v>2.191979002324</v>
      </c>
      <c r="T173">
        <v>2.1507843377870001E-2</v>
      </c>
      <c r="U173">
        <v>2.5367172545350001</v>
      </c>
      <c r="V173">
        <v>2.970740191066E-2</v>
      </c>
      <c r="W173">
        <v>2.7456177586730002</v>
      </c>
      <c r="X173">
        <v>3.1677020125750001E-2</v>
      </c>
      <c r="Y173">
        <v>2.3981353396879999</v>
      </c>
      <c r="Z173">
        <v>2.7846878289959999E-2</v>
      </c>
      <c r="AA173">
        <v>2.1627768290590001</v>
      </c>
      <c r="AB173">
        <v>4.3180589046990001E-2</v>
      </c>
      <c r="AC173">
        <v>2.0684319128489999</v>
      </c>
      <c r="AD173">
        <v>3.8898747746140001E-2</v>
      </c>
      <c r="AE173">
        <v>1.792500352996</v>
      </c>
      <c r="AF173">
        <v>2.195231245573E-2</v>
      </c>
      <c r="AG173">
        <v>1.318516662403</v>
      </c>
    </row>
    <row r="174" spans="8:33" x14ac:dyDescent="0.3">
      <c r="H174">
        <v>3.1090370910449999E-2</v>
      </c>
      <c r="I174">
        <v>2.3223625179399998</v>
      </c>
      <c r="L174">
        <v>4.3686562510640001E-2</v>
      </c>
      <c r="M174">
        <v>2.2201758588680001</v>
      </c>
      <c r="T174">
        <v>2.1634354809809998E-2</v>
      </c>
      <c r="U174">
        <v>2.5218338893099999</v>
      </c>
      <c r="V174">
        <v>2.9909298930830001E-2</v>
      </c>
      <c r="W174">
        <v>2.7968183277210001</v>
      </c>
      <c r="X174">
        <v>3.1903795224709999E-2</v>
      </c>
      <c r="Y174">
        <v>2.4100332999599998</v>
      </c>
      <c r="Z174">
        <v>2.7947523572939999E-2</v>
      </c>
      <c r="AA174">
        <v>2.1376206123029999</v>
      </c>
      <c r="AB174">
        <v>4.3626466585379997E-2</v>
      </c>
      <c r="AC174">
        <v>2.3337141454060002</v>
      </c>
      <c r="AD174">
        <v>3.9077382423210003E-2</v>
      </c>
      <c r="AE174">
        <v>1.7440139636080001</v>
      </c>
      <c r="AF174">
        <v>2.2000844862479999E-2</v>
      </c>
      <c r="AG174">
        <v>1.3379555630919999</v>
      </c>
    </row>
    <row r="175" spans="8:33" x14ac:dyDescent="0.3">
      <c r="H175">
        <v>3.1307363432449997E-2</v>
      </c>
      <c r="I175">
        <v>2.3046418909850002</v>
      </c>
      <c r="L175">
        <v>4.3938272981199997E-2</v>
      </c>
      <c r="M175">
        <v>2.243246014221</v>
      </c>
      <c r="T175">
        <v>2.1718712358399998E-2</v>
      </c>
      <c r="U175">
        <v>2.513079386812</v>
      </c>
      <c r="V175">
        <v>3.001879557184E-2</v>
      </c>
      <c r="W175">
        <v>2.8533229961240001</v>
      </c>
      <c r="X175">
        <v>3.2092790087949997E-2</v>
      </c>
      <c r="Y175">
        <v>2.4232574189289999</v>
      </c>
      <c r="Z175">
        <v>2.8098650761419999E-2</v>
      </c>
      <c r="AA175">
        <v>2.133639638345</v>
      </c>
      <c r="AB175">
        <v>4.3835809196140003E-2</v>
      </c>
      <c r="AC175">
        <v>1.900075262723</v>
      </c>
      <c r="AD175">
        <v>3.9313589660509997E-2</v>
      </c>
      <c r="AE175">
        <v>1.597217810806</v>
      </c>
      <c r="AF175">
        <v>2.2161141485769999E-2</v>
      </c>
      <c r="AG175">
        <v>1.3411904540520001</v>
      </c>
    </row>
    <row r="176" spans="8:33" x14ac:dyDescent="0.3">
      <c r="H176">
        <v>3.1549948949859997E-2</v>
      </c>
      <c r="I176">
        <v>2.2776390308619998</v>
      </c>
      <c r="L176">
        <v>4.4131917612500002E-2</v>
      </c>
      <c r="M176">
        <v>2.25862611779</v>
      </c>
      <c r="T176">
        <v>2.1870891973639998E-2</v>
      </c>
      <c r="U176">
        <v>2.5209680372680001</v>
      </c>
      <c r="V176">
        <v>3.0111270946139999E-2</v>
      </c>
      <c r="W176">
        <v>2.863912865558</v>
      </c>
      <c r="X176">
        <v>3.2193728916350001E-2</v>
      </c>
      <c r="Y176">
        <v>2.4603132612010001</v>
      </c>
      <c r="Z176">
        <v>2.8212091398900001E-2</v>
      </c>
      <c r="AA176">
        <v>2.1508397355389999</v>
      </c>
      <c r="AB176">
        <v>4.4104474723249999E-2</v>
      </c>
      <c r="AC176">
        <v>2.2730979154740001</v>
      </c>
      <c r="AD176">
        <v>3.9357133919750001E-2</v>
      </c>
      <c r="AE176">
        <v>1.746698277291</v>
      </c>
      <c r="AF176">
        <v>2.227267232348E-2</v>
      </c>
      <c r="AG176">
        <v>1.3152662162169999</v>
      </c>
    </row>
    <row r="177" spans="8:33" x14ac:dyDescent="0.3">
      <c r="H177">
        <v>3.1703159264480002E-2</v>
      </c>
      <c r="I177">
        <v>2.260762243286</v>
      </c>
      <c r="L177">
        <v>4.4519379063440001E-2</v>
      </c>
      <c r="M177">
        <v>2.2701611954669998</v>
      </c>
      <c r="T177">
        <v>2.2006000951589999E-2</v>
      </c>
      <c r="U177">
        <v>2.5165946963999999</v>
      </c>
      <c r="V177">
        <v>3.022887824645E-2</v>
      </c>
      <c r="W177">
        <v>2.8586070999049999</v>
      </c>
      <c r="X177">
        <v>3.2269570441890001E-2</v>
      </c>
      <c r="Y177">
        <v>2.5172256811730001</v>
      </c>
      <c r="Z177">
        <v>2.8287708081139999E-2</v>
      </c>
      <c r="AA177">
        <v>2.1601003656179998</v>
      </c>
      <c r="AB177">
        <v>4.4537839269220003E-2</v>
      </c>
      <c r="AC177">
        <v>2.0172140134340002</v>
      </c>
      <c r="AD177">
        <v>3.9558979558920002E-2</v>
      </c>
      <c r="AE177">
        <v>1.8328794932120001</v>
      </c>
      <c r="AF177">
        <v>2.2336241236000001E-2</v>
      </c>
      <c r="AG177">
        <v>1.2936636352840001</v>
      </c>
    </row>
    <row r="178" spans="8:33" x14ac:dyDescent="0.3">
      <c r="H178">
        <v>3.1805342301649997E-2</v>
      </c>
      <c r="I178">
        <v>2.2447292950879998</v>
      </c>
      <c r="L178">
        <v>4.46355337004E-2</v>
      </c>
      <c r="M178">
        <v>2.2829779484410002</v>
      </c>
      <c r="T178">
        <v>2.2039607070819998E-2</v>
      </c>
      <c r="U178">
        <v>2.503459032271</v>
      </c>
      <c r="V178">
        <v>3.0338020743770001E-2</v>
      </c>
      <c r="W178">
        <v>2.8400569156929998</v>
      </c>
      <c r="X178">
        <v>3.2370446813820002E-2</v>
      </c>
      <c r="Y178">
        <v>2.5410449151419998</v>
      </c>
      <c r="Z178">
        <v>2.84010675252E-2</v>
      </c>
      <c r="AA178">
        <v>2.1600928720170001</v>
      </c>
      <c r="AB178">
        <v>4.4725333274270002E-2</v>
      </c>
      <c r="AC178">
        <v>2.3377186340709999</v>
      </c>
      <c r="AD178">
        <v>4.0054572662279998E-2</v>
      </c>
      <c r="AE178">
        <v>1.6726081103979999</v>
      </c>
      <c r="AF178">
        <v>2.2447849866650001E-2</v>
      </c>
      <c r="AG178">
        <v>1.2709794734840001</v>
      </c>
    </row>
    <row r="179" spans="8:33" x14ac:dyDescent="0.3">
      <c r="H179">
        <v>3.1869449493569998E-2</v>
      </c>
      <c r="I179">
        <v>2.20760036242</v>
      </c>
      <c r="L179">
        <v>4.4926402420150002E-2</v>
      </c>
      <c r="M179">
        <v>2.261189468385</v>
      </c>
      <c r="T179">
        <v>2.213238792879E-2</v>
      </c>
      <c r="U179">
        <v>2.4929532737839999</v>
      </c>
      <c r="V179">
        <v>3.04889914549E-2</v>
      </c>
      <c r="W179">
        <v>2.7826520306129998</v>
      </c>
      <c r="X179">
        <v>3.2622656480579999E-2</v>
      </c>
      <c r="Y179">
        <v>2.6045639825540001</v>
      </c>
      <c r="Z179">
        <v>2.8552113520259999E-2</v>
      </c>
      <c r="AA179">
        <v>2.1389043072640002</v>
      </c>
      <c r="AB179">
        <v>4.4825674094199998E-2</v>
      </c>
      <c r="AC179">
        <v>2.3565689567020001</v>
      </c>
      <c r="AD179">
        <v>4.0098763587799999E-2</v>
      </c>
      <c r="AE179">
        <v>1.8490222272500001</v>
      </c>
      <c r="AF179">
        <v>2.262432395886E-2</v>
      </c>
      <c r="AG179">
        <v>1.280693998007</v>
      </c>
    </row>
    <row r="180" spans="8:33" x14ac:dyDescent="0.3">
      <c r="H180">
        <v>3.2009897320499997E-2</v>
      </c>
      <c r="I180">
        <v>2.1915674142219999</v>
      </c>
      <c r="L180">
        <v>4.5101105023720001E-2</v>
      </c>
      <c r="M180">
        <v>2.227865910652</v>
      </c>
      <c r="T180">
        <v>2.222546747813E-2</v>
      </c>
      <c r="U180">
        <v>2.5034668530330002</v>
      </c>
      <c r="V180">
        <v>3.0765880112670001E-2</v>
      </c>
      <c r="W180">
        <v>2.7005148625930002</v>
      </c>
      <c r="X180">
        <v>3.2748711348789997E-2</v>
      </c>
      <c r="Y180">
        <v>2.6257342296170001</v>
      </c>
      <c r="Z180">
        <v>2.8577385701249999E-2</v>
      </c>
      <c r="AA180">
        <v>2.156110232814</v>
      </c>
      <c r="AB180">
        <v>4.5095499263409999E-2</v>
      </c>
      <c r="AC180">
        <v>1.9458217372540001</v>
      </c>
      <c r="AD180">
        <v>4.0451894277790001E-2</v>
      </c>
      <c r="AE180">
        <v>1.579674086127</v>
      </c>
      <c r="AF180">
        <v>2.273684017383E-2</v>
      </c>
      <c r="AG180">
        <v>1.2958107232860001</v>
      </c>
    </row>
    <row r="181" spans="8:33" x14ac:dyDescent="0.3">
      <c r="H181">
        <v>3.246927885762E-2</v>
      </c>
      <c r="I181">
        <v>2.1687837509939998</v>
      </c>
      <c r="L181">
        <v>4.5411420857009999E-2</v>
      </c>
      <c r="M181">
        <v>2.1983873788110002</v>
      </c>
      <c r="T181">
        <v>2.23438294011E-2</v>
      </c>
      <c r="U181">
        <v>2.5096024700549999</v>
      </c>
      <c r="V181">
        <v>3.0958916522189999E-2</v>
      </c>
      <c r="W181">
        <v>2.654586177808</v>
      </c>
      <c r="X181">
        <v>3.288726178042E-2</v>
      </c>
      <c r="Y181">
        <v>2.6257250707709998</v>
      </c>
      <c r="Z181">
        <v>2.8615234639070002E-2</v>
      </c>
      <c r="AA181">
        <v>2.1693443432509998</v>
      </c>
      <c r="AB181">
        <v>4.5281829269170001E-2</v>
      </c>
      <c r="AC181">
        <v>2.2178457872320001</v>
      </c>
      <c r="AD181">
        <v>4.0658040247680001E-2</v>
      </c>
      <c r="AE181">
        <v>1.844964076988</v>
      </c>
      <c r="AF181">
        <v>2.2785113270779998E-2</v>
      </c>
      <c r="AG181">
        <v>1.3044493705239999</v>
      </c>
    </row>
    <row r="182" spans="8:33" x14ac:dyDescent="0.3">
      <c r="H182">
        <v>3.2647719394199998E-2</v>
      </c>
      <c r="I182">
        <v>2.1831290204339999</v>
      </c>
      <c r="L182">
        <v>4.5624948812310002E-2</v>
      </c>
      <c r="M182">
        <v>2.1573737692939998</v>
      </c>
      <c r="T182">
        <v>2.2487461252219999E-2</v>
      </c>
      <c r="U182">
        <v>2.5104843191100001</v>
      </c>
      <c r="V182">
        <v>3.106781736852E-2</v>
      </c>
      <c r="W182">
        <v>2.5848220941659998</v>
      </c>
      <c r="X182">
        <v>3.3075813202709997E-2</v>
      </c>
      <c r="Y182">
        <v>2.5449692707840001</v>
      </c>
      <c r="Z182">
        <v>2.8829295576940001E-2</v>
      </c>
      <c r="AA182">
        <v>2.1560935803680001</v>
      </c>
      <c r="AB182">
        <v>4.5794813338139999E-2</v>
      </c>
      <c r="AC182">
        <v>1.9498391564249999</v>
      </c>
      <c r="AD182">
        <v>4.1131521721630003E-2</v>
      </c>
      <c r="AE182">
        <v>1.595812294488</v>
      </c>
      <c r="AF182">
        <v>2.2912769715439998E-2</v>
      </c>
      <c r="AG182">
        <v>1.2828447155610001</v>
      </c>
    </row>
    <row r="183" spans="8:33" x14ac:dyDescent="0.3">
      <c r="H183">
        <v>3.2736913210270002E-2</v>
      </c>
      <c r="I183">
        <v>2.1932550929799999</v>
      </c>
      <c r="L183">
        <v>4.579965141589E-2</v>
      </c>
      <c r="M183">
        <v>2.1240502115609998</v>
      </c>
      <c r="T183">
        <v>2.2631005985030001E-2</v>
      </c>
      <c r="U183">
        <v>2.5052355279920002</v>
      </c>
      <c r="V183">
        <v>3.1244099160709998E-2</v>
      </c>
      <c r="W183">
        <v>2.549490499439</v>
      </c>
      <c r="X183">
        <v>3.3214063843280003E-2</v>
      </c>
      <c r="Y183">
        <v>2.4814243920810002</v>
      </c>
      <c r="Z183">
        <v>2.8992980785320002E-2</v>
      </c>
      <c r="AA183">
        <v>2.1441698088050001</v>
      </c>
      <c r="AB183">
        <v>4.5883938855390001E-2</v>
      </c>
      <c r="AC183">
        <v>2.3336410880509999</v>
      </c>
      <c r="AD183">
        <v>4.1417028548019999E-2</v>
      </c>
      <c r="AE183">
        <v>1.8382060964360001</v>
      </c>
      <c r="AF183">
        <v>2.2992619820809999E-2</v>
      </c>
      <c r="AG183">
        <v>1.2720418695719999</v>
      </c>
    </row>
    <row r="184" spans="8:33" x14ac:dyDescent="0.3">
      <c r="H184">
        <v>3.2928108676769999E-2</v>
      </c>
      <c r="I184">
        <v>2.20760036242</v>
      </c>
      <c r="L184">
        <v>4.5993674861539997E-2</v>
      </c>
      <c r="M184">
        <v>2.097135030315</v>
      </c>
      <c r="T184">
        <v>2.2766177190350002E-2</v>
      </c>
      <c r="U184">
        <v>2.5052412158189998</v>
      </c>
      <c r="V184">
        <v>3.1462638305519999E-2</v>
      </c>
      <c r="W184">
        <v>2.5662530252460001</v>
      </c>
      <c r="X184">
        <v>3.3465480312850002E-2</v>
      </c>
      <c r="Y184">
        <v>2.376838534035</v>
      </c>
      <c r="Z184">
        <v>2.9005463857460001E-2</v>
      </c>
      <c r="AA184">
        <v>2.1203430812359998</v>
      </c>
      <c r="AB184">
        <v>4.5964399044559998E-2</v>
      </c>
      <c r="AC184">
        <v>2.356532104762</v>
      </c>
      <c r="AD184">
        <v>4.1734989307039998E-2</v>
      </c>
      <c r="AE184">
        <v>1.7681682610780001</v>
      </c>
      <c r="AF184">
        <v>2.3153097960969999E-2</v>
      </c>
      <c r="AG184">
        <v>1.282836937948</v>
      </c>
    </row>
    <row r="185" spans="8:33" x14ac:dyDescent="0.3">
      <c r="H185">
        <v>3.2966192079799998E-2</v>
      </c>
      <c r="I185">
        <v>2.2278525075119999</v>
      </c>
      <c r="L185">
        <v>4.6245442728209997E-2</v>
      </c>
      <c r="M185">
        <v>2.1137968091810002</v>
      </c>
      <c r="T185">
        <v>2.2951850915559999E-2</v>
      </c>
      <c r="U185">
        <v>2.4921119504960001</v>
      </c>
      <c r="V185">
        <v>3.1555213673330001E-2</v>
      </c>
      <c r="W185">
        <v>2.5980348530650001</v>
      </c>
      <c r="X185">
        <v>3.3553542593340001E-2</v>
      </c>
      <c r="Y185">
        <v>2.3543304715629998</v>
      </c>
      <c r="Z185">
        <v>2.9244684554659998E-2</v>
      </c>
      <c r="AA185">
        <v>2.1004723489570001</v>
      </c>
      <c r="AB185">
        <v>4.6335179366669997E-2</v>
      </c>
      <c r="AC185">
        <v>1.9902221757930001</v>
      </c>
      <c r="AD185">
        <v>4.1871534723990002E-2</v>
      </c>
      <c r="AE185">
        <v>1.6308021185299999</v>
      </c>
      <c r="AF185">
        <v>2.3313316791310001E-2</v>
      </c>
      <c r="AG185">
        <v>1.282831752873</v>
      </c>
    </row>
    <row r="186" spans="8:33" x14ac:dyDescent="0.3">
      <c r="H186">
        <v>3.3119417509980001E-2</v>
      </c>
      <c r="I186">
        <v>2.209288041178</v>
      </c>
      <c r="L186">
        <v>4.6574574317769998E-2</v>
      </c>
      <c r="M186">
        <v>2.1471203669140002</v>
      </c>
      <c r="T186">
        <v>2.3019237390640001E-2</v>
      </c>
      <c r="U186">
        <v>2.4781019025850002</v>
      </c>
      <c r="V186">
        <v>3.1715203318170002E-2</v>
      </c>
      <c r="W186">
        <v>2.6713131559269998</v>
      </c>
      <c r="X186">
        <v>3.3692105516269999E-2</v>
      </c>
      <c r="Y186">
        <v>2.3569686343790002</v>
      </c>
      <c r="Z186">
        <v>2.9471459653610001E-2</v>
      </c>
      <c r="AA186">
        <v>2.112370309229</v>
      </c>
      <c r="AB186">
        <v>4.6703959380520001E-2</v>
      </c>
      <c r="AC186">
        <v>2.372668373547</v>
      </c>
      <c r="AD186">
        <v>4.2133022255450001E-2</v>
      </c>
      <c r="AE186">
        <v>1.704861252211</v>
      </c>
      <c r="AF186">
        <v>2.3441128821859999E-2</v>
      </c>
      <c r="AG186">
        <v>1.267707249981</v>
      </c>
    </row>
    <row r="187" spans="8:33" x14ac:dyDescent="0.3">
      <c r="H187">
        <v>3.3323481273110002E-2</v>
      </c>
      <c r="I187">
        <v>2.210975719935</v>
      </c>
      <c r="L187">
        <v>4.6671258882749998E-2</v>
      </c>
      <c r="M187">
        <v>2.1701905222679998</v>
      </c>
      <c r="T187">
        <v>2.3137549531720002E-2</v>
      </c>
      <c r="U187">
        <v>2.4807342966510002</v>
      </c>
      <c r="V187">
        <v>3.1875222127779997E-2</v>
      </c>
      <c r="W187">
        <v>2.7507724466519998</v>
      </c>
      <c r="X187">
        <v>3.3868561096550003E-2</v>
      </c>
      <c r="Y187">
        <v>2.3821065334429998</v>
      </c>
      <c r="Z187">
        <v>2.9597183502510001E-2</v>
      </c>
      <c r="AA187">
        <v>2.0633865322820002</v>
      </c>
      <c r="AB187">
        <v>4.689232202785E-2</v>
      </c>
      <c r="AC187">
        <v>1.8972829793199999</v>
      </c>
      <c r="AD187">
        <v>4.2389401123339998E-2</v>
      </c>
      <c r="AE187">
        <v>1.5661445479930001</v>
      </c>
      <c r="AF187">
        <v>2.3633391418280001E-2</v>
      </c>
      <c r="AG187">
        <v>1.2677010278900001</v>
      </c>
    </row>
    <row r="188" spans="8:33" x14ac:dyDescent="0.3">
      <c r="H188">
        <v>3.3387029189289999E-2</v>
      </c>
      <c r="I188">
        <v>2.2362909012999999</v>
      </c>
      <c r="L188">
        <v>4.6903499281320003E-2</v>
      </c>
      <c r="M188">
        <v>2.2035140800009998</v>
      </c>
      <c r="T188">
        <v>2.3213670453019999E-2</v>
      </c>
      <c r="U188">
        <v>2.4868681362260001</v>
      </c>
      <c r="V188">
        <v>3.2127507991870002E-2</v>
      </c>
      <c r="W188">
        <v>2.7966716935079998</v>
      </c>
      <c r="X188">
        <v>3.4019850671860002E-2</v>
      </c>
      <c r="Y188">
        <v>2.4125407410749999</v>
      </c>
      <c r="Z188">
        <v>2.977349543291E-2</v>
      </c>
      <c r="AA188">
        <v>2.0580802322479999</v>
      </c>
      <c r="AB188">
        <v>4.7361119528500001E-2</v>
      </c>
      <c r="AC188">
        <v>2.2851126745210002</v>
      </c>
      <c r="AD188">
        <v>4.261516905749E-2</v>
      </c>
      <c r="AE188">
        <v>1.8166203846269999</v>
      </c>
      <c r="AF188">
        <v>2.371386386718E-2</v>
      </c>
      <c r="AG188">
        <v>1.282818790184</v>
      </c>
    </row>
    <row r="189" spans="8:33" x14ac:dyDescent="0.3">
      <c r="H189">
        <v>3.341229720016E-2</v>
      </c>
      <c r="I189">
        <v>2.2632937614220001</v>
      </c>
      <c r="L189">
        <v>4.707771975754E-2</v>
      </c>
      <c r="M189">
        <v>2.2240208847599998</v>
      </c>
      <c r="T189">
        <v>2.322230533545E-2</v>
      </c>
      <c r="U189">
        <v>2.5000055778000001</v>
      </c>
      <c r="V189">
        <v>3.2438535010170001E-2</v>
      </c>
      <c r="W189">
        <v>2.8266730835459999</v>
      </c>
      <c r="X189">
        <v>3.4082984281960001E-2</v>
      </c>
      <c r="Y189">
        <v>2.445628098722</v>
      </c>
      <c r="Z189">
        <v>2.9874171944130001E-2</v>
      </c>
      <c r="AA189">
        <v>2.0395423196450002</v>
      </c>
      <c r="AB189">
        <v>4.7671643625340002E-2</v>
      </c>
      <c r="AC189">
        <v>1.9053378599449999</v>
      </c>
      <c r="AD189">
        <v>4.2828003666130002E-2</v>
      </c>
      <c r="AE189">
        <v>1.5284232139239999</v>
      </c>
      <c r="AF189">
        <v>2.3810280406179999E-2</v>
      </c>
      <c r="AG189">
        <v>1.2946959579349999</v>
      </c>
    </row>
    <row r="190" spans="8:33" x14ac:dyDescent="0.3">
      <c r="H190">
        <v>3.3603485108889997E-2</v>
      </c>
      <c r="I190">
        <v>2.278482870241</v>
      </c>
      <c r="L190">
        <v>4.7213206715800003E-2</v>
      </c>
      <c r="M190">
        <v>2.2419643389239998</v>
      </c>
      <c r="T190">
        <v>2.3331584338949999E-2</v>
      </c>
      <c r="U190">
        <v>2.4614747466439999</v>
      </c>
      <c r="V190">
        <v>3.2547785833799997E-2</v>
      </c>
      <c r="W190">
        <v>2.8310808542519998</v>
      </c>
      <c r="X190">
        <v>3.4234261365969999E-2</v>
      </c>
      <c r="Y190">
        <v>2.473414984693</v>
      </c>
      <c r="Z190">
        <v>3.0063229263850001E-2</v>
      </c>
      <c r="AA190">
        <v>2.066003046918</v>
      </c>
      <c r="AB190">
        <v>4.7920945854720003E-2</v>
      </c>
      <c r="AC190">
        <v>2.30394812707</v>
      </c>
      <c r="AD190">
        <v>4.3053157267320001E-2</v>
      </c>
      <c r="AE190">
        <v>1.7533120827090001</v>
      </c>
      <c r="AF190">
        <v>2.4017890680130001E-2</v>
      </c>
      <c r="AG190">
        <v>1.2666085583640001</v>
      </c>
    </row>
    <row r="191" spans="8:33" x14ac:dyDescent="0.3">
      <c r="H191">
        <v>3.3883889507009997E-2</v>
      </c>
      <c r="I191">
        <v>2.3012665334700002</v>
      </c>
      <c r="L191">
        <v>4.7736178083450001E-2</v>
      </c>
      <c r="M191">
        <v>2.2688795201700001</v>
      </c>
      <c r="T191">
        <v>2.3432912961040001E-2</v>
      </c>
      <c r="U191">
        <v>2.4579757895580001</v>
      </c>
      <c r="V191">
        <v>3.2640052888280001E-2</v>
      </c>
      <c r="W191">
        <v>2.7975208103829998</v>
      </c>
      <c r="X191">
        <v>3.4398271347999998E-2</v>
      </c>
      <c r="Y191">
        <v>2.5303215763089999</v>
      </c>
      <c r="Z191">
        <v>3.0164030688010001E-2</v>
      </c>
      <c r="AA191">
        <v>2.0739383509209999</v>
      </c>
      <c r="AB191">
        <v>4.8191417690210001E-2</v>
      </c>
      <c r="AC191">
        <v>1.92013455799</v>
      </c>
      <c r="AD191">
        <v>4.3329352099350002E-2</v>
      </c>
      <c r="AE191">
        <v>1.6078613193739999</v>
      </c>
      <c r="AF191">
        <v>2.419457222018E-2</v>
      </c>
      <c r="AG191">
        <v>1.284963285648</v>
      </c>
    </row>
    <row r="192" spans="8:33" x14ac:dyDescent="0.3">
      <c r="H192">
        <v>3.4075009395720002E-2</v>
      </c>
      <c r="I192">
        <v>2.3240501966979998</v>
      </c>
      <c r="L192">
        <v>4.7910662581789998E-2</v>
      </c>
      <c r="M192">
        <v>2.2599077930879998</v>
      </c>
      <c r="T192">
        <v>2.3517282955109998E-2</v>
      </c>
      <c r="U192">
        <v>2.4500970927979999</v>
      </c>
      <c r="V192">
        <v>3.2891730458500003E-2</v>
      </c>
      <c r="W192">
        <v>2.714502310396</v>
      </c>
      <c r="X192">
        <v>3.4587484808899997E-2</v>
      </c>
      <c r="Y192">
        <v>2.5898738243410002</v>
      </c>
      <c r="Z192">
        <v>3.0252124196740001E-2</v>
      </c>
      <c r="AA192">
        <v>2.0580485926010001</v>
      </c>
      <c r="AB192">
        <v>4.8601252298150002E-2</v>
      </c>
      <c r="AC192">
        <v>2.3483666683169999</v>
      </c>
      <c r="AD192">
        <v>4.365180718897E-2</v>
      </c>
      <c r="AE192">
        <v>1.7250123540660001</v>
      </c>
      <c r="AF192">
        <v>2.449779517273E-2</v>
      </c>
      <c r="AG192">
        <v>1.235272268129</v>
      </c>
    </row>
    <row r="193" spans="8:33" x14ac:dyDescent="0.3">
      <c r="H193">
        <v>3.4138716025289999E-2</v>
      </c>
      <c r="I193">
        <v>2.331644751107</v>
      </c>
      <c r="L193">
        <v>4.7968958005500002E-2</v>
      </c>
      <c r="M193">
        <v>2.2419643389239998</v>
      </c>
      <c r="T193">
        <v>2.3643844168940002E-2</v>
      </c>
      <c r="U193">
        <v>2.4387169505289998</v>
      </c>
      <c r="V193">
        <v>3.3034223867450002E-2</v>
      </c>
      <c r="W193">
        <v>2.6412040119590001</v>
      </c>
      <c r="X193">
        <v>3.4725935310179999E-2</v>
      </c>
      <c r="Y193">
        <v>2.5686860922100001</v>
      </c>
      <c r="Z193">
        <v>3.041606547665E-2</v>
      </c>
      <c r="AA193">
        <v>2.1003949150830001</v>
      </c>
      <c r="AB193">
        <v>4.8911905728250001E-2</v>
      </c>
      <c r="AC193">
        <v>1.973978583814</v>
      </c>
      <c r="AD193">
        <v>4.3673239818800003E-2</v>
      </c>
      <c r="AE193">
        <v>1.785612420866</v>
      </c>
      <c r="AF193">
        <v>2.4723242498370001E-2</v>
      </c>
      <c r="AG193">
        <v>1.282786124209</v>
      </c>
    </row>
    <row r="194" spans="8:33" x14ac:dyDescent="0.3">
      <c r="H194">
        <v>3.4317360621939998E-2</v>
      </c>
      <c r="I194">
        <v>2.323206357319</v>
      </c>
      <c r="L194">
        <v>4.8182474481580001E-2</v>
      </c>
      <c r="M194">
        <v>2.2022324047040001</v>
      </c>
      <c r="T194">
        <v>2.377028092804E-2</v>
      </c>
      <c r="U194">
        <v>2.4185787508700001</v>
      </c>
      <c r="V194">
        <v>3.3201978360689999E-2</v>
      </c>
      <c r="W194">
        <v>2.5793830246830001</v>
      </c>
      <c r="X194">
        <v>3.4801208481820001E-2</v>
      </c>
      <c r="Y194">
        <v>2.5051453766180001</v>
      </c>
      <c r="Z194">
        <v>3.0579713211150002E-2</v>
      </c>
      <c r="AA194">
        <v>2.0805291785379998</v>
      </c>
      <c r="AB194">
        <v>4.9258283112859999E-2</v>
      </c>
      <c r="AC194">
        <v>2.2554242392170001</v>
      </c>
      <c r="AD194">
        <v>4.3814085566479997E-2</v>
      </c>
      <c r="AE194">
        <v>1.827355053257</v>
      </c>
      <c r="AF194">
        <v>2.4850717426160001E-2</v>
      </c>
      <c r="AG194">
        <v>1.2536212918309999</v>
      </c>
    </row>
    <row r="195" spans="8:33" x14ac:dyDescent="0.3">
      <c r="H195">
        <v>3.452162844514E-2</v>
      </c>
      <c r="I195">
        <v>2.3021103728479999</v>
      </c>
      <c r="L195">
        <v>4.8337661096280002E-2</v>
      </c>
      <c r="M195">
        <v>2.1842889505400001</v>
      </c>
      <c r="T195">
        <v>2.391401234295E-2</v>
      </c>
      <c r="U195">
        <v>2.4264670458370001</v>
      </c>
      <c r="V195">
        <v>3.3285872272900002E-2</v>
      </c>
      <c r="W195">
        <v>2.5520045241089999</v>
      </c>
      <c r="X195">
        <v>3.5115708596309997E-2</v>
      </c>
      <c r="Y195">
        <v>2.4230575895780002</v>
      </c>
      <c r="Z195">
        <v>3.070569937723E-2</v>
      </c>
      <c r="AA195">
        <v>2.0871391564659998</v>
      </c>
      <c r="AB195">
        <v>4.9548279912670003E-2</v>
      </c>
      <c r="AC195">
        <v>1.852756468355</v>
      </c>
      <c r="AD195">
        <v>4.4032481505100002E-2</v>
      </c>
      <c r="AE195">
        <v>1.770787275709</v>
      </c>
      <c r="AF195">
        <v>2.497785525122E-2</v>
      </c>
      <c r="AG195">
        <v>1.210416129965</v>
      </c>
    </row>
    <row r="196" spans="8:33" x14ac:dyDescent="0.3">
      <c r="H196">
        <v>3.4815248797780002E-2</v>
      </c>
      <c r="I196">
        <v>2.2734198339680001</v>
      </c>
      <c r="L196">
        <v>4.8512271866070003E-2</v>
      </c>
      <c r="M196">
        <v>2.161218795186</v>
      </c>
      <c r="T196">
        <v>2.4040685566039999E-2</v>
      </c>
      <c r="U196">
        <v>2.4229691552179999</v>
      </c>
      <c r="V196">
        <v>3.342864483039E-2</v>
      </c>
      <c r="W196">
        <v>2.5378671094979999</v>
      </c>
      <c r="X196">
        <v>3.5329494725710002E-2</v>
      </c>
      <c r="Y196">
        <v>2.3515657501590002</v>
      </c>
      <c r="Z196">
        <v>3.0806538275269999E-2</v>
      </c>
      <c r="AA196">
        <v>2.1030164254530002</v>
      </c>
      <c r="AB196">
        <v>4.9877718998070003E-2</v>
      </c>
      <c r="AC196">
        <v>2.2607909270070001</v>
      </c>
      <c r="AD196">
        <v>4.4050745470170002E-2</v>
      </c>
      <c r="AE196">
        <v>1.6994124557120001</v>
      </c>
      <c r="AF196">
        <v>2.5155210996770001E-2</v>
      </c>
      <c r="AG196">
        <v>1.2568515162230001</v>
      </c>
    </row>
    <row r="197" spans="8:33" x14ac:dyDescent="0.3">
      <c r="H197">
        <v>3.498125183122E-2</v>
      </c>
      <c r="I197">
        <v>2.252323849498</v>
      </c>
      <c r="L197">
        <v>4.8686836718969999E-2</v>
      </c>
      <c r="M197">
        <v>2.143275341022</v>
      </c>
      <c r="T197">
        <v>2.425191546529E-2</v>
      </c>
      <c r="U197">
        <v>2.4247296539260002</v>
      </c>
      <c r="V197">
        <v>3.363031686516E-2</v>
      </c>
      <c r="W197">
        <v>2.5413857721789999</v>
      </c>
      <c r="X197">
        <v>3.5442791713299997E-2</v>
      </c>
      <c r="Y197">
        <v>2.3383216482539999</v>
      </c>
      <c r="Z197">
        <v>3.0881911377270001E-2</v>
      </c>
      <c r="AA197">
        <v>2.0606542831470001</v>
      </c>
      <c r="AB197">
        <v>5.0190829760019998E-2</v>
      </c>
      <c r="AC197">
        <v>1.9887507138980001</v>
      </c>
      <c r="AD197">
        <v>4.404722113897E-2</v>
      </c>
      <c r="AE197">
        <v>1.552624061213</v>
      </c>
      <c r="AF197">
        <v>2.528421585243E-2</v>
      </c>
      <c r="AG197">
        <v>1.2914081792059999</v>
      </c>
    </row>
    <row r="198" spans="8:33" x14ac:dyDescent="0.3">
      <c r="H198">
        <v>3.5147224633550002E-2</v>
      </c>
      <c r="I198">
        <v>2.2346032225419998</v>
      </c>
      <c r="L198">
        <v>4.882293207604E-2</v>
      </c>
      <c r="M198">
        <v>2.0932900044229998</v>
      </c>
      <c r="T198">
        <v>2.4378551351960001E-2</v>
      </c>
      <c r="U198">
        <v>2.41860434609</v>
      </c>
      <c r="V198">
        <v>3.3790048193429997E-2</v>
      </c>
      <c r="W198">
        <v>2.5599181825459998</v>
      </c>
      <c r="X198">
        <v>3.5568727914210001E-2</v>
      </c>
      <c r="Y198">
        <v>2.33434233954</v>
      </c>
      <c r="Z198">
        <v>3.0982825223080001E-2</v>
      </c>
      <c r="AA198">
        <v>2.092415482097</v>
      </c>
      <c r="AB198">
        <v>5.0270966616050003E-2</v>
      </c>
      <c r="AC198">
        <v>1.9981749054260001</v>
      </c>
      <c r="AD198">
        <v>4.439023585896E-2</v>
      </c>
      <c r="AE198">
        <v>1.694014734709</v>
      </c>
      <c r="AF198">
        <v>2.5363599200139999E-2</v>
      </c>
      <c r="AG198">
        <v>1.2611648770049999</v>
      </c>
    </row>
    <row r="199" spans="8:33" x14ac:dyDescent="0.3">
      <c r="H199">
        <v>3.5185746387830001E-2</v>
      </c>
      <c r="I199">
        <v>2.205912683662</v>
      </c>
      <c r="L199">
        <v>4.8881411167319998E-2</v>
      </c>
      <c r="M199">
        <v>2.0548397454999998</v>
      </c>
      <c r="T199">
        <v>2.445433624549E-2</v>
      </c>
      <c r="U199">
        <v>2.401091430713</v>
      </c>
      <c r="V199">
        <v>3.4126982087459998E-2</v>
      </c>
      <c r="W199">
        <v>2.7382616149830001</v>
      </c>
      <c r="X199">
        <v>3.5669623023080001E-2</v>
      </c>
      <c r="Y199">
        <v>2.3621325560000002</v>
      </c>
      <c r="Z199">
        <v>3.1134027359330001E-2</v>
      </c>
      <c r="AA199">
        <v>2.1043184381029998</v>
      </c>
      <c r="AB199">
        <v>5.0418667026250003E-2</v>
      </c>
      <c r="AC199">
        <v>2.325414231706</v>
      </c>
      <c r="AD199">
        <v>4.4509616643499998E-2</v>
      </c>
      <c r="AE199">
        <v>1.673810617782</v>
      </c>
      <c r="AF199">
        <v>2.544311220276E-2</v>
      </c>
      <c r="AG199">
        <v>1.2363217015300001</v>
      </c>
    </row>
    <row r="200" spans="8:33" x14ac:dyDescent="0.3">
      <c r="H200">
        <v>3.5313439284840001E-2</v>
      </c>
      <c r="I200">
        <v>2.1898797354639998</v>
      </c>
      <c r="L200">
        <v>4.907536573764E-2</v>
      </c>
      <c r="M200">
        <v>2.035614616038</v>
      </c>
      <c r="T200">
        <v>2.4479394600599998E-2</v>
      </c>
      <c r="U200">
        <v>2.3809489651829998</v>
      </c>
      <c r="V200">
        <v>3.4320393472659999E-2</v>
      </c>
      <c r="W200">
        <v>2.771802774143</v>
      </c>
      <c r="X200">
        <v>3.5909243441700003E-2</v>
      </c>
      <c r="Y200">
        <v>2.4269761168640001</v>
      </c>
      <c r="Z200">
        <v>3.1196829950130001E-2</v>
      </c>
      <c r="AA200">
        <v>2.0672517717410002</v>
      </c>
      <c r="AB200">
        <v>5.0578455738600002E-2</v>
      </c>
      <c r="AC200">
        <v>2.3240623769850002</v>
      </c>
      <c r="AD200">
        <v>4.454675890662E-2</v>
      </c>
      <c r="AE200">
        <v>1.5566479456360001</v>
      </c>
      <c r="AF200">
        <v>2.5651733784959999E-2</v>
      </c>
      <c r="AG200">
        <v>1.250355290418</v>
      </c>
    </row>
    <row r="201" spans="8:33" x14ac:dyDescent="0.3">
      <c r="H201">
        <v>3.554317917897E-2</v>
      </c>
      <c r="I201">
        <v>2.173002947888</v>
      </c>
      <c r="L201">
        <v>4.932709916664E-2</v>
      </c>
      <c r="M201">
        <v>2.056121420797</v>
      </c>
      <c r="T201">
        <v>2.461469026065E-2</v>
      </c>
      <c r="U201">
        <v>2.3897127104</v>
      </c>
      <c r="V201">
        <v>3.4438129931259998E-2</v>
      </c>
      <c r="W201">
        <v>2.7938699547370001</v>
      </c>
      <c r="X201">
        <v>3.611105864203E-2</v>
      </c>
      <c r="Y201">
        <v>2.487851193105</v>
      </c>
      <c r="Z201">
        <v>3.1322897309629998E-2</v>
      </c>
      <c r="AA201">
        <v>2.0910693404649998</v>
      </c>
      <c r="AB201">
        <v>5.0726151791599998E-2</v>
      </c>
      <c r="AC201">
        <v>1.819051260405</v>
      </c>
      <c r="AD201">
        <v>4.4685114989139997E-2</v>
      </c>
      <c r="AE201">
        <v>1.4946960241160001</v>
      </c>
      <c r="AF201">
        <v>2.5651889370840002E-2</v>
      </c>
      <c r="AG201">
        <v>1.256835442489</v>
      </c>
    </row>
    <row r="202" spans="8:33" x14ac:dyDescent="0.3">
      <c r="H202">
        <v>3.5734563589979999E-2</v>
      </c>
      <c r="I202">
        <v>2.166252232857</v>
      </c>
      <c r="L202">
        <v>4.9578591531960002E-2</v>
      </c>
      <c r="M202">
        <v>2.1035434068019998</v>
      </c>
      <c r="T202">
        <v>2.472457909234E-2</v>
      </c>
      <c r="U202">
        <v>2.3940963604549999</v>
      </c>
      <c r="V202">
        <v>3.4539065942159997E-2</v>
      </c>
      <c r="W202">
        <v>2.8168212444630001</v>
      </c>
      <c r="X202">
        <v>3.6237213440589999E-2</v>
      </c>
      <c r="Y202">
        <v>2.5302000134539999</v>
      </c>
      <c r="Z202">
        <v>3.1448758562769998E-2</v>
      </c>
      <c r="AA202">
        <v>2.0712061017860002</v>
      </c>
      <c r="AB202">
        <v>5.0914357129550003E-2</v>
      </c>
      <c r="AC202">
        <v>2.1691828964469999</v>
      </c>
      <c r="AD202">
        <v>4.4946117520899997E-2</v>
      </c>
      <c r="AE202">
        <v>1.548554920021</v>
      </c>
      <c r="AF202">
        <v>2.581177109844E-2</v>
      </c>
      <c r="AG202">
        <v>1.242789927927</v>
      </c>
    </row>
    <row r="203" spans="8:33" x14ac:dyDescent="0.3">
      <c r="H203">
        <v>3.6053429280149998E-2</v>
      </c>
      <c r="I203">
        <v>2.1670960722360002</v>
      </c>
      <c r="L203">
        <v>4.9849611365379999E-2</v>
      </c>
      <c r="M203">
        <v>2.1343036139399998</v>
      </c>
      <c r="T203">
        <v>2.4792388713519999E-2</v>
      </c>
      <c r="U203">
        <v>2.40986370767</v>
      </c>
      <c r="V203">
        <v>3.4665058883940003E-2</v>
      </c>
      <c r="W203">
        <v>2.8079829303129999</v>
      </c>
      <c r="X203">
        <v>3.6375863802579997E-2</v>
      </c>
      <c r="Y203">
        <v>2.551369427894</v>
      </c>
      <c r="Z203">
        <v>3.1524212858180002E-2</v>
      </c>
      <c r="AA203">
        <v>2.0460515502760002</v>
      </c>
      <c r="AB203">
        <v>5.1054847210779998E-2</v>
      </c>
      <c r="AC203">
        <v>2.1961120211359999</v>
      </c>
      <c r="AD203">
        <v>4.498872411404E-2</v>
      </c>
      <c r="AE203">
        <v>1.658981593474</v>
      </c>
      <c r="AF203">
        <v>2.5955605012019999E-2</v>
      </c>
      <c r="AG203">
        <v>1.227664906527</v>
      </c>
    </row>
    <row r="204" spans="8:33" x14ac:dyDescent="0.3">
      <c r="H204">
        <v>3.6295599119650003E-2</v>
      </c>
      <c r="I204">
        <v>2.1865043779489999</v>
      </c>
      <c r="L204">
        <v>4.988827600799E-2</v>
      </c>
      <c r="M204">
        <v>2.1445570163199998</v>
      </c>
      <c r="T204">
        <v>2.4825870378010002E-2</v>
      </c>
      <c r="U204">
        <v>2.3879699861520001</v>
      </c>
      <c r="V204">
        <v>3.4740554655490002E-2</v>
      </c>
      <c r="W204">
        <v>2.7814879834380002</v>
      </c>
      <c r="X204">
        <v>3.6539530274010003E-2</v>
      </c>
      <c r="Y204">
        <v>2.53547467384</v>
      </c>
      <c r="Z204">
        <v>3.1725678302270001E-2</v>
      </c>
      <c r="AA204">
        <v>2.0328016200149999</v>
      </c>
      <c r="AB204">
        <v>5.1347851008769999E-2</v>
      </c>
      <c r="AC204">
        <v>1.9186857244790001</v>
      </c>
      <c r="AD204">
        <v>4.5111984896230001E-2</v>
      </c>
      <c r="AE204">
        <v>1.800379378748</v>
      </c>
      <c r="AF204">
        <v>2.608414311003E-2</v>
      </c>
      <c r="AG204">
        <v>1.2427811132990001</v>
      </c>
    </row>
    <row r="205" spans="8:33" x14ac:dyDescent="0.3">
      <c r="H205">
        <v>3.6474039656230001E-2</v>
      </c>
      <c r="I205">
        <v>2.200849647389</v>
      </c>
      <c r="L205">
        <v>5.0333435963060003E-2</v>
      </c>
      <c r="M205">
        <v>2.204795755298</v>
      </c>
      <c r="T205">
        <v>2.502010431282E-2</v>
      </c>
      <c r="U205">
        <v>2.3827233279689999</v>
      </c>
      <c r="V205">
        <v>3.4891525366619998E-2</v>
      </c>
      <c r="W205">
        <v>2.7240830983570001</v>
      </c>
      <c r="X205">
        <v>3.6652702348659999E-2</v>
      </c>
      <c r="Y205">
        <v>2.4957573553280001</v>
      </c>
      <c r="Z205">
        <v>3.1864122557899999E-2</v>
      </c>
      <c r="AA205">
        <v>2.0102902270529999</v>
      </c>
      <c r="AB205">
        <v>5.1735638653920002E-2</v>
      </c>
      <c r="AC205">
        <v>2.260730800158</v>
      </c>
      <c r="AD205">
        <v>4.5168199457279998E-2</v>
      </c>
      <c r="AE205">
        <v>1.645508949563</v>
      </c>
      <c r="AF205">
        <v>2.6196788979909999E-2</v>
      </c>
      <c r="AG205">
        <v>1.2632979653030001</v>
      </c>
    </row>
    <row r="206" spans="8:33" x14ac:dyDescent="0.3">
      <c r="H206">
        <v>3.665245751948E-2</v>
      </c>
      <c r="I206">
        <v>2.217726434966</v>
      </c>
      <c r="L206">
        <v>5.044960207924E-2</v>
      </c>
      <c r="M206">
        <v>2.2163308329750002</v>
      </c>
      <c r="T206">
        <v>2.5256616585700001E-2</v>
      </c>
      <c r="U206">
        <v>2.3801058644489999</v>
      </c>
      <c r="V206">
        <v>3.5143298763960003E-2</v>
      </c>
      <c r="W206">
        <v>2.6613735584890001</v>
      </c>
      <c r="X206">
        <v>3.6778432443210003E-2</v>
      </c>
      <c r="Y206">
        <v>2.4480972392120002</v>
      </c>
      <c r="Z206">
        <v>3.2052973771259999E-2</v>
      </c>
      <c r="AA206">
        <v>1.993070146924</v>
      </c>
      <c r="AB206">
        <v>5.1906093002620002E-2</v>
      </c>
      <c r="AC206">
        <v>1.87153373363</v>
      </c>
      <c r="AD206">
        <v>4.5306555539800002E-2</v>
      </c>
      <c r="AE206">
        <v>1.583557028043</v>
      </c>
      <c r="AF206">
        <v>2.6276535361349999E-2</v>
      </c>
      <c r="AG206">
        <v>1.2481750179340001</v>
      </c>
    </row>
    <row r="207" spans="8:33" x14ac:dyDescent="0.3">
      <c r="H207">
        <v>3.6639468298369997E-2</v>
      </c>
      <c r="I207">
        <v>2.243885455709</v>
      </c>
      <c r="L207">
        <v>5.0604409879580002E-2</v>
      </c>
      <c r="M207">
        <v>2.240682663626</v>
      </c>
      <c r="T207">
        <v>2.532406528815E-2</v>
      </c>
      <c r="U207">
        <v>2.3704748452329998</v>
      </c>
      <c r="V207">
        <v>3.5344616655039997E-2</v>
      </c>
      <c r="W207">
        <v>2.5898373685560001</v>
      </c>
      <c r="X207">
        <v>3.6916814242369998E-2</v>
      </c>
      <c r="Y207">
        <v>2.4123492379460001</v>
      </c>
      <c r="Z207">
        <v>3.2204282083499999E-2</v>
      </c>
      <c r="AA207">
        <v>2.0274753370459999</v>
      </c>
      <c r="AB207">
        <v>5.2292134648820002E-2</v>
      </c>
      <c r="AC207">
        <v>2.1408579533180001</v>
      </c>
      <c r="AD207">
        <v>4.5468251917659998E-2</v>
      </c>
      <c r="AE207">
        <v>1.6616594419040001</v>
      </c>
      <c r="AF207">
        <v>2.6404114013069999E-2</v>
      </c>
      <c r="AG207">
        <v>1.2233302869360001</v>
      </c>
    </row>
    <row r="208" spans="8:33" x14ac:dyDescent="0.3">
      <c r="H208">
        <v>3.6894400625569999E-2</v>
      </c>
      <c r="I208">
        <v>2.262449922044</v>
      </c>
      <c r="L208">
        <v>5.0836833945729999E-2</v>
      </c>
      <c r="M208">
        <v>2.2534994166010001</v>
      </c>
      <c r="T208">
        <v>2.5366468080970001E-2</v>
      </c>
      <c r="U208">
        <v>2.3818620972860001</v>
      </c>
      <c r="V208">
        <v>3.5495549868599999E-2</v>
      </c>
      <c r="W208">
        <v>2.524485499081</v>
      </c>
      <c r="X208">
        <v>3.7067716587550002E-2</v>
      </c>
      <c r="Y208">
        <v>2.3607164740940001</v>
      </c>
      <c r="Z208">
        <v>3.239323322722E-2</v>
      </c>
      <c r="AA208">
        <v>2.0314338302029999</v>
      </c>
      <c r="AB208">
        <v>5.2602658745670001E-2</v>
      </c>
      <c r="AC208">
        <v>1.7610831387420001</v>
      </c>
      <c r="AD208">
        <v>4.5510114844589999E-2</v>
      </c>
      <c r="AE208">
        <v>1.741112417436</v>
      </c>
      <c r="AF208">
        <v>2.6692845010439999E-2</v>
      </c>
      <c r="AG208">
        <v>1.237361283287</v>
      </c>
    </row>
    <row r="209" spans="8:33" x14ac:dyDescent="0.3">
      <c r="H209">
        <v>3.6945284305199999E-2</v>
      </c>
      <c r="I209">
        <v>2.2776390308619998</v>
      </c>
      <c r="L209">
        <v>5.1050258588020002E-2</v>
      </c>
      <c r="M209">
        <v>2.2240208847599998</v>
      </c>
      <c r="T209">
        <v>2.553546942403E-2</v>
      </c>
      <c r="U209">
        <v>2.3844966242869998</v>
      </c>
      <c r="V209">
        <v>3.5554253525239998E-2</v>
      </c>
      <c r="W209">
        <v>2.5006406578689999</v>
      </c>
      <c r="X209">
        <v>3.721861893272E-2</v>
      </c>
      <c r="Y209">
        <v>2.3090837102420001</v>
      </c>
      <c r="Z209">
        <v>3.2544347924400002E-2</v>
      </c>
      <c r="AA209">
        <v>2.0248055345839999</v>
      </c>
      <c r="AB209">
        <v>5.2813881045820001E-2</v>
      </c>
      <c r="AC209">
        <v>2.2378022849820001</v>
      </c>
      <c r="AD209">
        <v>4.563030396198E-2</v>
      </c>
      <c r="AE209">
        <v>1.7545753634679999</v>
      </c>
      <c r="AF209">
        <v>2.7044963403480001E-2</v>
      </c>
      <c r="AG209">
        <v>1.222229521289</v>
      </c>
    </row>
    <row r="210" spans="8:33" x14ac:dyDescent="0.3">
      <c r="H210">
        <v>3.7136630927310003E-2</v>
      </c>
      <c r="I210">
        <v>2.2751075127260001</v>
      </c>
      <c r="L210">
        <v>5.1186135839860002E-2</v>
      </c>
      <c r="M210">
        <v>2.1983873788110002</v>
      </c>
      <c r="T210">
        <v>2.5637071846539999E-2</v>
      </c>
      <c r="U210">
        <v>2.4002653934590001</v>
      </c>
      <c r="V210">
        <v>3.5671806662400003E-2</v>
      </c>
      <c r="W210">
        <v>2.4838559147570001</v>
      </c>
      <c r="X210">
        <v>3.734448018586E-2</v>
      </c>
      <c r="Y210">
        <v>2.2892204715640001</v>
      </c>
      <c r="Z210">
        <v>3.2607131778260003E-2</v>
      </c>
      <c r="AA210">
        <v>1.9837678857309999</v>
      </c>
      <c r="AB210">
        <v>5.310633517748E-2</v>
      </c>
      <c r="AC210">
        <v>1.9374823855129999</v>
      </c>
      <c r="AD210">
        <v>4.5928287090279997E-2</v>
      </c>
      <c r="AE210">
        <v>1.6845381746350001</v>
      </c>
      <c r="AF210">
        <v>2.7381345154270001E-2</v>
      </c>
      <c r="AG210">
        <v>1.218978556595</v>
      </c>
    </row>
    <row r="211" spans="8:33" x14ac:dyDescent="0.3">
      <c r="H211">
        <v>3.7276806674140003E-2</v>
      </c>
      <c r="I211">
        <v>2.2894527821659998</v>
      </c>
      <c r="L211">
        <v>5.1496417235479999E-2</v>
      </c>
      <c r="M211">
        <v>2.1727538728629998</v>
      </c>
      <c r="T211">
        <v>2.568756192096E-2</v>
      </c>
      <c r="U211">
        <v>2.3862546345700002</v>
      </c>
      <c r="V211">
        <v>3.5797828768949998E-2</v>
      </c>
      <c r="W211">
        <v>2.4811985884699999</v>
      </c>
      <c r="X211">
        <v>3.7457914577690002E-2</v>
      </c>
      <c r="Y211">
        <v>2.3050969079270001</v>
      </c>
      <c r="Z211">
        <v>3.2796357730449997E-2</v>
      </c>
      <c r="AA211">
        <v>2.0459674554239999</v>
      </c>
      <c r="AB211">
        <v>5.3471817193330003E-2</v>
      </c>
      <c r="AC211">
        <v>2.1825669663960001</v>
      </c>
      <c r="AD211">
        <v>4.5923954426239998E-2</v>
      </c>
      <c r="AE211">
        <v>1.504082717178</v>
      </c>
      <c r="AF211">
        <v>2.770170502202E-2</v>
      </c>
      <c r="AG211">
        <v>1.2157281104090001</v>
      </c>
    </row>
    <row r="212" spans="8:33" x14ac:dyDescent="0.3">
      <c r="H212">
        <v>3.7633974942970001E-2</v>
      </c>
      <c r="I212">
        <v>2.2860774246509998</v>
      </c>
      <c r="L212">
        <v>5.1903899761099999E-2</v>
      </c>
      <c r="M212">
        <v>2.112515133884</v>
      </c>
      <c r="T212">
        <v>2.5754823941320001E-2</v>
      </c>
      <c r="U212">
        <v>2.3634865292690002</v>
      </c>
      <c r="V212">
        <v>3.5949224452509997E-2</v>
      </c>
      <c r="W212">
        <v>2.5138595265260002</v>
      </c>
      <c r="X212">
        <v>3.757146139117E-2</v>
      </c>
      <c r="Y212">
        <v>2.3447992392380002</v>
      </c>
      <c r="Z212">
        <v>3.3023045390339997E-2</v>
      </c>
      <c r="AA212">
        <v>2.03933416407</v>
      </c>
      <c r="AB212">
        <v>5.3783084956389997E-2</v>
      </c>
      <c r="AC212">
        <v>1.833765849742</v>
      </c>
      <c r="AD212">
        <v>4.6166757659540002E-2</v>
      </c>
      <c r="AE212">
        <v>1.6320097981170001</v>
      </c>
      <c r="AF212">
        <v>2.7861716404519999E-2</v>
      </c>
      <c r="AG212">
        <v>1.2070827225730001</v>
      </c>
    </row>
    <row r="213" spans="8:33" x14ac:dyDescent="0.3">
      <c r="H213">
        <v>3.7863782857119999E-2</v>
      </c>
      <c r="I213">
        <v>2.2616060826650002</v>
      </c>
      <c r="L213">
        <v>5.202049060853E-2</v>
      </c>
      <c r="M213">
        <v>2.076628225556</v>
      </c>
      <c r="T213">
        <v>2.5805189560999999E-2</v>
      </c>
      <c r="U213">
        <v>2.3407177129900001</v>
      </c>
      <c r="V213">
        <v>3.599136097965E-2</v>
      </c>
      <c r="W213">
        <v>2.540346697345</v>
      </c>
      <c r="X213">
        <v>3.7672418956520001E-2</v>
      </c>
      <c r="Y213">
        <v>2.3858260640009998</v>
      </c>
      <c r="Z213">
        <v>3.314895036301E-2</v>
      </c>
      <c r="AA213">
        <v>2.0287365512050002</v>
      </c>
      <c r="AB213">
        <v>5.4031772852800003E-2</v>
      </c>
      <c r="AC213">
        <v>2.2067891490189999</v>
      </c>
      <c r="AD213">
        <v>4.6169796991039999E-2</v>
      </c>
      <c r="AE213">
        <v>1.758597954841</v>
      </c>
      <c r="AF213">
        <v>2.8085530078369999E-2</v>
      </c>
      <c r="AG213">
        <v>1.1865549819100001</v>
      </c>
    </row>
    <row r="214" spans="8:33" x14ac:dyDescent="0.3">
      <c r="H214">
        <v>3.808075270577E-2</v>
      </c>
      <c r="I214">
        <v>2.2464169738459998</v>
      </c>
      <c r="L214">
        <v>5.2253270530580001E-2</v>
      </c>
      <c r="M214">
        <v>2.0497130443099998</v>
      </c>
      <c r="T214">
        <v>2.5881459827989999E-2</v>
      </c>
      <c r="U214">
        <v>2.3573612214340001</v>
      </c>
      <c r="V214">
        <v>3.6462894275929997E-2</v>
      </c>
      <c r="W214">
        <v>2.7531181752360001</v>
      </c>
      <c r="X214">
        <v>3.7823746005700001E-2</v>
      </c>
      <c r="Y214">
        <v>2.4242022366140001</v>
      </c>
      <c r="Z214">
        <v>3.3312835432100001E-2</v>
      </c>
      <c r="AA214">
        <v>2.0591699262129999</v>
      </c>
      <c r="AB214">
        <v>5.407188978079E-2</v>
      </c>
      <c r="AC214">
        <v>2.2135212685600001</v>
      </c>
      <c r="AD214">
        <v>4.6485526751399997E-2</v>
      </c>
      <c r="AE214">
        <v>1.5956390257169999</v>
      </c>
      <c r="AF214">
        <v>2.8165328321779998E-2</v>
      </c>
      <c r="AG214">
        <v>1.173592085231</v>
      </c>
    </row>
    <row r="215" spans="8:33" x14ac:dyDescent="0.3">
      <c r="H215">
        <v>3.8297692323299999E-2</v>
      </c>
      <c r="I215">
        <v>2.2346032225419998</v>
      </c>
      <c r="L215">
        <v>5.26406171893E-2</v>
      </c>
      <c r="M215">
        <v>2.074064874961</v>
      </c>
      <c r="T215">
        <v>2.6008406851490001E-2</v>
      </c>
      <c r="U215">
        <v>2.3731310570740001</v>
      </c>
      <c r="V215">
        <v>3.6631102906379998E-2</v>
      </c>
      <c r="W215">
        <v>2.7875439989599999</v>
      </c>
      <c r="X215">
        <v>3.7874290367669997E-2</v>
      </c>
      <c r="Y215">
        <v>2.458614087715</v>
      </c>
      <c r="Z215">
        <v>3.3426082454510002E-2</v>
      </c>
      <c r="AA215">
        <v>2.0353365376660002</v>
      </c>
      <c r="AB215">
        <v>5.4385647209009999E-2</v>
      </c>
      <c r="AC215">
        <v>1.9684147058179999</v>
      </c>
      <c r="AD215">
        <v>4.6647384795829999E-2</v>
      </c>
      <c r="AE215">
        <v>1.680474852171</v>
      </c>
      <c r="AF215">
        <v>2.8245930425580001E-2</v>
      </c>
      <c r="AG215">
        <v>1.1941099742500001</v>
      </c>
    </row>
    <row r="216" spans="8:33" x14ac:dyDescent="0.3">
      <c r="H216">
        <v>3.8489250563259997E-2</v>
      </c>
      <c r="I216">
        <v>2.2084442017989998</v>
      </c>
      <c r="L216">
        <v>5.2795402031199999E-2</v>
      </c>
      <c r="M216">
        <v>2.1009800562069998</v>
      </c>
      <c r="T216">
        <v>2.6118395246969999E-2</v>
      </c>
      <c r="U216">
        <v>2.3845211530400001</v>
      </c>
      <c r="V216">
        <v>3.6748793534620003E-2</v>
      </c>
      <c r="W216">
        <v>2.799898198628</v>
      </c>
      <c r="X216">
        <v>3.817688200957E-2</v>
      </c>
      <c r="Y216">
        <v>2.5221298246380002</v>
      </c>
      <c r="Z216">
        <v>3.3476314534119998E-2</v>
      </c>
      <c r="AA216">
        <v>2.0035653472480002</v>
      </c>
      <c r="AB216">
        <v>5.4791860485810001E-2</v>
      </c>
      <c r="AC216">
        <v>2.2458183740900002</v>
      </c>
      <c r="AD216">
        <v>4.6888474363509999E-2</v>
      </c>
      <c r="AE216">
        <v>1.7370277596379999</v>
      </c>
      <c r="AF216">
        <v>2.8358472571539999E-2</v>
      </c>
      <c r="AG216">
        <v>1.210306724874</v>
      </c>
    </row>
    <row r="217" spans="8:33" x14ac:dyDescent="0.3">
      <c r="H217">
        <v>3.8591448716000003E-2</v>
      </c>
      <c r="I217">
        <v>2.1907235748430001</v>
      </c>
      <c r="L217">
        <v>5.308586897815E-2</v>
      </c>
      <c r="M217">
        <v>2.1240502115609998</v>
      </c>
      <c r="T217">
        <v>2.6253566452280001E-2</v>
      </c>
      <c r="U217">
        <v>2.3845268408670002</v>
      </c>
      <c r="V217">
        <v>3.6874694815670003E-2</v>
      </c>
      <c r="W217">
        <v>2.7716339226239999</v>
      </c>
      <c r="X217">
        <v>3.8340592200540001E-2</v>
      </c>
      <c r="Y217">
        <v>2.5155006963959998</v>
      </c>
      <c r="Z217">
        <v>3.3866774841450002E-2</v>
      </c>
      <c r="AA217">
        <v>2.0035395359570001</v>
      </c>
      <c r="AB217">
        <v>5.4960568835559998E-2</v>
      </c>
      <c r="AC217">
        <v>1.7839004515720001</v>
      </c>
      <c r="AD217">
        <v>4.718199549451E-2</v>
      </c>
      <c r="AE217">
        <v>1.481148383274</v>
      </c>
      <c r="AF217">
        <v>2.8566368086279999E-2</v>
      </c>
      <c r="AG217">
        <v>1.194099604099</v>
      </c>
    </row>
    <row r="218" spans="8:33" x14ac:dyDescent="0.3">
      <c r="H218">
        <v>3.8655329174509999E-2</v>
      </c>
      <c r="I218">
        <v>2.1789098235400002</v>
      </c>
      <c r="L218">
        <v>5.3627966041089999E-2</v>
      </c>
      <c r="M218">
        <v>2.17916224935</v>
      </c>
      <c r="T218">
        <v>2.6337899109930001E-2</v>
      </c>
      <c r="U218">
        <v>2.3740207268910001</v>
      </c>
      <c r="V218">
        <v>3.693337764034E-2</v>
      </c>
      <c r="W218">
        <v>2.7433740900819998</v>
      </c>
      <c r="X218">
        <v>3.8441212500930001E-2</v>
      </c>
      <c r="Y218">
        <v>2.4850498363189999</v>
      </c>
      <c r="Z218">
        <v>3.4030360119469999E-2</v>
      </c>
      <c r="AA218">
        <v>1.970437191107</v>
      </c>
      <c r="AB218">
        <v>5.5269383623979998E-2</v>
      </c>
      <c r="AC218">
        <v>2.165001906384</v>
      </c>
      <c r="AD218">
        <v>4.7327109239609998E-2</v>
      </c>
      <c r="AE218">
        <v>1.700653108087</v>
      </c>
      <c r="AF218">
        <v>2.867893616321E-2</v>
      </c>
      <c r="AG218">
        <v>1.211376380068</v>
      </c>
    </row>
    <row r="219" spans="8:33" x14ac:dyDescent="0.3">
      <c r="H219">
        <v>3.8782893589250002E-2</v>
      </c>
      <c r="I219">
        <v>2.1772221447820002</v>
      </c>
      <c r="L219">
        <v>5.3744017365040003E-2</v>
      </c>
      <c r="M219">
        <v>2.2035140800009998</v>
      </c>
      <c r="T219">
        <v>2.6422119758309999E-2</v>
      </c>
      <c r="U219">
        <v>2.3556323612629999</v>
      </c>
      <c r="V219">
        <v>3.7050876614349998E-2</v>
      </c>
      <c r="W219">
        <v>2.7151103695119998</v>
      </c>
      <c r="X219">
        <v>3.8629851362290003E-2</v>
      </c>
      <c r="Y219">
        <v>2.422825287957</v>
      </c>
      <c r="Z219">
        <v>3.4093237658040003E-2</v>
      </c>
      <c r="AA219">
        <v>1.9492544547099999</v>
      </c>
      <c r="AB219">
        <v>5.5722434800820002E-2</v>
      </c>
      <c r="AC219">
        <v>1.8969972151529999</v>
      </c>
      <c r="AD219">
        <v>4.756570914213E-2</v>
      </c>
      <c r="AE219">
        <v>1.6535114616419999</v>
      </c>
      <c r="AF219">
        <v>2.8855669565229999E-2</v>
      </c>
      <c r="AG219">
        <v>1.2318911580430001</v>
      </c>
    </row>
    <row r="220" spans="8:33" x14ac:dyDescent="0.3">
      <c r="H220">
        <v>3.883405690675E-2</v>
      </c>
      <c r="I220">
        <v>2.161189196584</v>
      </c>
      <c r="L220">
        <v>5.384072488846E-2</v>
      </c>
      <c r="M220">
        <v>2.2240208847599998</v>
      </c>
      <c r="T220">
        <v>2.647290852409E-2</v>
      </c>
      <c r="U220">
        <v>2.362640940111</v>
      </c>
      <c r="V220">
        <v>3.7436907769429997E-2</v>
      </c>
      <c r="W220">
        <v>2.6144230172810001</v>
      </c>
      <c r="X220">
        <v>3.8881267831850003E-2</v>
      </c>
      <c r="Y220">
        <v>2.3182394299119999</v>
      </c>
      <c r="Z220">
        <v>3.4181593483950001E-2</v>
      </c>
      <c r="AA220">
        <v>1.988958451265</v>
      </c>
      <c r="AB220">
        <v>5.59499164006E-2</v>
      </c>
      <c r="AC220">
        <v>2.218847225258</v>
      </c>
      <c r="AD220">
        <v>4.7882667568420002E-2</v>
      </c>
      <c r="AE220">
        <v>1.541726468215</v>
      </c>
      <c r="AF220">
        <v>2.8919316270689999E-2</v>
      </c>
      <c r="AG220">
        <v>1.2135286531459999</v>
      </c>
    </row>
    <row r="221" spans="8:33" x14ac:dyDescent="0.3">
      <c r="H221">
        <v>3.8846932761149998E-2</v>
      </c>
      <c r="I221">
        <v>2.1476877665230001</v>
      </c>
      <c r="L221">
        <v>5.4228450361529998E-2</v>
      </c>
      <c r="M221">
        <v>2.2060774305959998</v>
      </c>
      <c r="T221">
        <v>2.6523709735349999E-2</v>
      </c>
      <c r="U221">
        <v>2.3705253246970002</v>
      </c>
      <c r="V221">
        <v>3.7596251622839999E-2</v>
      </c>
      <c r="W221">
        <v>2.5508365889059998</v>
      </c>
      <c r="X221">
        <v>3.900704789158E-2</v>
      </c>
      <c r="Y221">
        <v>2.2811686004379998</v>
      </c>
      <c r="Z221">
        <v>3.4320125178649998E-2</v>
      </c>
      <c r="AA221">
        <v>1.9849783099289999</v>
      </c>
      <c r="AB221">
        <v>5.610029611865E-2</v>
      </c>
      <c r="AC221">
        <v>1.8256107577009999</v>
      </c>
      <c r="AD221">
        <v>4.8006510350259997E-2</v>
      </c>
      <c r="AE221">
        <v>1.707364538819</v>
      </c>
      <c r="AF221">
        <v>2.9046843060449998E-2</v>
      </c>
      <c r="AG221">
        <v>1.1865238714569999</v>
      </c>
    </row>
    <row r="222" spans="8:33" x14ac:dyDescent="0.3">
      <c r="H222">
        <v>3.8936277732819997E-2</v>
      </c>
      <c r="I222">
        <v>2.1409370514930002</v>
      </c>
      <c r="L222">
        <v>5.4480539646449999E-2</v>
      </c>
      <c r="M222">
        <v>2.186852301134</v>
      </c>
      <c r="T222">
        <v>2.6684325105450001E-2</v>
      </c>
      <c r="U222">
        <v>2.3775385249030001</v>
      </c>
      <c r="V222">
        <v>3.7789196371640001E-2</v>
      </c>
      <c r="W222">
        <v>2.4854819422680001</v>
      </c>
      <c r="X222">
        <v>3.9208575792140002E-2</v>
      </c>
      <c r="Y222">
        <v>2.2811552784820002</v>
      </c>
      <c r="Z222">
        <v>3.4357761764470002E-2</v>
      </c>
      <c r="AA222">
        <v>1.9532079521329999</v>
      </c>
      <c r="AB222">
        <v>5.6199602272539999E-2</v>
      </c>
      <c r="AC222">
        <v>1.8013672397439999</v>
      </c>
      <c r="AD222">
        <v>4.8107012836759999E-2</v>
      </c>
      <c r="AE222">
        <v>1.732948274041</v>
      </c>
      <c r="AF222">
        <v>2.906108604747E-2</v>
      </c>
      <c r="AG222">
        <v>1.1468412792389999</v>
      </c>
    </row>
    <row r="223" spans="8:33" x14ac:dyDescent="0.3">
      <c r="H223">
        <v>3.9331544520230001E-2</v>
      </c>
      <c r="I223">
        <v>2.156126160311</v>
      </c>
      <c r="L223">
        <v>5.4461413951149999E-2</v>
      </c>
      <c r="M223">
        <v>2.158655444591</v>
      </c>
      <c r="T223">
        <v>2.675198538095E-2</v>
      </c>
      <c r="U223">
        <v>2.3827962032509999</v>
      </c>
      <c r="V223">
        <v>3.7881488424500002E-2</v>
      </c>
      <c r="W223">
        <v>2.457219887995</v>
      </c>
      <c r="X223">
        <v>3.9510961327679998E-2</v>
      </c>
      <c r="Y223">
        <v>2.3009902080020002</v>
      </c>
      <c r="Z223">
        <v>3.4559283419379999E-2</v>
      </c>
      <c r="AA223">
        <v>1.9518709693459999</v>
      </c>
      <c r="AB223">
        <v>5.6407106241610001E-2</v>
      </c>
      <c r="AC223">
        <v>2.1232178963749999</v>
      </c>
      <c r="AD223">
        <v>4.8300031481259997E-2</v>
      </c>
      <c r="AE223">
        <v>1.4514851624559999</v>
      </c>
      <c r="AF223">
        <v>2.9211360213519999E-2</v>
      </c>
      <c r="AG223">
        <v>1.1734938990679999</v>
      </c>
    </row>
    <row r="224" spans="8:33" x14ac:dyDescent="0.3">
      <c r="H224">
        <v>3.9777755449520003E-2</v>
      </c>
      <c r="I224">
        <v>2.179753662919</v>
      </c>
      <c r="L224">
        <v>5.4597302682209997E-2</v>
      </c>
      <c r="M224">
        <v>2.1317402633450002</v>
      </c>
      <c r="T224">
        <v>2.6853214439250001E-2</v>
      </c>
      <c r="U224">
        <v>2.3722908002529999</v>
      </c>
      <c r="V224">
        <v>3.8091591931099997E-2</v>
      </c>
      <c r="W224">
        <v>2.4669189831059999</v>
      </c>
      <c r="X224">
        <v>3.962451438681E-2</v>
      </c>
      <c r="Y224">
        <v>2.342016200143</v>
      </c>
      <c r="Z224">
        <v>3.4710460573029997E-2</v>
      </c>
      <c r="AA224">
        <v>1.9584792820300001</v>
      </c>
      <c r="AB224">
        <v>5.6899369013660002E-2</v>
      </c>
      <c r="AC224">
        <v>1.8242382141719999</v>
      </c>
      <c r="AD224">
        <v>4.8359188373860003E-2</v>
      </c>
      <c r="AE224">
        <v>1.41916284244</v>
      </c>
      <c r="AF224">
        <v>2.9297522764549999E-2</v>
      </c>
      <c r="AG224">
        <v>1.2008690662220001</v>
      </c>
    </row>
    <row r="225" spans="8:33" x14ac:dyDescent="0.3">
      <c r="H225">
        <v>3.9917825387430002E-2</v>
      </c>
      <c r="I225">
        <v>2.205912683662</v>
      </c>
      <c r="L225">
        <v>5.5063000276990001E-2</v>
      </c>
      <c r="M225">
        <v>2.0625297972840002</v>
      </c>
      <c r="T225">
        <v>2.6912190050429999E-2</v>
      </c>
      <c r="U225">
        <v>2.3609078140699999</v>
      </c>
      <c r="V225">
        <v>3.832727316811E-2</v>
      </c>
      <c r="W225">
        <v>2.5552032575979999</v>
      </c>
      <c r="X225">
        <v>3.962480793223E-2</v>
      </c>
      <c r="Y225">
        <v>2.404228259171</v>
      </c>
      <c r="Z225">
        <v>3.4861800113509998E-2</v>
      </c>
      <c r="AA225">
        <v>1.9995027763040001</v>
      </c>
      <c r="AB225">
        <v>5.7208022135499997E-2</v>
      </c>
      <c r="AC225">
        <v>2.1986062563909998</v>
      </c>
      <c r="AD225">
        <v>4.8460757859709998E-2</v>
      </c>
      <c r="AE225">
        <v>1.4891871007669999</v>
      </c>
      <c r="AF225">
        <v>2.934089811026E-2</v>
      </c>
      <c r="AG225">
        <v>1.226804673045</v>
      </c>
    </row>
    <row r="226" spans="8:33" x14ac:dyDescent="0.3">
      <c r="H226">
        <v>4.0185626011250003E-2</v>
      </c>
      <c r="I226">
        <v>2.2118195593140002</v>
      </c>
      <c r="L226">
        <v>5.5295722802929999E-2</v>
      </c>
      <c r="M226">
        <v>2.0420229925259998</v>
      </c>
      <c r="T226">
        <v>2.6962991261679999E-2</v>
      </c>
      <c r="U226">
        <v>2.3687921986560001</v>
      </c>
      <c r="V226">
        <v>3.8529299346569998E-2</v>
      </c>
      <c r="W226">
        <v>2.6337767728929999</v>
      </c>
      <c r="X226">
        <v>3.9776241157419998E-2</v>
      </c>
      <c r="Y226">
        <v>2.4651066659</v>
      </c>
      <c r="Z226">
        <v>3.505059511605E-2</v>
      </c>
      <c r="AA226">
        <v>1.9703697487009999</v>
      </c>
      <c r="AB226">
        <v>5.7417494079520001E-2</v>
      </c>
      <c r="AC226">
        <v>1.770354103781</v>
      </c>
      <c r="AD226">
        <v>4.8423259930140003E-2</v>
      </c>
      <c r="AE226">
        <v>1.5915362652109999</v>
      </c>
      <c r="AF226">
        <v>2.9436105480110001E-2</v>
      </c>
      <c r="AG226">
        <v>1.185734658521</v>
      </c>
    </row>
    <row r="227" spans="8:33" x14ac:dyDescent="0.3">
      <c r="H227">
        <v>4.0249249505229998E-2</v>
      </c>
      <c r="I227">
        <v>2.2286963468910002</v>
      </c>
      <c r="L227">
        <v>5.548968885247E-2</v>
      </c>
      <c r="M227">
        <v>2.0215161877669998</v>
      </c>
      <c r="T227">
        <v>2.7106809794899999E-2</v>
      </c>
      <c r="U227">
        <v>2.3828111337959998</v>
      </c>
      <c r="V227">
        <v>3.8722827390869997E-2</v>
      </c>
      <c r="W227">
        <v>2.6920418835020001</v>
      </c>
      <c r="X227">
        <v>3.9902345990800003E-2</v>
      </c>
      <c r="Y227">
        <v>2.496866199606</v>
      </c>
      <c r="Z227">
        <v>3.5138863502899999E-2</v>
      </c>
      <c r="AA227">
        <v>1.991542493631</v>
      </c>
      <c r="AB227">
        <v>5.768496327402E-2</v>
      </c>
      <c r="AC227">
        <v>2.0935495033540001</v>
      </c>
      <c r="AD227">
        <v>4.8604448939010003E-2</v>
      </c>
      <c r="AE227">
        <v>1.6494377947729999</v>
      </c>
      <c r="AF227">
        <v>2.9563360008350002E-2</v>
      </c>
      <c r="AG227">
        <v>1.143943134356</v>
      </c>
    </row>
    <row r="228" spans="8:33" x14ac:dyDescent="0.3">
      <c r="H228">
        <v>4.0427622021789997E-2</v>
      </c>
      <c r="I228">
        <v>2.25063617074</v>
      </c>
      <c r="L228">
        <v>5.5722009605599997E-2</v>
      </c>
      <c r="M228">
        <v>2.045868018418</v>
      </c>
      <c r="T228">
        <v>2.7140739496440001E-2</v>
      </c>
      <c r="U228">
        <v>2.3924464188819998</v>
      </c>
      <c r="V228">
        <v>3.8907936462529998E-2</v>
      </c>
      <c r="W228">
        <v>2.7467755564799998</v>
      </c>
      <c r="X228">
        <v>4.0091259660629999E-2</v>
      </c>
      <c r="Y228">
        <v>2.4928827277810002</v>
      </c>
      <c r="Z228">
        <v>3.5315069257289999E-2</v>
      </c>
      <c r="AA228">
        <v>1.9637339594809999</v>
      </c>
      <c r="AB228">
        <v>5.8058718261000002E-2</v>
      </c>
      <c r="AC228">
        <v>1.851134366073</v>
      </c>
      <c r="AD228">
        <v>4.8764043651480002E-2</v>
      </c>
      <c r="AE228">
        <v>1.6400058449420001</v>
      </c>
      <c r="AF228">
        <v>2.964957445412E-2</v>
      </c>
      <c r="AG228">
        <v>1.173479717377</v>
      </c>
    </row>
    <row r="229" spans="8:33" x14ac:dyDescent="0.3">
      <c r="H229">
        <v>4.0606115462840001E-2</v>
      </c>
      <c r="I229">
        <v>2.2590745645279999</v>
      </c>
      <c r="L229">
        <v>5.5799224098599998E-2</v>
      </c>
      <c r="M229">
        <v>2.079191576151</v>
      </c>
      <c r="T229">
        <v>2.7233433236099999E-2</v>
      </c>
      <c r="U229">
        <v>2.3758100202220001</v>
      </c>
      <c r="V229">
        <v>3.9008805811090001E-2</v>
      </c>
      <c r="W229">
        <v>2.7555988739489998</v>
      </c>
      <c r="X229">
        <v>4.0204475454809999E-2</v>
      </c>
      <c r="Y229">
        <v>2.4624310350809999</v>
      </c>
      <c r="Z229">
        <v>3.5390748396000003E-2</v>
      </c>
      <c r="AA229">
        <v>1.9862311978639999</v>
      </c>
      <c r="AB229">
        <v>5.8327222121549997E-2</v>
      </c>
      <c r="AC229">
        <v>2.2174236062329999</v>
      </c>
      <c r="AD229">
        <v>4.9100333042200003E-2</v>
      </c>
      <c r="AE229">
        <v>1.501286554624</v>
      </c>
      <c r="AF229">
        <v>2.975673274816E-2</v>
      </c>
      <c r="AG229">
        <v>1.185003809718</v>
      </c>
    </row>
    <row r="230" spans="8:33" x14ac:dyDescent="0.3">
      <c r="H230">
        <v>4.07206830987E-2</v>
      </c>
      <c r="I230">
        <v>2.2843897458929998</v>
      </c>
      <c r="L230">
        <v>5.6263808208750002E-2</v>
      </c>
      <c r="M230">
        <v>2.1343036139399998</v>
      </c>
      <c r="T230">
        <v>2.7300857047610001E-2</v>
      </c>
      <c r="U230">
        <v>2.3644273895280001</v>
      </c>
      <c r="V230">
        <v>3.9092708056079999E-2</v>
      </c>
      <c r="W230">
        <v>2.7299863699069999</v>
      </c>
      <c r="X230">
        <v>4.0594473584240003E-2</v>
      </c>
      <c r="Y230">
        <v>2.364454322342</v>
      </c>
      <c r="Z230">
        <v>3.5479023028499999E-2</v>
      </c>
      <c r="AA230">
        <v>2.008727603624</v>
      </c>
      <c r="AB230">
        <v>5.8517912767459997E-2</v>
      </c>
      <c r="AC230">
        <v>1.8389993533269999</v>
      </c>
      <c r="AD230">
        <v>4.9244024121490003E-2</v>
      </c>
      <c r="AE230">
        <v>1.6615372486290001</v>
      </c>
      <c r="AF230">
        <v>2.9799865918409999E-2</v>
      </c>
      <c r="AG230">
        <v>1.2008528091620001</v>
      </c>
    </row>
    <row r="231" spans="8:33" x14ac:dyDescent="0.3">
      <c r="H231">
        <v>4.0950317183909998E-2</v>
      </c>
      <c r="I231">
        <v>2.2793267096199998</v>
      </c>
      <c r="L231">
        <v>5.6476854036699997E-2</v>
      </c>
      <c r="M231">
        <v>2.1471203669140002</v>
      </c>
      <c r="T231">
        <v>2.7478244363639999E-2</v>
      </c>
      <c r="U231">
        <v>2.3626832433230001</v>
      </c>
      <c r="V231">
        <v>3.9327689338520003E-2</v>
      </c>
      <c r="W231">
        <v>2.6699269357020001</v>
      </c>
      <c r="X231">
        <v>4.078321237595E-2</v>
      </c>
      <c r="Y231">
        <v>2.3234083472660001</v>
      </c>
      <c r="Z231">
        <v>3.5604859299050003E-2</v>
      </c>
      <c r="AA231">
        <v>1.983569721624</v>
      </c>
      <c r="AB231">
        <v>5.8577554659760001E-2</v>
      </c>
      <c r="AC231">
        <v>1.826877271086</v>
      </c>
      <c r="AD231">
        <v>4.9264874751669997E-2</v>
      </c>
      <c r="AE231">
        <v>1.6978970300989999</v>
      </c>
      <c r="AF231">
        <v>2.9991733710810001E-2</v>
      </c>
      <c r="AG231">
        <v>1.179232424386</v>
      </c>
    </row>
    <row r="232" spans="8:33" x14ac:dyDescent="0.3">
      <c r="H232">
        <v>4.1205514033410003E-2</v>
      </c>
      <c r="I232">
        <v>2.2683567976950001</v>
      </c>
      <c r="L232">
        <v>5.6670498668000002E-2</v>
      </c>
      <c r="M232">
        <v>2.1625004704830002</v>
      </c>
      <c r="T232">
        <v>2.755429061211E-2</v>
      </c>
      <c r="U232">
        <v>2.363562248464</v>
      </c>
      <c r="V232">
        <v>3.9587885874889997E-2</v>
      </c>
      <c r="W232">
        <v>2.6116318317310001</v>
      </c>
      <c r="X232">
        <v>4.090903615521E-2</v>
      </c>
      <c r="Y232">
        <v>2.2956031436059998</v>
      </c>
      <c r="Z232">
        <v>3.5756067680940001E-2</v>
      </c>
      <c r="AA232">
        <v>1.99679633846</v>
      </c>
      <c r="AB232">
        <v>5.8926389376220002E-2</v>
      </c>
      <c r="AC232">
        <v>2.2106707978840001</v>
      </c>
      <c r="AD232">
        <v>4.9501890321810002E-2</v>
      </c>
      <c r="AE232">
        <v>1.5847679402549999</v>
      </c>
      <c r="AF232">
        <v>3.0034105758230002E-2</v>
      </c>
      <c r="AG232">
        <v>1.1633806577829999</v>
      </c>
    </row>
    <row r="233" spans="8:33" x14ac:dyDescent="0.3">
      <c r="H233">
        <v>4.1333214488200001E-2</v>
      </c>
      <c r="I233">
        <v>2.2514800101189998</v>
      </c>
      <c r="L233">
        <v>5.6805847875590003E-2</v>
      </c>
      <c r="M233">
        <v>2.1958240282160002</v>
      </c>
      <c r="T233">
        <v>2.7638635715219999E-2</v>
      </c>
      <c r="U233">
        <v>2.353931940227</v>
      </c>
      <c r="V233">
        <v>3.9747150566760002E-2</v>
      </c>
      <c r="W233">
        <v>2.5312684363</v>
      </c>
      <c r="X233">
        <v>4.1035003584349999E-2</v>
      </c>
      <c r="Y233">
        <v>2.2982421390429999</v>
      </c>
      <c r="Z233">
        <v>3.5944987596420001E-2</v>
      </c>
      <c r="AA233">
        <v>1.994136527465</v>
      </c>
      <c r="AB233">
        <v>5.9254627771820001E-2</v>
      </c>
      <c r="AC233">
        <v>1.7366275604979999</v>
      </c>
      <c r="AD233">
        <v>4.9720609593559999E-2</v>
      </c>
      <c r="AE233">
        <v>1.5416669878910001</v>
      </c>
      <c r="AF233">
        <v>3.0226648182220001E-2</v>
      </c>
      <c r="AG233">
        <v>1.1698586792750001</v>
      </c>
    </row>
    <row r="234" spans="8:33" x14ac:dyDescent="0.3">
      <c r="H234">
        <v>4.152471982369E-2</v>
      </c>
      <c r="I234">
        <v>2.2312278650269999</v>
      </c>
      <c r="L234">
        <v>5.6999435110769998E-2</v>
      </c>
      <c r="M234">
        <v>2.217612508273</v>
      </c>
      <c r="T234">
        <v>2.7731491246040001E-2</v>
      </c>
      <c r="U234">
        <v>2.3486810161739999</v>
      </c>
      <c r="V234">
        <v>3.9931576349420003E-2</v>
      </c>
      <c r="W234">
        <v>2.4411903936449999</v>
      </c>
      <c r="X234">
        <v>4.1211515375460001E-2</v>
      </c>
      <c r="Y234">
        <v>2.3352929855819999</v>
      </c>
      <c r="Z234">
        <v>3.6096046082779998E-2</v>
      </c>
      <c r="AA234">
        <v>1.9755952843719999</v>
      </c>
      <c r="AB234">
        <v>5.964338541638E-2</v>
      </c>
      <c r="AC234">
        <v>2.1190731117269999</v>
      </c>
      <c r="AD234">
        <v>5.0043194016440001E-2</v>
      </c>
      <c r="AE234">
        <v>1.6642047526549999</v>
      </c>
      <c r="AF234">
        <v>3.0365715248669999E-2</v>
      </c>
      <c r="AG234">
        <v>1.174897486331</v>
      </c>
    </row>
    <row r="235" spans="8:33" x14ac:dyDescent="0.3">
      <c r="H235">
        <v>4.165240516292E-2</v>
      </c>
      <c r="I235">
        <v>2.2160387562079999</v>
      </c>
      <c r="L235">
        <v>5.7367770866419997E-2</v>
      </c>
      <c r="M235">
        <v>2.2009507294059998</v>
      </c>
      <c r="T235">
        <v>2.7832906986449999E-2</v>
      </c>
      <c r="U235">
        <v>2.3513126992609998</v>
      </c>
      <c r="V235">
        <v>4.0116322944599998E-2</v>
      </c>
      <c r="W235">
        <v>2.4191032174760001</v>
      </c>
      <c r="X235">
        <v>4.1299827481840003E-2</v>
      </c>
      <c r="Y235">
        <v>2.3657313563239999</v>
      </c>
      <c r="Z235">
        <v>3.6133726388129998E-2</v>
      </c>
      <c r="AA235">
        <v>1.9530905523890001</v>
      </c>
      <c r="AB235">
        <v>5.97638978669E-2</v>
      </c>
      <c r="AC235">
        <v>2.1460028829420001</v>
      </c>
      <c r="AD235">
        <v>5.0317287183069999E-2</v>
      </c>
      <c r="AE235">
        <v>1.431219625629</v>
      </c>
      <c r="AF235">
        <v>3.0483060045780001E-2</v>
      </c>
      <c r="AG235">
        <v>1.165527546064</v>
      </c>
    </row>
    <row r="236" spans="8:33" x14ac:dyDescent="0.3">
      <c r="H236">
        <v>4.1818249482979998E-2</v>
      </c>
      <c r="I236">
        <v>2.212663398693</v>
      </c>
      <c r="L236">
        <v>5.7755886633069999E-2</v>
      </c>
      <c r="M236">
        <v>2.1394303151299998</v>
      </c>
      <c r="T236">
        <v>2.801876739376E-2</v>
      </c>
      <c r="U236">
        <v>2.3513205200230001</v>
      </c>
      <c r="V236">
        <v>4.0233992740850003E-2</v>
      </c>
      <c r="W236">
        <v>2.4270424258140002</v>
      </c>
      <c r="X236">
        <v>4.1413411769209998E-2</v>
      </c>
      <c r="Y236">
        <v>2.4133756526169998</v>
      </c>
      <c r="Z236">
        <v>3.6259743782449998E-2</v>
      </c>
      <c r="AA236">
        <v>1.96631883447</v>
      </c>
      <c r="AB236">
        <v>5.9955138179149998E-2</v>
      </c>
      <c r="AC236">
        <v>1.7904722328480001</v>
      </c>
      <c r="AD236">
        <v>5.0602115009880003E-2</v>
      </c>
      <c r="AE236">
        <v>1.6453330946910001</v>
      </c>
      <c r="AF236">
        <v>3.0621902235029998E-2</v>
      </c>
      <c r="AG236">
        <v>1.161200217697</v>
      </c>
    </row>
    <row r="237" spans="8:33" x14ac:dyDescent="0.3">
      <c r="H237">
        <v>4.1894922660310002E-2</v>
      </c>
      <c r="I237">
        <v>2.1966304504949998</v>
      </c>
      <c r="L237">
        <v>5.7969299796150002E-2</v>
      </c>
      <c r="M237">
        <v>2.1112334585860002</v>
      </c>
      <c r="T237">
        <v>2.813700486199E-2</v>
      </c>
      <c r="U237">
        <v>2.3486980796550001</v>
      </c>
      <c r="V237">
        <v>4.0932479988190003E-2</v>
      </c>
      <c r="W237">
        <v>2.6592248688779998</v>
      </c>
      <c r="X237">
        <v>4.1602550282340001E-2</v>
      </c>
      <c r="Y237">
        <v>2.457043970685</v>
      </c>
      <c r="Z237">
        <v>3.6373053261340001E-2</v>
      </c>
      <c r="AA237">
        <v>1.9557220542260001</v>
      </c>
      <c r="AB237">
        <v>6.0203826075559998E-2</v>
      </c>
      <c r="AC237">
        <v>2.1634955321249998</v>
      </c>
      <c r="AD237">
        <v>5.0722983126850002E-2</v>
      </c>
      <c r="AE237">
        <v>1.6870763736079999</v>
      </c>
      <c r="AF237">
        <v>3.0707805312369999E-2</v>
      </c>
      <c r="AG237">
        <v>1.1777683055170001</v>
      </c>
    </row>
    <row r="238" spans="8:33" x14ac:dyDescent="0.3">
      <c r="H238">
        <v>4.1971505144279997E-2</v>
      </c>
      <c r="I238">
        <v>2.1907235748430001</v>
      </c>
      <c r="L238">
        <v>5.8066386133919998E-2</v>
      </c>
      <c r="M238">
        <v>2.08944497853</v>
      </c>
      <c r="T238">
        <v>2.830578218654E-2</v>
      </c>
      <c r="U238">
        <v>2.3355681033529998</v>
      </c>
      <c r="V238">
        <v>4.1008229909920001E-2</v>
      </c>
      <c r="W238">
        <v>2.6865928162319999</v>
      </c>
      <c r="X238">
        <v>4.1741275592090003E-2</v>
      </c>
      <c r="Y238">
        <v>2.4940973150899999</v>
      </c>
      <c r="Z238">
        <v>3.6372928348390003E-2</v>
      </c>
      <c r="AA238">
        <v>1.929248837619</v>
      </c>
      <c r="AB238">
        <v>6.0395648387449999E-2</v>
      </c>
      <c r="AC238">
        <v>1.8322051673599999</v>
      </c>
      <c r="AD238">
        <v>5.0803346316080002E-2</v>
      </c>
      <c r="AE238">
        <v>1.705927342764</v>
      </c>
      <c r="AF238">
        <v>3.077221099757E-2</v>
      </c>
      <c r="AG238">
        <v>1.1892937814369999</v>
      </c>
    </row>
    <row r="239" spans="8:33" x14ac:dyDescent="0.3">
      <c r="H239">
        <v>4.1984501923169999E-2</v>
      </c>
      <c r="I239">
        <v>2.1637207147209998</v>
      </c>
      <c r="L239">
        <v>5.814426642184E-2</v>
      </c>
      <c r="M239">
        <v>2.048431369013</v>
      </c>
      <c r="T239">
        <v>2.8432169163740001E-2</v>
      </c>
      <c r="U239">
        <v>2.3119266807379999</v>
      </c>
      <c r="V239">
        <v>4.1210114430910001E-2</v>
      </c>
      <c r="W239">
        <v>2.735144390481</v>
      </c>
      <c r="X239">
        <v>4.1804303026190003E-2</v>
      </c>
      <c r="Y239">
        <v>2.5046824386219999</v>
      </c>
      <c r="Z239">
        <v>3.6511572464729997E-2</v>
      </c>
      <c r="AA239">
        <v>1.9490945912290001</v>
      </c>
      <c r="AB239">
        <v>6.0475817576799998E-2</v>
      </c>
      <c r="AC239">
        <v>1.8429760414059999</v>
      </c>
      <c r="AD239">
        <v>5.0937078734730003E-2</v>
      </c>
      <c r="AE239">
        <v>1.451399821121</v>
      </c>
      <c r="AF239">
        <v>3.0772608857229999E-2</v>
      </c>
      <c r="AG239">
        <v>1.2058646364159999</v>
      </c>
    </row>
    <row r="240" spans="8:33" x14ac:dyDescent="0.3">
      <c r="H240">
        <v>4.2112217493509997E-2</v>
      </c>
      <c r="I240">
        <v>2.1451562483869999</v>
      </c>
      <c r="L240">
        <v>5.8357748460259998E-2</v>
      </c>
      <c r="M240">
        <v>2.012544460685</v>
      </c>
      <c r="T240">
        <v>2.85840127512E-2</v>
      </c>
      <c r="U240">
        <v>2.296168576241</v>
      </c>
      <c r="V240">
        <v>4.1285776858320002E-2</v>
      </c>
      <c r="W240">
        <v>2.743969374248</v>
      </c>
      <c r="X240">
        <v>4.1930282946630003E-2</v>
      </c>
      <c r="Y240">
        <v>2.5099687557200001</v>
      </c>
      <c r="Z240">
        <v>3.6650060439889998E-2</v>
      </c>
      <c r="AA240">
        <v>1.93584882408</v>
      </c>
      <c r="AB240">
        <v>6.0882030853590001E-2</v>
      </c>
      <c r="AC240">
        <v>2.1203797096789998</v>
      </c>
      <c r="AD240">
        <v>5.1023067920550003E-2</v>
      </c>
      <c r="AE240">
        <v>1.704573548468</v>
      </c>
      <c r="AF240">
        <v>3.0910914800849999E-2</v>
      </c>
      <c r="AG240">
        <v>1.179202677425</v>
      </c>
    </row>
    <row r="241" spans="8:33" x14ac:dyDescent="0.3">
      <c r="H241">
        <v>4.2201721178569997E-2</v>
      </c>
      <c r="I241">
        <v>2.1206849064009998</v>
      </c>
      <c r="L241">
        <v>5.8571046831100003E-2</v>
      </c>
      <c r="M241">
        <v>1.997164357116</v>
      </c>
      <c r="T241">
        <v>2.8634901080769999E-2</v>
      </c>
      <c r="U241">
        <v>2.3101836009999999</v>
      </c>
      <c r="V241">
        <v>4.1411778132890001E-2</v>
      </c>
      <c r="W241">
        <v>2.7368970566300002</v>
      </c>
      <c r="X241">
        <v>4.203092822961E-2</v>
      </c>
      <c r="Y241">
        <v>2.484812538965</v>
      </c>
      <c r="Z241">
        <v>3.6838930390200003E-2</v>
      </c>
      <c r="AA241">
        <v>1.9225997264420001</v>
      </c>
      <c r="AB241">
        <v>6.1132492725060002E-2</v>
      </c>
      <c r="AC241">
        <v>1.735220104605</v>
      </c>
      <c r="AD241">
        <v>5.1380822274410001E-2</v>
      </c>
      <c r="AE241">
        <v>1.627801007467</v>
      </c>
      <c r="AF241">
        <v>3.1070700838370002E-2</v>
      </c>
      <c r="AG241">
        <v>1.156862858377</v>
      </c>
    </row>
    <row r="242" spans="8:33" x14ac:dyDescent="0.3">
      <c r="H242">
        <v>4.2444178213719999E-2</v>
      </c>
      <c r="I242">
        <v>2.1080273157180001</v>
      </c>
      <c r="L242">
        <v>5.888084609936E-2</v>
      </c>
      <c r="M242">
        <v>2.025361213659</v>
      </c>
      <c r="T242">
        <v>2.8829135015580001E-2</v>
      </c>
      <c r="U242">
        <v>2.3049369428170001</v>
      </c>
      <c r="V242">
        <v>4.1487161411739998E-2</v>
      </c>
      <c r="W242">
        <v>2.686561156572</v>
      </c>
      <c r="X242">
        <v>4.2144094058609999E-2</v>
      </c>
      <c r="Y242">
        <v>2.4437715596220002</v>
      </c>
      <c r="Z242">
        <v>3.687658571296E-2</v>
      </c>
      <c r="AA242">
        <v>1.894800351137</v>
      </c>
      <c r="AB242">
        <v>6.1421232882830003E-2</v>
      </c>
      <c r="AC242">
        <v>2.112282158387</v>
      </c>
      <c r="AD242">
        <v>5.1737671295489999E-2</v>
      </c>
      <c r="AE242">
        <v>1.513321355954</v>
      </c>
      <c r="AF242">
        <v>3.1273568151399998E-2</v>
      </c>
      <c r="AG242">
        <v>1.1482106229069999</v>
      </c>
    </row>
    <row r="243" spans="8:33" x14ac:dyDescent="0.3">
      <c r="L243">
        <v>5.9190553533830001E-2</v>
      </c>
      <c r="M243">
        <v>2.063811472582</v>
      </c>
      <c r="T243">
        <v>2.8938837165159999E-2</v>
      </c>
      <c r="U243">
        <v>2.2961835067859999</v>
      </c>
      <c r="V243">
        <v>4.1629758980590001E-2</v>
      </c>
      <c r="W243">
        <v>2.6353378147859998</v>
      </c>
      <c r="X243">
        <v>4.2345103570450002E-2</v>
      </c>
      <c r="Y243">
        <v>2.3338943887450001</v>
      </c>
      <c r="Z243">
        <v>3.6977487067479997E-2</v>
      </c>
      <c r="AA243">
        <v>1.9239142284270001</v>
      </c>
      <c r="AB243">
        <v>6.1675898085089997E-2</v>
      </c>
      <c r="AC243">
        <v>1.9021912806970001</v>
      </c>
      <c r="AD243">
        <v>5.2154776541829997E-2</v>
      </c>
      <c r="AE243">
        <v>1.4123065900480001</v>
      </c>
      <c r="AF243">
        <v>3.1508707500020001E-2</v>
      </c>
      <c r="AG243">
        <v>1.148203013219</v>
      </c>
    </row>
    <row r="244" spans="8:33" x14ac:dyDescent="0.3">
      <c r="L244">
        <v>5.936472809315E-2</v>
      </c>
      <c r="M244">
        <v>2.08944497853</v>
      </c>
      <c r="T244">
        <v>2.9006260976670001E-2</v>
      </c>
      <c r="U244">
        <v>2.2848008760930001</v>
      </c>
      <c r="V244">
        <v>4.1797588468969998E-2</v>
      </c>
      <c r="W244">
        <v>2.5894107962990001</v>
      </c>
      <c r="X244">
        <v>4.243318458788E-2</v>
      </c>
      <c r="Y244">
        <v>2.3153573087630002</v>
      </c>
      <c r="Z244">
        <v>3.7027968972969998E-2</v>
      </c>
      <c r="AA244">
        <v>1.9450894712240001</v>
      </c>
      <c r="AB244">
        <v>6.2021531803490001E-2</v>
      </c>
      <c r="AC244">
        <v>2.1526632381790001</v>
      </c>
      <c r="AD244">
        <v>5.1922772635319997E-2</v>
      </c>
      <c r="AE244">
        <v>1.7341714702340001</v>
      </c>
      <c r="AF244">
        <v>3.1818663914100001E-2</v>
      </c>
      <c r="AG244">
        <v>1.1481929822670001</v>
      </c>
    </row>
    <row r="245" spans="8:33" x14ac:dyDescent="0.3">
      <c r="L245">
        <v>5.9461366741240002E-2</v>
      </c>
      <c r="M245">
        <v>2.1176418350740001</v>
      </c>
      <c r="T245">
        <v>2.9057062187920001E-2</v>
      </c>
      <c r="U245">
        <v>2.2926852606789998</v>
      </c>
      <c r="V245">
        <v>4.1965417957350003E-2</v>
      </c>
      <c r="W245">
        <v>2.5434837778119999</v>
      </c>
      <c r="X245">
        <v>4.2558977138909999E-2</v>
      </c>
      <c r="Y245">
        <v>2.2809338009509998</v>
      </c>
      <c r="Z245">
        <v>3.7153830226109998E-2</v>
      </c>
      <c r="AA245">
        <v>1.925226232545</v>
      </c>
      <c r="AB245">
        <v>6.2310849603700001E-2</v>
      </c>
      <c r="AC245">
        <v>1.721715134431</v>
      </c>
      <c r="AD245">
        <v>5.2336806216850003E-2</v>
      </c>
      <c r="AE245">
        <v>1.5052218650860001</v>
      </c>
      <c r="AF245">
        <v>3.1915168652420001E-2</v>
      </c>
      <c r="AG245">
        <v>1.1611583644150001</v>
      </c>
    </row>
    <row r="246" spans="8:33" x14ac:dyDescent="0.3">
      <c r="L246">
        <v>5.9674182984719999E-2</v>
      </c>
      <c r="M246">
        <v>2.156092093996</v>
      </c>
      <c r="T246">
        <v>2.9150141737260001E-2</v>
      </c>
      <c r="U246">
        <v>2.3031988399280001</v>
      </c>
      <c r="V246">
        <v>4.2141474764130001E-2</v>
      </c>
      <c r="W246">
        <v>2.460470276718</v>
      </c>
      <c r="X246">
        <v>4.2949449937529999E-2</v>
      </c>
      <c r="Y246">
        <v>2.2835553113199998</v>
      </c>
      <c r="Z246">
        <v>3.7216863905860001E-2</v>
      </c>
      <c r="AA246">
        <v>1.9371350169070001</v>
      </c>
      <c r="AB246">
        <v>6.2620149391829999E-2</v>
      </c>
      <c r="AC246">
        <v>2.123016827017</v>
      </c>
      <c r="AD246">
        <v>5.2441803033959997E-2</v>
      </c>
      <c r="AE246">
        <v>1.717994470357</v>
      </c>
      <c r="AF246">
        <v>3.1958267226190003E-2</v>
      </c>
      <c r="AG246">
        <v>1.175566419947</v>
      </c>
    </row>
    <row r="247" spans="8:33" x14ac:dyDescent="0.3">
      <c r="L247">
        <v>5.9964604014780001E-2</v>
      </c>
      <c r="M247">
        <v>2.1842889505400001</v>
      </c>
      <c r="T247">
        <v>2.922605108552E-2</v>
      </c>
      <c r="U247">
        <v>2.2944439819400002</v>
      </c>
      <c r="V247">
        <v>4.2225385341920003E-2</v>
      </c>
      <c r="W247">
        <v>2.4366237692079999</v>
      </c>
      <c r="X247">
        <v>4.3025085356709999E-2</v>
      </c>
      <c r="Y247">
        <v>2.2967869238900001</v>
      </c>
      <c r="Z247">
        <v>3.7330223349919998E-2</v>
      </c>
      <c r="AA247">
        <v>1.9371275233059999</v>
      </c>
      <c r="AB247">
        <v>6.2934456486380005E-2</v>
      </c>
      <c r="AC247">
        <v>1.900803867087</v>
      </c>
      <c r="AD247">
        <v>5.2616654713329998E-2</v>
      </c>
      <c r="AE247">
        <v>1.511946226324</v>
      </c>
      <c r="AF247">
        <v>3.2022569121909997E-2</v>
      </c>
      <c r="AG247">
        <v>1.1827690641340001</v>
      </c>
    </row>
    <row r="248" spans="8:33" x14ac:dyDescent="0.3">
      <c r="L248">
        <v>6.0507424268770003E-2</v>
      </c>
      <c r="M248">
        <v>2.158655444591</v>
      </c>
      <c r="T248">
        <v>2.926810540508E-2</v>
      </c>
      <c r="U248">
        <v>2.281308673301</v>
      </c>
      <c r="V248">
        <v>4.2342959311059997E-2</v>
      </c>
      <c r="W248">
        <v>2.4242540174270002</v>
      </c>
      <c r="X248">
        <v>4.3088181492929999E-2</v>
      </c>
      <c r="Y248">
        <v>2.321932316556</v>
      </c>
      <c r="Z248">
        <v>3.7431080984909999E-2</v>
      </c>
      <c r="AA248">
        <v>1.956975774784</v>
      </c>
      <c r="AB248">
        <v>6.3180816384200006E-2</v>
      </c>
      <c r="AC248">
        <v>2.1768660250430001</v>
      </c>
      <c r="AD248">
        <v>5.2878174578109997E-2</v>
      </c>
      <c r="AE248">
        <v>1.587352042522</v>
      </c>
      <c r="AF248">
        <v>3.210746890097E-2</v>
      </c>
      <c r="AG248">
        <v>1.157549778528</v>
      </c>
    </row>
    <row r="249" spans="8:33" x14ac:dyDescent="0.3">
      <c r="L249">
        <v>6.0817659747500002E-2</v>
      </c>
      <c r="M249">
        <v>2.138148639832</v>
      </c>
      <c r="T249">
        <v>2.930174886073E-2</v>
      </c>
      <c r="U249">
        <v>2.2708004263900001</v>
      </c>
      <c r="V249">
        <v>4.2519482754230002E-2</v>
      </c>
      <c r="W249">
        <v>2.440136322131</v>
      </c>
      <c r="X249">
        <v>4.3239620963770001E-2</v>
      </c>
      <c r="Y249">
        <v>2.3841343841159999</v>
      </c>
      <c r="Z249">
        <v>3.7632615131109999E-2</v>
      </c>
      <c r="AA249">
        <v>1.958286113657</v>
      </c>
      <c r="AB249">
        <v>6.3469164185010002E-2</v>
      </c>
      <c r="AC249">
        <v>1.705517445745</v>
      </c>
      <c r="AD249">
        <v>5.333339208698E-2</v>
      </c>
      <c r="AE249">
        <v>1.40957508002</v>
      </c>
      <c r="AF249">
        <v>3.224601702003E-2</v>
      </c>
      <c r="AG249">
        <v>1.140974426916</v>
      </c>
    </row>
    <row r="250" spans="8:33" x14ac:dyDescent="0.3">
      <c r="L250">
        <v>6.0914826439829997E-2</v>
      </c>
      <c r="M250">
        <v>2.107388432694</v>
      </c>
      <c r="T250">
        <v>2.935255007198E-2</v>
      </c>
      <c r="U250">
        <v>2.2786848109759998</v>
      </c>
      <c r="V250">
        <v>4.2645650684660003E-2</v>
      </c>
      <c r="W250">
        <v>2.4683839351549999</v>
      </c>
      <c r="X250">
        <v>4.3264911881690002E-2</v>
      </c>
      <c r="Y250">
        <v>2.4053112921570001</v>
      </c>
      <c r="Z250">
        <v>3.7846726034159998E-2</v>
      </c>
      <c r="AA250">
        <v>1.9556246374170001</v>
      </c>
      <c r="AB250">
        <v>6.3718110747930004E-2</v>
      </c>
      <c r="AC250">
        <v>2.0893142051689999</v>
      </c>
      <c r="AD250">
        <v>5.3219443299150002E-2</v>
      </c>
      <c r="AE250">
        <v>1.6560218600279999</v>
      </c>
      <c r="AF250">
        <v>3.2513117035800003E-2</v>
      </c>
      <c r="AG250">
        <v>1.13664294781</v>
      </c>
    </row>
    <row r="251" spans="8:33" x14ac:dyDescent="0.3">
      <c r="L251">
        <v>6.1031325453480001E-2</v>
      </c>
      <c r="M251">
        <v>2.081754926746</v>
      </c>
      <c r="T251">
        <v>2.942022279295E-2</v>
      </c>
      <c r="U251">
        <v>2.2848182950629998</v>
      </c>
      <c r="V251">
        <v>4.2805598665529999E-2</v>
      </c>
      <c r="W251">
        <v>2.532832255357</v>
      </c>
      <c r="X251">
        <v>4.336579449927E-2</v>
      </c>
      <c r="Y251">
        <v>2.4304541869560001</v>
      </c>
      <c r="Z251">
        <v>3.7947446264909999E-2</v>
      </c>
      <c r="AA251">
        <v>1.946352350627</v>
      </c>
      <c r="AB251">
        <v>6.4032999842129998E-2</v>
      </c>
      <c r="AC251">
        <v>1.891341530569</v>
      </c>
      <c r="AD251">
        <v>5.3618704913480003E-2</v>
      </c>
      <c r="AE251">
        <v>1.6438887868580001</v>
      </c>
      <c r="AF251">
        <v>3.2833917286310001E-2</v>
      </c>
      <c r="AG251">
        <v>1.1431168185630001</v>
      </c>
    </row>
    <row r="252" spans="8:33" x14ac:dyDescent="0.3">
      <c r="L252">
        <v>6.1283414738390003E-2</v>
      </c>
      <c r="M252">
        <v>2.0625297972840002</v>
      </c>
      <c r="T252">
        <v>2.950485414196E-2</v>
      </c>
      <c r="U252">
        <v>2.295331518822</v>
      </c>
      <c r="V252">
        <v>4.2957144339350002E-2</v>
      </c>
      <c r="W252">
        <v>2.597281130991</v>
      </c>
      <c r="X252">
        <v>4.3441473637980003E-2</v>
      </c>
      <c r="Y252">
        <v>2.4529514253390001</v>
      </c>
      <c r="Z252">
        <v>3.8199412351429998E-2</v>
      </c>
      <c r="AA252">
        <v>1.958248645654</v>
      </c>
      <c r="AB252">
        <v>6.4440247784969998E-2</v>
      </c>
      <c r="AC252">
        <v>2.211839039429</v>
      </c>
      <c r="AD252">
        <v>5.3854815150840001E-2</v>
      </c>
      <c r="AE252">
        <v>1.4930525864999999</v>
      </c>
      <c r="AF252">
        <v>3.293040472639E-2</v>
      </c>
      <c r="AG252">
        <v>1.155361728755</v>
      </c>
    </row>
    <row r="253" spans="8:33" x14ac:dyDescent="0.3">
      <c r="L253">
        <v>6.1322572987580003E-2</v>
      </c>
      <c r="M253">
        <v>2.0176711618750001</v>
      </c>
      <c r="T253">
        <v>2.958921169055E-2</v>
      </c>
      <c r="U253">
        <v>2.2865770163239998</v>
      </c>
      <c r="V253">
        <v>4.3125532124840001E-2</v>
      </c>
      <c r="W253">
        <v>2.6696758801549998</v>
      </c>
      <c r="X253">
        <v>4.3504607248090001E-2</v>
      </c>
      <c r="Y253">
        <v>2.4860387829859998</v>
      </c>
      <c r="Z253">
        <v>3.8388332266909998E-2</v>
      </c>
      <c r="AA253">
        <v>1.955588834659</v>
      </c>
      <c r="AB253">
        <v>6.4686797325470002E-2</v>
      </c>
      <c r="AC253">
        <v>1.6637308496359999</v>
      </c>
      <c r="AD253">
        <v>5.3933561674380001E-2</v>
      </c>
      <c r="AE253">
        <v>1.4445694297389999</v>
      </c>
      <c r="AF253">
        <v>3.3005498563800001E-2</v>
      </c>
      <c r="AG253">
        <v>1.1668868587800001</v>
      </c>
    </row>
    <row r="254" spans="8:33" x14ac:dyDescent="0.3">
      <c r="L254">
        <v>6.1555284034300002E-2</v>
      </c>
      <c r="M254">
        <v>1.998446032413</v>
      </c>
      <c r="T254">
        <v>2.9614319827550001E-2</v>
      </c>
      <c r="U254">
        <v>2.2699377737509998</v>
      </c>
      <c r="V254">
        <v>4.3260064864750002E-2</v>
      </c>
      <c r="W254">
        <v>2.689975953352</v>
      </c>
      <c r="X254">
        <v>4.3592713248110003E-2</v>
      </c>
      <c r="Y254">
        <v>2.4727963463270002</v>
      </c>
      <c r="Z254">
        <v>3.8526807750779997E-2</v>
      </c>
      <c r="AA254">
        <v>1.9396957458490001</v>
      </c>
      <c r="AB254">
        <v>6.4875778662960001E-2</v>
      </c>
      <c r="AC254">
        <v>2.0461828661169998</v>
      </c>
      <c r="AD254">
        <v>5.4013084197439998E-2</v>
      </c>
      <c r="AE254">
        <v>1.428406653418</v>
      </c>
      <c r="AF254">
        <v>3.3090519430580001E-2</v>
      </c>
      <c r="AG254">
        <v>1.146710876864</v>
      </c>
    </row>
    <row r="255" spans="8:33" x14ac:dyDescent="0.3">
      <c r="L255">
        <v>6.20589001222E-2</v>
      </c>
      <c r="M255">
        <v>2.022797863064</v>
      </c>
      <c r="T255">
        <v>2.968171874811E-2</v>
      </c>
      <c r="U255">
        <v>2.256803531579</v>
      </c>
      <c r="V255">
        <v>4.3461766064290003E-2</v>
      </c>
      <c r="W255">
        <v>2.6996756038959999</v>
      </c>
      <c r="X255">
        <v>4.3655534575850002E-2</v>
      </c>
      <c r="Y255">
        <v>2.439700662456</v>
      </c>
      <c r="Z255">
        <v>3.867786623714E-2</v>
      </c>
      <c r="AA255">
        <v>1.921154502756</v>
      </c>
      <c r="AB255">
        <v>6.5308496542639996E-2</v>
      </c>
      <c r="AC255">
        <v>1.76336531371</v>
      </c>
      <c r="AD255">
        <v>5.4194725872700002E-2</v>
      </c>
      <c r="AE255">
        <v>1.5051617382360001</v>
      </c>
      <c r="AF255">
        <v>3.3207656648730002E-2</v>
      </c>
      <c r="AG255">
        <v>1.12869527313</v>
      </c>
    </row>
    <row r="256" spans="8:33" x14ac:dyDescent="0.3">
      <c r="L256">
        <v>6.2252533274270001E-2</v>
      </c>
      <c r="M256">
        <v>2.0394596419309998</v>
      </c>
      <c r="T256">
        <v>2.9715623558699999E-2</v>
      </c>
      <c r="U256">
        <v>2.2646872051870002</v>
      </c>
      <c r="V256">
        <v>4.3587663178949999E-2</v>
      </c>
      <c r="W256">
        <v>2.6705283296259998</v>
      </c>
      <c r="X256">
        <v>4.3869551794189998E-2</v>
      </c>
      <c r="Y256">
        <v>2.4171842737599998</v>
      </c>
      <c r="Z256">
        <v>3.8791131996490001E-2</v>
      </c>
      <c r="AA256">
        <v>1.9012920967</v>
      </c>
      <c r="AB256">
        <v>6.5597915699999995E-2</v>
      </c>
      <c r="AC256">
        <v>2.1687077003759998</v>
      </c>
      <c r="AD256">
        <v>5.4197150871229997E-2</v>
      </c>
      <c r="AE256">
        <v>1.6061629271110001</v>
      </c>
      <c r="AF256">
        <v>3.3282733187889997E-2</v>
      </c>
      <c r="AG256">
        <v>1.1394999312</v>
      </c>
    </row>
    <row r="257" spans="12:33" x14ac:dyDescent="0.3">
      <c r="L257">
        <v>6.2349160443139998E-2</v>
      </c>
      <c r="M257">
        <v>2.068938173771</v>
      </c>
      <c r="T257">
        <v>2.978339584346E-2</v>
      </c>
      <c r="U257">
        <v>2.2778271351849999</v>
      </c>
      <c r="V257">
        <v>4.36799718974E-2</v>
      </c>
      <c r="W257">
        <v>2.6457982684179999</v>
      </c>
      <c r="X257">
        <v>4.3944987352660003E-2</v>
      </c>
      <c r="Y257">
        <v>2.3880587397580002</v>
      </c>
      <c r="Z257">
        <v>3.8816048175580001E-2</v>
      </c>
      <c r="AA257">
        <v>1.8430493549189999</v>
      </c>
      <c r="AB257">
        <v>6.5827235941460005E-2</v>
      </c>
      <c r="AC257">
        <v>1.7350681711680001</v>
      </c>
      <c r="AD257">
        <v>5.4338869618389997E-2</v>
      </c>
      <c r="AE257">
        <v>1.6842659874979999</v>
      </c>
      <c r="AF257">
        <v>3.3389943376669999E-2</v>
      </c>
      <c r="AG257">
        <v>1.153185439407</v>
      </c>
    </row>
    <row r="258" spans="12:33" x14ac:dyDescent="0.3">
      <c r="L258">
        <v>6.2523254647890006E-2</v>
      </c>
      <c r="M258">
        <v>2.1035434068019998</v>
      </c>
      <c r="T258">
        <v>2.9825786190800001E-2</v>
      </c>
      <c r="U258">
        <v>2.288338581499</v>
      </c>
      <c r="V258">
        <v>4.388138978199E-2</v>
      </c>
      <c r="W258">
        <v>2.5954540368700001</v>
      </c>
      <c r="X258">
        <v>4.3970053427289997E-2</v>
      </c>
      <c r="Y258">
        <v>2.361583857906</v>
      </c>
      <c r="Z258">
        <v>3.8954810959220001E-2</v>
      </c>
      <c r="AA258">
        <v>1.888044664306</v>
      </c>
      <c r="AB258">
        <v>6.6174744992059997E-2</v>
      </c>
      <c r="AC258">
        <v>2.0636477147129999</v>
      </c>
      <c r="AD258">
        <v>5.4411763812129997E-2</v>
      </c>
      <c r="AE258">
        <v>1.392033294917</v>
      </c>
      <c r="AF258">
        <v>3.345447014959E-2</v>
      </c>
      <c r="AG258">
        <v>1.1697542190170001</v>
      </c>
    </row>
    <row r="259" spans="12:33" x14ac:dyDescent="0.3">
      <c r="L259">
        <v>6.2987965029500007E-2</v>
      </c>
      <c r="M259">
        <v>2.1445570163199998</v>
      </c>
      <c r="T259">
        <v>2.9884662238179999E-2</v>
      </c>
      <c r="U259">
        <v>2.2699491494039998</v>
      </c>
      <c r="V259">
        <v>4.4124781704259999E-2</v>
      </c>
      <c r="W259">
        <v>2.5371600437650002</v>
      </c>
      <c r="X259">
        <v>4.4208936859539999E-2</v>
      </c>
      <c r="Y259">
        <v>2.2702354407869998</v>
      </c>
      <c r="Z259">
        <v>3.9106069306290001E-2</v>
      </c>
      <c r="AA259">
        <v>1.9118605677860001</v>
      </c>
      <c r="AB259">
        <v>6.6507736384779997E-2</v>
      </c>
      <c r="AC259">
        <v>1.7875668075240001</v>
      </c>
      <c r="AD259">
        <v>5.4471308704489997E-2</v>
      </c>
      <c r="AE259">
        <v>1.3758711651219999</v>
      </c>
      <c r="AF259">
        <v>3.3571572771250002E-2</v>
      </c>
      <c r="AG259">
        <v>1.1502976713719999</v>
      </c>
    </row>
    <row r="260" spans="12:33" x14ac:dyDescent="0.3">
      <c r="L260">
        <v>6.3375277250550005E-2</v>
      </c>
      <c r="M260">
        <v>2.1727538728629998</v>
      </c>
      <c r="T260">
        <v>2.9935139867129999E-2</v>
      </c>
      <c r="U260">
        <v>2.2550625847760002</v>
      </c>
      <c r="V260">
        <v>4.4208567290170003E-2</v>
      </c>
      <c r="W260">
        <v>2.4868235882729999</v>
      </c>
      <c r="X260">
        <v>4.4297049105209998E-2</v>
      </c>
      <c r="Y260">
        <v>2.258316664958</v>
      </c>
      <c r="Z260">
        <v>3.9231911822490001E-2</v>
      </c>
      <c r="AA260">
        <v>1.8880263466160001</v>
      </c>
      <c r="AB260">
        <v>6.6814902174190005E-2</v>
      </c>
      <c r="AC260">
        <v>2.0999874538999999</v>
      </c>
      <c r="AD260">
        <v>5.4611443119269999E-2</v>
      </c>
      <c r="AE260">
        <v>1.38798678211</v>
      </c>
      <c r="AF260">
        <v>3.3795695300979998E-2</v>
      </c>
      <c r="AG260">
        <v>1.136601440422</v>
      </c>
    </row>
    <row r="261" spans="12:33" x14ac:dyDescent="0.3">
      <c r="L261">
        <v>6.3685317582490006E-2</v>
      </c>
      <c r="M261">
        <v>2.17403554816</v>
      </c>
      <c r="T261">
        <v>2.9994140369250001E-2</v>
      </c>
      <c r="U261">
        <v>2.2454312100720002</v>
      </c>
      <c r="V261">
        <v>4.4317501467670002E-2</v>
      </c>
      <c r="W261">
        <v>2.42412349076</v>
      </c>
      <c r="X261">
        <v>4.4435562062960003E-2</v>
      </c>
      <c r="Y261">
        <v>2.2503655411299999</v>
      </c>
      <c r="Z261">
        <v>3.9319955366040001E-2</v>
      </c>
      <c r="AA261">
        <v>1.8615473016520001</v>
      </c>
      <c r="AB261">
        <v>6.7147731900339999E-2</v>
      </c>
      <c r="AC261">
        <v>1.8171731341190001</v>
      </c>
      <c r="AD261">
        <v>5.471265693868E-2</v>
      </c>
      <c r="AE261">
        <v>1.443197532735</v>
      </c>
      <c r="AF261">
        <v>3.40520552698E-2</v>
      </c>
      <c r="AG261">
        <v>1.1301088913440001</v>
      </c>
    </row>
    <row r="262" spans="12:33" x14ac:dyDescent="0.3">
      <c r="L262">
        <v>6.3840596030970004E-2</v>
      </c>
      <c r="M262">
        <v>2.145838691617</v>
      </c>
      <c r="T262">
        <v>3.0036207134290002E-2</v>
      </c>
      <c r="U262">
        <v>2.233171707171</v>
      </c>
      <c r="V262">
        <v>4.438459493217E-2</v>
      </c>
      <c r="W262">
        <v>2.3976290993170002</v>
      </c>
      <c r="X262">
        <v>4.453639471536E-2</v>
      </c>
      <c r="Y262">
        <v>2.2649191492859999</v>
      </c>
      <c r="Z262">
        <v>3.9420844229260003E-2</v>
      </c>
      <c r="AA262">
        <v>1.8880138572809999</v>
      </c>
      <c r="AB262">
        <v>6.7416397427460001E-2</v>
      </c>
      <c r="AC262">
        <v>2.190195786871</v>
      </c>
      <c r="AD262">
        <v>5.4774174163179999E-2</v>
      </c>
      <c r="AE262">
        <v>1.5091830365579999</v>
      </c>
      <c r="AF262">
        <v>3.4190914757300003E-2</v>
      </c>
      <c r="AG262">
        <v>1.1265020349329999</v>
      </c>
    </row>
    <row r="263" spans="12:33" x14ac:dyDescent="0.3">
      <c r="L263">
        <v>6.4131602501400001E-2</v>
      </c>
      <c r="M263">
        <v>2.1086701079919998</v>
      </c>
      <c r="T263">
        <v>3.0112390282959998E-2</v>
      </c>
      <c r="U263">
        <v>2.2436845754419998</v>
      </c>
      <c r="V263">
        <v>4.4468484677980001E-2</v>
      </c>
      <c r="W263">
        <v>2.3693676004770001</v>
      </c>
      <c r="X263">
        <v>4.4763232270780003E-2</v>
      </c>
      <c r="Y263">
        <v>2.290053717862</v>
      </c>
      <c r="Z263">
        <v>3.95216956186E-2</v>
      </c>
      <c r="AA263">
        <v>1.9065384479280001</v>
      </c>
      <c r="AB263">
        <v>6.7743439490439997E-2</v>
      </c>
      <c r="AC263">
        <v>1.6663252963070001</v>
      </c>
      <c r="AD263">
        <v>5.477617882863E-2</v>
      </c>
      <c r="AE263">
        <v>1.592677352695</v>
      </c>
      <c r="AF263">
        <v>3.4244736079770001E-2</v>
      </c>
      <c r="AG263">
        <v>1.1423506884820001</v>
      </c>
    </row>
    <row r="264" spans="12:33" x14ac:dyDescent="0.3">
      <c r="L264">
        <v>6.4364462778010001E-2</v>
      </c>
      <c r="M264">
        <v>2.0727831996639998</v>
      </c>
      <c r="T264">
        <v>3.018003811298E-2</v>
      </c>
      <c r="U264">
        <v>2.2480664480499999</v>
      </c>
      <c r="V264">
        <v>4.4577748000799999E-2</v>
      </c>
      <c r="W264">
        <v>2.3764243659819999</v>
      </c>
      <c r="X264">
        <v>4.4914478126559999E-2</v>
      </c>
      <c r="Y264">
        <v>2.3112222996799998</v>
      </c>
      <c r="Z264">
        <v>3.9710709218789997E-2</v>
      </c>
      <c r="AA264">
        <v>1.923733549389</v>
      </c>
      <c r="AB264">
        <v>6.8012169684180002E-2</v>
      </c>
      <c r="AC264">
        <v>2.042041314095</v>
      </c>
      <c r="AD264">
        <v>5.513199318367E-2</v>
      </c>
      <c r="AE264">
        <v>1.4351038605949999</v>
      </c>
      <c r="AF264">
        <v>3.4309210957949997E-2</v>
      </c>
      <c r="AG264">
        <v>1.1567580522250001</v>
      </c>
    </row>
    <row r="265" spans="12:33" x14ac:dyDescent="0.3">
      <c r="L265">
        <v>6.4733177348009999E-2</v>
      </c>
      <c r="M265">
        <v>2.0138261359820002</v>
      </c>
      <c r="T265">
        <v>3.0239387088359999E-2</v>
      </c>
      <c r="U265">
        <v>2.262957634038</v>
      </c>
      <c r="V265">
        <v>4.4762890403629997E-2</v>
      </c>
      <c r="W265">
        <v>2.4382220250870001</v>
      </c>
      <c r="Z265">
        <v>3.9761122422159997E-2</v>
      </c>
      <c r="AA265">
        <v>1.930348523051</v>
      </c>
      <c r="AB265">
        <v>6.8425071599730006E-2</v>
      </c>
      <c r="AC265">
        <v>1.765957820805</v>
      </c>
      <c r="AD265">
        <v>5.5254186966510001E-2</v>
      </c>
      <c r="AE265">
        <v>1.532061122764</v>
      </c>
      <c r="AF265">
        <v>3.4384495076069999E-2</v>
      </c>
      <c r="AG265">
        <v>1.1762083737619999</v>
      </c>
    </row>
    <row r="266" spans="12:33" x14ac:dyDescent="0.3">
      <c r="L266">
        <v>6.4946659386419997E-2</v>
      </c>
      <c r="M266">
        <v>1.977939227654</v>
      </c>
      <c r="T266">
        <v>3.0247549042800002E-2</v>
      </c>
      <c r="U266">
        <v>2.2428144575300002</v>
      </c>
      <c r="V266">
        <v>4.4956414281530001E-2</v>
      </c>
      <c r="W266">
        <v>2.49560413743</v>
      </c>
      <c r="Z266">
        <v>3.9962737761779998E-2</v>
      </c>
      <c r="AA266">
        <v>1.9488664527199999</v>
      </c>
      <c r="AB266">
        <v>6.8612630271409999E-2</v>
      </c>
      <c r="AC266">
        <v>2.0891558064789999</v>
      </c>
      <c r="AD266">
        <v>5.5357243784789997E-2</v>
      </c>
      <c r="AE266">
        <v>1.6640327769350001</v>
      </c>
      <c r="AF266">
        <v>3.4501528504740003E-2</v>
      </c>
      <c r="AG266">
        <v>1.1538699382940001</v>
      </c>
    </row>
    <row r="267" spans="12:33" x14ac:dyDescent="0.3">
      <c r="L267">
        <v>6.5314386743259997E-2</v>
      </c>
      <c r="M267">
        <v>2.0292062395510002</v>
      </c>
      <c r="T267">
        <v>3.0272644734330001E-2</v>
      </c>
      <c r="U267">
        <v>2.225299409217</v>
      </c>
      <c r="V267">
        <v>4.510787246102E-2</v>
      </c>
      <c r="W267">
        <v>2.5415100494780001</v>
      </c>
      <c r="Z267">
        <v>4.0012926121859999E-2</v>
      </c>
      <c r="AA267">
        <v>1.9078296364889999</v>
      </c>
      <c r="AB267">
        <v>6.8923251368200003E-2</v>
      </c>
      <c r="AC267">
        <v>1.7134210394580001</v>
      </c>
      <c r="AD267">
        <v>5.5539014793309999E-2</v>
      </c>
      <c r="AE267">
        <v>1.7461745918260001</v>
      </c>
      <c r="AF267">
        <v>3.4565173067110003E-2</v>
      </c>
      <c r="AG267">
        <v>1.1336946481670001</v>
      </c>
    </row>
    <row r="268" spans="12:33" x14ac:dyDescent="0.3">
      <c r="L268">
        <v>6.5817865080490007E-2</v>
      </c>
      <c r="M268">
        <v>2.068938173771</v>
      </c>
      <c r="T268">
        <v>3.0365525156089999E-2</v>
      </c>
      <c r="U268">
        <v>2.2218000966420002</v>
      </c>
      <c r="V268">
        <v>4.5217444097169997E-2</v>
      </c>
      <c r="W268">
        <v>2.6139086866699999</v>
      </c>
      <c r="Z268">
        <v>4.0113752528609999E-2</v>
      </c>
      <c r="AA268">
        <v>1.9210595838140001</v>
      </c>
      <c r="AB268">
        <v>6.9149536635370004E-2</v>
      </c>
      <c r="AC268">
        <v>1.985443796385</v>
      </c>
      <c r="AD268">
        <v>5.5872943852120001E-2</v>
      </c>
      <c r="AE268">
        <v>1.5091474776689999</v>
      </c>
      <c r="AF268">
        <v>3.4671483747079998E-2</v>
      </c>
      <c r="AG268">
        <v>1.109915614683</v>
      </c>
    </row>
    <row r="269" spans="12:33" x14ac:dyDescent="0.3">
      <c r="L269">
        <v>6.5972558088600003E-2</v>
      </c>
      <c r="M269">
        <v>2.1061067573969998</v>
      </c>
      <c r="T269">
        <v>3.0492024142560002E-2</v>
      </c>
      <c r="U269">
        <v>2.2060409256779998</v>
      </c>
      <c r="V269">
        <v>4.5343707854710001E-2</v>
      </c>
      <c r="W269">
        <v>2.6624652598130001</v>
      </c>
      <c r="Z269">
        <v>4.0227105727019999E-2</v>
      </c>
      <c r="AA269">
        <v>1.9197284293829999</v>
      </c>
      <c r="AB269">
        <v>6.9270404752340003E-2</v>
      </c>
      <c r="AC269">
        <v>2.0271870753019998</v>
      </c>
      <c r="AD269">
        <v>5.60161175984E-2</v>
      </c>
      <c r="AE269">
        <v>1.647851251381</v>
      </c>
      <c r="AF269">
        <v>3.473597592351E-2</v>
      </c>
      <c r="AG269">
        <v>1.1250434503819999</v>
      </c>
    </row>
    <row r="270" spans="12:33" x14ac:dyDescent="0.3">
      <c r="L270">
        <v>6.6010947229869998E-2</v>
      </c>
      <c r="M270">
        <v>2.1471203669140002</v>
      </c>
      <c r="T270">
        <v>3.05259538441E-2</v>
      </c>
      <c r="U270">
        <v>2.2156762107639998</v>
      </c>
      <c r="V270">
        <v>4.5453037839860003E-2</v>
      </c>
      <c r="W270">
        <v>2.6836499975739998</v>
      </c>
      <c r="Z270">
        <v>4.032777599259E-2</v>
      </c>
      <c r="AA270">
        <v>1.899866855949</v>
      </c>
      <c r="AB270">
        <v>6.950341099158E-2</v>
      </c>
      <c r="AC270">
        <v>1.747069353184</v>
      </c>
      <c r="AD270">
        <v>5.6216928571519997E-2</v>
      </c>
      <c r="AE270">
        <v>1.6909386267149999</v>
      </c>
      <c r="AF270">
        <v>3.4800554591169999E-2</v>
      </c>
      <c r="AG270">
        <v>1.1437736458579999</v>
      </c>
    </row>
    <row r="271" spans="12:33" x14ac:dyDescent="0.3">
      <c r="L271">
        <v>6.6165640237979995E-2</v>
      </c>
      <c r="M271">
        <v>2.1842889505400001</v>
      </c>
      <c r="T271">
        <v>3.0602273892969999E-2</v>
      </c>
      <c r="U271">
        <v>2.2358229421629998</v>
      </c>
      <c r="V271">
        <v>4.55790724456E-2</v>
      </c>
      <c r="W271">
        <v>2.6836416660850002</v>
      </c>
      <c r="Z271">
        <v>4.0529328875739998E-2</v>
      </c>
      <c r="AA271">
        <v>1.905148177314</v>
      </c>
      <c r="AB271">
        <v>6.9792215815970005E-2</v>
      </c>
      <c r="AC271">
        <v>2.1268247720020002</v>
      </c>
      <c r="AD271">
        <v>5.6490084072050001E-2</v>
      </c>
      <c r="AE271">
        <v>1.4188997066569999</v>
      </c>
      <c r="AF271">
        <v>3.4897093925979998E-2</v>
      </c>
      <c r="AG271">
        <v>1.1581799719170001</v>
      </c>
    </row>
    <row r="272" spans="12:33" x14ac:dyDescent="0.3">
      <c r="L272">
        <v>6.6436855218189997E-2</v>
      </c>
      <c r="M272">
        <v>2.1932606776219998</v>
      </c>
      <c r="T272">
        <v>3.0678382368800002E-2</v>
      </c>
      <c r="U272">
        <v>2.2410809760000001</v>
      </c>
      <c r="V272">
        <v>4.5713409364879998E-2</v>
      </c>
      <c r="W272">
        <v>2.6624408207779999</v>
      </c>
      <c r="Z272">
        <v>4.060497678622E-2</v>
      </c>
      <c r="AA272">
        <v>1.9210271115449999</v>
      </c>
      <c r="AB272">
        <v>6.9832591410470005E-2</v>
      </c>
      <c r="AC272">
        <v>2.1443303516899999</v>
      </c>
      <c r="AD272">
        <v>5.6576331924379997E-2</v>
      </c>
      <c r="AE272">
        <v>1.6828468941500001</v>
      </c>
      <c r="AF272">
        <v>3.5035469062590002E-2</v>
      </c>
      <c r="AG272">
        <v>1.1343999007479999</v>
      </c>
    </row>
    <row r="273" spans="12:33" x14ac:dyDescent="0.3">
      <c r="L273">
        <v>6.6688921544650004E-2</v>
      </c>
      <c r="M273">
        <v>2.176598898755</v>
      </c>
      <c r="T273">
        <v>3.0813590910539999E-2</v>
      </c>
      <c r="U273">
        <v>2.2437140810440002</v>
      </c>
      <c r="V273">
        <v>4.6015525775779997E-2</v>
      </c>
      <c r="W273">
        <v>2.584716977791</v>
      </c>
      <c r="Z273">
        <v>4.063001163261E-2</v>
      </c>
      <c r="AA273">
        <v>1.8879339255409999</v>
      </c>
      <c r="AB273">
        <v>7.0042451354240004E-2</v>
      </c>
      <c r="AC273">
        <v>1.7322383893</v>
      </c>
      <c r="AD273">
        <v>5.6677254743960001E-2</v>
      </c>
      <c r="AE273">
        <v>1.7259375021109999</v>
      </c>
      <c r="AF273">
        <v>3.5088477367479998E-2</v>
      </c>
      <c r="AG273">
        <v>1.1163863723830001</v>
      </c>
    </row>
    <row r="274" spans="12:33" x14ac:dyDescent="0.3">
      <c r="L274">
        <v>6.6747262885260006E-2</v>
      </c>
      <c r="M274">
        <v>2.153528743401</v>
      </c>
      <c r="T274">
        <v>3.0881388086249999E-2</v>
      </c>
      <c r="U274">
        <v>2.2586056225200002</v>
      </c>
      <c r="V274">
        <v>4.6208533020529997E-2</v>
      </c>
      <c r="W274">
        <v>2.5326073051429998</v>
      </c>
      <c r="Z274">
        <v>4.0743545954790003E-2</v>
      </c>
      <c r="AA274">
        <v>1.9249889351909999</v>
      </c>
      <c r="AB274">
        <v>7.0349843476849999E-2</v>
      </c>
      <c r="AC274">
        <v>2.0540858133039999</v>
      </c>
      <c r="AD274">
        <v>5.6775461565189998E-2</v>
      </c>
      <c r="AE274">
        <v>1.655906778531</v>
      </c>
      <c r="AF274">
        <v>3.5280967896729999E-2</v>
      </c>
      <c r="AG274">
        <v>1.1207029780090001</v>
      </c>
    </row>
    <row r="275" spans="12:33" x14ac:dyDescent="0.3">
      <c r="L275">
        <v>6.6941366685470002E-2</v>
      </c>
      <c r="M275">
        <v>2.1176418350740001</v>
      </c>
      <c r="T275">
        <v>3.0991326699829999E-2</v>
      </c>
      <c r="U275">
        <v>2.2664924955310002</v>
      </c>
      <c r="V275">
        <v>4.643507449835E-2</v>
      </c>
      <c r="W275">
        <v>2.4646014419759998</v>
      </c>
      <c r="Z275">
        <v>4.073083803936E-2</v>
      </c>
      <c r="AA275">
        <v>1.9011638728660001</v>
      </c>
      <c r="AB275">
        <v>7.0509793855769998E-2</v>
      </c>
      <c r="AC275">
        <v>2.0594673711749998</v>
      </c>
      <c r="AD275">
        <v>5.6853690755700001E-2</v>
      </c>
      <c r="AE275">
        <v>1.585876701476</v>
      </c>
      <c r="AF275">
        <v>3.5345563862639998E-2</v>
      </c>
      <c r="AG275">
        <v>1.140153645441</v>
      </c>
    </row>
    <row r="276" spans="12:33" x14ac:dyDescent="0.3">
      <c r="L276">
        <v>6.7116103726709994E-2</v>
      </c>
      <c r="M276">
        <v>2.0804732514480002</v>
      </c>
      <c r="T276">
        <v>3.1016745973670001E-2</v>
      </c>
      <c r="U276">
        <v>2.2717483964320002</v>
      </c>
      <c r="V276">
        <v>4.6527245725710001E-2</v>
      </c>
      <c r="W276">
        <v>2.410732437988</v>
      </c>
      <c r="Z276">
        <v>4.0869369734049997E-2</v>
      </c>
      <c r="AA276">
        <v>1.89718373153</v>
      </c>
      <c r="AB276">
        <v>7.0721399798490001E-2</v>
      </c>
      <c r="AC276">
        <v>1.7200962647760001</v>
      </c>
      <c r="AD276">
        <v>5.6872084054039998E-2</v>
      </c>
      <c r="AE276">
        <v>1.5198886115520001</v>
      </c>
      <c r="AF276">
        <v>3.5335238973599997E-2</v>
      </c>
      <c r="AG276">
        <v>1.155283902404</v>
      </c>
    </row>
    <row r="277" spans="12:33" x14ac:dyDescent="0.3">
      <c r="L277">
        <v>6.7387605687489999E-2</v>
      </c>
      <c r="M277">
        <v>2.0574030960949998</v>
      </c>
      <c r="T277">
        <v>3.105873806586E-2</v>
      </c>
      <c r="U277">
        <v>2.2542340590980001</v>
      </c>
      <c r="V277">
        <v>4.6594339190219998E-2</v>
      </c>
      <c r="W277">
        <v>2.3842380465459998</v>
      </c>
      <c r="Z277">
        <v>4.1070891388960001E-2</v>
      </c>
      <c r="AA277">
        <v>1.895846748743</v>
      </c>
      <c r="AB277">
        <v>7.0950789063790001E-2</v>
      </c>
      <c r="AC277">
        <v>2.1214005434629999</v>
      </c>
      <c r="AD277">
        <v>5.695121857734E-2</v>
      </c>
      <c r="AE277">
        <v>1.487565645011</v>
      </c>
      <c r="AF277">
        <v>3.5537743023460001E-2</v>
      </c>
      <c r="AG277">
        <v>1.131501755865</v>
      </c>
    </row>
    <row r="278" spans="12:33" x14ac:dyDescent="0.3">
      <c r="L278">
        <v>6.7562388645620003E-2</v>
      </c>
      <c r="M278">
        <v>2.01510781128</v>
      </c>
      <c r="T278">
        <v>3.1092306848669999E-2</v>
      </c>
      <c r="U278">
        <v>2.2384709777529999</v>
      </c>
      <c r="V278">
        <v>4.6728788602199998E-2</v>
      </c>
      <c r="W278">
        <v>2.3868781544219999</v>
      </c>
      <c r="Z278">
        <v>4.1108540466070001E-2</v>
      </c>
      <c r="AA278">
        <v>1.8667237126080001</v>
      </c>
      <c r="AB278">
        <v>7.1242370195970003E-2</v>
      </c>
      <c r="AC278">
        <v>1.7847202159990001</v>
      </c>
      <c r="AD278">
        <v>5.7092840324549997E-2</v>
      </c>
      <c r="AE278">
        <v>1.5616286578430001</v>
      </c>
      <c r="AF278">
        <v>3.5526484029130001E-2</v>
      </c>
      <c r="AG278">
        <v>1.1077265272250001</v>
      </c>
    </row>
    <row r="279" spans="12:33" x14ac:dyDescent="0.3">
      <c r="L279">
        <v>6.7717816323999994E-2</v>
      </c>
      <c r="M279">
        <v>1.97024917587</v>
      </c>
      <c r="T279">
        <v>3.1168166415030001E-2</v>
      </c>
      <c r="U279">
        <v>2.2262128968089998</v>
      </c>
      <c r="V279">
        <v>4.6905349542929999E-2</v>
      </c>
      <c r="W279">
        <v>2.4107074435200002</v>
      </c>
      <c r="Z279">
        <v>4.1272319359160002E-2</v>
      </c>
      <c r="AA279">
        <v>1.8746548535000001</v>
      </c>
      <c r="AB279">
        <v>7.1443827835360005E-2</v>
      </c>
      <c r="AC279">
        <v>1.8547412417</v>
      </c>
      <c r="AD279">
        <v>5.7394703450510003E-2</v>
      </c>
      <c r="AE279">
        <v>1.6531933712110001</v>
      </c>
      <c r="AF279">
        <v>3.5611141632739998E-2</v>
      </c>
      <c r="AG279">
        <v>1.07242063424</v>
      </c>
    </row>
    <row r="280" spans="12:33" x14ac:dyDescent="0.3">
      <c r="L280">
        <v>6.8066521298549995E-2</v>
      </c>
      <c r="M280">
        <v>1.9817842535470001</v>
      </c>
      <c r="T280">
        <v>3.1286466110629997E-2</v>
      </c>
      <c r="U280">
        <v>2.2279694851360001</v>
      </c>
      <c r="V280">
        <v>4.7098923417589998E-2</v>
      </c>
      <c r="W280">
        <v>2.478685535056</v>
      </c>
      <c r="Z280">
        <v>4.1524285445680001E-2</v>
      </c>
      <c r="AA280">
        <v>1.886551148528</v>
      </c>
      <c r="AB280">
        <v>7.1610147877089997E-2</v>
      </c>
      <c r="AC280">
        <v>2.1254192556840001</v>
      </c>
      <c r="AD280">
        <v>5.7390047453329998E-2</v>
      </c>
      <c r="AE280">
        <v>1.45927108857</v>
      </c>
      <c r="AF280">
        <v>3.5771982863279997E-2</v>
      </c>
      <c r="AG280">
        <v>1.0940296044860001</v>
      </c>
    </row>
    <row r="281" spans="12:33" x14ac:dyDescent="0.3">
      <c r="L281">
        <v>6.8337414860520002E-2</v>
      </c>
      <c r="M281">
        <v>2.0266428889560002</v>
      </c>
      <c r="T281">
        <v>3.1345678185800002E-2</v>
      </c>
      <c r="U281">
        <v>2.2332268079939999</v>
      </c>
      <c r="V281">
        <v>4.7359753246210001E-2</v>
      </c>
      <c r="W281">
        <v>2.5546061675249998</v>
      </c>
      <c r="Z281">
        <v>4.1498913334339999E-2</v>
      </c>
      <c r="AA281">
        <v>1.8481666496910001</v>
      </c>
      <c r="AB281">
        <v>7.1878906046950006E-2</v>
      </c>
      <c r="AC281">
        <v>1.670231513132</v>
      </c>
      <c r="AD281">
        <v>5.74489133461E-2</v>
      </c>
      <c r="AE281">
        <v>1.4148286258889999</v>
      </c>
      <c r="AF281">
        <v>3.5740368161050001E-2</v>
      </c>
      <c r="AG281">
        <v>1.1127629130159999</v>
      </c>
    </row>
    <row r="282" spans="12:33" x14ac:dyDescent="0.3">
      <c r="L282">
        <v>6.8530898782699995E-2</v>
      </c>
      <c r="M282">
        <v>2.0599664466899998</v>
      </c>
      <c r="T282">
        <v>3.1379595441860003E-2</v>
      </c>
      <c r="U282">
        <v>2.2419862873410001</v>
      </c>
      <c r="V282">
        <v>4.7544920647409998E-2</v>
      </c>
      <c r="W282">
        <v>2.621701816227</v>
      </c>
      <c r="Z282">
        <v>4.161239769135E-2</v>
      </c>
      <c r="AA282">
        <v>1.8746323726980001</v>
      </c>
      <c r="AB282">
        <v>7.2148024240469996E-2</v>
      </c>
      <c r="AC282">
        <v>2.0621077211399998</v>
      </c>
      <c r="AD282">
        <v>5.762790368963E-2</v>
      </c>
      <c r="AE282">
        <v>1.381155744203</v>
      </c>
      <c r="AF282">
        <v>3.5858387589760003E-2</v>
      </c>
      <c r="AG282">
        <v>1.131491379019</v>
      </c>
    </row>
    <row r="283" spans="12:33" x14ac:dyDescent="0.3">
      <c r="L283">
        <v>6.8801964533010004E-2</v>
      </c>
      <c r="M283">
        <v>2.0855999526379998</v>
      </c>
      <c r="T283">
        <v>3.1379819460380001E-2</v>
      </c>
      <c r="U283">
        <v>2.2577507906430001</v>
      </c>
      <c r="V283">
        <v>4.7654321461309997E-2</v>
      </c>
      <c r="W283">
        <v>2.6578975245110001</v>
      </c>
      <c r="Z283">
        <v>4.172575088977E-2</v>
      </c>
      <c r="AA283">
        <v>1.8733012182669999</v>
      </c>
      <c r="AB283">
        <v>7.2562219488559995E-2</v>
      </c>
      <c r="AC283">
        <v>1.8398915285840001</v>
      </c>
      <c r="AD283">
        <v>5.7749580139450002E-2</v>
      </c>
      <c r="AE283">
        <v>1.4565660860780001</v>
      </c>
      <c r="AF283">
        <v>3.6039740212400001E-2</v>
      </c>
      <c r="AG283">
        <v>1.1170760596930001</v>
      </c>
    </row>
    <row r="284" spans="12:33" x14ac:dyDescent="0.3">
      <c r="L284">
        <v>6.8995494372079996E-2</v>
      </c>
      <c r="M284">
        <v>2.1137968091810002</v>
      </c>
      <c r="T284">
        <v>3.1422234698669997E-2</v>
      </c>
      <c r="U284">
        <v>2.2700138484350001</v>
      </c>
      <c r="V284">
        <v>4.7797181513129998E-2</v>
      </c>
      <c r="W284">
        <v>2.662303073486</v>
      </c>
      <c r="Z284">
        <v>4.1839260229359999E-2</v>
      </c>
      <c r="AA284">
        <v>1.9050615845950001</v>
      </c>
      <c r="AB284">
        <v>7.2688939935330002E-2</v>
      </c>
      <c r="AC284">
        <v>2.1253843433199999</v>
      </c>
      <c r="AD284">
        <v>5.7750711805429997E-2</v>
      </c>
      <c r="AE284">
        <v>1.5036999742199999</v>
      </c>
      <c r="AF284">
        <v>3.6135674108599997E-2</v>
      </c>
      <c r="AG284">
        <v>1.1062658673050001</v>
      </c>
    </row>
    <row r="285" spans="12:33" x14ac:dyDescent="0.3">
      <c r="L285">
        <v>6.9227929917440006E-2</v>
      </c>
      <c r="M285">
        <v>2.125331886858</v>
      </c>
      <c r="T285">
        <v>3.1549032376500002E-2</v>
      </c>
      <c r="U285">
        <v>2.2752740152070001</v>
      </c>
      <c r="V285">
        <v>4.7939874909099997E-2</v>
      </c>
      <c r="W285">
        <v>2.6313886918199998</v>
      </c>
      <c r="Z285">
        <v>4.2053327412880002E-2</v>
      </c>
      <c r="AA285">
        <v>1.8931344825430001</v>
      </c>
      <c r="AB285">
        <v>7.2997136033589996E-2</v>
      </c>
      <c r="AC285">
        <v>1.648648387423</v>
      </c>
      <c r="AD285">
        <v>5.7754462469820002E-2</v>
      </c>
      <c r="AE285">
        <v>1.659915146348</v>
      </c>
      <c r="AF285">
        <v>3.634967932824E-2</v>
      </c>
      <c r="AG285">
        <v>1.116345556785</v>
      </c>
    </row>
    <row r="286" spans="12:33" x14ac:dyDescent="0.3">
      <c r="L286">
        <v>6.9324545607079999E-2</v>
      </c>
      <c r="M286">
        <v>2.156092093996</v>
      </c>
      <c r="T286">
        <v>3.1684104018029999E-2</v>
      </c>
      <c r="U286">
        <v>2.2682732571209998</v>
      </c>
      <c r="V286">
        <v>4.8107783559E-2</v>
      </c>
      <c r="W286">
        <v>2.6022386403879998</v>
      </c>
      <c r="Z286">
        <v>4.2116192460159997E-2</v>
      </c>
      <c r="AA286">
        <v>1.8693044244849999</v>
      </c>
      <c r="AB286">
        <v>7.338657267774E-2</v>
      </c>
      <c r="AC286">
        <v>2.059374271537</v>
      </c>
      <c r="AD286">
        <v>5.8012393336770003E-2</v>
      </c>
      <c r="AE286">
        <v>1.585839203011</v>
      </c>
      <c r="AF286">
        <v>3.6884553991379999E-2</v>
      </c>
      <c r="AG286">
        <v>1.1357810048420001</v>
      </c>
    </row>
    <row r="287" spans="12:33" x14ac:dyDescent="0.3">
      <c r="L287">
        <v>6.9750889805870006E-2</v>
      </c>
      <c r="M287">
        <v>2.153528743401</v>
      </c>
      <c r="T287">
        <v>3.1768474012090001E-2</v>
      </c>
      <c r="U287">
        <v>2.2603945603620001</v>
      </c>
      <c r="V287">
        <v>4.8275583882610003E-2</v>
      </c>
      <c r="W287">
        <v>2.5501306340380001</v>
      </c>
      <c r="Z287">
        <v>4.2342830154869997E-2</v>
      </c>
      <c r="AA287">
        <v>1.8520818464890001</v>
      </c>
      <c r="AB287">
        <v>7.3619158583889996E-2</v>
      </c>
      <c r="AC287">
        <v>1.7617496766809999</v>
      </c>
      <c r="AD287">
        <v>5.8369695024239998E-2</v>
      </c>
      <c r="AE287">
        <v>1.4902131067540001</v>
      </c>
      <c r="AF287">
        <v>3.7140792872479997E-2</v>
      </c>
      <c r="AG287">
        <v>1.1242451520750001</v>
      </c>
    </row>
    <row r="288" spans="12:33" x14ac:dyDescent="0.3">
      <c r="L288">
        <v>6.9944867334629998E-2</v>
      </c>
      <c r="M288">
        <v>2.1317402633450002</v>
      </c>
      <c r="T288">
        <v>3.1852744442369997E-2</v>
      </c>
      <c r="U288">
        <v>2.2455094176910002</v>
      </c>
      <c r="V288">
        <v>4.8493743885350001E-2</v>
      </c>
      <c r="W288">
        <v>2.4865403176340002</v>
      </c>
      <c r="Z288">
        <v>4.2405907554150003E-2</v>
      </c>
      <c r="AA288">
        <v>1.873256256663</v>
      </c>
      <c r="AB288">
        <v>7.3906314409290005E-2</v>
      </c>
      <c r="AC288">
        <v>2.0728242870639999</v>
      </c>
      <c r="AD288">
        <v>5.8473915841830003E-2</v>
      </c>
      <c r="AE288">
        <v>1.670665331585</v>
      </c>
      <c r="AF288">
        <v>3.7215315867760002E-2</v>
      </c>
      <c r="AG288">
        <v>1.1119947075650001</v>
      </c>
    </row>
    <row r="289" spans="12:33" x14ac:dyDescent="0.3">
      <c r="L289">
        <v>7.0196807389650007E-2</v>
      </c>
      <c r="M289">
        <v>2.1291769127500002</v>
      </c>
      <c r="T289">
        <v>3.1869466606409998E-2</v>
      </c>
      <c r="U289">
        <v>2.233248848323</v>
      </c>
      <c r="V289">
        <v>4.862787248481E-2</v>
      </c>
      <c r="W289">
        <v>2.421189559024</v>
      </c>
      <c r="Z289">
        <v>4.2531881228939999E-2</v>
      </c>
      <c r="AA289">
        <v>1.877218912931</v>
      </c>
      <c r="AB289">
        <v>7.4275284065830005E-2</v>
      </c>
      <c r="AC289">
        <v>1.6311001370680001</v>
      </c>
      <c r="AD289">
        <v>5.8628757557170001E-2</v>
      </c>
      <c r="AE289">
        <v>1.4632710515580001</v>
      </c>
      <c r="AF289">
        <v>3.7385963039950003E-2</v>
      </c>
      <c r="AG289">
        <v>1.0968592621790001</v>
      </c>
    </row>
    <row r="290" spans="12:33" x14ac:dyDescent="0.3">
      <c r="L290">
        <v>7.0293985561209998E-2</v>
      </c>
      <c r="M290">
        <v>2.097135030315</v>
      </c>
      <c r="T290">
        <v>3.1895010334979997E-2</v>
      </c>
      <c r="U290">
        <v>2.2472628066150002</v>
      </c>
      <c r="V290">
        <v>4.875381126344E-2</v>
      </c>
      <c r="W290">
        <v>2.4008722674160001</v>
      </c>
      <c r="Z290">
        <v>4.2544557916140001E-2</v>
      </c>
      <c r="AA290">
        <v>1.894425671104</v>
      </c>
      <c r="AB290">
        <v>7.4424730474970002E-2</v>
      </c>
      <c r="AC290">
        <v>2.0310603193380001</v>
      </c>
      <c r="AD290">
        <v>5.8973970942490003E-2</v>
      </c>
      <c r="AE290">
        <v>1.696236136302</v>
      </c>
      <c r="AF290">
        <v>3.7418390759750002E-2</v>
      </c>
      <c r="AG290">
        <v>1.111988135562</v>
      </c>
    </row>
    <row r="291" spans="12:33" x14ac:dyDescent="0.3">
      <c r="L291">
        <v>7.0604255477600006E-2</v>
      </c>
      <c r="M291">
        <v>2.0727831996639998</v>
      </c>
      <c r="T291">
        <v>3.192889025462E-2</v>
      </c>
      <c r="U291">
        <v>2.253394868744</v>
      </c>
      <c r="V291">
        <v>4.8896567155349999E-2</v>
      </c>
      <c r="W291">
        <v>2.3832028597399999</v>
      </c>
      <c r="Z291">
        <v>4.270836179181E-2</v>
      </c>
      <c r="AA291">
        <v>1.907651455318</v>
      </c>
      <c r="AB291">
        <v>7.4898632281999999E-2</v>
      </c>
      <c r="AC291">
        <v>1.7994154095770001</v>
      </c>
      <c r="AD291">
        <v>5.8887302757079998E-2</v>
      </c>
      <c r="AE291">
        <v>1.4147820760700001</v>
      </c>
      <c r="AF291">
        <v>3.7632447874129997E-2</v>
      </c>
      <c r="AG291">
        <v>1.1242292409100001</v>
      </c>
    </row>
    <row r="292" spans="12:33" x14ac:dyDescent="0.3">
      <c r="L292">
        <v>7.0740178646330004E-2</v>
      </c>
      <c r="M292">
        <v>2.0420229925259998</v>
      </c>
      <c r="T292">
        <v>3.2013471821729998E-2</v>
      </c>
      <c r="U292">
        <v>2.2604048695480001</v>
      </c>
      <c r="V292">
        <v>4.9039393876000002E-2</v>
      </c>
      <c r="W292">
        <v>2.3805444225870001</v>
      </c>
      <c r="Z292">
        <v>4.2821702498939997E-2</v>
      </c>
      <c r="AA292">
        <v>1.9036729792260001</v>
      </c>
      <c r="AB292">
        <v>7.5006571430669994E-2</v>
      </c>
      <c r="AC292">
        <v>2.1347361240180001</v>
      </c>
      <c r="AD292">
        <v>5.9253237439319997E-2</v>
      </c>
      <c r="AE292">
        <v>1.67872021221</v>
      </c>
      <c r="AF292">
        <v>3.7717728214610002E-2</v>
      </c>
      <c r="AG292">
        <v>1.114860338328</v>
      </c>
    </row>
    <row r="293" spans="12:33" x14ac:dyDescent="0.3">
      <c r="L293">
        <v>7.1089354269019994E-2</v>
      </c>
      <c r="M293">
        <v>2.0010093830079998</v>
      </c>
      <c r="T293">
        <v>3.2022056922269997E-2</v>
      </c>
      <c r="U293">
        <v>2.2700390881670001</v>
      </c>
      <c r="V293">
        <v>4.9123450277669997E-2</v>
      </c>
      <c r="W293">
        <v>2.3876028543899999</v>
      </c>
      <c r="Z293">
        <v>4.3010509992760002E-2</v>
      </c>
      <c r="AA293">
        <v>1.877187273284</v>
      </c>
      <c r="AB293">
        <v>7.5375088420810005E-2</v>
      </c>
      <c r="AC293">
        <v>1.674158418765</v>
      </c>
      <c r="AD293">
        <v>5.9448616415730002E-2</v>
      </c>
      <c r="AE293">
        <v>1.495564924463</v>
      </c>
      <c r="AF293">
        <v>3.7749446706310003E-2</v>
      </c>
      <c r="AG293">
        <v>1.1004498615310001</v>
      </c>
    </row>
    <row r="294" spans="12:33" x14ac:dyDescent="0.3">
      <c r="L294">
        <v>7.1438242911139996E-2</v>
      </c>
      <c r="M294">
        <v>1.992037655926</v>
      </c>
      <c r="T294">
        <v>3.2089518070189997E-2</v>
      </c>
      <c r="U294">
        <v>2.2612838746900001</v>
      </c>
      <c r="V294">
        <v>4.9350608382139997E-2</v>
      </c>
      <c r="W294">
        <v>2.450280734598</v>
      </c>
      <c r="Z294">
        <v>4.3161518513939998E-2</v>
      </c>
      <c r="AA294">
        <v>1.848056743548</v>
      </c>
      <c r="AB294">
        <v>7.5583206722839996E-2</v>
      </c>
      <c r="AC294">
        <v>2.0215960432440001</v>
      </c>
      <c r="AF294">
        <v>3.7931162592130002E-2</v>
      </c>
      <c r="AG294">
        <v>1.1011644532730001</v>
      </c>
    </row>
    <row r="295" spans="12:33" x14ac:dyDescent="0.3">
      <c r="L295">
        <v>7.1612222323669997E-2</v>
      </c>
      <c r="M295">
        <v>2.0394596419309998</v>
      </c>
      <c r="T295">
        <v>3.2157004109069999E-2</v>
      </c>
      <c r="U295">
        <v>2.2542802726910001</v>
      </c>
      <c r="V295">
        <v>4.9401322204969997E-2</v>
      </c>
      <c r="W295">
        <v>2.5138532771580002</v>
      </c>
      <c r="Z295">
        <v>4.336287153638E-2</v>
      </c>
      <c r="AA295">
        <v>1.8109809183409999</v>
      </c>
      <c r="AB295">
        <v>7.5782724363419998E-2</v>
      </c>
      <c r="AC295">
        <v>2.0108161178450001</v>
      </c>
      <c r="AF295">
        <v>3.8016944581749999E-2</v>
      </c>
      <c r="AG295">
        <v>1.1126892374040001</v>
      </c>
    </row>
    <row r="296" spans="12:33" x14ac:dyDescent="0.3">
      <c r="L296">
        <v>7.1689459775110001E-2</v>
      </c>
      <c r="M296">
        <v>2.0702198490689998</v>
      </c>
      <c r="T296">
        <v>3.2199133101469997E-2</v>
      </c>
      <c r="U296">
        <v>2.2463997984859998</v>
      </c>
      <c r="V296">
        <v>4.9704151069650003E-2</v>
      </c>
      <c r="W296">
        <v>2.5871221376659999</v>
      </c>
      <c r="Z296">
        <v>4.3438600640269998E-2</v>
      </c>
      <c r="AA296">
        <v>1.8440674433669999</v>
      </c>
      <c r="AB296">
        <v>7.6153246019009996E-2</v>
      </c>
      <c r="AC296">
        <v>1.6337327287300001</v>
      </c>
      <c r="AF296">
        <v>3.8177232268400002E-2</v>
      </c>
      <c r="AG296">
        <v>1.1112431050689999</v>
      </c>
    </row>
    <row r="297" spans="12:33" x14ac:dyDescent="0.3">
      <c r="L297">
        <v>7.2038095874320002E-2</v>
      </c>
      <c r="M297">
        <v>2.08944497853</v>
      </c>
      <c r="T297">
        <v>3.2232988130159998E-2</v>
      </c>
      <c r="U297">
        <v>2.2507802491379998</v>
      </c>
      <c r="V297">
        <v>4.9838804635049999E-2</v>
      </c>
      <c r="W297">
        <v>2.6330291605789999</v>
      </c>
      <c r="Z297">
        <v>4.3526594218639997E-2</v>
      </c>
      <c r="AA297">
        <v>1.8069991117599999</v>
      </c>
      <c r="AB297">
        <v>7.6243600202189996E-2</v>
      </c>
      <c r="AC297">
        <v>2.0687085960529998</v>
      </c>
      <c r="AF297">
        <v>3.8369290341500002E-2</v>
      </c>
      <c r="AG297">
        <v>1.097547911805</v>
      </c>
    </row>
    <row r="298" spans="12:33" x14ac:dyDescent="0.3">
      <c r="L298">
        <v>7.2521954909670006E-2</v>
      </c>
      <c r="M298">
        <v>2.156092093996</v>
      </c>
      <c r="T298">
        <v>3.2275403368450001E-2</v>
      </c>
      <c r="U298">
        <v>2.2630433069300002</v>
      </c>
      <c r="V298">
        <v>4.9914483728039999E-2</v>
      </c>
      <c r="W298">
        <v>2.6453861374100001</v>
      </c>
      <c r="Z298">
        <v>4.3677815091829997E-2</v>
      </c>
      <c r="AA298">
        <v>1.8228730502570001</v>
      </c>
      <c r="AB298">
        <v>7.6324028058049997E-2</v>
      </c>
      <c r="AC298">
        <v>2.0902529302450001</v>
      </c>
      <c r="AF298">
        <v>3.8529889396590002E-2</v>
      </c>
      <c r="AG298">
        <v>1.1090702746709999</v>
      </c>
    </row>
    <row r="299" spans="12:33" x14ac:dyDescent="0.3">
      <c r="L299">
        <v>7.2831903407820003E-2</v>
      </c>
      <c r="M299">
        <v>2.1676271716729998</v>
      </c>
      <c r="T299">
        <v>3.2334640334570001E-2</v>
      </c>
      <c r="U299">
        <v>2.2700522412659998</v>
      </c>
      <c r="V299">
        <v>5.0032116026730002E-2</v>
      </c>
      <c r="W299">
        <v>2.645378361353</v>
      </c>
      <c r="Z299">
        <v>4.3829010982420001E-2</v>
      </c>
      <c r="AA299">
        <v>1.833452345432</v>
      </c>
      <c r="AB299">
        <v>7.6534243668269997E-2</v>
      </c>
      <c r="AC299">
        <v>1.692974475557</v>
      </c>
      <c r="AF299">
        <v>3.864735528142E-2</v>
      </c>
      <c r="AG299">
        <v>1.104743638093</v>
      </c>
    </row>
    <row r="300" spans="12:33" x14ac:dyDescent="0.3">
      <c r="L300">
        <v>7.3258557545630001E-2</v>
      </c>
      <c r="M300">
        <v>2.130458588048</v>
      </c>
      <c r="T300">
        <v>3.2435944065710001E-2</v>
      </c>
      <c r="U300">
        <v>2.2648016727020002</v>
      </c>
      <c r="V300">
        <v>5.0116047436509999E-2</v>
      </c>
      <c r="W300">
        <v>2.625946845174</v>
      </c>
      <c r="Z300">
        <v>4.391722940409E-2</v>
      </c>
      <c r="AA300">
        <v>1.8440358037190001</v>
      </c>
      <c r="AB300">
        <v>7.6941556277740006E-2</v>
      </c>
      <c r="AC300">
        <v>2.0161653494529999</v>
      </c>
      <c r="AF300">
        <v>3.8700380884560001E-2</v>
      </c>
      <c r="AG300">
        <v>1.0874505816840001</v>
      </c>
    </row>
    <row r="301" spans="12:33" x14ac:dyDescent="0.3">
      <c r="L301">
        <v>7.3491475218350005E-2</v>
      </c>
      <c r="M301">
        <v>2.0881633032329998</v>
      </c>
      <c r="T301">
        <v>3.2469599966839999E-2</v>
      </c>
      <c r="U301">
        <v>2.25516923153</v>
      </c>
      <c r="V301">
        <v>5.0275474617840002E-2</v>
      </c>
      <c r="W301">
        <v>2.5800203821190002</v>
      </c>
      <c r="Z301">
        <v>4.4005329158469997E-2</v>
      </c>
      <c r="AA301">
        <v>1.829469706229</v>
      </c>
      <c r="AB301">
        <v>7.7252533040979995E-2</v>
      </c>
      <c r="AC301">
        <v>1.655244090134</v>
      </c>
      <c r="AF301">
        <v>3.8839223073809999E-2</v>
      </c>
      <c r="AG301">
        <v>1.0831232533170001</v>
      </c>
    </row>
    <row r="302" spans="12:33" x14ac:dyDescent="0.3">
      <c r="L302">
        <v>7.3724278098850002E-2</v>
      </c>
      <c r="M302">
        <v>2.058684771392</v>
      </c>
      <c r="T302">
        <v>3.249480766763E-2</v>
      </c>
      <c r="U302">
        <v>2.2455364348679998</v>
      </c>
      <c r="V302">
        <v>5.0560823912200001E-2</v>
      </c>
      <c r="W302">
        <v>2.510244634392</v>
      </c>
      <c r="Z302">
        <v>4.4106036897919997E-2</v>
      </c>
      <c r="AA302">
        <v>1.8175500977770001</v>
      </c>
      <c r="AB302">
        <v>7.744345437729E-2</v>
      </c>
      <c r="AC302">
        <v>2.118497057715</v>
      </c>
      <c r="AF302">
        <v>3.8861066430879998E-2</v>
      </c>
      <c r="AG302">
        <v>1.1025753043290001</v>
      </c>
    </row>
    <row r="303" spans="12:33" x14ac:dyDescent="0.3">
      <c r="L303">
        <v>7.3976700281230004E-2</v>
      </c>
      <c r="M303">
        <v>2.002291058305</v>
      </c>
      <c r="T303">
        <v>3.2545708442669997E-2</v>
      </c>
      <c r="U303">
        <v>2.2604272653669999</v>
      </c>
      <c r="V303">
        <v>5.072852840869E-2</v>
      </c>
      <c r="W303">
        <v>2.437827667923</v>
      </c>
      <c r="Z303">
        <v>4.4156356416589999E-2</v>
      </c>
      <c r="AA303">
        <v>1.804310158984</v>
      </c>
      <c r="AB303">
        <v>7.7773471105140005E-2</v>
      </c>
      <c r="AC303">
        <v>1.718521358839</v>
      </c>
      <c r="AF303">
        <v>3.8882927086189997E-2</v>
      </c>
      <c r="AG303">
        <v>1.1227478272960001</v>
      </c>
    </row>
    <row r="304" spans="12:33" x14ac:dyDescent="0.3">
      <c r="L304">
        <v>7.4267477167189996E-2</v>
      </c>
      <c r="M304">
        <v>1.9907559806290001</v>
      </c>
      <c r="T304">
        <v>3.2613132254170001E-2</v>
      </c>
      <c r="U304">
        <v>2.249044634673</v>
      </c>
      <c r="V304">
        <v>5.0929887963739998E-2</v>
      </c>
      <c r="W304">
        <v>2.37512146065</v>
      </c>
      <c r="Z304">
        <v>4.4194236582650002E-2</v>
      </c>
      <c r="AA304">
        <v>1.824162573573</v>
      </c>
      <c r="AB304">
        <v>7.8001114371479996E-2</v>
      </c>
      <c r="AC304">
        <v>2.047104781536</v>
      </c>
      <c r="AF304">
        <v>3.8947436560869998E-2</v>
      </c>
      <c r="AG304">
        <v>1.13859613495</v>
      </c>
    </row>
    <row r="305" spans="12:33" x14ac:dyDescent="0.3">
      <c r="L305">
        <v>7.4712889665160001E-2</v>
      </c>
      <c r="M305">
        <v>2.022797863064</v>
      </c>
      <c r="T305">
        <v>3.2638339954960002E-2</v>
      </c>
      <c r="U305">
        <v>2.2394118380110002</v>
      </c>
      <c r="V305">
        <v>5.1055747580830001E-2</v>
      </c>
      <c r="W305">
        <v>2.3380272019869999</v>
      </c>
      <c r="Z305">
        <v>4.4257320227579999E-2</v>
      </c>
      <c r="AA305">
        <v>1.8466606445780001</v>
      </c>
      <c r="AB305">
        <v>7.8141054786380004E-2</v>
      </c>
      <c r="AC305">
        <v>2.0511403034139999</v>
      </c>
      <c r="AF305">
        <v>3.9086244153619998E-2</v>
      </c>
      <c r="AG305">
        <v>1.1328278626720001</v>
      </c>
    </row>
    <row r="306" spans="12:33" x14ac:dyDescent="0.3">
      <c r="L306">
        <v>7.4887029786820006E-2</v>
      </c>
      <c r="M306">
        <v>2.0522763949049998</v>
      </c>
      <c r="T306">
        <v>3.2731245267670003E-2</v>
      </c>
      <c r="U306">
        <v>2.2376641369139998</v>
      </c>
      <c r="V306">
        <v>5.1190176160829999E-2</v>
      </c>
      <c r="W306">
        <v>2.336252318533</v>
      </c>
      <c r="Z306">
        <v>4.439594560698E-2</v>
      </c>
      <c r="AA306">
        <v>1.862535415697</v>
      </c>
      <c r="AB306">
        <v>7.8331648432350007E-2</v>
      </c>
      <c r="AC306">
        <v>1.6686760029529999</v>
      </c>
      <c r="AF306">
        <v>3.9075158141749999E-2</v>
      </c>
      <c r="AG306">
        <v>1.116257353588</v>
      </c>
    </row>
    <row r="307" spans="12:33" x14ac:dyDescent="0.3">
      <c r="L307">
        <v>7.5080525188220004E-2</v>
      </c>
      <c r="M307">
        <v>2.0843182773410001</v>
      </c>
      <c r="T307">
        <v>3.2815963734990003E-2</v>
      </c>
      <c r="U307">
        <v>2.2543080008469998</v>
      </c>
      <c r="V307">
        <v>5.1249075638100001E-2</v>
      </c>
      <c r="W307">
        <v>2.353908395825</v>
      </c>
      <c r="Z307">
        <v>4.445902300626E-2</v>
      </c>
      <c r="AA307">
        <v>1.883709825872</v>
      </c>
      <c r="AB307">
        <v>7.8661216851010005E-2</v>
      </c>
      <c r="AC307">
        <v>2.0820971916789999</v>
      </c>
      <c r="AF307">
        <v>3.9192278061660001E-2</v>
      </c>
      <c r="AG307">
        <v>1.0975212778979999</v>
      </c>
    </row>
    <row r="308" spans="12:33" x14ac:dyDescent="0.3">
      <c r="L308">
        <v>7.5254711226760002E-2</v>
      </c>
      <c r="M308">
        <v>2.1086701079919998</v>
      </c>
      <c r="T308">
        <v>3.2883673792379997E-2</v>
      </c>
      <c r="U308">
        <v>2.2630689021510002</v>
      </c>
      <c r="V308">
        <v>5.1333377857150003E-2</v>
      </c>
      <c r="W308">
        <v>2.4130637253240002</v>
      </c>
      <c r="Z308">
        <v>4.4521913036119999E-2</v>
      </c>
      <c r="AA308">
        <v>1.8651744111349999</v>
      </c>
      <c r="AB308">
        <v>7.8811758235620005E-2</v>
      </c>
      <c r="AC308">
        <v>1.6955941367130001</v>
      </c>
      <c r="AF308">
        <v>3.9277437314410003E-2</v>
      </c>
      <c r="AG308">
        <v>1.0831090716259999</v>
      </c>
    </row>
    <row r="309" spans="12:33" x14ac:dyDescent="0.3">
      <c r="L309">
        <v>7.5525880290069999E-2</v>
      </c>
      <c r="M309">
        <v>2.122768536263</v>
      </c>
      <c r="T309">
        <v>3.2883512001229999E-2</v>
      </c>
      <c r="U309">
        <v>2.2516834275440001</v>
      </c>
      <c r="V309">
        <v>5.1577419737250003E-2</v>
      </c>
      <c r="W309">
        <v>2.4925174617230001</v>
      </c>
      <c r="Z309">
        <v>4.4748619432949999E-2</v>
      </c>
      <c r="AA309">
        <v>1.862512102273</v>
      </c>
      <c r="AB309">
        <v>7.9219200178339999E-2</v>
      </c>
      <c r="AC309">
        <v>2.0241717406830002</v>
      </c>
      <c r="AF309">
        <v>3.9480425715169999E-2</v>
      </c>
      <c r="AG309">
        <v>1.0795001398449999</v>
      </c>
    </row>
    <row r="310" spans="12:33" x14ac:dyDescent="0.3">
      <c r="L310">
        <v>7.5544994506150001E-2</v>
      </c>
      <c r="M310">
        <v>2.1522470681039998</v>
      </c>
      <c r="T310">
        <v>3.3026932279300002E-2</v>
      </c>
      <c r="U310">
        <v>2.237676579036</v>
      </c>
      <c r="V310">
        <v>5.1720613100780001E-2</v>
      </c>
      <c r="W310">
        <v>2.5675628719830002</v>
      </c>
      <c r="Z310">
        <v>4.4786437142539999E-2</v>
      </c>
      <c r="AA310">
        <v>1.8691279085579999</v>
      </c>
      <c r="AB310">
        <v>7.9531728940649998E-2</v>
      </c>
      <c r="AC310">
        <v>1.727891242244</v>
      </c>
      <c r="AF310">
        <v>3.962997335487E-2</v>
      </c>
      <c r="AG310">
        <v>1.0758929375390001</v>
      </c>
    </row>
    <row r="311" spans="12:33" x14ac:dyDescent="0.3">
      <c r="L311">
        <v>7.5796647580590001E-2</v>
      </c>
      <c r="M311">
        <v>2.181725599945</v>
      </c>
      <c r="T311">
        <v>3.3153593056919999E-2</v>
      </c>
      <c r="U311">
        <v>2.2333028826780001</v>
      </c>
      <c r="V311">
        <v>5.1821524113300002E-2</v>
      </c>
      <c r="W311">
        <v>2.5852161721120002</v>
      </c>
      <c r="Z311">
        <v>4.4874555633860003E-2</v>
      </c>
      <c r="AA311">
        <v>1.8585327935589999</v>
      </c>
      <c r="AB311">
        <v>7.9837924730650003E-2</v>
      </c>
      <c r="AC311">
        <v>1.9999114130690001</v>
      </c>
      <c r="AF311">
        <v>3.9704392560680001E-2</v>
      </c>
      <c r="AG311">
        <v>1.059319661295</v>
      </c>
    </row>
    <row r="312" spans="12:33" x14ac:dyDescent="0.3">
      <c r="L312">
        <v>7.6281493829100003E-2</v>
      </c>
      <c r="M312">
        <v>2.138148639832</v>
      </c>
      <c r="T312">
        <v>3.3229402841389998E-2</v>
      </c>
      <c r="U312">
        <v>2.217541578779</v>
      </c>
      <c r="V312">
        <v>5.2082208118049998E-2</v>
      </c>
      <c r="W312">
        <v>2.6302318652690002</v>
      </c>
      <c r="Z312">
        <v>4.4887032460350001E-2</v>
      </c>
      <c r="AA312">
        <v>1.8333824051600001</v>
      </c>
      <c r="AB312">
        <v>8.0272226942709995E-2</v>
      </c>
      <c r="AC312">
        <v>1.7830813040610001</v>
      </c>
      <c r="AF312">
        <v>3.980046484284E-2</v>
      </c>
      <c r="AG312">
        <v>1.054273244552</v>
      </c>
    </row>
    <row r="313" spans="12:33" x14ac:dyDescent="0.3">
      <c r="L313">
        <v>7.6630726847899996E-2</v>
      </c>
      <c r="M313">
        <v>2.0907266538279998</v>
      </c>
      <c r="T313">
        <v>3.3339067654560003E-2</v>
      </c>
      <c r="U313">
        <v>2.2061607255309998</v>
      </c>
      <c r="V313">
        <v>5.2141057598559998E-2</v>
      </c>
      <c r="W313">
        <v>2.637291963369</v>
      </c>
      <c r="Z313">
        <v>4.4987883849689998E-2</v>
      </c>
      <c r="AA313">
        <v>1.8519069958059999</v>
      </c>
      <c r="AB313">
        <v>8.041986268628E-2</v>
      </c>
      <c r="AC313">
        <v>2.107627265304</v>
      </c>
      <c r="AF313">
        <v>3.9822515778869999E-2</v>
      </c>
      <c r="AG313">
        <v>1.082370959031</v>
      </c>
    </row>
    <row r="314" spans="12:33" x14ac:dyDescent="0.3">
      <c r="L314">
        <v>7.6786154526280001E-2</v>
      </c>
      <c r="M314">
        <v>2.045868018418</v>
      </c>
      <c r="T314">
        <v>3.3364536710290001E-2</v>
      </c>
      <c r="U314">
        <v>2.2149198493890001</v>
      </c>
      <c r="V314">
        <v>5.2241839452799997E-2</v>
      </c>
      <c r="W314">
        <v>2.6275723172509999</v>
      </c>
      <c r="Z314">
        <v>4.5126428035669998E-2</v>
      </c>
      <c r="AA314">
        <v>1.8505741761309999</v>
      </c>
      <c r="AB314">
        <v>8.0649538594200001E-2</v>
      </c>
      <c r="AC314">
        <v>1.6888012437969999</v>
      </c>
      <c r="AF314">
        <v>3.9855064586390002E-2</v>
      </c>
      <c r="AG314">
        <v>1.1025431361039999</v>
      </c>
    </row>
    <row r="315" spans="12:33" x14ac:dyDescent="0.3">
      <c r="L315">
        <v>7.6999567689360005E-2</v>
      </c>
      <c r="M315">
        <v>2.0176711618750001</v>
      </c>
      <c r="T315">
        <v>3.3440732304430003E-2</v>
      </c>
      <c r="U315">
        <v>2.226308523398</v>
      </c>
      <c r="V315">
        <v>5.236759907638E-2</v>
      </c>
      <c r="W315">
        <v>2.569286100202</v>
      </c>
      <c r="Z315">
        <v>4.5214521544399998E-2</v>
      </c>
      <c r="AA315">
        <v>1.8346844178099999</v>
      </c>
      <c r="AB315">
        <v>8.0977167014030002E-2</v>
      </c>
      <c r="AC315">
        <v>2.0214214814229998</v>
      </c>
      <c r="AF315">
        <v>3.9930538985219997E-2</v>
      </c>
      <c r="AG315">
        <v>1.129918649153</v>
      </c>
    </row>
    <row r="316" spans="12:33" x14ac:dyDescent="0.3">
      <c r="L316">
        <v>7.7193682968799998E-2</v>
      </c>
      <c r="M316">
        <v>1.980502578249</v>
      </c>
      <c r="T316">
        <v>3.3559069336449997E-2</v>
      </c>
      <c r="U316">
        <v>2.2306925289419999</v>
      </c>
      <c r="V316">
        <v>5.27621700296E-2</v>
      </c>
      <c r="W316">
        <v>2.4977371353189999</v>
      </c>
      <c r="Z316">
        <v>4.5277655154510002E-2</v>
      </c>
      <c r="AA316">
        <v>1.8677717754580001</v>
      </c>
      <c r="AB316">
        <v>8.1349208335379994E-2</v>
      </c>
      <c r="AC316">
        <v>1.7076321706690001</v>
      </c>
      <c r="AF316">
        <v>4.0016147992370001E-2</v>
      </c>
      <c r="AG316">
        <v>1.134238713727</v>
      </c>
    </row>
    <row r="317" spans="12:33" x14ac:dyDescent="0.3">
      <c r="L317">
        <v>7.7503769217629997E-2</v>
      </c>
      <c r="M317">
        <v>1.976657552357</v>
      </c>
      <c r="T317">
        <v>3.3685705223129997E-2</v>
      </c>
      <c r="U317">
        <v>2.2245672211069998</v>
      </c>
      <c r="V317">
        <v>5.2896419454550002E-2</v>
      </c>
      <c r="W317">
        <v>2.457993326425</v>
      </c>
      <c r="Z317">
        <v>4.5403466442470002E-2</v>
      </c>
      <c r="AA317">
        <v>1.8373192501369999</v>
      </c>
      <c r="AB317">
        <v>8.1658281790300005E-2</v>
      </c>
      <c r="AC317">
        <v>2.0995070856270002</v>
      </c>
      <c r="AF317">
        <v>4.0069173595510002E-2</v>
      </c>
      <c r="AG317">
        <v>1.1169456573180001</v>
      </c>
    </row>
    <row r="318" spans="12:33" x14ac:dyDescent="0.3">
      <c r="L318">
        <v>7.7716562502670006E-2</v>
      </c>
      <c r="M318">
        <v>2.0176711618750001</v>
      </c>
      <c r="T318">
        <v>3.3803892909470001E-2</v>
      </c>
      <c r="U318">
        <v>2.218441557782</v>
      </c>
      <c r="V318">
        <v>5.303065638032E-2</v>
      </c>
      <c r="W318">
        <v>2.4156005227319999</v>
      </c>
      <c r="Z318">
        <v>4.5604938132199999E-2</v>
      </c>
      <c r="AA318">
        <v>1.8253929807060001</v>
      </c>
      <c r="AF318">
        <v>4.0175484275490003E-2</v>
      </c>
      <c r="AG318">
        <v>1.0931666238340001</v>
      </c>
    </row>
    <row r="319" spans="12:33" x14ac:dyDescent="0.3">
      <c r="L319">
        <v>7.7929390225379994E-2</v>
      </c>
      <c r="M319">
        <v>2.0548397454999998</v>
      </c>
      <c r="T319">
        <v>3.3896673767440003E-2</v>
      </c>
      <c r="U319">
        <v>2.2079357992949999</v>
      </c>
      <c r="V319">
        <v>5.3139569725829998E-2</v>
      </c>
      <c r="W319">
        <v>2.3484854338879999</v>
      </c>
      <c r="Z319">
        <v>4.5768723270929998E-2</v>
      </c>
      <c r="AA319">
        <v>1.834647782429</v>
      </c>
      <c r="AF319">
        <v>4.0314862710369999E-2</v>
      </c>
      <c r="AG319">
        <v>1.1111739260910001</v>
      </c>
    </row>
    <row r="320" spans="12:33" x14ac:dyDescent="0.3">
      <c r="L320">
        <v>7.8219868651550006E-2</v>
      </c>
      <c r="M320">
        <v>2.076628225556</v>
      </c>
      <c r="T320">
        <v>3.3980919306769997E-2</v>
      </c>
      <c r="U320">
        <v>2.1912990451460002</v>
      </c>
      <c r="V320">
        <v>5.3139403069980003E-2</v>
      </c>
      <c r="W320">
        <v>2.3131655032460001</v>
      </c>
      <c r="Z320">
        <v>4.5944954007920001E-2</v>
      </c>
      <c r="AA320">
        <v>1.8121338916009999</v>
      </c>
      <c r="AF320">
        <v>4.0422090197390001E-2</v>
      </c>
      <c r="AG320">
        <v>1.125579906254</v>
      </c>
    </row>
    <row r="321" spans="12:33" x14ac:dyDescent="0.3">
      <c r="L321">
        <v>7.8355298213700006E-2</v>
      </c>
      <c r="M321">
        <v>2.1009800562069998</v>
      </c>
      <c r="T321">
        <v>3.409928122974E-2</v>
      </c>
      <c r="U321">
        <v>2.1974346621669998</v>
      </c>
      <c r="AF321">
        <v>4.0528400877370002E-2</v>
      </c>
      <c r="AG321">
        <v>1.1018008727699999</v>
      </c>
    </row>
    <row r="322" spans="12:33" x14ac:dyDescent="0.3">
      <c r="L322">
        <v>7.8548908407330004E-2</v>
      </c>
      <c r="M322">
        <v>2.120205185668</v>
      </c>
      <c r="T322">
        <v>3.419223632434E-2</v>
      </c>
      <c r="U322">
        <v>2.199190184026</v>
      </c>
      <c r="AF322">
        <v>4.0634780750320003E-2</v>
      </c>
      <c r="AG322">
        <v>1.080903727108</v>
      </c>
    </row>
    <row r="323" spans="12:33" x14ac:dyDescent="0.3">
      <c r="L323">
        <v>7.8878097393009994E-2</v>
      </c>
      <c r="M323">
        <v>2.1471203669140002</v>
      </c>
      <c r="T323">
        <v>3.4369524076589997E-2</v>
      </c>
      <c r="U323">
        <v>2.1904395919090001</v>
      </c>
      <c r="AF323">
        <v>4.0795362507160003E-2</v>
      </c>
      <c r="AG323">
        <v>1.0917056180189999</v>
      </c>
    </row>
    <row r="324" spans="12:33" x14ac:dyDescent="0.3">
      <c r="L324">
        <v>7.899413723774E-2</v>
      </c>
      <c r="M324">
        <v>2.1727538728629998</v>
      </c>
      <c r="T324">
        <v>3.4589388858270002E-2</v>
      </c>
      <c r="U324">
        <v>2.2053375321909998</v>
      </c>
      <c r="AF324">
        <v>4.0945480988999999E-2</v>
      </c>
      <c r="AG324">
        <v>1.1118739902479999</v>
      </c>
    </row>
    <row r="325" spans="12:33" x14ac:dyDescent="0.3">
      <c r="L325">
        <v>7.9343106234410002E-2</v>
      </c>
      <c r="M325">
        <v>2.1548104186989998</v>
      </c>
      <c r="T325">
        <v>3.4682119934360003E-2</v>
      </c>
      <c r="U325">
        <v>2.1913285507469999</v>
      </c>
      <c r="AF325">
        <v>4.1062549014160003E-2</v>
      </c>
      <c r="AG325">
        <v>1.090976498691</v>
      </c>
    </row>
    <row r="326" spans="12:33" x14ac:dyDescent="0.3">
      <c r="L326">
        <v>7.9614711508189995E-2</v>
      </c>
      <c r="M326">
        <v>2.120205185668</v>
      </c>
      <c r="T326">
        <v>3.4817204021360001E-2</v>
      </c>
      <c r="U326">
        <v>2.1852035984009999</v>
      </c>
      <c r="AF326">
        <v>4.1158188840170001E-2</v>
      </c>
      <c r="AG326">
        <v>1.067918283057</v>
      </c>
    </row>
    <row r="327" spans="12:33" x14ac:dyDescent="0.3">
      <c r="L327">
        <v>7.9769955519010005E-2</v>
      </c>
      <c r="M327">
        <v>2.0958533550170002</v>
      </c>
      <c r="T327">
        <v>3.4909972433860001E-2</v>
      </c>
      <c r="U327">
        <v>2.1738220341750001</v>
      </c>
      <c r="AF327">
        <v>4.1308030550069999E-2</v>
      </c>
      <c r="AG327">
        <v>1.0765591039960001</v>
      </c>
    </row>
    <row r="328" spans="12:33" x14ac:dyDescent="0.3">
      <c r="L328">
        <v>8.0177644670639994E-2</v>
      </c>
      <c r="M328">
        <v>2.012544460685</v>
      </c>
      <c r="T328">
        <v>3.510429348698E-2</v>
      </c>
      <c r="U328">
        <v>2.174706016165</v>
      </c>
      <c r="AF328">
        <v>4.1351336702780003E-2</v>
      </c>
      <c r="AG328">
        <v>1.099612822996</v>
      </c>
    </row>
    <row r="329" spans="12:33" x14ac:dyDescent="0.3">
      <c r="L329">
        <v>8.041043607192E-2</v>
      </c>
      <c r="M329">
        <v>1.9843476041420001</v>
      </c>
      <c r="T329">
        <v>3.5222705191840002E-2</v>
      </c>
      <c r="U329">
        <v>2.1843448561429999</v>
      </c>
      <c r="AF329">
        <v>4.1437274376620002E-2</v>
      </c>
      <c r="AG329">
        <v>1.117621854727</v>
      </c>
    </row>
    <row r="330" spans="12:33" x14ac:dyDescent="0.3">
      <c r="L330">
        <v>8.0623837755770006E-2</v>
      </c>
      <c r="M330">
        <v>1.9574324228960001</v>
      </c>
      <c r="T330">
        <v>3.5298788776719998E-2</v>
      </c>
      <c r="U330">
        <v>2.1878512785009998</v>
      </c>
      <c r="AF330">
        <v>4.151133031925E-2</v>
      </c>
      <c r="AG330">
        <v>1.085918667416</v>
      </c>
    </row>
    <row r="331" spans="12:33" x14ac:dyDescent="0.3">
      <c r="L331">
        <v>8.0836780270710007E-2</v>
      </c>
      <c r="M331">
        <v>1.9817842535470001</v>
      </c>
      <c r="T331">
        <v>3.5408565599150003E-2</v>
      </c>
      <c r="U331">
        <v>2.1843526769050001</v>
      </c>
      <c r="AF331">
        <v>4.1553650471939999E-2</v>
      </c>
      <c r="AG331">
        <v>1.0679054849459999</v>
      </c>
    </row>
    <row r="332" spans="12:33" x14ac:dyDescent="0.3">
      <c r="T332">
        <v>3.5442109491010003E-2</v>
      </c>
      <c r="U332">
        <v>2.1668379840809999</v>
      </c>
      <c r="AF332">
        <v>4.1627983186510002E-2</v>
      </c>
      <c r="AG332">
        <v>1.0477298489239999</v>
      </c>
    </row>
    <row r="333" spans="12:33" x14ac:dyDescent="0.3">
      <c r="T333">
        <v>3.5535450395289998E-2</v>
      </c>
      <c r="U333">
        <v>2.1957434838499998</v>
      </c>
      <c r="AF333">
        <v>4.1713886263850003E-2</v>
      </c>
      <c r="AG333">
        <v>1.064297936744</v>
      </c>
    </row>
    <row r="334" spans="12:33" x14ac:dyDescent="0.3">
      <c r="T334">
        <v>3.5636691899069997E-2</v>
      </c>
      <c r="U334">
        <v>2.1861138865909999</v>
      </c>
      <c r="AF334">
        <v>4.176774218281E-2</v>
      </c>
      <c r="AG334">
        <v>1.0815875342050001</v>
      </c>
    </row>
    <row r="335" spans="12:33" x14ac:dyDescent="0.3">
      <c r="T335">
        <v>3.5712526574489999E-2</v>
      </c>
      <c r="U335">
        <v>2.172104194169</v>
      </c>
      <c r="AF335">
        <v>4.1896588149700001E-2</v>
      </c>
      <c r="AG335">
        <v>1.106079429957</v>
      </c>
    </row>
    <row r="336" spans="12:33" x14ac:dyDescent="0.3">
      <c r="T336">
        <v>3.5830788933669998E-2</v>
      </c>
      <c r="U336">
        <v>2.1712333652789999</v>
      </c>
      <c r="AF336">
        <v>4.1971024653750001E-2</v>
      </c>
      <c r="AG336">
        <v>1.0902266256690001</v>
      </c>
    </row>
    <row r="337" spans="20:33" x14ac:dyDescent="0.3">
      <c r="T337">
        <v>3.5957686175280001E-2</v>
      </c>
      <c r="U337">
        <v>2.1834999779620001</v>
      </c>
      <c r="AF337">
        <v>4.2045478456050001E-2</v>
      </c>
      <c r="AG337">
        <v>1.075094293337</v>
      </c>
    </row>
    <row r="338" spans="20:33" x14ac:dyDescent="0.3">
      <c r="T338">
        <v>3.6075848970670003E-2</v>
      </c>
      <c r="U338">
        <v>2.1756227031600002</v>
      </c>
      <c r="AF338">
        <v>4.2237657616869997E-2</v>
      </c>
      <c r="AG338">
        <v>1.0664424037619999</v>
      </c>
    </row>
    <row r="339" spans="20:33" x14ac:dyDescent="0.3">
      <c r="T339">
        <v>3.6219393703479999E-2</v>
      </c>
      <c r="U339">
        <v>2.1703739120419998</v>
      </c>
      <c r="AF339">
        <v>4.2473142930420003E-2</v>
      </c>
      <c r="AG339">
        <v>1.080844233186</v>
      </c>
    </row>
    <row r="340" spans="20:33" x14ac:dyDescent="0.3">
      <c r="T340">
        <v>3.6354602245219997E-2</v>
      </c>
      <c r="U340">
        <v>2.1730070170859999</v>
      </c>
      <c r="AF340">
        <v>4.2548098381850002E-2</v>
      </c>
      <c r="AG340">
        <v>1.086605587567</v>
      </c>
    </row>
    <row r="341" spans="20:33" x14ac:dyDescent="0.3">
      <c r="T341">
        <v>3.648973611412E-2</v>
      </c>
      <c r="U341">
        <v>2.1703852876959999</v>
      </c>
      <c r="AF341">
        <v>4.2654962605710001E-2</v>
      </c>
      <c r="AG341">
        <v>1.085881656662</v>
      </c>
    </row>
    <row r="342" spans="20:33" x14ac:dyDescent="0.3">
      <c r="T342">
        <v>3.6523379569769997E-2</v>
      </c>
      <c r="U342">
        <v>2.159877040784</v>
      </c>
      <c r="AF342">
        <v>4.2847159064779997E-2</v>
      </c>
      <c r="AG342">
        <v>1.0779502390419999</v>
      </c>
    </row>
    <row r="343" spans="20:33" x14ac:dyDescent="0.3">
      <c r="T343">
        <v>3.6624919764910002E-2</v>
      </c>
      <c r="U343">
        <v>2.171266781261</v>
      </c>
      <c r="AF343">
        <v>4.2954075183370001E-2</v>
      </c>
      <c r="AG343">
        <v>1.079387724005</v>
      </c>
    </row>
    <row r="344" spans="20:33" x14ac:dyDescent="0.3">
      <c r="T344">
        <v>3.672633550532E-2</v>
      </c>
      <c r="U344">
        <v>2.173898464349</v>
      </c>
      <c r="AF344">
        <v>4.3039753383510002E-2</v>
      </c>
      <c r="AG344">
        <v>1.086589676402</v>
      </c>
    </row>
    <row r="345" spans="20:33" x14ac:dyDescent="0.3">
      <c r="T345">
        <v>3.682788814593E-2</v>
      </c>
      <c r="U345">
        <v>2.1861640105650002</v>
      </c>
      <c r="AF345">
        <v>4.3125102916969998E-2</v>
      </c>
      <c r="AG345">
        <v>1.080102661642</v>
      </c>
    </row>
    <row r="346" spans="20:33" x14ac:dyDescent="0.3">
      <c r="T346">
        <v>3.6954685823759999E-2</v>
      </c>
      <c r="U346">
        <v>2.1914241773369998</v>
      </c>
      <c r="AF346">
        <v>4.3167423069649997E-2</v>
      </c>
      <c r="AG346">
        <v>1.0620894791719999</v>
      </c>
    </row>
    <row r="347" spans="20:33" x14ac:dyDescent="0.3">
      <c r="T347">
        <v>3.7030831636010002E-2</v>
      </c>
      <c r="U347">
        <v>2.19930962839</v>
      </c>
      <c r="AF347">
        <v>4.3274079714550003E-2</v>
      </c>
      <c r="AG347">
        <v>1.0527198847999999</v>
      </c>
    </row>
    <row r="348" spans="20:33" x14ac:dyDescent="0.3">
      <c r="T348">
        <v>3.7064387973340003E-2</v>
      </c>
      <c r="U348">
        <v>2.182670741306</v>
      </c>
      <c r="AF348">
        <v>4.3402389435809999E-2</v>
      </c>
      <c r="AG348">
        <v>1.0548771499280001</v>
      </c>
    </row>
    <row r="349" spans="20:33" x14ac:dyDescent="0.3">
      <c r="T349">
        <v>3.7140160421389998E-2</v>
      </c>
      <c r="U349">
        <v>2.1642820201889998</v>
      </c>
      <c r="AF349">
        <v>4.3488327109639999E-2</v>
      </c>
      <c r="AG349">
        <v>1.0728861816599999</v>
      </c>
    </row>
    <row r="350" spans="20:33" x14ac:dyDescent="0.3">
      <c r="T350">
        <v>3.7249899907399998E-2</v>
      </c>
      <c r="U350">
        <v>2.1581560013760002</v>
      </c>
      <c r="AF350">
        <v>4.3531512174639998E-2</v>
      </c>
      <c r="AG350">
        <v>1.09089659697</v>
      </c>
    </row>
    <row r="351" spans="20:33" x14ac:dyDescent="0.3">
      <c r="T351">
        <v>3.727553075429E-2</v>
      </c>
      <c r="U351">
        <v>2.17830059984</v>
      </c>
      <c r="AF351">
        <v>4.3574610748400001E-2</v>
      </c>
      <c r="AG351">
        <v>1.1053046525029999</v>
      </c>
    </row>
    <row r="352" spans="20:33" x14ac:dyDescent="0.3">
      <c r="T352">
        <v>3.7410863750759998E-2</v>
      </c>
      <c r="U352">
        <v>2.1896917622740002</v>
      </c>
      <c r="AF352">
        <v>4.368102521785E-2</v>
      </c>
      <c r="AG352">
        <v>1.085848450753</v>
      </c>
    </row>
    <row r="353" spans="20:33" x14ac:dyDescent="0.3">
      <c r="T353">
        <v>3.7520765027919997E-2</v>
      </c>
      <c r="U353">
        <v>2.1949512180680002</v>
      </c>
      <c r="AF353">
        <v>4.3755409827170001E-2</v>
      </c>
      <c r="AG353">
        <v>1.067834230598</v>
      </c>
    </row>
    <row r="354" spans="20:33" x14ac:dyDescent="0.3">
      <c r="T354">
        <v>3.7529001655199998E-2</v>
      </c>
      <c r="U354">
        <v>2.1800628759939999</v>
      </c>
      <c r="AF354">
        <v>4.3915974285760002E-2</v>
      </c>
      <c r="AG354">
        <v>1.077915649553</v>
      </c>
    </row>
    <row r="355" spans="20:33" x14ac:dyDescent="0.3">
      <c r="T355">
        <v>3.7554134683149998E-2</v>
      </c>
      <c r="U355">
        <v>2.1651752448980002</v>
      </c>
      <c r="AF355">
        <v>4.3969657222259997E-2</v>
      </c>
      <c r="AG355">
        <v>1.0880005274569999</v>
      </c>
    </row>
    <row r="356" spans="20:33" x14ac:dyDescent="0.3">
      <c r="T356">
        <v>3.7570894183610003E-2</v>
      </c>
      <c r="U356">
        <v>2.1555420927469999</v>
      </c>
      <c r="AF356">
        <v>4.3980656742899998E-2</v>
      </c>
      <c r="AG356">
        <v>1.1009686767639999</v>
      </c>
    </row>
    <row r="357" spans="20:33" x14ac:dyDescent="0.3">
      <c r="T357">
        <v>3.7579454393199999E-2</v>
      </c>
      <c r="U357">
        <v>2.163424699888</v>
      </c>
      <c r="AF357">
        <v>4.4087469072009999E-2</v>
      </c>
      <c r="AG357">
        <v>1.0980833299920001</v>
      </c>
    </row>
    <row r="358" spans="20:33" x14ac:dyDescent="0.3">
      <c r="T358">
        <v>3.7588114166579999E-2</v>
      </c>
      <c r="U358">
        <v>2.1783137529399998</v>
      </c>
      <c r="AF358">
        <v>4.4172507237039998E-2</v>
      </c>
      <c r="AG358">
        <v>1.078627820031</v>
      </c>
    </row>
    <row r="359" spans="20:33" x14ac:dyDescent="0.3">
      <c r="T359">
        <v>3.7622018977169998E-2</v>
      </c>
      <c r="U359">
        <v>2.186197426548</v>
      </c>
      <c r="AF359">
        <v>4.4225394454209997E-2</v>
      </c>
      <c r="AG359">
        <v>1.0555709879770001</v>
      </c>
    </row>
    <row r="360" spans="20:33" x14ac:dyDescent="0.3">
      <c r="T360">
        <v>3.7731746017709997E-2</v>
      </c>
      <c r="U360">
        <v>2.1791956019950001</v>
      </c>
      <c r="AF360">
        <v>4.4332379765789999E-2</v>
      </c>
      <c r="AG360">
        <v>1.059890360762</v>
      </c>
    </row>
    <row r="361" spans="20:33" x14ac:dyDescent="0.3">
      <c r="T361">
        <v>3.7807692702379998E-2</v>
      </c>
      <c r="U361">
        <v>2.1730681612240001</v>
      </c>
      <c r="AF361">
        <v>4.4450243510279999E-2</v>
      </c>
      <c r="AG361">
        <v>1.072134579164</v>
      </c>
    </row>
    <row r="362" spans="20:33" x14ac:dyDescent="0.3">
      <c r="T362">
        <v>3.7883539823270002E-2</v>
      </c>
      <c r="U362">
        <v>2.159934274542</v>
      </c>
      <c r="AF362">
        <v>4.4557315313089998E-2</v>
      </c>
      <c r="AG362">
        <v>1.080056311726</v>
      </c>
    </row>
    <row r="363" spans="20:33" x14ac:dyDescent="0.3">
      <c r="T363">
        <v>3.8044043184119997E-2</v>
      </c>
      <c r="U363">
        <v>2.159065223097</v>
      </c>
      <c r="AF363">
        <v>4.4749425280929997E-2</v>
      </c>
      <c r="AG363">
        <v>1.068522534328</v>
      </c>
    </row>
    <row r="364" spans="20:33" x14ac:dyDescent="0.3">
      <c r="T364">
        <v>3.8221455391100001E-2</v>
      </c>
      <c r="U364">
        <v>2.1590726883700002</v>
      </c>
      <c r="AF364">
        <v>4.4962859658449997E-2</v>
      </c>
      <c r="AG364">
        <v>1.0548266492739999</v>
      </c>
    </row>
    <row r="365" spans="20:33" x14ac:dyDescent="0.3">
      <c r="T365">
        <v>3.833123221352E-2</v>
      </c>
      <c r="U365">
        <v>2.155574086773</v>
      </c>
      <c r="AF365">
        <v>4.5155056117510001E-2</v>
      </c>
      <c r="AG365">
        <v>1.0468952316539999</v>
      </c>
    </row>
    <row r="366" spans="20:33" x14ac:dyDescent="0.3">
      <c r="T366">
        <v>3.8364925451060003E-2</v>
      </c>
      <c r="U366">
        <v>2.1485690628179999</v>
      </c>
      <c r="AF366">
        <v>4.533703147702E-2</v>
      </c>
      <c r="AG366">
        <v>1.058416902731</v>
      </c>
    </row>
    <row r="367" spans="20:33" x14ac:dyDescent="0.3">
      <c r="T367">
        <v>3.8390120706380003E-2</v>
      </c>
      <c r="U367">
        <v>2.138060460418</v>
      </c>
      <c r="AF367">
        <v>4.5348221278370002E-2</v>
      </c>
      <c r="AG367">
        <v>1.0793102435490001</v>
      </c>
    </row>
    <row r="368" spans="20:33" x14ac:dyDescent="0.3">
      <c r="T368">
        <v>3.841558976211E-2</v>
      </c>
      <c r="U368">
        <v>2.1468195842750002</v>
      </c>
      <c r="AF368">
        <v>4.544477791143E-2</v>
      </c>
      <c r="AG368">
        <v>1.094437041563</v>
      </c>
    </row>
    <row r="369" spans="20:33" x14ac:dyDescent="0.3">
      <c r="T369">
        <v>3.8483287374029999E-2</v>
      </c>
      <c r="U369">
        <v>2.15470467984</v>
      </c>
      <c r="AF369">
        <v>4.5466673163239997E-2</v>
      </c>
      <c r="AG369">
        <v>1.116050508441</v>
      </c>
    </row>
    <row r="370" spans="20:33" x14ac:dyDescent="0.3">
      <c r="T370">
        <v>3.8534088585289998E-2</v>
      </c>
      <c r="U370">
        <v>2.1625890644260002</v>
      </c>
      <c r="AF370">
        <v>4.56157191538E-2</v>
      </c>
      <c r="AG370">
        <v>1.091549619422</v>
      </c>
    </row>
    <row r="371" spans="20:33" x14ac:dyDescent="0.3">
      <c r="T371">
        <v>3.8643852962240002E-2</v>
      </c>
      <c r="U371">
        <v>2.1582146570899998</v>
      </c>
      <c r="AF371">
        <v>4.5604581247190003E-2</v>
      </c>
      <c r="AG371">
        <v>1.0728176944709999</v>
      </c>
    </row>
    <row r="372" spans="20:33" x14ac:dyDescent="0.3">
      <c r="T372">
        <v>3.871117720996E-2</v>
      </c>
      <c r="U372">
        <v>2.1398255804840001</v>
      </c>
      <c r="AF372">
        <v>4.5678983154749997E-2</v>
      </c>
      <c r="AG372">
        <v>1.0555239462720001</v>
      </c>
    </row>
    <row r="373" spans="20:33" x14ac:dyDescent="0.3">
      <c r="T373">
        <v>3.8753131965729999E-2</v>
      </c>
      <c r="U373">
        <v>2.119683825933</v>
      </c>
      <c r="AF373">
        <v>4.5807483156720001E-2</v>
      </c>
      <c r="AG373">
        <v>1.065606402911</v>
      </c>
    </row>
    <row r="374" spans="20:33" x14ac:dyDescent="0.3">
      <c r="T374">
        <v>3.8829091095880001E-2</v>
      </c>
      <c r="U374">
        <v>2.1144321909019999</v>
      </c>
      <c r="AF374">
        <v>4.5861269882690001E-2</v>
      </c>
      <c r="AG374">
        <v>1.0800141125489999</v>
      </c>
    </row>
    <row r="375" spans="20:33" x14ac:dyDescent="0.3">
      <c r="T375">
        <v>3.8913734890359999E-2</v>
      </c>
      <c r="U375">
        <v>2.1258212204009999</v>
      </c>
      <c r="AF375">
        <v>4.595732486661E-2</v>
      </c>
      <c r="AG375">
        <v>1.07424722385</v>
      </c>
    </row>
    <row r="376" spans="20:33" x14ac:dyDescent="0.3">
      <c r="T376">
        <v>3.9006814439699999E-2</v>
      </c>
      <c r="U376">
        <v>2.1363347996500002</v>
      </c>
      <c r="AF376">
        <v>4.6138504506790003E-2</v>
      </c>
      <c r="AG376">
        <v>1.0526271849690001</v>
      </c>
    </row>
    <row r="377" spans="20:33" x14ac:dyDescent="0.3">
      <c r="T377">
        <v>3.9175878010129998E-2</v>
      </c>
      <c r="U377">
        <v>2.1433483553450001</v>
      </c>
      <c r="AF377">
        <v>4.612733200369E-2</v>
      </c>
      <c r="AG377">
        <v>1.032454316106</v>
      </c>
    </row>
    <row r="378" spans="20:33" x14ac:dyDescent="0.3">
      <c r="T378">
        <v>3.9328007843479999E-2</v>
      </c>
      <c r="U378">
        <v>2.1477337828460001</v>
      </c>
      <c r="AF378">
        <v>4.6319995515400003E-2</v>
      </c>
      <c r="AG378">
        <v>1.0439756412879999</v>
      </c>
    </row>
    <row r="379" spans="20:33" x14ac:dyDescent="0.3">
      <c r="T379">
        <v>3.9429137337999999E-2</v>
      </c>
      <c r="U379">
        <v>2.1302219339359998</v>
      </c>
      <c r="AF379">
        <v>4.6320445269799997E-2</v>
      </c>
      <c r="AG379">
        <v>1.062707912134</v>
      </c>
    </row>
    <row r="380" spans="20:33" x14ac:dyDescent="0.3">
      <c r="T380">
        <v>3.9564159197640003E-2</v>
      </c>
      <c r="U380">
        <v>2.1197179528939998</v>
      </c>
      <c r="AF380">
        <v>4.6384954744479998E-2</v>
      </c>
      <c r="AG380">
        <v>1.0785562197880001</v>
      </c>
    </row>
    <row r="381" spans="20:33" x14ac:dyDescent="0.3">
      <c r="T381">
        <v>3.9648354955069999E-2</v>
      </c>
      <c r="U381">
        <v>2.0995779757889999</v>
      </c>
      <c r="AF381">
        <v>4.6438931751159998E-2</v>
      </c>
      <c r="AG381">
        <v>1.1008891209380001</v>
      </c>
    </row>
    <row r="382" spans="20:33" x14ac:dyDescent="0.3">
      <c r="T382">
        <v>3.9690259928959998E-2</v>
      </c>
      <c r="U382">
        <v>2.0759329982820001</v>
      </c>
      <c r="AF382">
        <v>4.6523745038989997E-2</v>
      </c>
      <c r="AG382">
        <v>1.0720674755540001</v>
      </c>
    </row>
    <row r="383" spans="20:33" x14ac:dyDescent="0.3">
      <c r="T383">
        <v>3.9834202916909998E-2</v>
      </c>
      <c r="U383">
        <v>2.0987099908119999</v>
      </c>
      <c r="AF383">
        <v>4.673707562703E-2</v>
      </c>
      <c r="AG383">
        <v>1.0540487587659999</v>
      </c>
    </row>
    <row r="384" spans="20:33" x14ac:dyDescent="0.3">
      <c r="T384">
        <v>3.9834451826379999E-2</v>
      </c>
      <c r="U384">
        <v>2.1162261055920002</v>
      </c>
      <c r="AF384">
        <v>4.6822857616649997E-2</v>
      </c>
      <c r="AG384">
        <v>1.0655735428969999</v>
      </c>
    </row>
    <row r="385" spans="20:33" x14ac:dyDescent="0.3">
      <c r="T385">
        <v>4.0020324679160002E-2</v>
      </c>
      <c r="U385">
        <v>2.1171097320930001</v>
      </c>
      <c r="AF385">
        <v>4.6877180588260001E-2</v>
      </c>
      <c r="AG385">
        <v>1.1023158831590001</v>
      </c>
    </row>
    <row r="386" spans="20:33" x14ac:dyDescent="0.3">
      <c r="T386">
        <v>4.0130014383279997E-2</v>
      </c>
      <c r="U386">
        <v>2.1074804903230002</v>
      </c>
      <c r="AF386">
        <v>4.6877491956689998E-2</v>
      </c>
      <c r="AG386">
        <v>1.1152843783599999</v>
      </c>
    </row>
    <row r="387" spans="20:33" x14ac:dyDescent="0.3">
      <c r="T387">
        <v>4.0223143714510003E-2</v>
      </c>
      <c r="U387">
        <v>2.1214972925279998</v>
      </c>
      <c r="AF387">
        <v>4.6973754519559999E-2</v>
      </c>
      <c r="AG387">
        <v>1.1181631531280001</v>
      </c>
    </row>
    <row r="388" spans="20:33" x14ac:dyDescent="0.3">
      <c r="T388">
        <v>4.0265658516579997E-2</v>
      </c>
      <c r="U388">
        <v>2.1407667962320001</v>
      </c>
      <c r="AF388">
        <v>4.711225074389E-2</v>
      </c>
      <c r="AG388">
        <v>1.099426385648</v>
      </c>
    </row>
    <row r="389" spans="20:33" x14ac:dyDescent="0.3">
      <c r="T389">
        <v>4.03921326121E-2</v>
      </c>
      <c r="U389">
        <v>2.1232560137899998</v>
      </c>
      <c r="AF389">
        <v>4.7143830849630003E-2</v>
      </c>
      <c r="AG389">
        <v>1.079252133207</v>
      </c>
    </row>
    <row r="390" spans="20:33" x14ac:dyDescent="0.3">
      <c r="T390">
        <v>4.0442585350100001E-2</v>
      </c>
      <c r="U390">
        <v>2.1066178376839999</v>
      </c>
      <c r="AF390">
        <v>4.7282327073949998E-2</v>
      </c>
      <c r="AG390">
        <v>1.0605153657269999</v>
      </c>
    </row>
    <row r="391" spans="20:33" x14ac:dyDescent="0.3">
      <c r="T391">
        <v>4.0552548854629999E-2</v>
      </c>
      <c r="U391">
        <v>2.1162563221720001</v>
      </c>
      <c r="AF391">
        <v>4.7516982071670003E-2</v>
      </c>
      <c r="AG391">
        <v>1.040334541282</v>
      </c>
    </row>
    <row r="392" spans="20:33" x14ac:dyDescent="0.3">
      <c r="T392">
        <v>4.064574041322E-2</v>
      </c>
      <c r="U392">
        <v>2.134652153072</v>
      </c>
      <c r="AF392">
        <v>4.7773636110680001E-2</v>
      </c>
      <c r="AG392">
        <v>1.046090015449</v>
      </c>
    </row>
    <row r="393" spans="20:33" x14ac:dyDescent="0.3">
      <c r="T393">
        <v>4.0764127227139998E-2</v>
      </c>
      <c r="U393">
        <v>2.142539381572</v>
      </c>
      <c r="AF393">
        <v>4.784900672003E-2</v>
      </c>
      <c r="AG393">
        <v>1.069142696765</v>
      </c>
    </row>
    <row r="394" spans="20:33" x14ac:dyDescent="0.3">
      <c r="T394">
        <v>4.0839937011609997E-2</v>
      </c>
      <c r="U394">
        <v>2.1267780776719998</v>
      </c>
      <c r="AF394">
        <v>4.796690506101E-2</v>
      </c>
      <c r="AG394">
        <v>1.0828278590780001</v>
      </c>
    </row>
    <row r="395" spans="20:33" x14ac:dyDescent="0.3">
      <c r="T395">
        <v>4.0915672123240002E-2</v>
      </c>
      <c r="U395">
        <v>2.1057619393390001</v>
      </c>
      <c r="AF395">
        <v>4.8052635155889999E-2</v>
      </c>
      <c r="AG395">
        <v>1.092191227342</v>
      </c>
    </row>
    <row r="396" spans="20:33" x14ac:dyDescent="0.3">
      <c r="T396">
        <v>4.1016888736069998E-2</v>
      </c>
      <c r="U396">
        <v>2.0943807306019999</v>
      </c>
      <c r="AF396">
        <v>4.824462403601E-2</v>
      </c>
      <c r="AG396">
        <v>1.0756141462540001</v>
      </c>
    </row>
    <row r="397" spans="20:33" x14ac:dyDescent="0.3">
      <c r="T397">
        <v>4.1017038081750001E-2</v>
      </c>
      <c r="U397">
        <v>2.1048903994699999</v>
      </c>
      <c r="AF397">
        <v>4.8468781162230003E-2</v>
      </c>
      <c r="AG397">
        <v>1.0633588592159999</v>
      </c>
    </row>
    <row r="398" spans="20:33" x14ac:dyDescent="0.3">
      <c r="T398">
        <v>4.1068088202480001E-2</v>
      </c>
      <c r="U398">
        <v>2.1302908988359999</v>
      </c>
      <c r="AF398">
        <v>4.869311127091E-2</v>
      </c>
      <c r="AG398">
        <v>1.0583082917340001</v>
      </c>
    </row>
    <row r="399" spans="20:33" x14ac:dyDescent="0.3">
      <c r="T399">
        <v>4.1076723084909998E-2</v>
      </c>
      <c r="U399">
        <v>2.1434283404109999</v>
      </c>
      <c r="AF399">
        <v>4.8885463414199998E-2</v>
      </c>
      <c r="AG399">
        <v>1.0568611217149999</v>
      </c>
    </row>
    <row r="400" spans="20:33" x14ac:dyDescent="0.3">
      <c r="T400">
        <v>4.1144445587770001E-2</v>
      </c>
      <c r="U400">
        <v>2.153065047453</v>
      </c>
      <c r="AF400">
        <v>4.8939007964719998E-2</v>
      </c>
      <c r="AG400">
        <v>1.0611822239740001</v>
      </c>
    </row>
    <row r="401" spans="20:33" x14ac:dyDescent="0.3">
      <c r="T401">
        <v>4.1287878311319998E-2</v>
      </c>
      <c r="U401">
        <v>2.1399340046840001</v>
      </c>
      <c r="AF401">
        <v>4.9003413649920002E-2</v>
      </c>
      <c r="AG401">
        <v>1.072707699895</v>
      </c>
    </row>
    <row r="402" spans="20:33" x14ac:dyDescent="0.3">
      <c r="T402">
        <v>4.1405953988400003E-2</v>
      </c>
      <c r="U402">
        <v>2.1259260897079999</v>
      </c>
      <c r="AF402">
        <v>4.9067646352659998E-2</v>
      </c>
      <c r="AG402">
        <v>1.077028456259</v>
      </c>
    </row>
    <row r="403" spans="20:33" x14ac:dyDescent="0.3">
      <c r="T403">
        <v>4.1405779751780003E-2</v>
      </c>
      <c r="U403">
        <v>2.1136648093620001</v>
      </c>
      <c r="AF403">
        <v>4.9206332857690001E-2</v>
      </c>
      <c r="AG403">
        <v>1.0662168802909999</v>
      </c>
    </row>
    <row r="404" spans="20:33" x14ac:dyDescent="0.3">
      <c r="T404">
        <v>4.1482062464230002E-2</v>
      </c>
      <c r="U404">
        <v>2.1311841235450002</v>
      </c>
      <c r="AF404">
        <v>4.9313024099079998E-2</v>
      </c>
      <c r="AG404">
        <v>1.05828822983</v>
      </c>
    </row>
    <row r="405" spans="20:33" x14ac:dyDescent="0.3">
      <c r="T405">
        <v>4.1532826339070003E-2</v>
      </c>
      <c r="U405">
        <v>2.1364410909139999</v>
      </c>
      <c r="AF405">
        <v>4.9388135234739998E-2</v>
      </c>
      <c r="AG405">
        <v>1.070533831811</v>
      </c>
    </row>
    <row r="406" spans="20:33" x14ac:dyDescent="0.3">
      <c r="T406">
        <v>4.1718736528270003E-2</v>
      </c>
      <c r="U406">
        <v>2.1399521346319998</v>
      </c>
      <c r="AF406">
        <v>4.9516687131440001E-2</v>
      </c>
      <c r="AG406">
        <v>1.082777704318</v>
      </c>
    </row>
    <row r="407" spans="20:33" x14ac:dyDescent="0.3">
      <c r="T407">
        <v>4.1828463568810002E-2</v>
      </c>
      <c r="U407">
        <v>2.1329503100789999</v>
      </c>
      <c r="AF407">
        <v>4.9633616770640002E-2</v>
      </c>
      <c r="AG407">
        <v>1.056116437117</v>
      </c>
    </row>
    <row r="408" spans="20:33" x14ac:dyDescent="0.3">
      <c r="T408">
        <v>4.1862144360880003E-2</v>
      </c>
      <c r="U408">
        <v>2.1250694803850001</v>
      </c>
      <c r="AF408">
        <v>4.9718603040930003E-2</v>
      </c>
      <c r="AG408">
        <v>1.0344995112890001</v>
      </c>
    </row>
    <row r="409" spans="20:33" x14ac:dyDescent="0.3">
      <c r="T409">
        <v>4.1955211464740003E-2</v>
      </c>
      <c r="U409">
        <v>2.1347072538949998</v>
      </c>
      <c r="AF409">
        <v>4.9836328399459999E-2</v>
      </c>
      <c r="AG409">
        <v>1.0409799540460001</v>
      </c>
    </row>
    <row r="410" spans="20:33" x14ac:dyDescent="0.3">
      <c r="T410">
        <v>4.2022846849290002E-2</v>
      </c>
      <c r="U410">
        <v>2.1382133207649998</v>
      </c>
      <c r="AF410">
        <v>4.9911560622829997E-2</v>
      </c>
      <c r="AG410">
        <v>1.0582688597159999</v>
      </c>
    </row>
    <row r="411" spans="20:33" x14ac:dyDescent="0.3">
      <c r="T411">
        <v>4.2115590370849998E-2</v>
      </c>
      <c r="U411">
        <v>2.1250801450600001</v>
      </c>
      <c r="AF411">
        <v>4.9997515594920001E-2</v>
      </c>
      <c r="AG411">
        <v>1.076998363403</v>
      </c>
    </row>
    <row r="412" spans="20:33" x14ac:dyDescent="0.3">
      <c r="T412">
        <v>4.2233902511920003E-2</v>
      </c>
      <c r="U412">
        <v>2.1277125391260001</v>
      </c>
      <c r="AF412">
        <v>5.0157440018400001E-2</v>
      </c>
      <c r="AG412">
        <v>1.0604223200009999</v>
      </c>
    </row>
    <row r="413" spans="20:33" x14ac:dyDescent="0.3">
      <c r="T413">
        <v>4.244509507475E-2</v>
      </c>
      <c r="U413">
        <v>2.1268456206159998</v>
      </c>
      <c r="AF413">
        <v>5.0253218230380002E-2</v>
      </c>
      <c r="AG413">
        <v>1.0431278800120001</v>
      </c>
    </row>
    <row r="414" spans="20:33" x14ac:dyDescent="0.3">
      <c r="T414">
        <v>4.2605561099179998E-2</v>
      </c>
      <c r="U414">
        <v>2.1233491519549998</v>
      </c>
      <c r="AF414">
        <v>5.0381822021819997E-2</v>
      </c>
      <c r="AG414">
        <v>1.057533168385</v>
      </c>
    </row>
    <row r="415" spans="20:33" x14ac:dyDescent="0.3">
      <c r="T415">
        <v>4.272372389457E-2</v>
      </c>
      <c r="U415">
        <v>2.1154718771519998</v>
      </c>
      <c r="AF415">
        <v>5.0435729835519999E-2</v>
      </c>
      <c r="AG415">
        <v>1.0769841817120001</v>
      </c>
    </row>
    <row r="416" spans="20:33" x14ac:dyDescent="0.3">
      <c r="T416">
        <v>4.2858982218199997E-2</v>
      </c>
      <c r="U416">
        <v>2.121608205152</v>
      </c>
      <c r="AF416">
        <v>5.045753859609E-2</v>
      </c>
      <c r="AG416">
        <v>1.0949952888129999</v>
      </c>
    </row>
    <row r="417" spans="20:33" x14ac:dyDescent="0.3">
      <c r="T417">
        <v>4.2960460185970002E-2</v>
      </c>
      <c r="U417">
        <v>2.1286189169340002</v>
      </c>
      <c r="AF417">
        <v>5.0596017522170002E-2</v>
      </c>
      <c r="AG417">
        <v>1.075538049378</v>
      </c>
    </row>
    <row r="418" spans="20:33" x14ac:dyDescent="0.3">
      <c r="T418">
        <v>4.3103955136889999E-2</v>
      </c>
      <c r="U418">
        <v>2.1198669028600001</v>
      </c>
      <c r="AF418">
        <v>5.0574122270370003E-2</v>
      </c>
      <c r="AG418">
        <v>1.053924582499</v>
      </c>
    </row>
    <row r="419" spans="20:33" x14ac:dyDescent="0.3">
      <c r="T419">
        <v>4.3297952607700002E-2</v>
      </c>
      <c r="U419">
        <v>2.0979799356359998</v>
      </c>
      <c r="AF419">
        <v>5.069117299729E-2</v>
      </c>
      <c r="AG419">
        <v>1.032306618987</v>
      </c>
    </row>
    <row r="420" spans="20:33" x14ac:dyDescent="0.3">
      <c r="T420">
        <v>4.353447732606E-2</v>
      </c>
      <c r="U420">
        <v>2.0962382778549999</v>
      </c>
      <c r="AF420">
        <v>5.0819811385220001E-2</v>
      </c>
      <c r="AG420">
        <v>1.048152851272</v>
      </c>
    </row>
    <row r="421" spans="20:33" x14ac:dyDescent="0.3">
      <c r="T421">
        <v>4.3686507595619997E-2</v>
      </c>
      <c r="U421">
        <v>2.0936172594440001</v>
      </c>
      <c r="AF421">
        <v>5.0884441947619999E-2</v>
      </c>
      <c r="AG421">
        <v>1.069044462615</v>
      </c>
    </row>
    <row r="422" spans="20:33" x14ac:dyDescent="0.3">
      <c r="T422">
        <v>4.3787637090139997E-2</v>
      </c>
      <c r="U422">
        <v>2.0761054105340002</v>
      </c>
      <c r="AF422">
        <v>5.0927505924900002E-2</v>
      </c>
      <c r="AG422">
        <v>1.082011574237</v>
      </c>
    </row>
    <row r="423" spans="20:33" x14ac:dyDescent="0.3">
      <c r="T423">
        <v>4.3931580078099997E-2</v>
      </c>
      <c r="U423">
        <v>2.0988824030640001</v>
      </c>
      <c r="AF423">
        <v>5.1087413050130003E-2</v>
      </c>
      <c r="AG423">
        <v>1.0647150588780001</v>
      </c>
    </row>
    <row r="424" spans="20:33" x14ac:dyDescent="0.3">
      <c r="T424">
        <v>4.4041182663900003E-2</v>
      </c>
      <c r="U424">
        <v>2.083122521121</v>
      </c>
      <c r="AF424">
        <v>5.1183277753340001E-2</v>
      </c>
      <c r="AG424">
        <v>1.0510229786680001</v>
      </c>
    </row>
    <row r="425" spans="20:33" x14ac:dyDescent="0.3">
      <c r="T425">
        <v>4.4209835533710003E-2</v>
      </c>
      <c r="U425">
        <v>2.0612344874290001</v>
      </c>
      <c r="AF425">
        <v>5.1482528716969997E-2</v>
      </c>
      <c r="AG425">
        <v>1.050292821655</v>
      </c>
    </row>
    <row r="426" spans="20:33" x14ac:dyDescent="0.3">
      <c r="T426">
        <v>4.4302454600539998E-2</v>
      </c>
      <c r="U426">
        <v>2.0393432543349999</v>
      </c>
      <c r="AF426">
        <v>5.1675140333950001E-2</v>
      </c>
      <c r="AG426">
        <v>1.0596527309699999</v>
      </c>
    </row>
    <row r="427" spans="20:33" x14ac:dyDescent="0.3">
      <c r="T427">
        <v>4.4344932066190001E-2</v>
      </c>
      <c r="U427">
        <v>2.0559853408220001</v>
      </c>
      <c r="AF427">
        <v>5.1888868781659998E-2</v>
      </c>
      <c r="AG427">
        <v>1.058204869161</v>
      </c>
    </row>
    <row r="428" spans="20:33" x14ac:dyDescent="0.3">
      <c r="T428">
        <v>4.443811117931E-2</v>
      </c>
      <c r="U428">
        <v>2.0735053659829998</v>
      </c>
      <c r="AF428">
        <v>5.2134765475470003E-2</v>
      </c>
      <c r="AG428">
        <v>1.061078801401</v>
      </c>
    </row>
    <row r="429" spans="20:33" x14ac:dyDescent="0.3">
      <c r="T429">
        <v>4.4598763885839998E-2</v>
      </c>
      <c r="U429">
        <v>2.0831459834069999</v>
      </c>
      <c r="AF429">
        <v>5.2391523303949999E-2</v>
      </c>
      <c r="AG429">
        <v>1.0711571073020001</v>
      </c>
    </row>
    <row r="430" spans="20:33" x14ac:dyDescent="0.3">
      <c r="T430">
        <v>4.48267781765E-2</v>
      </c>
      <c r="U430">
        <v>2.0770249414420001</v>
      </c>
      <c r="AF430">
        <v>5.252014439364E-2</v>
      </c>
      <c r="AG430">
        <v>1.0862828676309999</v>
      </c>
    </row>
    <row r="431" spans="20:33" x14ac:dyDescent="0.3">
      <c r="T431">
        <v>4.4902451060759997E-2</v>
      </c>
      <c r="U431">
        <v>2.0516297744130001</v>
      </c>
      <c r="AF431">
        <v>5.260585719027E-2</v>
      </c>
      <c r="AG431">
        <v>1.0949257639400001</v>
      </c>
    </row>
    <row r="432" spans="20:33" x14ac:dyDescent="0.3">
      <c r="T432">
        <v>4.4978435081860002E-2</v>
      </c>
      <c r="U432">
        <v>2.0481297508599998</v>
      </c>
      <c r="AF432">
        <v>5.2680483975030001E-2</v>
      </c>
      <c r="AG432">
        <v>1.086998151163</v>
      </c>
    </row>
    <row r="433" spans="20:33" x14ac:dyDescent="0.3">
      <c r="T433">
        <v>4.5037846284600003E-2</v>
      </c>
      <c r="U433">
        <v>2.0673999655420001</v>
      </c>
      <c r="AF433">
        <v>5.2733544174670001E-2</v>
      </c>
      <c r="AG433">
        <v>1.071146038665</v>
      </c>
    </row>
    <row r="434" spans="20:33" x14ac:dyDescent="0.3">
      <c r="T434">
        <v>4.5223992937800002E-2</v>
      </c>
      <c r="U434">
        <v>2.0875513183010002</v>
      </c>
      <c r="AF434">
        <v>5.2850871673530003E-2</v>
      </c>
      <c r="AG434">
        <v>1.061055626443</v>
      </c>
    </row>
    <row r="435" spans="20:33" x14ac:dyDescent="0.3">
      <c r="T435">
        <v>4.5393068953700003E-2</v>
      </c>
      <c r="U435">
        <v>2.0954406797359999</v>
      </c>
      <c r="AF435">
        <v>5.2915208165740003E-2</v>
      </c>
      <c r="AG435">
        <v>1.069699214541</v>
      </c>
    </row>
    <row r="436" spans="20:33" x14ac:dyDescent="0.3">
      <c r="T436">
        <v>4.5663423809809998E-2</v>
      </c>
      <c r="U436">
        <v>2.0963278611280001</v>
      </c>
      <c r="AF436">
        <v>5.3043725465950001E-2</v>
      </c>
      <c r="AG436">
        <v>1.0805021431370001</v>
      </c>
    </row>
    <row r="437" spans="20:33" x14ac:dyDescent="0.3">
      <c r="T437">
        <v>4.5832487380250003E-2</v>
      </c>
      <c r="U437">
        <v>2.1033414168240001</v>
      </c>
      <c r="AF437">
        <v>5.3160966473579999E-2</v>
      </c>
      <c r="AG437">
        <v>1.0668093711360001</v>
      </c>
    </row>
    <row r="438" spans="20:33" x14ac:dyDescent="0.3">
      <c r="T438">
        <v>4.596744701252E-2</v>
      </c>
      <c r="U438">
        <v>2.0884584070879999</v>
      </c>
      <c r="AF438">
        <v>5.3203303924509997E-2</v>
      </c>
      <c r="AG438">
        <v>1.0495166606220001</v>
      </c>
    </row>
    <row r="439" spans="20:33" x14ac:dyDescent="0.3">
      <c r="T439">
        <v>4.6170154038600003E-2</v>
      </c>
      <c r="U439">
        <v>2.084963715872</v>
      </c>
      <c r="AF439">
        <v>5.3320544932140002E-2</v>
      </c>
      <c r="AG439">
        <v>1.0358238886210001</v>
      </c>
    </row>
    <row r="440" spans="20:33" x14ac:dyDescent="0.3">
      <c r="T440">
        <v>4.6313661434990001E-2</v>
      </c>
      <c r="U440">
        <v>2.0770875075370001</v>
      </c>
      <c r="AF440">
        <v>5.340625772878E-2</v>
      </c>
      <c r="AG440">
        <v>1.0444667849289999</v>
      </c>
    </row>
    <row r="441" spans="20:33" x14ac:dyDescent="0.3">
      <c r="T441">
        <v>4.6389720128930001E-2</v>
      </c>
      <c r="U441">
        <v>2.0788423184179998</v>
      </c>
      <c r="AF441">
        <v>5.3492074314889997E-2</v>
      </c>
      <c r="AG441">
        <v>1.057432512971</v>
      </c>
    </row>
    <row r="442" spans="20:33" x14ac:dyDescent="0.3">
      <c r="T442">
        <v>4.6423774285199997E-2</v>
      </c>
      <c r="U442">
        <v>2.0972356608929998</v>
      </c>
      <c r="AF442">
        <v>5.3524571227670001E-2</v>
      </c>
      <c r="AG442">
        <v>1.0754432741769999</v>
      </c>
    </row>
    <row r="443" spans="20:33" x14ac:dyDescent="0.3">
      <c r="T443">
        <v>4.6516965843789997E-2</v>
      </c>
      <c r="U443">
        <v>2.1156314917930001</v>
      </c>
      <c r="AF443">
        <v>5.3652621475239998E-2</v>
      </c>
      <c r="AG443">
        <v>1.0667934599710001</v>
      </c>
    </row>
    <row r="444" spans="20:33" x14ac:dyDescent="0.3">
      <c r="T444">
        <v>4.6702552450690001E-2</v>
      </c>
      <c r="U444">
        <v>2.0963715862969998</v>
      </c>
      <c r="AF444">
        <v>5.3673548025249998E-2</v>
      </c>
      <c r="AG444">
        <v>1.0480604973350001</v>
      </c>
    </row>
    <row r="445" spans="20:33" x14ac:dyDescent="0.3">
      <c r="T445">
        <v>4.68207525825E-2</v>
      </c>
      <c r="U445">
        <v>2.0911217287119999</v>
      </c>
      <c r="AF445">
        <v>5.3908514391409999E-2</v>
      </c>
      <c r="AG445">
        <v>1.040848168091</v>
      </c>
    </row>
    <row r="446" spans="20:33" x14ac:dyDescent="0.3">
      <c r="T446">
        <v>4.6879628629890001E-2</v>
      </c>
      <c r="U446">
        <v>2.0727322966170001</v>
      </c>
      <c r="AF446">
        <v>5.413294828957E-2</v>
      </c>
      <c r="AG446">
        <v>1.040120432343</v>
      </c>
    </row>
    <row r="447" spans="20:33" x14ac:dyDescent="0.3">
      <c r="T447">
        <v>4.6938915377900001E-2</v>
      </c>
      <c r="U447">
        <v>2.0832444539089998</v>
      </c>
      <c r="AF447">
        <v>5.4260790958179997E-2</v>
      </c>
      <c r="AG447">
        <v>1.022824954669</v>
      </c>
    </row>
    <row r="448" spans="20:33" x14ac:dyDescent="0.3">
      <c r="T448">
        <v>4.720929512495E-2</v>
      </c>
      <c r="U448">
        <v>2.0858832467799999</v>
      </c>
      <c r="AF448">
        <v>5.4421459206250002E-2</v>
      </c>
      <c r="AG448">
        <v>1.0372292053579999</v>
      </c>
    </row>
    <row r="449" spans="20:33" x14ac:dyDescent="0.3">
      <c r="T449">
        <v>4.7285192027730003E-2</v>
      </c>
      <c r="U449">
        <v>2.076252583054</v>
      </c>
      <c r="AF449">
        <v>5.4400567252720002E-2</v>
      </c>
      <c r="AG449">
        <v>1.057403111905</v>
      </c>
    </row>
    <row r="450" spans="20:33" x14ac:dyDescent="0.3">
      <c r="T450">
        <v>4.7310710865359998E-2</v>
      </c>
      <c r="U450">
        <v>2.0885149298669998</v>
      </c>
      <c r="AF450">
        <v>5.4475661090130002E-2</v>
      </c>
      <c r="AG450">
        <v>1.068928241931</v>
      </c>
    </row>
    <row r="451" spans="20:33" x14ac:dyDescent="0.3">
      <c r="T451">
        <v>4.7336142584669998E-2</v>
      </c>
      <c r="U451">
        <v>2.0946466365080001</v>
      </c>
      <c r="AF451">
        <v>5.4614243805690001E-2</v>
      </c>
      <c r="AG451">
        <v>1.0537938342290001</v>
      </c>
    </row>
    <row r="452" spans="20:33" x14ac:dyDescent="0.3">
      <c r="T452">
        <v>4.7479637535590001E-2</v>
      </c>
      <c r="U452">
        <v>2.085894622434</v>
      </c>
      <c r="AF452">
        <v>5.4699368461949997E-2</v>
      </c>
      <c r="AG452">
        <v>1.037940684047</v>
      </c>
    </row>
    <row r="453" spans="20:33" x14ac:dyDescent="0.3">
      <c r="T453">
        <v>4.7606211194890002E-2</v>
      </c>
      <c r="U453">
        <v>2.075390285903</v>
      </c>
      <c r="AF453">
        <v>5.474179240411E-2</v>
      </c>
      <c r="AG453">
        <v>1.0242503333099999</v>
      </c>
    </row>
    <row r="454" spans="20:33" x14ac:dyDescent="0.3">
      <c r="T454">
        <v>4.7673709679239999E-2</v>
      </c>
      <c r="U454">
        <v>2.0692624896440002</v>
      </c>
      <c r="AF454">
        <v>5.4806128896329999E-2</v>
      </c>
      <c r="AG454">
        <v>1.032893921408</v>
      </c>
    </row>
    <row r="455" spans="20:33" x14ac:dyDescent="0.3">
      <c r="T455">
        <v>4.771598801732E-2</v>
      </c>
      <c r="U455">
        <v>2.0718916843069999</v>
      </c>
      <c r="AF455">
        <v>5.4827695481450001E-2</v>
      </c>
      <c r="AG455">
        <v>1.04081842113</v>
      </c>
    </row>
    <row r="456" spans="20:33" x14ac:dyDescent="0.3">
      <c r="T456">
        <v>4.777526231985E-2</v>
      </c>
      <c r="U456">
        <v>2.0815280358599999</v>
      </c>
      <c r="AF456">
        <v>5.5009791928680003E-2</v>
      </c>
      <c r="AG456">
        <v>1.0573833958959999</v>
      </c>
    </row>
    <row r="457" spans="20:33" x14ac:dyDescent="0.3">
      <c r="T457">
        <v>4.7826051085629998E-2</v>
      </c>
      <c r="U457">
        <v>2.0885366147069999</v>
      </c>
      <c r="AF457">
        <v>5.513785947449E-2</v>
      </c>
      <c r="AG457">
        <v>1.049454053646</v>
      </c>
    </row>
    <row r="458" spans="20:33" x14ac:dyDescent="0.3">
      <c r="T458">
        <v>4.7977869782149997E-2</v>
      </c>
      <c r="U458">
        <v>2.0710268987320002</v>
      </c>
      <c r="AF458">
        <v>5.5223036025490002E-2</v>
      </c>
      <c r="AG458">
        <v>1.0357623193300001</v>
      </c>
    </row>
    <row r="459" spans="20:33" x14ac:dyDescent="0.3">
      <c r="T459">
        <v>4.8028322520149998E-2</v>
      </c>
      <c r="U459">
        <v>2.0543887226259998</v>
      </c>
      <c r="AF459">
        <v>5.5309025594069999E-2</v>
      </c>
      <c r="AG459">
        <v>1.0559327669280001</v>
      </c>
    </row>
    <row r="460" spans="20:33" x14ac:dyDescent="0.3">
      <c r="T460">
        <v>4.8070700422020003E-2</v>
      </c>
      <c r="U460">
        <v>2.0640243632009998</v>
      </c>
      <c r="AF460">
        <v>5.5352158764320002E-2</v>
      </c>
      <c r="AG460">
        <v>1.071781766372</v>
      </c>
    </row>
    <row r="461" spans="20:33" x14ac:dyDescent="0.3">
      <c r="T461">
        <v>4.811324011504E-2</v>
      </c>
      <c r="U461">
        <v>2.0850454783829999</v>
      </c>
      <c r="AF461">
        <v>5.5406066578019997E-2</v>
      </c>
      <c r="AG461">
        <v>1.091232779699</v>
      </c>
    </row>
    <row r="462" spans="20:33" x14ac:dyDescent="0.3">
      <c r="T462">
        <v>4.8138646943399997E-2</v>
      </c>
      <c r="U462">
        <v>2.0894255735459999</v>
      </c>
      <c r="AF462">
        <v>5.5534134123830001E-2</v>
      </c>
      <c r="AG462">
        <v>1.083303437449</v>
      </c>
    </row>
    <row r="463" spans="20:33" x14ac:dyDescent="0.3">
      <c r="T463">
        <v>4.8214319827670001E-2</v>
      </c>
      <c r="U463">
        <v>2.0640304065169999</v>
      </c>
      <c r="AF463">
        <v>5.5629929634060001E-2</v>
      </c>
      <c r="AG463">
        <v>1.0667294694160001</v>
      </c>
    </row>
    <row r="464" spans="20:33" x14ac:dyDescent="0.3">
      <c r="T464">
        <v>4.8264772565670001E-2</v>
      </c>
      <c r="U464">
        <v>2.0473922304109999</v>
      </c>
      <c r="AF464">
        <v>5.5725690547790002E-2</v>
      </c>
      <c r="AG464">
        <v>1.048714557471</v>
      </c>
    </row>
    <row r="465" spans="20:33" x14ac:dyDescent="0.3">
      <c r="T465">
        <v>4.8357764996689999E-2</v>
      </c>
      <c r="U465">
        <v>2.0517751694870001</v>
      </c>
      <c r="AF465">
        <v>5.581143794092E-2</v>
      </c>
      <c r="AG465">
        <v>1.058798397691</v>
      </c>
    </row>
    <row r="466" spans="20:33" x14ac:dyDescent="0.3">
      <c r="T466">
        <v>4.8467728501219998E-2</v>
      </c>
      <c r="U466">
        <v>2.061413653976</v>
      </c>
      <c r="AF466">
        <v>5.5854553812930002E-2</v>
      </c>
      <c r="AG466">
        <v>1.073926925179</v>
      </c>
    </row>
    <row r="467" spans="20:33" x14ac:dyDescent="0.3">
      <c r="T467">
        <v>4.848469957472E-2</v>
      </c>
      <c r="U467">
        <v>2.066669199388</v>
      </c>
      <c r="AF467">
        <v>5.5951058551250002E-2</v>
      </c>
      <c r="AG467">
        <v>1.086892307326</v>
      </c>
    </row>
    <row r="468" spans="20:33" x14ac:dyDescent="0.3">
      <c r="T468">
        <v>4.8577492878170002E-2</v>
      </c>
      <c r="U468">
        <v>2.05703924664</v>
      </c>
      <c r="AF468">
        <v>5.600399766315E-2</v>
      </c>
      <c r="AG468">
        <v>1.0659968911390001</v>
      </c>
    </row>
    <row r="469" spans="20:33" x14ac:dyDescent="0.3">
      <c r="T469">
        <v>4.8754743294000001E-2</v>
      </c>
      <c r="U469">
        <v>2.0456612373060001</v>
      </c>
      <c r="AF469">
        <v>5.6046231324610001E-2</v>
      </c>
      <c r="AG469">
        <v>1.0443813488910001</v>
      </c>
    </row>
    <row r="470" spans="20:33" x14ac:dyDescent="0.3">
      <c r="T470">
        <v>4.8856059470620002E-2</v>
      </c>
      <c r="U470">
        <v>2.0412864744810002</v>
      </c>
      <c r="AF470">
        <v>5.6141957641850003E-2</v>
      </c>
      <c r="AG470">
        <v>1.024925493035</v>
      </c>
    </row>
    <row r="471" spans="20:33" x14ac:dyDescent="0.3">
      <c r="T471">
        <v>4.8923408609280003E-2</v>
      </c>
      <c r="U471">
        <v>2.0246490093529999</v>
      </c>
      <c r="AF471">
        <v>5.6291730158760003E-2</v>
      </c>
      <c r="AG471">
        <v>1.030684426151</v>
      </c>
    </row>
    <row r="472" spans="20:33" x14ac:dyDescent="0.3">
      <c r="T472">
        <v>4.8990757747950003E-2</v>
      </c>
      <c r="U472">
        <v>2.0080115442249999</v>
      </c>
      <c r="AF472">
        <v>5.6313573515819997E-2</v>
      </c>
      <c r="AG472">
        <v>1.050136477163</v>
      </c>
    </row>
    <row r="473" spans="20:33" x14ac:dyDescent="0.3">
      <c r="T473">
        <v>4.8990956875519999E-2</v>
      </c>
      <c r="U473">
        <v>2.0220244360490001</v>
      </c>
      <c r="AF473">
        <v>5.6399320908950001E-2</v>
      </c>
      <c r="AG473">
        <v>1.060220317383</v>
      </c>
    </row>
    <row r="474" spans="20:33" x14ac:dyDescent="0.3">
      <c r="T474">
        <v>4.9033397004759997E-2</v>
      </c>
      <c r="U474">
        <v>2.0360391053189999</v>
      </c>
      <c r="AF474">
        <v>5.653792092275E-2</v>
      </c>
      <c r="AG474">
        <v>1.045806381637</v>
      </c>
    </row>
    <row r="475" spans="20:33" x14ac:dyDescent="0.3">
      <c r="T475">
        <v>4.9101131953100001E-2</v>
      </c>
      <c r="U475">
        <v>2.0465516181010002</v>
      </c>
      <c r="AF475">
        <v>5.6687330176489997E-2</v>
      </c>
      <c r="AG475">
        <v>1.0364354036850001</v>
      </c>
    </row>
    <row r="476" spans="20:33" x14ac:dyDescent="0.3">
      <c r="T476">
        <v>4.9219444094169999E-2</v>
      </c>
      <c r="U476">
        <v>2.0491840121660001</v>
      </c>
      <c r="AF476">
        <v>5.6762268329680003E-2</v>
      </c>
      <c r="AG476">
        <v>1.04147628611</v>
      </c>
    </row>
    <row r="477" spans="20:33" x14ac:dyDescent="0.3">
      <c r="T477">
        <v>4.9278681060280001E-2</v>
      </c>
      <c r="U477">
        <v>2.0561929465030002</v>
      </c>
      <c r="AF477">
        <v>5.676259699636E-2</v>
      </c>
      <c r="AG477">
        <v>1.0551652532669999</v>
      </c>
    </row>
    <row r="478" spans="20:33" x14ac:dyDescent="0.3">
      <c r="T478">
        <v>4.9329619171740002E-2</v>
      </c>
      <c r="U478">
        <v>2.0737111942180002</v>
      </c>
      <c r="AF478">
        <v>5.6827037278049997E-2</v>
      </c>
      <c r="AG478">
        <v>1.068131673099</v>
      </c>
    </row>
    <row r="479" spans="20:33" x14ac:dyDescent="0.3">
      <c r="T479">
        <v>4.9430848230049999E-2</v>
      </c>
      <c r="U479">
        <v>2.0632057912200001</v>
      </c>
      <c r="AF479">
        <v>5.707272639291E-2</v>
      </c>
      <c r="AG479">
        <v>1.0623599418709999</v>
      </c>
    </row>
    <row r="480" spans="20:33" x14ac:dyDescent="0.3">
      <c r="T480">
        <v>4.9540413479430001E-2</v>
      </c>
      <c r="U480">
        <v>2.0448184920600001</v>
      </c>
      <c r="AF480">
        <v>5.7233169763779998E-2</v>
      </c>
      <c r="AG480">
        <v>1.0673980571370001</v>
      </c>
    </row>
    <row r="481" spans="20:33" x14ac:dyDescent="0.3">
      <c r="T481">
        <v>4.9700692821749999E-2</v>
      </c>
      <c r="U481">
        <v>2.0281849373130001</v>
      </c>
      <c r="AF481">
        <v>5.7265649378320002E-2</v>
      </c>
      <c r="AG481">
        <v>1.0846883463870001</v>
      </c>
    </row>
    <row r="482" spans="20:33" x14ac:dyDescent="0.3">
      <c r="T482">
        <v>4.9776602170010002E-2</v>
      </c>
      <c r="U482">
        <v>2.0194300793259998</v>
      </c>
      <c r="AF482">
        <v>5.7319384209550003E-2</v>
      </c>
      <c r="AG482">
        <v>1.096934640158</v>
      </c>
    </row>
    <row r="483" spans="20:33" x14ac:dyDescent="0.3">
      <c r="T483">
        <v>4.9844436682140003E-2</v>
      </c>
      <c r="U483">
        <v>2.0369490380199999</v>
      </c>
      <c r="AF483">
        <v>5.7447244176409999E-2</v>
      </c>
      <c r="AG483">
        <v>1.0803596344399999</v>
      </c>
    </row>
    <row r="484" spans="20:33" x14ac:dyDescent="0.3">
      <c r="T484">
        <v>4.9912184075950002E-2</v>
      </c>
      <c r="U484">
        <v>2.0483373565399998</v>
      </c>
      <c r="AF484">
        <v>5.7478910773370001E-2</v>
      </c>
      <c r="AG484">
        <v>1.0637877417770001</v>
      </c>
    </row>
    <row r="485" spans="20:33" x14ac:dyDescent="0.3">
      <c r="T485">
        <v>4.9988342333669999E-2</v>
      </c>
      <c r="U485">
        <v>2.0570986133329998</v>
      </c>
      <c r="AF485">
        <v>5.7499802726900001E-2</v>
      </c>
      <c r="AG485">
        <v>1.0436138352290001</v>
      </c>
    </row>
    <row r="486" spans="20:33" x14ac:dyDescent="0.3">
      <c r="T486">
        <v>5.0056201736739997E-2</v>
      </c>
      <c r="U486">
        <v>2.0763691835040001</v>
      </c>
      <c r="AF486">
        <v>5.7584961979649997E-2</v>
      </c>
      <c r="AG486">
        <v>1.0292016289579999</v>
      </c>
    </row>
    <row r="487" spans="20:33" x14ac:dyDescent="0.3">
      <c r="T487">
        <v>5.0064313909300003E-2</v>
      </c>
      <c r="U487">
        <v>2.0527227840400002</v>
      </c>
      <c r="AF487">
        <v>5.7681241840770003E-2</v>
      </c>
      <c r="AG487">
        <v>1.032800875682</v>
      </c>
    </row>
    <row r="488" spans="20:33" x14ac:dyDescent="0.3">
      <c r="T488">
        <v>5.019078800481E-2</v>
      </c>
      <c r="U488">
        <v>2.035212001598</v>
      </c>
      <c r="AF488">
        <v>5.7724409607519997E-2</v>
      </c>
      <c r="AG488">
        <v>1.050090819037</v>
      </c>
    </row>
    <row r="489" spans="20:33" x14ac:dyDescent="0.3">
      <c r="T489">
        <v>5.021629439697E-2</v>
      </c>
      <c r="U489">
        <v>2.0465985426720001</v>
      </c>
      <c r="AF489">
        <v>5.7745906999669999E-2</v>
      </c>
      <c r="AG489">
        <v>1.055133430937</v>
      </c>
    </row>
    <row r="490" spans="20:33" x14ac:dyDescent="0.3">
      <c r="T490">
        <v>5.0334693656350002E-2</v>
      </c>
      <c r="U490">
        <v>2.0553615769109999</v>
      </c>
      <c r="AF490">
        <v>5.7863476673970002E-2</v>
      </c>
      <c r="AG490">
        <v>1.0551296260930001</v>
      </c>
    </row>
    <row r="491" spans="20:33" x14ac:dyDescent="0.3">
      <c r="T491">
        <v>5.0444557597090003E-2</v>
      </c>
      <c r="U491">
        <v>2.0579936154870002</v>
      </c>
      <c r="AF491">
        <v>5.804501957733E-2</v>
      </c>
      <c r="AG491">
        <v>1.0486394982789999</v>
      </c>
    </row>
    <row r="492" spans="20:33" x14ac:dyDescent="0.3">
      <c r="T492">
        <v>5.0520765636709999E-2</v>
      </c>
      <c r="U492">
        <v>2.0702580952359999</v>
      </c>
      <c r="AF492">
        <v>5.8194757497740002E-2</v>
      </c>
      <c r="AG492">
        <v>1.052957487484</v>
      </c>
    </row>
    <row r="493" spans="20:33" x14ac:dyDescent="0.3">
      <c r="T493">
        <v>5.0639065332310003E-2</v>
      </c>
      <c r="U493">
        <v>2.0720146835620001</v>
      </c>
      <c r="AF493">
        <v>5.8291262236060001E-2</v>
      </c>
      <c r="AG493">
        <v>1.0659228696309999</v>
      </c>
    </row>
    <row r="494" spans="20:33" x14ac:dyDescent="0.3">
      <c r="T494">
        <v>5.0732231999959999E-2</v>
      </c>
      <c r="U494">
        <v>2.0886589029849998</v>
      </c>
      <c r="AF494">
        <v>5.8398316740620002E-2</v>
      </c>
      <c r="AG494">
        <v>1.073124130239</v>
      </c>
    </row>
    <row r="495" spans="20:33" x14ac:dyDescent="0.3">
      <c r="T495">
        <v>5.0799506465779999E-2</v>
      </c>
      <c r="U495">
        <v>2.0667666034229999</v>
      </c>
    </row>
    <row r="496" spans="20:33" x14ac:dyDescent="0.3">
      <c r="T496">
        <v>5.0900735524090003E-2</v>
      </c>
      <c r="U496">
        <v>2.0562612004249998</v>
      </c>
    </row>
    <row r="497" spans="20:21" x14ac:dyDescent="0.3">
      <c r="T497">
        <v>5.0985317091200001E-2</v>
      </c>
      <c r="U497">
        <v>2.063271201229</v>
      </c>
    </row>
    <row r="498" spans="20:21" x14ac:dyDescent="0.3">
      <c r="T498">
        <v>5.105306448501E-2</v>
      </c>
      <c r="U498">
        <v>2.0746595197489999</v>
      </c>
    </row>
    <row r="499" spans="20:21" x14ac:dyDescent="0.3">
      <c r="T499">
        <v>5.1171140162089998E-2</v>
      </c>
      <c r="U499">
        <v>2.0606516047739998</v>
      </c>
    </row>
    <row r="500" spans="20:21" x14ac:dyDescent="0.3">
      <c r="T500">
        <v>5.1280867202629997E-2</v>
      </c>
      <c r="U500">
        <v>2.0536497802209999</v>
      </c>
    </row>
    <row r="501" spans="20:21" x14ac:dyDescent="0.3">
      <c r="T501">
        <v>5.1373623169660002E-2</v>
      </c>
      <c r="U501">
        <v>2.0413924102559999</v>
      </c>
    </row>
    <row r="502" spans="20:21" x14ac:dyDescent="0.3">
      <c r="T502">
        <v>5.1534313212599998E-2</v>
      </c>
      <c r="U502">
        <v>2.0536604448959999</v>
      </c>
    </row>
    <row r="503" spans="20:21" x14ac:dyDescent="0.3">
      <c r="T503">
        <v>5.162740520741E-2</v>
      </c>
      <c r="U503">
        <v>2.0650498298839999</v>
      </c>
    </row>
    <row r="504" spans="20:21" x14ac:dyDescent="0.3">
      <c r="T504">
        <v>5.1813103823570003E-2</v>
      </c>
      <c r="U504">
        <v>2.053672176039</v>
      </c>
    </row>
    <row r="505" spans="20:21" x14ac:dyDescent="0.3">
      <c r="T505">
        <v>5.1965183875019999E-2</v>
      </c>
      <c r="U505">
        <v>2.0545543805830002</v>
      </c>
    </row>
    <row r="506" spans="20:21" x14ac:dyDescent="0.3">
      <c r="T506">
        <v>5.2108803280670003E-2</v>
      </c>
      <c r="U506">
        <v>2.0545604238999999</v>
      </c>
    </row>
    <row r="507" spans="20:21" x14ac:dyDescent="0.3">
      <c r="T507">
        <v>5.2235426721870003E-2</v>
      </c>
      <c r="U507">
        <v>2.047559310325</v>
      </c>
    </row>
    <row r="508" spans="20:21" x14ac:dyDescent="0.3">
      <c r="T508">
        <v>5.2404253828310002E-2</v>
      </c>
      <c r="U508">
        <v>2.03793255698</v>
      </c>
    </row>
    <row r="509" spans="20:21" x14ac:dyDescent="0.3">
      <c r="T509">
        <v>5.254805991606E-2</v>
      </c>
      <c r="U509">
        <v>2.051075686381</v>
      </c>
    </row>
    <row r="510" spans="20:21" x14ac:dyDescent="0.3">
      <c r="T510">
        <v>5.2641201692760001E-2</v>
      </c>
      <c r="U510">
        <v>2.0659682943250002</v>
      </c>
    </row>
    <row r="511" spans="20:21" x14ac:dyDescent="0.3">
      <c r="T511">
        <v>5.275874221449E-2</v>
      </c>
      <c r="U511">
        <v>2.0143007325719999</v>
      </c>
    </row>
    <row r="512" spans="20:21" x14ac:dyDescent="0.3">
      <c r="T512">
        <v>5.2750742051199999E-2</v>
      </c>
      <c r="U512">
        <v>2.0458293836869998</v>
      </c>
    </row>
    <row r="513" spans="20:21" x14ac:dyDescent="0.3">
      <c r="T513">
        <v>5.2852157791599998E-2</v>
      </c>
      <c r="U513">
        <v>2.0484610667740002</v>
      </c>
    </row>
    <row r="514" spans="20:21" x14ac:dyDescent="0.3">
      <c r="T514">
        <v>5.2978606996179997E-2</v>
      </c>
      <c r="U514">
        <v>2.0291986728540001</v>
      </c>
    </row>
    <row r="515" spans="20:21" x14ac:dyDescent="0.3">
      <c r="T515">
        <v>5.3096944028199998E-2</v>
      </c>
      <c r="U515">
        <v>2.0335826783969999</v>
      </c>
    </row>
    <row r="516" spans="20:21" x14ac:dyDescent="0.3">
      <c r="T516">
        <v>5.3198459332390001E-2</v>
      </c>
      <c r="U516">
        <v>2.0432208073970002</v>
      </c>
    </row>
    <row r="517" spans="20:21" x14ac:dyDescent="0.3">
      <c r="T517">
        <v>5.324041408816E-2</v>
      </c>
      <c r="U517">
        <v>2.023079052845</v>
      </c>
    </row>
    <row r="518" spans="20:21" x14ac:dyDescent="0.3">
      <c r="T518">
        <v>5.3265522225170003E-2</v>
      </c>
      <c r="U518">
        <v>2.006439810272</v>
      </c>
    </row>
    <row r="519" spans="20:21" x14ac:dyDescent="0.3">
      <c r="T519">
        <v>5.3400568975749997E-2</v>
      </c>
      <c r="U519">
        <v>1.997687440709</v>
      </c>
    </row>
    <row r="520" spans="20:21" x14ac:dyDescent="0.3">
      <c r="T520">
        <v>5.3620458648389997E-2</v>
      </c>
      <c r="U520">
        <v>2.0143369924679999</v>
      </c>
    </row>
    <row r="521" spans="20:21" x14ac:dyDescent="0.3">
      <c r="T521">
        <v>5.3738932580610001E-2</v>
      </c>
      <c r="U521">
        <v>2.0283548611410001</v>
      </c>
    </row>
    <row r="522" spans="20:21" x14ac:dyDescent="0.3">
      <c r="T522">
        <v>5.378943510051E-2</v>
      </c>
      <c r="U522">
        <v>2.0152199079909998</v>
      </c>
    </row>
    <row r="523" spans="20:21" x14ac:dyDescent="0.3">
      <c r="T523">
        <v>5.3865244884979999E-2</v>
      </c>
      <c r="U523">
        <v>1.9994586040910001</v>
      </c>
    </row>
    <row r="524" spans="20:21" x14ac:dyDescent="0.3">
      <c r="T524">
        <v>5.4017337381910002E-2</v>
      </c>
      <c r="U524">
        <v>2.0012166143750001</v>
      </c>
    </row>
    <row r="525" spans="20:21" x14ac:dyDescent="0.3">
      <c r="T525">
        <v>5.4093445857740001E-2</v>
      </c>
      <c r="U525">
        <v>2.0064746482109999</v>
      </c>
    </row>
    <row r="526" spans="20:21" x14ac:dyDescent="0.3">
      <c r="T526">
        <v>5.4186239161190003E-2</v>
      </c>
      <c r="U526">
        <v>1.9968446954629999</v>
      </c>
    </row>
    <row r="527" spans="20:21" x14ac:dyDescent="0.3">
      <c r="T527">
        <v>5.4287928702009998E-2</v>
      </c>
      <c r="U527">
        <v>2.0187441048079999</v>
      </c>
    </row>
    <row r="528" spans="20:21" x14ac:dyDescent="0.3">
      <c r="T528">
        <v>5.4296625811810002E-2</v>
      </c>
      <c r="U528">
        <v>2.0362605750779998</v>
      </c>
    </row>
    <row r="529" spans="20:21" x14ac:dyDescent="0.3">
      <c r="T529">
        <v>5.4431797017130003E-2</v>
      </c>
      <c r="U529">
        <v>2.0362662629049999</v>
      </c>
    </row>
    <row r="530" spans="20:21" x14ac:dyDescent="0.3">
      <c r="T530">
        <v>5.4456855372240001E-2</v>
      </c>
      <c r="U530">
        <v>2.0161237973750001</v>
      </c>
    </row>
    <row r="531" spans="20:21" x14ac:dyDescent="0.3">
      <c r="T531">
        <v>5.4524192065430001E-2</v>
      </c>
      <c r="U531">
        <v>1.9986105265080001</v>
      </c>
    </row>
    <row r="532" spans="20:21" x14ac:dyDescent="0.3">
      <c r="T532">
        <v>5.462591894267E-2</v>
      </c>
      <c r="U532">
        <v>2.0231373530710002</v>
      </c>
    </row>
    <row r="533" spans="20:21" x14ac:dyDescent="0.3">
      <c r="T533">
        <v>5.4659973098940003E-2</v>
      </c>
      <c r="U533">
        <v>2.0415306955460002</v>
      </c>
    </row>
    <row r="534" spans="20:21" x14ac:dyDescent="0.3">
      <c r="T534">
        <v>5.471081164661E-2</v>
      </c>
      <c r="U534">
        <v>2.05204249735</v>
      </c>
    </row>
    <row r="535" spans="20:21" x14ac:dyDescent="0.3">
      <c r="T535">
        <v>5.4921755299980002E-2</v>
      </c>
      <c r="U535">
        <v>2.0336594640599999</v>
      </c>
    </row>
    <row r="536" spans="20:21" x14ac:dyDescent="0.3">
      <c r="T536">
        <v>5.5073972251639999E-2</v>
      </c>
      <c r="U536">
        <v>2.0441755317329999</v>
      </c>
    </row>
    <row r="537" spans="20:21" x14ac:dyDescent="0.3">
      <c r="T537">
        <v>5.5175462664889999E-2</v>
      </c>
      <c r="U537">
        <v>2.0520620492539998</v>
      </c>
    </row>
    <row r="538" spans="20:21" x14ac:dyDescent="0.3">
      <c r="T538">
        <v>5.5335692225319998E-2</v>
      </c>
      <c r="U538">
        <v>2.0319252715520002</v>
      </c>
    </row>
    <row r="539" spans="20:21" x14ac:dyDescent="0.3">
      <c r="T539">
        <v>5.5462452566729999E-2</v>
      </c>
      <c r="U539">
        <v>2.0345580211060001</v>
      </c>
    </row>
    <row r="540" spans="20:21" x14ac:dyDescent="0.3">
      <c r="T540">
        <v>5.5665234265650003E-2</v>
      </c>
      <c r="U540">
        <v>2.0363181643249999</v>
      </c>
    </row>
    <row r="541" spans="20:21" x14ac:dyDescent="0.3">
      <c r="T541">
        <v>5.5800604598539999E-2</v>
      </c>
      <c r="U541">
        <v>2.0503367439760001</v>
      </c>
    </row>
    <row r="542" spans="20:21" x14ac:dyDescent="0.3">
      <c r="T542">
        <v>5.5893646811460002E-2</v>
      </c>
      <c r="U542">
        <v>2.058222906008</v>
      </c>
    </row>
    <row r="543" spans="20:21" x14ac:dyDescent="0.3">
      <c r="T543">
        <v>5.596950637782E-2</v>
      </c>
      <c r="U543">
        <v>2.0459648250639999</v>
      </c>
    </row>
    <row r="544" spans="20:21" x14ac:dyDescent="0.3">
      <c r="T544">
        <v>5.6011510915489997E-2</v>
      </c>
      <c r="U544">
        <v>2.029326293469</v>
      </c>
    </row>
    <row r="545" spans="20:21" x14ac:dyDescent="0.3">
      <c r="T545">
        <v>5.605356523505E-2</v>
      </c>
      <c r="U545">
        <v>2.0161909848300001</v>
      </c>
    </row>
    <row r="546" spans="20:21" x14ac:dyDescent="0.3">
      <c r="T546">
        <v>5.6096042700699997E-2</v>
      </c>
      <c r="U546">
        <v>2.032833071317</v>
      </c>
    </row>
    <row r="547" spans="20:21" x14ac:dyDescent="0.3">
      <c r="T547">
        <v>5.6256583397970003E-2</v>
      </c>
      <c r="U547">
        <v>2.0345914370889999</v>
      </c>
    </row>
    <row r="548" spans="20:21" x14ac:dyDescent="0.3">
      <c r="T548">
        <v>5.6417099204280001E-2</v>
      </c>
      <c r="U548">
        <v>2.0345981913840001</v>
      </c>
    </row>
    <row r="549" spans="20:21" x14ac:dyDescent="0.3">
      <c r="T549">
        <v>5.6527050263329999E-2</v>
      </c>
      <c r="U549">
        <v>2.0433608701330002</v>
      </c>
    </row>
    <row r="550" spans="20:21" x14ac:dyDescent="0.3">
      <c r="T550">
        <v>5.6620055139829997E-2</v>
      </c>
      <c r="U550">
        <v>2.048619614948</v>
      </c>
    </row>
    <row r="551" spans="20:21" x14ac:dyDescent="0.3">
      <c r="T551">
        <v>5.6704362906529998E-2</v>
      </c>
      <c r="U551">
        <v>2.0363618894940001</v>
      </c>
    </row>
    <row r="552" spans="20:21" x14ac:dyDescent="0.3">
      <c r="T552">
        <v>5.6847932530279997E-2</v>
      </c>
      <c r="U552">
        <v>2.032864709854</v>
      </c>
    </row>
    <row r="553" spans="20:21" x14ac:dyDescent="0.3">
      <c r="T553">
        <v>5.6898484832070002E-2</v>
      </c>
      <c r="U553">
        <v>2.0232329796599999</v>
      </c>
    </row>
    <row r="554" spans="20:21" x14ac:dyDescent="0.3">
      <c r="T554">
        <v>5.6940862733940001E-2</v>
      </c>
      <c r="U554">
        <v>2.0328686202349999</v>
      </c>
    </row>
    <row r="555" spans="20:21" x14ac:dyDescent="0.3">
      <c r="T555">
        <v>5.7008635018700002E-2</v>
      </c>
      <c r="U555">
        <v>2.0460085502330001</v>
      </c>
    </row>
    <row r="556" spans="20:21" x14ac:dyDescent="0.3">
      <c r="T556">
        <v>5.7152291760770003E-2</v>
      </c>
      <c r="U556">
        <v>2.0486420107660002</v>
      </c>
    </row>
    <row r="557" spans="20:21" x14ac:dyDescent="0.3">
      <c r="T557">
        <v>5.7211217590049997E-2</v>
      </c>
      <c r="U557">
        <v>2.0337558016270001</v>
      </c>
    </row>
    <row r="558" spans="20:21" x14ac:dyDescent="0.3">
      <c r="T558">
        <v>5.7202495589299997E-2</v>
      </c>
      <c r="U558">
        <v>2.01448771988</v>
      </c>
    </row>
    <row r="559" spans="20:21" x14ac:dyDescent="0.3">
      <c r="T559">
        <v>5.7270205646689998E-2</v>
      </c>
      <c r="U559">
        <v>2.023248621184</v>
      </c>
    </row>
    <row r="560" spans="20:21" x14ac:dyDescent="0.3">
      <c r="T560">
        <v>5.732109397626E-2</v>
      </c>
      <c r="U560">
        <v>2.0372636459429998</v>
      </c>
    </row>
    <row r="561" spans="20:21" x14ac:dyDescent="0.3">
      <c r="T561">
        <v>5.7396990879050001E-2</v>
      </c>
      <c r="U561">
        <v>2.0276329822160002</v>
      </c>
    </row>
    <row r="562" spans="20:21" x14ac:dyDescent="0.3">
      <c r="T562">
        <v>5.7405202615379999E-2</v>
      </c>
      <c r="U562">
        <v>2.0109930286640001</v>
      </c>
    </row>
    <row r="563" spans="20:21" x14ac:dyDescent="0.3">
      <c r="T563">
        <v>5.7480962617959999E-2</v>
      </c>
      <c r="U563">
        <v>1.9917285018090001</v>
      </c>
    </row>
    <row r="564" spans="20:21" x14ac:dyDescent="0.3">
      <c r="T564">
        <v>5.7582477922160001E-2</v>
      </c>
      <c r="U564">
        <v>2.001366630808</v>
      </c>
    </row>
    <row r="565" spans="20:21" x14ac:dyDescent="0.3">
      <c r="T565">
        <v>5.7717798473159998E-2</v>
      </c>
      <c r="U565">
        <v>2.0118819875030001</v>
      </c>
    </row>
    <row r="566" spans="20:21" x14ac:dyDescent="0.3">
      <c r="T566">
        <v>5.7819276440929997E-2</v>
      </c>
      <c r="U566">
        <v>2.0188926992849998</v>
      </c>
    </row>
    <row r="567" spans="20:21" x14ac:dyDescent="0.3">
      <c r="T567">
        <v>5.7912231535529997E-2</v>
      </c>
      <c r="U567">
        <v>2.020648221144</v>
      </c>
    </row>
    <row r="568" spans="20:21" x14ac:dyDescent="0.3">
      <c r="T568">
        <v>5.7911932844169997E-2</v>
      </c>
      <c r="U568">
        <v>1.999628883408</v>
      </c>
    </row>
    <row r="569" spans="20:21" x14ac:dyDescent="0.3">
      <c r="T569">
        <v>5.7962310909330003E-2</v>
      </c>
      <c r="U569">
        <v>1.9777358728679999</v>
      </c>
    </row>
    <row r="570" spans="20:21" x14ac:dyDescent="0.3">
      <c r="T570">
        <v>5.8080660386829998E-2</v>
      </c>
      <c r="U570">
        <v>1.9829956841509999</v>
      </c>
    </row>
    <row r="571" spans="20:21" x14ac:dyDescent="0.3">
      <c r="T571">
        <v>5.8131498934500002E-2</v>
      </c>
      <c r="U571">
        <v>1.9935074859540001</v>
      </c>
    </row>
    <row r="572" spans="20:21" x14ac:dyDescent="0.3">
      <c r="T572">
        <v>5.8165553090769997E-2</v>
      </c>
      <c r="U572">
        <v>2.0119008284289999</v>
      </c>
    </row>
    <row r="573" spans="20:21" x14ac:dyDescent="0.3">
      <c r="T573">
        <v>5.8368546362739998E-2</v>
      </c>
      <c r="U573">
        <v>2.0285496692109999</v>
      </c>
    </row>
    <row r="574" spans="20:21" x14ac:dyDescent="0.3">
      <c r="T574">
        <v>5.8452704783760003E-2</v>
      </c>
      <c r="U574">
        <v>2.0057822748879999</v>
      </c>
    </row>
    <row r="575" spans="20:21" x14ac:dyDescent="0.3">
      <c r="T575">
        <v>5.8562319815030003E-2</v>
      </c>
      <c r="U575">
        <v>1.9908981986850001</v>
      </c>
    </row>
    <row r="576" spans="20:21" x14ac:dyDescent="0.3">
      <c r="T576">
        <v>5.8604224788910003E-2</v>
      </c>
      <c r="U576">
        <v>1.9672532211780001</v>
      </c>
    </row>
    <row r="577" spans="20:21" x14ac:dyDescent="0.3">
      <c r="T577">
        <v>5.8671536591159999E-2</v>
      </c>
      <c r="U577">
        <v>1.9479883388329999</v>
      </c>
    </row>
    <row r="578" spans="20:21" x14ac:dyDescent="0.3">
      <c r="T578">
        <v>5.8680271037380001E-2</v>
      </c>
      <c r="U578">
        <v>1.968132226319</v>
      </c>
    </row>
    <row r="579" spans="20:21" x14ac:dyDescent="0.3">
      <c r="T579">
        <v>5.8714337639119998E-2</v>
      </c>
      <c r="U579">
        <v>1.987401374534</v>
      </c>
    </row>
    <row r="580" spans="20:21" x14ac:dyDescent="0.3">
      <c r="T580">
        <v>5.8773674169019997E-2</v>
      </c>
      <c r="U580">
        <v>2.0014167547819999</v>
      </c>
    </row>
    <row r="581" spans="20:21" x14ac:dyDescent="0.3">
      <c r="T581">
        <v>5.8807242951829999E-2</v>
      </c>
      <c r="U581">
        <v>1.9856536734370001</v>
      </c>
    </row>
    <row r="582" spans="20:21" x14ac:dyDescent="0.3">
      <c r="T582">
        <v>5.8942389266199997E-2</v>
      </c>
      <c r="U582">
        <v>1.983907749786</v>
      </c>
    </row>
    <row r="583" spans="20:21" x14ac:dyDescent="0.3">
      <c r="T583">
        <v>5.9052265652410001E-2</v>
      </c>
      <c r="U583">
        <v>1.9874155941010001</v>
      </c>
    </row>
    <row r="584" spans="20:21" x14ac:dyDescent="0.3">
      <c r="T584">
        <v>5.914539498364E-2</v>
      </c>
      <c r="U584">
        <v>2.0014323963059999</v>
      </c>
    </row>
    <row r="585" spans="20:21" x14ac:dyDescent="0.3">
      <c r="T585">
        <v>5.9271993533889997E-2</v>
      </c>
      <c r="U585">
        <v>1.992679671254</v>
      </c>
    </row>
    <row r="586" spans="20:21" x14ac:dyDescent="0.3">
      <c r="T586">
        <v>5.9322520944729999E-2</v>
      </c>
      <c r="U586">
        <v>1.9812963295820001</v>
      </c>
    </row>
    <row r="587" spans="20:21" x14ac:dyDescent="0.3">
      <c r="T587">
        <v>5.9381869920109999E-2</v>
      </c>
      <c r="U587">
        <v>1.9961875155690001</v>
      </c>
    </row>
    <row r="588" spans="20:21" x14ac:dyDescent="0.3">
      <c r="T588">
        <v>5.9449679541289997E-2</v>
      </c>
      <c r="U588">
        <v>2.0119548627850001</v>
      </c>
    </row>
    <row r="589" spans="20:21" x14ac:dyDescent="0.3">
      <c r="T589">
        <v>5.9542783981570001E-2</v>
      </c>
      <c r="U589">
        <v>2.0242200535119999</v>
      </c>
    </row>
    <row r="590" spans="20:21" x14ac:dyDescent="0.3">
      <c r="T590">
        <v>5.9602145402420002E-2</v>
      </c>
      <c r="U590">
        <v>2.039987045238</v>
      </c>
    </row>
    <row r="591" spans="20:21" x14ac:dyDescent="0.3">
      <c r="T591">
        <v>5.9720121515709997E-2</v>
      </c>
      <c r="U591">
        <v>2.01897268435</v>
      </c>
    </row>
    <row r="592" spans="20:21" x14ac:dyDescent="0.3">
      <c r="T592">
        <v>5.9812777918949997E-2</v>
      </c>
      <c r="U592">
        <v>1.999708868473</v>
      </c>
    </row>
    <row r="593" spans="20:21" x14ac:dyDescent="0.3">
      <c r="T593">
        <v>5.9897135467539997E-2</v>
      </c>
      <c r="U593">
        <v>1.990954365975</v>
      </c>
    </row>
    <row r="594" spans="20:21" x14ac:dyDescent="0.3">
      <c r="T594">
        <v>5.9990289689719999E-2</v>
      </c>
      <c r="U594">
        <v>2.0067227796579998</v>
      </c>
    </row>
    <row r="595" spans="20:21" x14ac:dyDescent="0.3">
      <c r="T595">
        <v>6.0125510676929998E-2</v>
      </c>
      <c r="U595">
        <v>2.010231690441</v>
      </c>
    </row>
    <row r="596" spans="20:21" x14ac:dyDescent="0.3">
      <c r="T596">
        <v>6.0201320461399997E-2</v>
      </c>
      <c r="U596">
        <v>1.9944703865410001</v>
      </c>
    </row>
    <row r="597" spans="20:21" x14ac:dyDescent="0.3">
      <c r="T597">
        <v>6.023537461767E-2</v>
      </c>
      <c r="U597">
        <v>2.0128637290169999</v>
      </c>
    </row>
    <row r="598" spans="20:21" x14ac:dyDescent="0.3">
      <c r="T598">
        <v>6.0303010002219999E-2</v>
      </c>
      <c r="U598">
        <v>2.0163697958869999</v>
      </c>
    </row>
    <row r="599" spans="20:21" x14ac:dyDescent="0.3">
      <c r="T599">
        <v>6.037889445953E-2</v>
      </c>
      <c r="U599">
        <v>2.0058633264210002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ABE5-7961-4FCB-935C-FB98D463FB55}">
  <sheetPr codeName="Sheet17">
    <tabColor theme="7" tint="0.79998168889431442"/>
  </sheetPr>
  <dimension ref="A1:K855"/>
  <sheetViews>
    <sheetView zoomScale="84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1" x14ac:dyDescent="0.3">
      <c r="B1" s="2" t="s">
        <v>166</v>
      </c>
      <c r="C1" t="s">
        <v>191</v>
      </c>
      <c r="D1" t="s">
        <v>166</v>
      </c>
      <c r="E1" t="s">
        <v>191</v>
      </c>
      <c r="G1" s="3"/>
      <c r="H1" t="s">
        <v>166</v>
      </c>
      <c r="I1" t="s">
        <v>191</v>
      </c>
      <c r="J1" t="s">
        <v>166</v>
      </c>
      <c r="K1" t="s">
        <v>191</v>
      </c>
    </row>
    <row r="2" spans="2:11" x14ac:dyDescent="0.3">
      <c r="B2">
        <v>0</v>
      </c>
      <c r="C2">
        <v>0</v>
      </c>
      <c r="D2">
        <v>0</v>
      </c>
      <c r="E2">
        <v>0</v>
      </c>
      <c r="G2" s="3"/>
      <c r="H2">
        <v>0</v>
      </c>
      <c r="I2">
        <v>0</v>
      </c>
      <c r="J2">
        <v>0</v>
      </c>
      <c r="K2">
        <v>0</v>
      </c>
    </row>
    <row r="3" spans="2:11" x14ac:dyDescent="0.3">
      <c r="B3" s="2">
        <v>6.2442024026259995E-4</v>
      </c>
      <c r="C3">
        <v>8.1536049253769995</v>
      </c>
      <c r="D3">
        <v>9.3156288022770001E-4</v>
      </c>
      <c r="E3">
        <v>12.583228027540001</v>
      </c>
      <c r="G3" s="3"/>
      <c r="H3">
        <v>5.7909121012100003E-4</v>
      </c>
      <c r="I3">
        <v>5.1424792863800004</v>
      </c>
      <c r="J3">
        <v>1.362498137059E-3</v>
      </c>
      <c r="K3">
        <v>11.514736947579999</v>
      </c>
    </row>
    <row r="4" spans="2:11" x14ac:dyDescent="0.3">
      <c r="B4" s="2">
        <v>9.8063742499459997E-4</v>
      </c>
      <c r="C4">
        <v>8.9769851053419991</v>
      </c>
      <c r="D4">
        <v>1.2792453615220001E-3</v>
      </c>
      <c r="E4">
        <v>14.03378088963</v>
      </c>
      <c r="G4" s="3"/>
      <c r="H4">
        <v>1.134947153502E-3</v>
      </c>
      <c r="I4">
        <v>5.2823629167580002</v>
      </c>
      <c r="J4">
        <v>1.352732000425E-3</v>
      </c>
      <c r="K4">
        <v>11.93394836257</v>
      </c>
    </row>
    <row r="5" spans="2:11" x14ac:dyDescent="0.3">
      <c r="B5" s="2">
        <v>2.0775601843279999E-3</v>
      </c>
      <c r="C5">
        <v>9.3696161357100003</v>
      </c>
      <c r="D5">
        <v>8.9422355268769995E-4</v>
      </c>
      <c r="E5">
        <v>15.327108511820001</v>
      </c>
      <c r="G5" s="3"/>
      <c r="H5">
        <v>1.50150281514E-3</v>
      </c>
      <c r="I5">
        <v>5.5479611409489999</v>
      </c>
      <c r="J5">
        <v>1.3455701668940001E-3</v>
      </c>
      <c r="K5">
        <v>12.241370066889999</v>
      </c>
    </row>
    <row r="6" spans="2:11" x14ac:dyDescent="0.3">
      <c r="B6" s="2">
        <v>2.9380716584369998E-3</v>
      </c>
      <c r="C6">
        <v>9.1349304608369994</v>
      </c>
      <c r="D6">
        <v>1.2456399667360001E-3</v>
      </c>
      <c r="E6">
        <v>16.503273325479999</v>
      </c>
      <c r="G6" s="3"/>
      <c r="H6">
        <v>2.5284934666070001E-3</v>
      </c>
      <c r="I6">
        <v>5.464387426709</v>
      </c>
      <c r="J6">
        <v>1.4322446295150001E-3</v>
      </c>
      <c r="K6">
        <v>12.52086875889</v>
      </c>
    </row>
    <row r="7" spans="2:11" x14ac:dyDescent="0.3">
      <c r="B7" s="2">
        <v>3.9231898027359997E-3</v>
      </c>
      <c r="C7">
        <v>8.7435236269929995</v>
      </c>
      <c r="D7">
        <v>1.8398686935879999E-3</v>
      </c>
      <c r="E7">
        <v>17.836375332789999</v>
      </c>
      <c r="G7" s="3"/>
      <c r="H7">
        <v>3.092162319295E-3</v>
      </c>
      <c r="I7">
        <v>5.2689019250989997</v>
      </c>
      <c r="J7">
        <v>1.9864728834569998E-3</v>
      </c>
      <c r="K7">
        <v>12.73062095843</v>
      </c>
    </row>
    <row r="8" spans="2:11" x14ac:dyDescent="0.3">
      <c r="B8" s="2">
        <v>4.785834952704E-3</v>
      </c>
      <c r="C8">
        <v>8.3520447815890009</v>
      </c>
      <c r="D8">
        <v>1.9463391189729999E-3</v>
      </c>
      <c r="E8">
        <v>19.012396123319999</v>
      </c>
      <c r="G8" s="3"/>
      <c r="H8">
        <v>4.3078021767289998E-3</v>
      </c>
      <c r="I8">
        <v>5.0875610447120003</v>
      </c>
      <c r="J8">
        <v>2.167960255893E-3</v>
      </c>
      <c r="K8">
        <v>12.940275496610001</v>
      </c>
    </row>
    <row r="9" spans="2:11" x14ac:dyDescent="0.3">
      <c r="B9" s="2">
        <v>6.2528437898560002E-3</v>
      </c>
      <c r="C9">
        <v>8.5489003834750008</v>
      </c>
      <c r="D9">
        <v>1.8030627850120001E-3</v>
      </c>
      <c r="E9">
        <v>20.541057524429998</v>
      </c>
      <c r="G9" s="3"/>
      <c r="H9">
        <v>5.1471202358930003E-3</v>
      </c>
      <c r="I9">
        <v>5.0598333551210004</v>
      </c>
      <c r="J9">
        <v>2.3465177873390002E-3</v>
      </c>
      <c r="K9">
        <v>13.275693459279999</v>
      </c>
    </row>
    <row r="10" spans="2:11" x14ac:dyDescent="0.3">
      <c r="B10" s="2">
        <v>7.2246264600340001E-3</v>
      </c>
      <c r="C10">
        <v>9.1374508654460005</v>
      </c>
      <c r="D10">
        <v>2.1550126180260002E-3</v>
      </c>
      <c r="E10">
        <v>21.678024045459999</v>
      </c>
      <c r="G10" s="3"/>
      <c r="H10">
        <v>6.2672961077370002E-3</v>
      </c>
      <c r="I10">
        <v>4.9762840562220001</v>
      </c>
      <c r="J10">
        <v>2.2412876651150002E-3</v>
      </c>
      <c r="K10">
        <v>13.79269645576</v>
      </c>
    </row>
    <row r="11" spans="2:11" x14ac:dyDescent="0.3">
      <c r="B11" s="2">
        <v>8.1974759681419998E-3</v>
      </c>
      <c r="C11">
        <v>9.6476047621509995</v>
      </c>
      <c r="D11">
        <v>2.7492413448770001E-3</v>
      </c>
      <c r="E11">
        <v>23.011126052769999</v>
      </c>
      <c r="G11" s="3"/>
      <c r="H11">
        <v>7.2033803040419996E-3</v>
      </c>
      <c r="I11">
        <v>4.794869929811</v>
      </c>
      <c r="J11">
        <v>2.2311959905940001E-3</v>
      </c>
      <c r="K11">
        <v>14.22588158458</v>
      </c>
    </row>
    <row r="12" spans="2:11" x14ac:dyDescent="0.3">
      <c r="B12" s="2">
        <v>9.2938653085109998E-3</v>
      </c>
      <c r="C12">
        <v>10.07943408515</v>
      </c>
      <c r="D12">
        <v>3.213529211889E-3</v>
      </c>
      <c r="E12">
        <v>24.892932145370001</v>
      </c>
      <c r="G12" s="3"/>
      <c r="H12">
        <v>7.6640977997200002E-3</v>
      </c>
      <c r="I12">
        <v>5.018571427845</v>
      </c>
      <c r="J12">
        <v>2.2233830812869999E-3</v>
      </c>
      <c r="K12">
        <v>14.56125071656</v>
      </c>
    </row>
    <row r="13" spans="2:11" x14ac:dyDescent="0.3">
      <c r="B13" s="2">
        <v>1.027044874937E-2</v>
      </c>
      <c r="C13">
        <v>10.31519993343</v>
      </c>
      <c r="D13">
        <v>3.444072888501E-3</v>
      </c>
      <c r="E13">
        <v>25.951430069570002</v>
      </c>
      <c r="G13" s="3"/>
      <c r="H13">
        <v>8.5939967761580003E-3</v>
      </c>
      <c r="I13">
        <v>5.1026578642580001</v>
      </c>
      <c r="J13">
        <v>2.406498143162E-3</v>
      </c>
      <c r="K13">
        <v>14.70103668558</v>
      </c>
    </row>
    <row r="14" spans="2:11" x14ac:dyDescent="0.3">
      <c r="B14" s="2">
        <v>1.148771082718E-2</v>
      </c>
      <c r="C14">
        <v>10.864696145890001</v>
      </c>
      <c r="D14">
        <v>3.4291371574849999E-3</v>
      </c>
      <c r="E14">
        <v>27.04898226329</v>
      </c>
      <c r="G14" s="3"/>
      <c r="H14">
        <v>9.8031258758369995E-3</v>
      </c>
      <c r="I14">
        <v>5.2007912605279998</v>
      </c>
      <c r="J14">
        <v>3.1467712999690002E-3</v>
      </c>
      <c r="K14">
        <v>14.92481142964</v>
      </c>
    </row>
    <row r="15" spans="2:11" x14ac:dyDescent="0.3">
      <c r="B15" s="2">
        <v>1.270763999981E-2</v>
      </c>
      <c r="C15">
        <v>11.218200895180001</v>
      </c>
      <c r="D15">
        <v>3.7810869904979999E-3</v>
      </c>
      <c r="E15">
        <v>28.18594878431</v>
      </c>
      <c r="G15" s="3"/>
      <c r="H15">
        <v>9.799544959071E-3</v>
      </c>
      <c r="I15">
        <v>5.3545021126899996</v>
      </c>
      <c r="J15">
        <v>3.512350347944E-3</v>
      </c>
      <c r="K15">
        <v>15.232330795319999</v>
      </c>
    </row>
    <row r="16" spans="2:11" x14ac:dyDescent="0.3">
      <c r="B16" s="2">
        <v>1.3681022926880001E-2</v>
      </c>
      <c r="C16">
        <v>11.689156499259999</v>
      </c>
      <c r="D16">
        <v>4.7459352141330001E-3</v>
      </c>
      <c r="E16">
        <v>29.284077070510001</v>
      </c>
      <c r="G16" s="3"/>
      <c r="H16">
        <v>1.035377321301E-2</v>
      </c>
      <c r="I16">
        <v>5.5642543122330004</v>
      </c>
      <c r="J16">
        <v>3.779535569338E-3</v>
      </c>
      <c r="K16">
        <v>15.763405167</v>
      </c>
    </row>
    <row r="17" spans="2:11" x14ac:dyDescent="0.3">
      <c r="B17" s="2">
        <v>1.538657672512E-2</v>
      </c>
      <c r="C17">
        <v>12.356535635849999</v>
      </c>
      <c r="D17">
        <v>5.5909775382609996E-3</v>
      </c>
      <c r="E17">
        <v>30.186141881979999</v>
      </c>
      <c r="G17" s="3"/>
      <c r="H17">
        <v>1.0816118398130001E-2</v>
      </c>
      <c r="I17">
        <v>5.7180872411020003</v>
      </c>
      <c r="J17">
        <v>3.9597207902229998E-3</v>
      </c>
      <c r="K17">
        <v>16.028954560510002</v>
      </c>
    </row>
    <row r="18" spans="2:11" x14ac:dyDescent="0.3">
      <c r="B18" s="2">
        <v>1.6725244959319999E-2</v>
      </c>
      <c r="C18">
        <v>12.98450044514</v>
      </c>
      <c r="D18">
        <v>5.9402602764500002E-3</v>
      </c>
      <c r="E18">
        <v>31.519099866169999</v>
      </c>
      <c r="G18" s="3"/>
      <c r="H18">
        <v>1.174569183668E-2</v>
      </c>
      <c r="I18">
        <v>5.8161473913480002</v>
      </c>
      <c r="J18">
        <v>4.4204382859010004E-3</v>
      </c>
      <c r="K18">
        <v>16.252656058540001</v>
      </c>
    </row>
    <row r="19" spans="2:11" x14ac:dyDescent="0.3">
      <c r="B19" s="2">
        <v>1.892229099178E-2</v>
      </c>
      <c r="C19">
        <v>13.534572750080001</v>
      </c>
      <c r="D19">
        <v>6.6489607131599996E-3</v>
      </c>
      <c r="E19">
        <v>33.440248274520002</v>
      </c>
      <c r="G19" s="3"/>
      <c r="H19">
        <v>1.286424001908E-2</v>
      </c>
      <c r="I19">
        <v>5.8024666616139999</v>
      </c>
      <c r="J19">
        <v>4.7860173338749997E-3</v>
      </c>
      <c r="K19">
        <v>16.56017542423</v>
      </c>
    </row>
    <row r="20" spans="2:11" x14ac:dyDescent="0.3">
      <c r="B20" s="2">
        <v>2.01454206782E-2</v>
      </c>
      <c r="C20">
        <v>13.652887743579999</v>
      </c>
      <c r="D20">
        <v>6.5147525016019999E-3</v>
      </c>
      <c r="E20">
        <v>34.30253870088</v>
      </c>
      <c r="G20" s="3"/>
      <c r="H20">
        <v>1.3886022064350001E-2</v>
      </c>
      <c r="I20">
        <v>5.9424723686999998</v>
      </c>
      <c r="J20">
        <v>5.1499686924109996E-3</v>
      </c>
      <c r="K20">
        <v>16.937563359079999</v>
      </c>
    </row>
    <row r="21" spans="2:11" x14ac:dyDescent="0.3">
      <c r="B21" s="2">
        <v>2.1611896096389999E-2</v>
      </c>
      <c r="C21">
        <v>13.8889416381</v>
      </c>
      <c r="D21">
        <v>7.35659431194E-3</v>
      </c>
      <c r="E21">
        <v>35.439793268149998</v>
      </c>
      <c r="G21" s="3"/>
      <c r="H21">
        <v>1.5095476701910001E-2</v>
      </c>
      <c r="I21">
        <v>6.0266320511379998</v>
      </c>
      <c r="J21">
        <v>5.5158732782730003E-3</v>
      </c>
      <c r="K21">
        <v>17.231109010939999</v>
      </c>
    </row>
    <row r="22" spans="2:11" x14ac:dyDescent="0.3">
      <c r="B22" s="2">
        <v>2.332118382738E-2</v>
      </c>
      <c r="C22">
        <v>14.28193272627</v>
      </c>
      <c r="D22">
        <v>7.3400583240299999E-3</v>
      </c>
      <c r="E22">
        <v>36.654940339760003</v>
      </c>
      <c r="G22" s="3"/>
      <c r="H22">
        <v>1.612376950493E-2</v>
      </c>
      <c r="I22">
        <v>5.8871634815669998</v>
      </c>
      <c r="J22">
        <v>5.6031988166700001E-3</v>
      </c>
      <c r="K22">
        <v>17.48266027527</v>
      </c>
    </row>
    <row r="23" spans="2:11" x14ac:dyDescent="0.3">
      <c r="B23" s="2">
        <v>2.527808464185E-2</v>
      </c>
      <c r="C23">
        <v>14.479076374390001</v>
      </c>
      <c r="D23">
        <v>7.6898744811829999E-3</v>
      </c>
      <c r="E23">
        <v>37.948700031309997</v>
      </c>
      <c r="G23" s="3"/>
      <c r="H23">
        <v>1.6965366329309998E-2</v>
      </c>
      <c r="I23">
        <v>5.7616197951450001</v>
      </c>
      <c r="J23">
        <v>6.2506122909880002E-3</v>
      </c>
      <c r="K23">
        <v>17.69243689016</v>
      </c>
    </row>
    <row r="24" spans="2:11" x14ac:dyDescent="0.3">
      <c r="B24" s="2">
        <v>2.7110912205109999E-2</v>
      </c>
      <c r="C24">
        <v>14.793742888860001</v>
      </c>
      <c r="D24">
        <v>7.7979451634639999E-3</v>
      </c>
      <c r="E24">
        <v>39.007125943950001</v>
      </c>
      <c r="G24" s="3"/>
      <c r="H24">
        <v>1.7898195146740001E-2</v>
      </c>
      <c r="I24">
        <v>5.719942807062</v>
      </c>
      <c r="J24">
        <v>7.1788835779869999E-3</v>
      </c>
      <c r="K24">
        <v>17.846391895730001</v>
      </c>
    </row>
    <row r="25" spans="2:11" x14ac:dyDescent="0.3">
      <c r="B25" s="2">
        <v>2.8456514885859999E-2</v>
      </c>
      <c r="C25">
        <v>14.91212989392</v>
      </c>
      <c r="D25">
        <v>7.9054824267789994E-3</v>
      </c>
      <c r="E25">
        <v>40.104750149220003</v>
      </c>
      <c r="G25" s="3"/>
      <c r="H25">
        <v>1.9017068867030001E-2</v>
      </c>
      <c r="I25">
        <v>5.692288363496</v>
      </c>
      <c r="J25">
        <v>7.828250279632E-3</v>
      </c>
      <c r="K25">
        <v>17.972326227620002</v>
      </c>
    </row>
    <row r="26" spans="2:11" x14ac:dyDescent="0.3">
      <c r="B26" s="2">
        <v>2.9803717823500001E-2</v>
      </c>
      <c r="C26">
        <v>14.91292202108</v>
      </c>
      <c r="D26">
        <v>7.891613533693E-3</v>
      </c>
      <c r="E26">
        <v>41.123905757670002</v>
      </c>
      <c r="G26" s="3"/>
      <c r="H26">
        <v>1.9669039871780002E-2</v>
      </c>
      <c r="I26">
        <v>5.7064329847200002</v>
      </c>
      <c r="J26">
        <v>8.8500323248950005E-3</v>
      </c>
      <c r="K26">
        <v>18.112331934709999</v>
      </c>
    </row>
    <row r="27" spans="2:11" x14ac:dyDescent="0.3">
      <c r="B27" s="2">
        <v>3.126752614686E-2</v>
      </c>
      <c r="C27">
        <v>15.34496737876</v>
      </c>
      <c r="D27">
        <v>9.2270812541109994E-3</v>
      </c>
      <c r="E27">
        <v>41.987060322749997</v>
      </c>
      <c r="G27" s="3"/>
      <c r="H27">
        <v>2.0874913592580001E-2</v>
      </c>
      <c r="I27">
        <v>5.9443035193189999</v>
      </c>
      <c r="J27">
        <v>9.6886993082830001E-3</v>
      </c>
      <c r="K27">
        <v>18.11255167278</v>
      </c>
    </row>
    <row r="28" spans="2:11" x14ac:dyDescent="0.3">
      <c r="B28" s="2">
        <v>3.2730267632299997E-2</v>
      </c>
      <c r="C28">
        <v>15.855409321710001</v>
      </c>
      <c r="D28">
        <v>1.070209137574E-2</v>
      </c>
      <c r="E28">
        <v>41.595941535149997</v>
      </c>
      <c r="G28" s="3"/>
      <c r="H28">
        <v>2.1992159623429999E-2</v>
      </c>
      <c r="I28">
        <v>5.9865176449159998</v>
      </c>
      <c r="J28">
        <v>1.061631951951E-2</v>
      </c>
      <c r="K28">
        <v>18.294454106020002</v>
      </c>
    </row>
    <row r="29" spans="2:11" x14ac:dyDescent="0.3">
      <c r="B29" s="2">
        <v>3.4078003988909998E-2</v>
      </c>
      <c r="C29">
        <v>15.81700315624</v>
      </c>
      <c r="D29">
        <v>1.107964531906E-2</v>
      </c>
      <c r="E29">
        <v>40.851390009809997</v>
      </c>
      <c r="G29" s="3"/>
      <c r="H29">
        <v>2.2644456166069998E-2</v>
      </c>
      <c r="I29">
        <v>5.9866885523080002</v>
      </c>
      <c r="J29">
        <v>1.13595225173E-2</v>
      </c>
      <c r="K29">
        <v>18.39246542559</v>
      </c>
    </row>
    <row r="30" spans="2:11" x14ac:dyDescent="0.3">
      <c r="B30" s="2">
        <v>3.4809108022140003E-2</v>
      </c>
      <c r="C30">
        <v>16.091823274029998</v>
      </c>
      <c r="D30">
        <v>1.1460933195139999E-2</v>
      </c>
      <c r="E30">
        <v>39.832450436039998</v>
      </c>
      <c r="G30" s="3"/>
      <c r="H30">
        <v>2.3666238211330001E-2</v>
      </c>
      <c r="I30">
        <v>6.1266942593940001</v>
      </c>
      <c r="J30">
        <v>1.1541986503399999E-2</v>
      </c>
      <c r="K30">
        <v>18.560198822259999</v>
      </c>
    </row>
    <row r="31" spans="2:11" x14ac:dyDescent="0.3">
      <c r="B31" s="2">
        <v>3.5670152915210002E-2</v>
      </c>
      <c r="C31">
        <v>15.81793930652</v>
      </c>
      <c r="D31">
        <v>1.245778655667E-2</v>
      </c>
      <c r="E31">
        <v>38.578681164279999</v>
      </c>
      <c r="G31" s="3"/>
      <c r="H31">
        <v>2.4503277505279999E-2</v>
      </c>
      <c r="I31">
        <v>6.1967825666319998</v>
      </c>
      <c r="J31">
        <v>1.228225966021E-2</v>
      </c>
      <c r="K31">
        <v>18.78397356632</v>
      </c>
    </row>
    <row r="32" spans="2:11" x14ac:dyDescent="0.3">
      <c r="B32" s="2">
        <v>3.7631321081409999E-2</v>
      </c>
      <c r="C32">
        <v>15.701496613590001</v>
      </c>
      <c r="D32">
        <v>1.2710200410840001E-2</v>
      </c>
      <c r="E32">
        <v>38.030049090550001</v>
      </c>
      <c r="G32" s="3"/>
      <c r="H32">
        <v>2.4966599304059998E-2</v>
      </c>
      <c r="I32">
        <v>6.3086943540030003</v>
      </c>
      <c r="J32">
        <v>1.264979193551E-2</v>
      </c>
      <c r="K32">
        <v>19.00765064902</v>
      </c>
    </row>
    <row r="33" spans="2:11" x14ac:dyDescent="0.3">
      <c r="B33" s="2">
        <v>3.9100997013390003E-2</v>
      </c>
      <c r="C33">
        <v>15.70236075231</v>
      </c>
      <c r="D33">
        <v>1.3087754354170001E-2</v>
      </c>
      <c r="E33">
        <v>37.285497565210001</v>
      </c>
      <c r="G33" s="3"/>
      <c r="H33">
        <v>2.5709151226080001E-2</v>
      </c>
      <c r="I33">
        <v>6.4346531012319996</v>
      </c>
      <c r="J33">
        <v>1.33059949328E-2</v>
      </c>
      <c r="K33">
        <v>18.840136990409999</v>
      </c>
    </row>
    <row r="34" spans="2:11" x14ac:dyDescent="0.3">
      <c r="B34" s="2">
        <v>4.106003150372E-2</v>
      </c>
      <c r="C34">
        <v>15.74271122991</v>
      </c>
      <c r="D34">
        <v>1.34621077837E-2</v>
      </c>
      <c r="E34">
        <v>36.776135795670001</v>
      </c>
      <c r="G34" s="3"/>
      <c r="H34">
        <v>2.682607171905E-2</v>
      </c>
      <c r="I34">
        <v>6.4908409406620002</v>
      </c>
      <c r="J34">
        <v>1.312255433304E-2</v>
      </c>
      <c r="K34">
        <v>18.714324735230001</v>
      </c>
    </row>
    <row r="35" spans="2:11" x14ac:dyDescent="0.3">
      <c r="B35" s="2">
        <v>4.1960549400199998E-2</v>
      </c>
      <c r="C35">
        <v>12.56815360759</v>
      </c>
      <c r="D35">
        <v>1.3838594889099999E-2</v>
      </c>
      <c r="E35">
        <v>36.109980855590003</v>
      </c>
      <c r="G35" s="3"/>
      <c r="H35">
        <v>2.7384206427640001E-2</v>
      </c>
      <c r="I35">
        <v>6.5329085742100004</v>
      </c>
      <c r="J35">
        <v>1.368524657206E-2</v>
      </c>
      <c r="K35">
        <v>18.560760375120001</v>
      </c>
    </row>
    <row r="36" spans="2:11" x14ac:dyDescent="0.3">
      <c r="B36" s="2">
        <v>4.4158128851620002E-2</v>
      </c>
      <c r="C36">
        <v>13.0790276199</v>
      </c>
      <c r="D36">
        <v>1.4335954731930001E-2</v>
      </c>
      <c r="E36">
        <v>35.561492804979999</v>
      </c>
      <c r="G36" s="3"/>
      <c r="H36">
        <v>2.859593983043E-2</v>
      </c>
      <c r="I36">
        <v>6.5192522598179998</v>
      </c>
      <c r="J36">
        <v>1.461937754104E-2</v>
      </c>
      <c r="K36">
        <v>18.463188531709999</v>
      </c>
    </row>
    <row r="37" spans="2:11" x14ac:dyDescent="0.3">
      <c r="B37" s="2">
        <v>4.6110228895409999E-2</v>
      </c>
      <c r="C37">
        <v>13.628955901719999</v>
      </c>
      <c r="D37">
        <v>1.4834914831660001E-2</v>
      </c>
      <c r="E37">
        <v>34.895409876469998</v>
      </c>
      <c r="G37" s="3"/>
      <c r="H37">
        <v>2.9716766778039999E-2</v>
      </c>
      <c r="I37">
        <v>6.4077555332539999</v>
      </c>
      <c r="J37">
        <v>1.462198184414E-2</v>
      </c>
      <c r="K37">
        <v>18.35139882104</v>
      </c>
    </row>
    <row r="38" spans="2:11" x14ac:dyDescent="0.3">
      <c r="B38" s="2">
        <v>4.7820050045370002E-2</v>
      </c>
      <c r="C38">
        <v>13.98274869726</v>
      </c>
      <c r="D38">
        <v>1.5700760495420001E-2</v>
      </c>
      <c r="E38">
        <v>34.268741275270003</v>
      </c>
      <c r="G38" s="3"/>
      <c r="H38">
        <v>3.0182692879930001E-2</v>
      </c>
      <c r="I38">
        <v>6.4078776099620001</v>
      </c>
      <c r="J38">
        <v>1.5370718986029999E-2</v>
      </c>
      <c r="K38">
        <v>18.21185700545</v>
      </c>
    </row>
    <row r="39" spans="2:11" x14ac:dyDescent="0.3">
      <c r="B39" s="2">
        <v>4.8677361005689999E-2</v>
      </c>
      <c r="C39">
        <v>13.983252778180001</v>
      </c>
      <c r="D39">
        <v>1.6444133164839999E-2</v>
      </c>
      <c r="E39">
        <v>33.64200066251</v>
      </c>
      <c r="G39" s="3"/>
      <c r="H39">
        <v>3.1300264448669998E-2</v>
      </c>
      <c r="I39">
        <v>6.4361180217270002</v>
      </c>
      <c r="J39">
        <v>1.6026596445429999E-2</v>
      </c>
      <c r="K39">
        <v>18.05831706068</v>
      </c>
    </row>
    <row r="40" spans="2:11" x14ac:dyDescent="0.3">
      <c r="B40" s="2">
        <v>5.0018696334720003E-2</v>
      </c>
      <c r="C40">
        <v>14.4152261243</v>
      </c>
      <c r="D40">
        <v>1.730784515274E-2</v>
      </c>
      <c r="E40">
        <v>33.172125231839999</v>
      </c>
      <c r="G40" s="3"/>
      <c r="H40">
        <v>3.2323348645479998E-2</v>
      </c>
      <c r="I40">
        <v>6.5202288734809999</v>
      </c>
      <c r="J40">
        <v>1.6683450518499999E-2</v>
      </c>
      <c r="K40">
        <v>17.86285597441</v>
      </c>
    </row>
    <row r="41" spans="2:11" x14ac:dyDescent="0.3">
      <c r="B41" s="2">
        <v>5.2098070143529997E-2</v>
      </c>
      <c r="C41">
        <v>14.61244178399</v>
      </c>
      <c r="D41">
        <v>1.8784988950230001E-2</v>
      </c>
      <c r="E41">
        <v>32.624213273700001</v>
      </c>
      <c r="G41" s="3"/>
      <c r="H41">
        <v>3.3066551643279998E-2</v>
      </c>
      <c r="I41">
        <v>6.6182401930439996</v>
      </c>
      <c r="J41">
        <v>1.7152957537139999E-2</v>
      </c>
      <c r="K41">
        <v>17.709267198959999</v>
      </c>
    </row>
    <row r="42" spans="2:11" x14ac:dyDescent="0.3">
      <c r="B42" s="2">
        <v>5.5037955426440001E-2</v>
      </c>
      <c r="C42">
        <v>14.574971768799999</v>
      </c>
      <c r="D42">
        <v>1.9892046669890001E-2</v>
      </c>
      <c r="E42">
        <v>32.272076744049997</v>
      </c>
      <c r="G42" s="3"/>
      <c r="H42">
        <v>3.3621756510880001E-2</v>
      </c>
      <c r="I42">
        <v>6.7860712510879999</v>
      </c>
      <c r="J42">
        <v>1.7716626389830001E-2</v>
      </c>
      <c r="K42">
        <v>17.513781697340001</v>
      </c>
    </row>
    <row r="43" spans="2:11" x14ac:dyDescent="0.3">
      <c r="B43" s="2">
        <v>5.6385691783050002E-2</v>
      </c>
      <c r="C43">
        <v>14.536565603330001</v>
      </c>
      <c r="D43">
        <v>2.136652337255E-2</v>
      </c>
      <c r="E43">
        <v>31.920156249080001</v>
      </c>
      <c r="G43" s="3"/>
      <c r="H43">
        <v>3.4924396368829998E-2</v>
      </c>
      <c r="I43">
        <v>6.8702553488670004</v>
      </c>
      <c r="J43">
        <v>1.8277690939419999E-2</v>
      </c>
      <c r="K43">
        <v>17.430085906399999</v>
      </c>
    </row>
    <row r="44" spans="2:11" x14ac:dyDescent="0.3">
      <c r="B44" s="2">
        <v>5.809978028473E-2</v>
      </c>
      <c r="C44">
        <v>14.57677205781</v>
      </c>
      <c r="D44">
        <v>2.3698311035529999E-2</v>
      </c>
      <c r="E44">
        <v>31.568739835030001</v>
      </c>
      <c r="G44" s="3"/>
      <c r="H44">
        <v>3.5668250442399997E-2</v>
      </c>
      <c r="I44">
        <v>6.9403192407640004</v>
      </c>
      <c r="J44">
        <v>1.9306634818209999E-2</v>
      </c>
      <c r="K44">
        <v>17.26266990916</v>
      </c>
    </row>
    <row r="45" spans="2:11" x14ac:dyDescent="0.3">
      <c r="B45" s="2">
        <v>5.9565722283949997E-2</v>
      </c>
      <c r="C45">
        <v>14.852024244960001</v>
      </c>
      <c r="D45">
        <v>2.5417200307889999E-2</v>
      </c>
      <c r="E45">
        <v>31.256161655820001</v>
      </c>
      <c r="G45" s="3"/>
      <c r="H45">
        <v>3.613157224118E-2</v>
      </c>
      <c r="I45">
        <v>7.052231028135</v>
      </c>
      <c r="J45">
        <v>1.9681654464930001E-2</v>
      </c>
      <c r="K45">
        <v>17.164951573700002</v>
      </c>
    </row>
    <row r="46" spans="2:11" x14ac:dyDescent="0.3">
      <c r="B46" s="2">
        <v>6.0910258126769999E-2</v>
      </c>
      <c r="C46">
        <v>15.04880783528</v>
      </c>
      <c r="D46">
        <v>2.6524258027560001E-2</v>
      </c>
      <c r="E46">
        <v>30.904025126170001</v>
      </c>
      <c r="G46" s="3"/>
      <c r="H46">
        <v>3.6788100776360001E-2</v>
      </c>
      <c r="I46">
        <v>6.870743655699</v>
      </c>
      <c r="J46">
        <v>2.0339485151660001E-2</v>
      </c>
      <c r="K46">
        <v>16.927569345929999</v>
      </c>
    </row>
    <row r="47" spans="2:11" x14ac:dyDescent="0.3">
      <c r="B47" s="2">
        <v>6.250187363411E-2</v>
      </c>
      <c r="C47">
        <v>15.088942278199999</v>
      </c>
      <c r="D47">
        <v>2.8367753970099999E-2</v>
      </c>
      <c r="E47">
        <v>30.43472578798</v>
      </c>
      <c r="G47" s="3"/>
      <c r="H47">
        <v>3.6884215837720002E-2</v>
      </c>
      <c r="I47">
        <v>6.7450046465450004</v>
      </c>
      <c r="J47">
        <v>2.117750105927E-2</v>
      </c>
      <c r="K47">
        <v>16.955736511670001</v>
      </c>
    </row>
    <row r="48" spans="2:11" x14ac:dyDescent="0.3">
      <c r="B48" s="2">
        <v>6.3849076571760005E-2</v>
      </c>
      <c r="C48">
        <v>15.08973440536</v>
      </c>
      <c r="D48">
        <v>2.9963636829169998E-2</v>
      </c>
      <c r="E48">
        <v>30.16127388984</v>
      </c>
      <c r="G48" s="3"/>
      <c r="H48">
        <v>3.7442025008429997E-2</v>
      </c>
      <c r="I48">
        <v>6.8010459939260004</v>
      </c>
      <c r="J48">
        <v>2.210870218726E-2</v>
      </c>
      <c r="K48">
        <v>16.983928092749998</v>
      </c>
    </row>
    <row r="49" spans="2:11" x14ac:dyDescent="0.3">
      <c r="B49" s="2">
        <v>6.6177130301979997E-2</v>
      </c>
      <c r="C49">
        <v>15.012706039739999</v>
      </c>
      <c r="D49">
        <v>3.1928538928119997E-2</v>
      </c>
      <c r="E49">
        <v>29.770443148470001</v>
      </c>
      <c r="G49" s="3"/>
      <c r="H49">
        <v>3.8189785536659998E-2</v>
      </c>
      <c r="I49">
        <v>6.7034253198279998</v>
      </c>
      <c r="J49">
        <v>2.2758068888900002E-2</v>
      </c>
      <c r="K49">
        <v>17.109862424639999</v>
      </c>
    </row>
    <row r="50" spans="2:11" x14ac:dyDescent="0.3">
      <c r="B50" s="2">
        <v>6.8263438557340003E-2</v>
      </c>
      <c r="C50">
        <v>14.700343895210001</v>
      </c>
      <c r="D50">
        <v>3.3647428200470002E-2</v>
      </c>
      <c r="E50">
        <v>29.457864969260001</v>
      </c>
      <c r="G50" s="3"/>
      <c r="H50">
        <v>3.8843058692960002E-2</v>
      </c>
      <c r="I50">
        <v>6.6616750857209999</v>
      </c>
      <c r="J50">
        <v>2.397142998112E-2</v>
      </c>
      <c r="K50">
        <v>17.02633754108</v>
      </c>
    </row>
    <row r="51" spans="2:11" x14ac:dyDescent="0.3">
      <c r="B51" s="2">
        <v>7.0838038533119999E-2</v>
      </c>
      <c r="C51">
        <v>14.505864674810001</v>
      </c>
      <c r="D51">
        <v>3.622309501419E-2</v>
      </c>
      <c r="E51">
        <v>29.18498916359</v>
      </c>
      <c r="G51" s="3"/>
      <c r="H51">
        <v>3.9870700420200002E-2</v>
      </c>
      <c r="I51">
        <v>6.5501539438150003</v>
      </c>
      <c r="J51">
        <v>2.462828405419E-2</v>
      </c>
      <c r="K51">
        <v>16.830876454809999</v>
      </c>
    </row>
    <row r="52" spans="2:11" x14ac:dyDescent="0.3">
      <c r="B52" s="2">
        <v>7.3044152687979993E-2</v>
      </c>
      <c r="C52">
        <v>14.389566005000001</v>
      </c>
      <c r="D52">
        <v>3.7940384029649998E-2</v>
      </c>
      <c r="E52">
        <v>28.990005862269999</v>
      </c>
      <c r="G52" s="3"/>
      <c r="H52">
        <v>4.0992178443590002E-2</v>
      </c>
      <c r="I52">
        <v>6.4107097895859999</v>
      </c>
      <c r="J52">
        <v>2.5377021196079999E-2</v>
      </c>
      <c r="K52">
        <v>16.691334639219999</v>
      </c>
    </row>
    <row r="53" spans="2:11" x14ac:dyDescent="0.3">
      <c r="B53" s="2">
        <v>7.5738025144300003E-2</v>
      </c>
      <c r="C53">
        <v>14.430348551950001</v>
      </c>
      <c r="D53">
        <v>3.9537867145610001E-2</v>
      </c>
      <c r="E53">
        <v>28.59895908623</v>
      </c>
      <c r="G53" s="3"/>
      <c r="H53">
        <v>4.1272710718389997E-2</v>
      </c>
      <c r="I53">
        <v>6.3688618941120003</v>
      </c>
      <c r="J53">
        <v>2.6402384158109998E-2</v>
      </c>
      <c r="K53">
        <v>16.67762949414</v>
      </c>
    </row>
    <row r="54" spans="2:11" x14ac:dyDescent="0.3">
      <c r="B54" s="2">
        <v>7.8554370594959996E-2</v>
      </c>
      <c r="C54">
        <v>14.47120311047</v>
      </c>
      <c r="D54">
        <v>4.0767931278570001E-2</v>
      </c>
      <c r="E54">
        <v>28.207696275509999</v>
      </c>
      <c r="G54" s="3"/>
      <c r="H54">
        <v>4.2109098936560001E-2</v>
      </c>
      <c r="I54">
        <v>6.4668976290159996</v>
      </c>
      <c r="J54">
        <v>2.7335212975530002E-2</v>
      </c>
      <c r="K54">
        <v>16.635952506060001</v>
      </c>
    </row>
    <row r="55" spans="2:11" x14ac:dyDescent="0.3">
      <c r="B55" s="2">
        <v>8.1371249464580006E-2</v>
      </c>
      <c r="C55">
        <v>14.472859376360001</v>
      </c>
      <c r="D55">
        <v>4.1870188227550002E-2</v>
      </c>
      <c r="E55">
        <v>28.208344379549999</v>
      </c>
      <c r="G55" s="3"/>
      <c r="H55">
        <v>4.3224066202199998E-2</v>
      </c>
      <c r="I55">
        <v>6.6069277514440001</v>
      </c>
      <c r="J55">
        <v>2.854857406775E-2</v>
      </c>
      <c r="K55">
        <v>16.552427622500002</v>
      </c>
    </row>
    <row r="56" spans="2:11" x14ac:dyDescent="0.3">
      <c r="B56" s="2">
        <v>8.3209944636449998E-2</v>
      </c>
      <c r="C56">
        <v>14.356344671860001</v>
      </c>
      <c r="D56">
        <v>4.296977808171E-2</v>
      </c>
      <c r="E56">
        <v>28.404983946760002</v>
      </c>
      <c r="G56" s="3"/>
      <c r="H56">
        <v>4.3406855726189998E-2</v>
      </c>
      <c r="I56">
        <v>6.7606874342880001</v>
      </c>
      <c r="J56">
        <v>2.9577517946549999E-2</v>
      </c>
      <c r="K56">
        <v>16.385011625259999</v>
      </c>
    </row>
    <row r="57" spans="2:11" x14ac:dyDescent="0.3">
      <c r="B57" s="2">
        <v>8.5050240065210003E-2</v>
      </c>
      <c r="C57">
        <v>14.122235089469999</v>
      </c>
      <c r="D57">
        <v>4.4810073510469998E-2</v>
      </c>
      <c r="E57">
        <v>28.170874364359999</v>
      </c>
      <c r="G57" s="3"/>
      <c r="H57">
        <v>4.3866596608199998E-2</v>
      </c>
      <c r="I57">
        <v>7.0263100738209996</v>
      </c>
      <c r="J57">
        <v>3.0325278474769998E-2</v>
      </c>
      <c r="K57">
        <v>16.28739095117</v>
      </c>
    </row>
    <row r="58" spans="2:11" x14ac:dyDescent="0.3">
      <c r="B58" s="2">
        <v>8.6769662756530003E-2</v>
      </c>
      <c r="C58">
        <v>13.770458617619999</v>
      </c>
      <c r="D58">
        <v>4.6408090045390003E-2</v>
      </c>
      <c r="E58">
        <v>27.740629295689999</v>
      </c>
      <c r="G58" s="3"/>
      <c r="H58">
        <v>4.4617938053189997E-2</v>
      </c>
      <c r="I58">
        <v>6.7749785475620001</v>
      </c>
      <c r="J58">
        <v>3.098148147206E-2</v>
      </c>
      <c r="K58">
        <v>16.119877292559998</v>
      </c>
    </row>
    <row r="59" spans="2:11" x14ac:dyDescent="0.3">
      <c r="B59" s="2">
        <v>8.9587075045110001E-2</v>
      </c>
      <c r="C59">
        <v>13.73291659088</v>
      </c>
      <c r="D59">
        <v>4.8862884121659997E-2</v>
      </c>
      <c r="E59">
        <v>27.350086600569998</v>
      </c>
      <c r="G59" s="3"/>
      <c r="H59">
        <v>4.5920903449020001E-2</v>
      </c>
      <c r="I59">
        <v>6.8451889315079999</v>
      </c>
      <c r="J59">
        <v>3.191756566837E-2</v>
      </c>
      <c r="K59">
        <v>15.938463166149999</v>
      </c>
    </row>
    <row r="60" spans="2:11" x14ac:dyDescent="0.3">
      <c r="B60" s="2">
        <v>9.1912461680520002E-2</v>
      </c>
      <c r="C60">
        <v>13.85187968842</v>
      </c>
      <c r="D60">
        <v>5.0947592120119997E-2</v>
      </c>
      <c r="E60">
        <v>27.155319333929999</v>
      </c>
      <c r="G60" s="3"/>
      <c r="H60">
        <v>4.7036847328330002E-2</v>
      </c>
      <c r="I60">
        <v>6.943297912437</v>
      </c>
      <c r="J60">
        <v>3.3131903374250003E-2</v>
      </c>
      <c r="K60">
        <v>15.8130171411</v>
      </c>
    </row>
    <row r="61" spans="2:11" x14ac:dyDescent="0.3">
      <c r="B61" s="2">
        <v>9.3749023176519994E-2</v>
      </c>
      <c r="C61">
        <v>13.892158154460001</v>
      </c>
      <c r="D61">
        <v>5.3398652263639997E-2</v>
      </c>
      <c r="E61">
        <v>27.03916468724</v>
      </c>
      <c r="G61" s="3"/>
      <c r="H61">
        <v>4.8528136392239997E-2</v>
      </c>
      <c r="I61">
        <v>6.9297148440700003</v>
      </c>
      <c r="J61">
        <v>3.4346892155909997E-2</v>
      </c>
      <c r="K61">
        <v>15.659623688370001</v>
      </c>
    </row>
    <row r="62" spans="2:11" x14ac:dyDescent="0.3">
      <c r="B62" s="2">
        <v>9.4728807131170004E-2</v>
      </c>
      <c r="C62">
        <v>13.89273424694</v>
      </c>
      <c r="D62">
        <v>5.4378436218289999E-2</v>
      </c>
      <c r="E62">
        <v>27.039740779719999</v>
      </c>
      <c r="G62" s="3"/>
      <c r="H62">
        <v>5.0205795896900003E-2</v>
      </c>
      <c r="I62">
        <v>6.9161806063859999</v>
      </c>
      <c r="J62">
        <v>3.5649857551740001E-2</v>
      </c>
      <c r="K62">
        <v>15.729834072319999</v>
      </c>
    </row>
    <row r="63" spans="2:11" x14ac:dyDescent="0.3">
      <c r="B63" s="2">
        <v>9.6567502303039995E-2</v>
      </c>
      <c r="C63">
        <v>13.77621954244</v>
      </c>
      <c r="D63">
        <v>5.5480159748309998E-2</v>
      </c>
      <c r="E63">
        <v>27.07958717639</v>
      </c>
      <c r="G63" s="3"/>
      <c r="H63">
        <v>5.0855813674320002E-2</v>
      </c>
      <c r="I63">
        <v>7.0141675106069998</v>
      </c>
      <c r="J63">
        <v>3.6207341184560003E-2</v>
      </c>
      <c r="K63">
        <v>15.79984913354</v>
      </c>
    </row>
    <row r="64" spans="2:11" x14ac:dyDescent="0.3">
      <c r="B64" s="2">
        <v>9.828639157539E-2</v>
      </c>
      <c r="C64">
        <v>13.46364136323</v>
      </c>
      <c r="D64">
        <v>5.6579216183500002E-2</v>
      </c>
      <c r="E64">
        <v>27.31542503623</v>
      </c>
      <c r="G64" s="3"/>
      <c r="H64">
        <v>5.1324669617189997E-2</v>
      </c>
      <c r="I64">
        <v>6.8885261628189998</v>
      </c>
      <c r="J64">
        <v>3.7607398255419998E-2</v>
      </c>
      <c r="K64">
        <v>15.702399366830001</v>
      </c>
    </row>
    <row r="65" spans="2:11" x14ac:dyDescent="0.3">
      <c r="B65" s="2">
        <v>9.7805034301509997E-2</v>
      </c>
      <c r="C65">
        <v>12.83618063486</v>
      </c>
      <c r="D65">
        <v>5.8788530852150002E-2</v>
      </c>
      <c r="E65">
        <v>26.963936610619999</v>
      </c>
      <c r="G65" s="3"/>
      <c r="H65">
        <v>5.1982500303920001E-2</v>
      </c>
      <c r="I65">
        <v>6.6511439350510004</v>
      </c>
      <c r="J65">
        <v>3.8078532963509999E-2</v>
      </c>
      <c r="K65">
        <v>15.478942022209999</v>
      </c>
    </row>
    <row r="66" spans="2:11" x14ac:dyDescent="0.3">
      <c r="B66" s="2">
        <v>9.7207605060870006E-2</v>
      </c>
      <c r="C66">
        <v>11.73826838335</v>
      </c>
      <c r="D66">
        <v>5.9896655409749998E-2</v>
      </c>
      <c r="E66">
        <v>26.533403495710001</v>
      </c>
      <c r="G66" s="3"/>
      <c r="H66">
        <v>5.2071127993870002E-2</v>
      </c>
      <c r="I66">
        <v>6.8468003440530003</v>
      </c>
      <c r="J66">
        <v>3.8452575996570003E-2</v>
      </c>
      <c r="K66">
        <v>15.423144828250001</v>
      </c>
    </row>
    <row r="67" spans="2:11" x14ac:dyDescent="0.3">
      <c r="B67" s="2">
        <v>9.7813035585979993E-2</v>
      </c>
      <c r="C67">
        <v>12.24820624538</v>
      </c>
      <c r="D67">
        <v>6.0694436813589998E-2</v>
      </c>
      <c r="E67">
        <v>21.908437034430001</v>
      </c>
      <c r="G67" s="3"/>
      <c r="H67">
        <v>5.272179684706E-2</v>
      </c>
      <c r="I67">
        <v>6.9168398206079997</v>
      </c>
      <c r="J67">
        <v>3.8921757477330003E-2</v>
      </c>
      <c r="K67">
        <v>15.283529766619999</v>
      </c>
    </row>
    <row r="68" spans="2:11" x14ac:dyDescent="0.3">
      <c r="B68" s="2">
        <v>9.8538272010600003E-2</v>
      </c>
      <c r="C68">
        <v>12.95420758212</v>
      </c>
      <c r="D68">
        <v>6.1790292734990003E-2</v>
      </c>
      <c r="E68">
        <v>22.379464650060001</v>
      </c>
      <c r="G68" s="3"/>
      <c r="H68">
        <v>5.346304661753E-2</v>
      </c>
      <c r="I68">
        <v>7.0986934231680001</v>
      </c>
      <c r="J68">
        <v>3.9578286012499998E-2</v>
      </c>
      <c r="K68">
        <v>15.102042394190001</v>
      </c>
    </row>
    <row r="69" spans="2:11" x14ac:dyDescent="0.3">
      <c r="B69" s="2">
        <v>9.938651484852E-2</v>
      </c>
      <c r="C69">
        <v>13.621082637800001</v>
      </c>
      <c r="D69">
        <v>6.1782824869490001E-2</v>
      </c>
      <c r="E69">
        <v>22.928240746909999</v>
      </c>
      <c r="G69" s="3"/>
      <c r="H69">
        <v>5.4110785629739998E-2</v>
      </c>
      <c r="I69">
        <v>7.2944963242189997</v>
      </c>
      <c r="J69">
        <v>4.0699438498009999E-2</v>
      </c>
      <c r="K69">
        <v>14.97657195379</v>
      </c>
    </row>
    <row r="70" spans="2:11" x14ac:dyDescent="0.3">
      <c r="B70" s="2">
        <v>0.101216141898</v>
      </c>
      <c r="C70">
        <v>14.17093890806</v>
      </c>
      <c r="D70">
        <v>6.21438428249E-2</v>
      </c>
      <c r="E70">
        <v>23.398836293190001</v>
      </c>
      <c r="G70" s="3"/>
      <c r="H70">
        <v>5.4021181326129999E-2</v>
      </c>
      <c r="I70">
        <v>7.1407610567160003</v>
      </c>
      <c r="J70">
        <v>4.1727405763139998E-2</v>
      </c>
      <c r="K70">
        <v>14.85107709805</v>
      </c>
    </row>
    <row r="71" spans="2:11" x14ac:dyDescent="0.3">
      <c r="B71" s="2">
        <v>0.1031687753607</v>
      </c>
      <c r="C71">
        <v>14.681668897250001</v>
      </c>
      <c r="D71">
        <v>6.2872813182279996E-2</v>
      </c>
      <c r="E71">
        <v>23.830449581509999</v>
      </c>
      <c r="G71" s="3"/>
      <c r="H71">
        <v>5.4677058785530003E-2</v>
      </c>
      <c r="I71">
        <v>6.9872211119459999</v>
      </c>
      <c r="J71">
        <v>4.2661536732120003E-2</v>
      </c>
      <c r="K71">
        <v>14.75350525464</v>
      </c>
    </row>
    <row r="72" spans="2:11" x14ac:dyDescent="0.3">
      <c r="B72" s="2">
        <v>0.1043919050472</v>
      </c>
      <c r="C72">
        <v>14.799983890749999</v>
      </c>
      <c r="D72">
        <v>6.4091142098010007E-2</v>
      </c>
      <c r="E72">
        <v>24.301549208699999</v>
      </c>
      <c r="G72" s="3"/>
      <c r="H72">
        <v>5.5519306685680003E-2</v>
      </c>
      <c r="I72">
        <v>6.8337299978589998</v>
      </c>
      <c r="J72">
        <v>4.3969059658380001E-2</v>
      </c>
      <c r="K72">
        <v>14.628083644929999</v>
      </c>
    </row>
    <row r="73" spans="2:11" x14ac:dyDescent="0.3">
      <c r="B73" s="2">
        <v>0.1084340472791</v>
      </c>
      <c r="C73">
        <v>14.7631619796</v>
      </c>
      <c r="D73">
        <v>6.6175316677499998E-2</v>
      </c>
      <c r="E73">
        <v>24.145980234690001</v>
      </c>
      <c r="G73" s="3"/>
      <c r="H73">
        <v>5.5711211270529998E-2</v>
      </c>
      <c r="I73">
        <v>6.5962256933830004</v>
      </c>
      <c r="J73">
        <v>4.5273327205760001E-2</v>
      </c>
      <c r="K73">
        <v>14.642399173539999</v>
      </c>
    </row>
    <row r="74" spans="2:11" x14ac:dyDescent="0.3">
      <c r="B74" s="2">
        <v>0.1107605007524</v>
      </c>
      <c r="C74">
        <v>14.803728491879999</v>
      </c>
      <c r="D74">
        <v>6.7888871760209996E-2</v>
      </c>
      <c r="E74">
        <v>24.225384981800001</v>
      </c>
      <c r="G74" s="3"/>
      <c r="H74">
        <v>5.5893024180850001E-2</v>
      </c>
      <c r="I74">
        <v>6.7919065177259998</v>
      </c>
      <c r="J74">
        <v>4.5736649004539998E-2</v>
      </c>
      <c r="K74">
        <v>14.754310960910001</v>
      </c>
    </row>
    <row r="75" spans="2:11" x14ac:dyDescent="0.3">
      <c r="B75" s="2">
        <v>0.11149427188039999</v>
      </c>
      <c r="C75">
        <v>14.882557146510001</v>
      </c>
      <c r="D75">
        <v>7.0215325233540002E-2</v>
      </c>
      <c r="E75">
        <v>24.265951494079999</v>
      </c>
      <c r="G75" s="3"/>
      <c r="H75">
        <v>5.6820969929959997E-2</v>
      </c>
      <c r="I75">
        <v>6.9598352371369998</v>
      </c>
      <c r="J75">
        <v>4.6293156023700002E-2</v>
      </c>
      <c r="K75">
        <v>14.866247163620001</v>
      </c>
    </row>
    <row r="76" spans="2:11" x14ac:dyDescent="0.3">
      <c r="B76" s="2">
        <v>0.11272060208070001</v>
      </c>
      <c r="C76">
        <v>14.765682384210001</v>
      </c>
      <c r="D76">
        <v>7.2419839131509997E-2</v>
      </c>
      <c r="E76">
        <v>24.267247702159999</v>
      </c>
      <c r="G76" s="3"/>
      <c r="H76">
        <v>5.7564172927759998E-2</v>
      </c>
      <c r="I76">
        <v>7.0578465566990003</v>
      </c>
      <c r="J76">
        <v>4.6849663042850001E-2</v>
      </c>
      <c r="K76">
        <v>14.97818336634</v>
      </c>
    </row>
    <row r="77" spans="2:11" x14ac:dyDescent="0.3">
      <c r="B77" s="2">
        <v>0.11712856303870001</v>
      </c>
      <c r="C77">
        <v>14.84667138565</v>
      </c>
      <c r="D77">
        <v>7.4746292604840003E-2</v>
      </c>
      <c r="E77">
        <v>24.30781421444</v>
      </c>
      <c r="G77" s="3"/>
      <c r="H77">
        <v>5.8127841780450003E-2</v>
      </c>
      <c r="I77">
        <v>6.862361055089</v>
      </c>
      <c r="J77">
        <v>5.0615159790779997E-2</v>
      </c>
      <c r="K77">
        <v>13.344235461549999</v>
      </c>
    </row>
    <row r="78" spans="2:11" x14ac:dyDescent="0.3">
      <c r="B78" s="2">
        <v>0.11883998444549999</v>
      </c>
      <c r="C78">
        <v>15.08286930329</v>
      </c>
      <c r="D78">
        <v>7.5971022548149997E-2</v>
      </c>
      <c r="E78">
        <v>24.308534330040001</v>
      </c>
      <c r="G78" s="3"/>
      <c r="H78">
        <v>5.859604664754E-2</v>
      </c>
      <c r="I78">
        <v>6.7646671349660004</v>
      </c>
      <c r="J78">
        <v>5.1076202824349999E-2</v>
      </c>
      <c r="K78">
        <v>13.55396324576</v>
      </c>
    </row>
    <row r="79" spans="2:11" x14ac:dyDescent="0.3">
      <c r="B79" s="2">
        <v>0.1204353338856</v>
      </c>
      <c r="C79">
        <v>14.848615697770001</v>
      </c>
      <c r="D79">
        <v>7.6831000603300004E-2</v>
      </c>
      <c r="E79">
        <v>24.113046947800001</v>
      </c>
      <c r="G79" s="3"/>
      <c r="H79">
        <v>5.897367059737E-2</v>
      </c>
      <c r="I79">
        <v>6.55515908884</v>
      </c>
      <c r="J79">
        <v>5.1259643424109998E-2</v>
      </c>
      <c r="K79">
        <v>13.679775500930001</v>
      </c>
    </row>
    <row r="80" spans="2:11" x14ac:dyDescent="0.3">
      <c r="B80" s="2">
        <v>0.12239490179489999</v>
      </c>
      <c r="C80">
        <v>14.84976788274</v>
      </c>
      <c r="D80">
        <v>7.8670762613090001E-2</v>
      </c>
      <c r="E80">
        <v>23.918135658040001</v>
      </c>
      <c r="G80" s="3"/>
      <c r="H80">
        <v>5.9618805306469999E-2</v>
      </c>
      <c r="I80">
        <v>6.862751700554</v>
      </c>
      <c r="J80">
        <v>5.2468121448009997E-2</v>
      </c>
      <c r="K80">
        <v>13.80585632487</v>
      </c>
    </row>
    <row r="81" spans="2:11" x14ac:dyDescent="0.3">
      <c r="B81" s="2">
        <v>0.1233778862633</v>
      </c>
      <c r="C81">
        <v>14.615154219420001</v>
      </c>
      <c r="D81">
        <v>8.1365168488380005E-2</v>
      </c>
      <c r="E81">
        <v>23.919719912369999</v>
      </c>
      <c r="G81" s="3"/>
      <c r="H81">
        <v>5.9988616346990001E-2</v>
      </c>
      <c r="I81">
        <v>6.9886127864159997</v>
      </c>
      <c r="J81">
        <v>5.3959084974039999E-2</v>
      </c>
      <c r="K81">
        <v>13.80624697034</v>
      </c>
    </row>
    <row r="82" spans="2:11" x14ac:dyDescent="0.3">
      <c r="B82" s="2">
        <v>0.12974541513060001</v>
      </c>
      <c r="C82">
        <v>14.69729540582</v>
      </c>
      <c r="D82">
        <v>8.356968238635E-2</v>
      </c>
      <c r="E82">
        <v>23.921016120449998</v>
      </c>
      <c r="G82" s="3"/>
      <c r="H82">
        <v>6.1295488197470001E-2</v>
      </c>
      <c r="I82">
        <v>6.8911386043679999</v>
      </c>
      <c r="J82">
        <v>5.4891913791460002E-2</v>
      </c>
      <c r="K82">
        <v>13.76456998225</v>
      </c>
    </row>
    <row r="83" spans="2:11" x14ac:dyDescent="0.3">
      <c r="B83" s="2">
        <v>0.13134023115179999</v>
      </c>
      <c r="C83">
        <v>14.502240092939999</v>
      </c>
      <c r="D83">
        <v>8.5896669278639995E-2</v>
      </c>
      <c r="E83">
        <v>23.922384340099999</v>
      </c>
      <c r="G83" s="3"/>
      <c r="H83">
        <v>6.2133829642969998E-2</v>
      </c>
      <c r="I83">
        <v>6.9053320562750002</v>
      </c>
      <c r="J83">
        <v>5.5632838024050002E-2</v>
      </c>
      <c r="K83">
        <v>13.960397298649999</v>
      </c>
    </row>
    <row r="84" spans="2:11" x14ac:dyDescent="0.3">
      <c r="B84" s="2">
        <v>0.1335479455635</v>
      </c>
      <c r="C84">
        <v>14.268346545229999</v>
      </c>
      <c r="D84">
        <v>8.761235803721E-2</v>
      </c>
      <c r="E84">
        <v>23.844995916679999</v>
      </c>
      <c r="G84" s="3"/>
      <c r="H84">
        <v>6.3533235638060001E-2</v>
      </c>
      <c r="I84">
        <v>6.8358297172349998</v>
      </c>
      <c r="J84">
        <v>5.628090257414E-2</v>
      </c>
      <c r="K84">
        <v>14.14222648586</v>
      </c>
    </row>
    <row r="85" spans="2:11" x14ac:dyDescent="0.3">
      <c r="B85" s="2">
        <v>0.1346523361884</v>
      </c>
      <c r="C85">
        <v>14.112201478739999</v>
      </c>
      <c r="D85">
        <v>8.9328580214739994E-2</v>
      </c>
      <c r="E85">
        <v>23.72840920062</v>
      </c>
      <c r="G85" s="3"/>
      <c r="H85">
        <v>6.4373855848770006E-2</v>
      </c>
      <c r="I85">
        <v>6.7522071723119996</v>
      </c>
      <c r="J85">
        <v>5.7022477882499999E-2</v>
      </c>
      <c r="K85">
        <v>14.310106374589999</v>
      </c>
    </row>
    <row r="86" spans="2:11" x14ac:dyDescent="0.3">
      <c r="B86" s="2">
        <v>0.13600060596390001</v>
      </c>
      <c r="C86">
        <v>14.03459702064</v>
      </c>
      <c r="D86">
        <v>9.0309964426289996E-2</v>
      </c>
      <c r="E86">
        <v>23.61139041521</v>
      </c>
      <c r="G86" s="3"/>
      <c r="H86">
        <v>6.49365480878E-2</v>
      </c>
      <c r="I86">
        <v>6.5986428121999996</v>
      </c>
      <c r="J86">
        <v>5.7670542432589997E-2</v>
      </c>
      <c r="K86">
        <v>14.491935561809999</v>
      </c>
    </row>
    <row r="87" spans="2:11" x14ac:dyDescent="0.3">
      <c r="B87" s="2">
        <v>0.13734460838779999</v>
      </c>
      <c r="C87">
        <v>14.270578903600001</v>
      </c>
      <c r="D87">
        <v>9.1903713609489998E-2</v>
      </c>
      <c r="E87">
        <v>23.494731687590001</v>
      </c>
      <c r="G87" s="3"/>
      <c r="H87">
        <v>6.6150560255789997E-2</v>
      </c>
      <c r="I87">
        <v>6.4871705009770002</v>
      </c>
      <c r="J87">
        <v>5.8320560210010003E-2</v>
      </c>
      <c r="K87">
        <v>14.58992246603</v>
      </c>
    </row>
    <row r="88" spans="2:11" x14ac:dyDescent="0.3">
      <c r="B88" s="2">
        <v>0.138443664823</v>
      </c>
      <c r="C88">
        <v>14.506416763440001</v>
      </c>
      <c r="D88">
        <v>9.3495862535800001E-2</v>
      </c>
      <c r="E88">
        <v>23.495667837879999</v>
      </c>
      <c r="G88" s="3"/>
      <c r="H88">
        <v>6.7548338561440005E-2</v>
      </c>
      <c r="I88">
        <v>6.4875367311009997</v>
      </c>
      <c r="J88">
        <v>5.9817057880130003E-2</v>
      </c>
      <c r="K88">
        <v>14.35275997634</v>
      </c>
    </row>
    <row r="89" spans="2:11" x14ac:dyDescent="0.3">
      <c r="B89" s="2">
        <v>0.13954432151509999</v>
      </c>
      <c r="C89">
        <v>14.624659745380001</v>
      </c>
      <c r="D89">
        <v>9.4965005048810003E-2</v>
      </c>
      <c r="E89">
        <v>23.535730269230001</v>
      </c>
      <c r="G89" s="3"/>
      <c r="H89">
        <v>6.7923683746049998E-2</v>
      </c>
      <c r="I89">
        <v>6.3758446818049999</v>
      </c>
      <c r="J89">
        <v>6.1126208495830003E-2</v>
      </c>
      <c r="K89">
        <v>14.157469797459999</v>
      </c>
    </row>
    <row r="90" spans="2:11" x14ac:dyDescent="0.3">
      <c r="B90" s="2">
        <v>0.14088939077689999</v>
      </c>
      <c r="C90">
        <v>14.782245043070001</v>
      </c>
      <c r="D90">
        <v>9.6921905863289998E-2</v>
      </c>
      <c r="E90">
        <v>23.732873917359999</v>
      </c>
      <c r="G90" s="3"/>
      <c r="H90">
        <v>6.8385703393270006E-2</v>
      </c>
      <c r="I90">
        <v>6.5436513245069996</v>
      </c>
      <c r="J90">
        <v>6.1780783803680003E-2</v>
      </c>
      <c r="K90">
        <v>14.059824708020001</v>
      </c>
    </row>
    <row r="91" spans="2:11" x14ac:dyDescent="0.3">
      <c r="B91" s="2">
        <v>0.14395334931100001</v>
      </c>
      <c r="C91">
        <v>14.62725216155</v>
      </c>
      <c r="D91">
        <v>9.9491705068390002E-2</v>
      </c>
      <c r="E91">
        <v>23.891179330660002</v>
      </c>
      <c r="G91" s="3"/>
      <c r="H91">
        <v>6.9035395632809998E-2</v>
      </c>
      <c r="I91">
        <v>6.6556119425610003</v>
      </c>
      <c r="J91">
        <v>6.3085702426829995E-2</v>
      </c>
      <c r="K91">
        <v>14.04619280897</v>
      </c>
    </row>
    <row r="92" spans="2:11" x14ac:dyDescent="0.3">
      <c r="B92" s="2">
        <v>0.14689430143189999</v>
      </c>
      <c r="C92">
        <v>14.511385561100001</v>
      </c>
      <c r="D92">
        <v>0.10230858393800001</v>
      </c>
      <c r="E92">
        <v>23.892835596539999</v>
      </c>
      <c r="G92" s="3"/>
      <c r="H92">
        <v>6.9964969071360003E-2</v>
      </c>
      <c r="I92">
        <v>6.7536720928070002</v>
      </c>
      <c r="J92">
        <v>6.4482504118820005E-2</v>
      </c>
      <c r="K92">
        <v>14.08848018059</v>
      </c>
    </row>
    <row r="93" spans="2:11" x14ac:dyDescent="0.3">
      <c r="B93" s="2">
        <v>0.14873299660370001</v>
      </c>
      <c r="C93">
        <v>14.394870856600001</v>
      </c>
      <c r="D93">
        <v>0.1040232058586</v>
      </c>
      <c r="E93">
        <v>23.893843758380001</v>
      </c>
      <c r="G93" s="3"/>
      <c r="H93">
        <v>7.0151013974219995E-2</v>
      </c>
      <c r="I93">
        <v>6.7676946373230003</v>
      </c>
      <c r="J93">
        <v>6.5505262777740006E-2</v>
      </c>
      <c r="K93">
        <v>14.18656474618</v>
      </c>
    </row>
    <row r="94" spans="2:11" x14ac:dyDescent="0.3">
      <c r="B94" s="2">
        <v>0.15106371742880001</v>
      </c>
      <c r="C94">
        <v>14.12185102782</v>
      </c>
      <c r="D94">
        <v>0.1059827737679</v>
      </c>
      <c r="E94">
        <v>23.894995943350001</v>
      </c>
      <c r="G94" s="3"/>
      <c r="H94">
        <v>7.1271515383950004E-2</v>
      </c>
      <c r="I94">
        <v>6.6701716245920002</v>
      </c>
      <c r="J94">
        <v>6.6248140237649994E-2</v>
      </c>
      <c r="K94">
        <v>14.29854977958</v>
      </c>
    </row>
    <row r="95" spans="2:11" x14ac:dyDescent="0.3">
      <c r="B95" s="2">
        <v>0.1532698315836</v>
      </c>
      <c r="C95">
        <v>14.00555235801</v>
      </c>
      <c r="D95">
        <v>0.108186220828</v>
      </c>
      <c r="E95">
        <v>23.974688736699999</v>
      </c>
      <c r="G95" s="3"/>
      <c r="H95">
        <v>7.2486829703499997E-2</v>
      </c>
      <c r="I95">
        <v>6.5028044580379998</v>
      </c>
      <c r="J95">
        <v>6.7554035474470003E-2</v>
      </c>
      <c r="K95">
        <v>14.24299673903</v>
      </c>
    </row>
    <row r="96" spans="2:11" x14ac:dyDescent="0.3">
      <c r="B96" s="2">
        <v>0.15596210378309999</v>
      </c>
      <c r="C96">
        <v>14.16392978286</v>
      </c>
      <c r="D96">
        <v>0.10977623607839999</v>
      </c>
      <c r="E96">
        <v>24.132418057510002</v>
      </c>
      <c r="G96" s="3"/>
      <c r="H96">
        <v>7.2679385364119997E-2</v>
      </c>
      <c r="I96">
        <v>6.2373527258969998</v>
      </c>
      <c r="J96">
        <v>6.8395306760960006E-2</v>
      </c>
      <c r="K96">
        <v>14.131426766440001</v>
      </c>
    </row>
    <row r="97" spans="2:11" x14ac:dyDescent="0.3">
      <c r="B97" s="2">
        <v>0.15718309979360001</v>
      </c>
      <c r="C97">
        <v>14.43903794689</v>
      </c>
      <c r="D97">
        <v>0.1109945649942</v>
      </c>
      <c r="E97">
        <v>24.603517684709999</v>
      </c>
      <c r="G97" s="3"/>
      <c r="H97">
        <v>7.2871289948970006E-2</v>
      </c>
      <c r="I97">
        <v>5.9998484214210004</v>
      </c>
      <c r="J97">
        <v>6.9610621080509999E-2</v>
      </c>
      <c r="K97">
        <v>13.964059599880001</v>
      </c>
    </row>
    <row r="98" spans="2:11" x14ac:dyDescent="0.3">
      <c r="B98" s="2">
        <v>0.15950688617209999</v>
      </c>
      <c r="C98">
        <v>14.67559592233</v>
      </c>
      <c r="D98">
        <v>0.1127054529821</v>
      </c>
      <c r="E98">
        <v>24.878913894979998</v>
      </c>
      <c r="G98" s="3"/>
      <c r="H98">
        <v>7.3614492946759993E-2</v>
      </c>
      <c r="I98">
        <v>6.0978597409840001</v>
      </c>
      <c r="J98">
        <v>7.0265196388359999E-2</v>
      </c>
      <c r="K98">
        <v>13.86641451044</v>
      </c>
    </row>
    <row r="99" spans="2:11" x14ac:dyDescent="0.3">
      <c r="B99" s="2">
        <v>0.16158465972399999</v>
      </c>
      <c r="C99">
        <v>14.990406459920001</v>
      </c>
      <c r="D99">
        <v>0.1145404142212</v>
      </c>
      <c r="E99">
        <v>25.036787238910001</v>
      </c>
      <c r="G99" s="3"/>
      <c r="H99">
        <v>7.4172302117470001E-2</v>
      </c>
      <c r="I99">
        <v>6.153901088365</v>
      </c>
      <c r="J99">
        <v>7.1292838115599999E-2</v>
      </c>
      <c r="K99">
        <v>13.754893368539999</v>
      </c>
    </row>
    <row r="100" spans="2:11" x14ac:dyDescent="0.3">
      <c r="D100">
        <v>0.1161368304992</v>
      </c>
      <c r="E100">
        <v>24.72413704813</v>
      </c>
      <c r="G100" s="3"/>
      <c r="H100">
        <v>7.5475593051190004E-2</v>
      </c>
      <c r="I100">
        <v>6.210137758478</v>
      </c>
      <c r="J100">
        <v>7.1758764217490001E-2</v>
      </c>
      <c r="K100">
        <v>13.755015445250001</v>
      </c>
    </row>
    <row r="101" spans="2:11" x14ac:dyDescent="0.3">
      <c r="D101">
        <v>0.1184952891104</v>
      </c>
      <c r="E101">
        <v>22.412806002460002</v>
      </c>
      <c r="G101" s="3"/>
      <c r="H101">
        <v>7.603047238091E-2</v>
      </c>
      <c r="I101">
        <v>6.3919425303550002</v>
      </c>
      <c r="J101">
        <v>7.2787382558389999E-2</v>
      </c>
      <c r="K101">
        <v>13.601573161839999</v>
      </c>
    </row>
    <row r="102" spans="2:11" x14ac:dyDescent="0.3">
      <c r="D102">
        <v>0.1189766463843</v>
      </c>
      <c r="E102">
        <v>23.040266730820001</v>
      </c>
      <c r="G102" s="3"/>
      <c r="H102">
        <v>7.7427274072890004E-2</v>
      </c>
      <c r="I102">
        <v>6.434229901977</v>
      </c>
      <c r="J102">
        <v>7.4284205766400005E-2</v>
      </c>
      <c r="K102">
        <v>13.35043695832</v>
      </c>
    </row>
    <row r="103" spans="2:11" x14ac:dyDescent="0.3">
      <c r="D103">
        <v>0.11970294964680001</v>
      </c>
      <c r="E103">
        <v>23.667871482300001</v>
      </c>
      <c r="G103" s="3"/>
      <c r="H103">
        <v>7.9011748357180001E-2</v>
      </c>
      <c r="I103">
        <v>6.4206712489519999</v>
      </c>
      <c r="J103">
        <v>7.5219964424810007E-2</v>
      </c>
      <c r="K103">
        <v>13.18299654574</v>
      </c>
    </row>
    <row r="104" spans="2:11" x14ac:dyDescent="0.3">
      <c r="D104">
        <v>0.1206731320601</v>
      </c>
      <c r="E104">
        <v>24.374016842170001</v>
      </c>
      <c r="G104" s="3"/>
      <c r="H104">
        <v>7.9847485499579998E-2</v>
      </c>
      <c r="I104">
        <v>6.5466544115219998</v>
      </c>
      <c r="J104">
        <v>7.6523906434309993E-2</v>
      </c>
      <c r="K104">
        <v>13.211285788190001</v>
      </c>
    </row>
    <row r="105" spans="2:11" x14ac:dyDescent="0.3">
      <c r="D105">
        <v>0.1222615470537</v>
      </c>
      <c r="E105">
        <v>24.64934104088</v>
      </c>
      <c r="G105" s="3"/>
      <c r="H105">
        <v>8.1708911141889995E-2</v>
      </c>
      <c r="I105">
        <v>6.6449587151829999</v>
      </c>
      <c r="J105">
        <v>7.7548943858450001E-2</v>
      </c>
      <c r="K105">
        <v>13.211554356940001</v>
      </c>
    </row>
    <row r="106" spans="2:11" x14ac:dyDescent="0.3">
      <c r="D106">
        <v>0.1253217716551</v>
      </c>
      <c r="E106">
        <v>24.768736207789999</v>
      </c>
      <c r="G106" s="3"/>
      <c r="H106">
        <v>8.3288827895749998E-2</v>
      </c>
      <c r="I106">
        <v>6.827032055818</v>
      </c>
      <c r="J106">
        <v>7.8572353593149999E-2</v>
      </c>
      <c r="K106">
        <v>13.28169149486</v>
      </c>
    </row>
    <row r="107" spans="2:11" x14ac:dyDescent="0.3">
      <c r="D107">
        <v>0.12740861332940001</v>
      </c>
      <c r="E107">
        <v>24.417175770619998</v>
      </c>
      <c r="G107" s="3"/>
      <c r="H107">
        <v>8.3752149694530001E-2</v>
      </c>
      <c r="I107">
        <v>6.9389438431880004</v>
      </c>
      <c r="J107">
        <v>7.8848328337510001E-2</v>
      </c>
      <c r="K107">
        <v>13.43547559305</v>
      </c>
    </row>
    <row r="108" spans="2:11" x14ac:dyDescent="0.3">
      <c r="D108">
        <v>0.1297356002217</v>
      </c>
      <c r="E108">
        <v>24.418543990260002</v>
      </c>
      <c r="G108" s="3"/>
      <c r="H108">
        <v>8.5891503308530001E-2</v>
      </c>
      <c r="I108">
        <v>7.1071899620390004</v>
      </c>
      <c r="J108">
        <v>7.9214883999149999E-2</v>
      </c>
      <c r="K108">
        <v>13.701073817239999</v>
      </c>
    </row>
    <row r="109" spans="2:11" x14ac:dyDescent="0.3">
      <c r="D109">
        <v>0.13132508205320001</v>
      </c>
      <c r="E109">
        <v>24.615471603709999</v>
      </c>
      <c r="G109" s="3"/>
      <c r="H109">
        <v>8.6821076747080006E-2</v>
      </c>
      <c r="I109">
        <v>7.2052501122850003</v>
      </c>
      <c r="J109">
        <v>7.9965574368369999E-2</v>
      </c>
      <c r="K109">
        <v>13.47768971865</v>
      </c>
    </row>
    <row r="110" spans="2:11" x14ac:dyDescent="0.3">
      <c r="D110">
        <v>0.13303970397379999</v>
      </c>
      <c r="E110">
        <v>24.61647976555</v>
      </c>
      <c r="H110">
        <v>8.7471094524499998E-2</v>
      </c>
      <c r="I110">
        <v>7.3032370165060003</v>
      </c>
      <c r="J110">
        <v>8.0714311510259998E-2</v>
      </c>
      <c r="K110">
        <v>13.33814790305</v>
      </c>
    </row>
    <row r="111" spans="2:11" x14ac:dyDescent="0.3">
      <c r="D111">
        <v>0.13475219221859999</v>
      </c>
      <c r="E111">
        <v>24.77428109793</v>
      </c>
      <c r="H111">
        <v>8.8216250749630007E-2</v>
      </c>
      <c r="I111">
        <v>7.3174060530720002</v>
      </c>
      <c r="J111">
        <v>8.1183167453130006E-2</v>
      </c>
      <c r="K111">
        <v>13.212506555259999</v>
      </c>
    </row>
    <row r="112" spans="2:11" x14ac:dyDescent="0.3">
      <c r="D112">
        <v>0.13560523582719999</v>
      </c>
      <c r="E112">
        <v>25.088371519910002</v>
      </c>
      <c r="H112">
        <v>8.9239334946439999E-2</v>
      </c>
      <c r="I112">
        <v>7.4015169048259999</v>
      </c>
      <c r="J112">
        <v>8.1651046782340003E-2</v>
      </c>
      <c r="K112">
        <v>13.12878634898</v>
      </c>
    </row>
    <row r="113" spans="4:11" x14ac:dyDescent="0.3">
      <c r="D113">
        <v>0.13671282696580001</v>
      </c>
      <c r="E113">
        <v>24.69703669762</v>
      </c>
      <c r="H113">
        <v>8.9983514557900005E-2</v>
      </c>
      <c r="I113">
        <v>7.4576070828910002</v>
      </c>
      <c r="J113">
        <v>8.2114694119009998E-2</v>
      </c>
      <c r="K113">
        <v>13.226724422509999</v>
      </c>
    </row>
    <row r="114" spans="4:11" x14ac:dyDescent="0.3">
      <c r="D114">
        <v>0.1378188178476</v>
      </c>
      <c r="E114">
        <v>24.423296753239999</v>
      </c>
      <c r="H114">
        <v>9.166215067623E-2</v>
      </c>
      <c r="I114">
        <v>7.4021517037080002</v>
      </c>
      <c r="J114">
        <v>8.2952710026619997E-2</v>
      </c>
      <c r="K114">
        <v>13.25489158825</v>
      </c>
    </row>
    <row r="115" spans="4:11" x14ac:dyDescent="0.3">
      <c r="D115">
        <v>0.13880020205909999</v>
      </c>
      <c r="E115">
        <v>24.306277967820002</v>
      </c>
      <c r="H115">
        <v>9.2409911204449996E-2</v>
      </c>
      <c r="I115">
        <v>7.3045310296099997</v>
      </c>
      <c r="J115">
        <v>8.4444324628419998E-2</v>
      </c>
      <c r="K115">
        <v>13.227334806049999</v>
      </c>
    </row>
    <row r="116" spans="4:11" x14ac:dyDescent="0.3">
      <c r="D116">
        <v>0.13989925849429999</v>
      </c>
      <c r="E116">
        <v>24.542115827660002</v>
      </c>
      <c r="H116">
        <v>9.3251833566719997E-2</v>
      </c>
      <c r="I116">
        <v>7.1650136293560003</v>
      </c>
      <c r="J116">
        <v>8.5750870941009999E-2</v>
      </c>
      <c r="K116">
        <v>13.14383433784</v>
      </c>
    </row>
    <row r="117" spans="4:11" x14ac:dyDescent="0.3">
      <c r="D117">
        <v>0.14149034058269999</v>
      </c>
      <c r="E117">
        <v>24.621448563209999</v>
      </c>
      <c r="H117">
        <v>9.483402908579E-2</v>
      </c>
      <c r="I117">
        <v>7.2492709731599998</v>
      </c>
      <c r="J117">
        <v>8.7146370481450006E-2</v>
      </c>
      <c r="K117">
        <v>13.242016564789999</v>
      </c>
    </row>
    <row r="118" spans="4:11" x14ac:dyDescent="0.3">
      <c r="D118">
        <v>0.14320176198949999</v>
      </c>
      <c r="E118">
        <v>24.857646480850001</v>
      </c>
      <c r="H118">
        <v>9.6419479983739995E-2</v>
      </c>
      <c r="I118">
        <v>7.1937911786350002</v>
      </c>
      <c r="J118">
        <v>8.7894782085449999E-2</v>
      </c>
      <c r="K118">
        <v>13.11644846303</v>
      </c>
    </row>
    <row r="119" spans="4:11" x14ac:dyDescent="0.3">
      <c r="D119">
        <v>0.1447976448486</v>
      </c>
      <c r="E119">
        <v>24.5841945827</v>
      </c>
      <c r="H119">
        <v>9.7444517407880002E-2</v>
      </c>
      <c r="I119">
        <v>7.1940597473930001</v>
      </c>
      <c r="J119">
        <v>8.8550659544850002E-2</v>
      </c>
      <c r="K119">
        <v>12.962908518260001</v>
      </c>
    </row>
    <row r="120" spans="4:11" x14ac:dyDescent="0.3">
      <c r="D120">
        <v>0.1462683876185</v>
      </c>
      <c r="E120">
        <v>24.506662136159999</v>
      </c>
      <c r="H120">
        <v>9.7626981393980003E-2</v>
      </c>
      <c r="I120">
        <v>7.36179314407</v>
      </c>
      <c r="J120">
        <v>8.9950391077820005E-2</v>
      </c>
      <c r="K120">
        <v>12.879432465380001</v>
      </c>
    </row>
    <row r="121" spans="4:11" x14ac:dyDescent="0.3">
      <c r="D121">
        <v>0.14786373705860001</v>
      </c>
      <c r="E121">
        <v>24.272408530650001</v>
      </c>
      <c r="H121">
        <v>9.9027689540619995E-2</v>
      </c>
      <c r="I121">
        <v>7.2363959496980002</v>
      </c>
      <c r="J121">
        <v>9.0882243281579997E-2</v>
      </c>
      <c r="K121">
        <v>12.8796766188</v>
      </c>
    </row>
    <row r="122" spans="4:11" x14ac:dyDescent="0.3">
      <c r="D122">
        <v>0.14921254025309999</v>
      </c>
      <c r="E122">
        <v>24.155605779910001</v>
      </c>
      <c r="H122">
        <v>0.1020089655169</v>
      </c>
      <c r="I122">
        <v>7.2651246682949999</v>
      </c>
      <c r="J122">
        <v>9.172318903019E-2</v>
      </c>
      <c r="K122">
        <v>12.78208036004</v>
      </c>
    </row>
    <row r="123" spans="4:11" x14ac:dyDescent="0.3">
      <c r="D123">
        <v>0.14969976513559999</v>
      </c>
      <c r="E123">
        <v>24.351885289319998</v>
      </c>
      <c r="H123">
        <v>0.1037762293252</v>
      </c>
      <c r="I123">
        <v>7.4053256981129998</v>
      </c>
      <c r="J123">
        <v>9.2279044973570007E-2</v>
      </c>
      <c r="K123">
        <v>12.92196399042</v>
      </c>
    </row>
    <row r="124" spans="4:11" x14ac:dyDescent="0.3">
      <c r="D124">
        <v>0.15030839617450001</v>
      </c>
      <c r="E124">
        <v>24.626633395550002</v>
      </c>
      <c r="H124">
        <v>0.105170426714</v>
      </c>
      <c r="I124">
        <v>7.559402780399</v>
      </c>
      <c r="J124">
        <v>9.3114782115970005E-2</v>
      </c>
      <c r="K124">
        <v>13.04794715299</v>
      </c>
    </row>
    <row r="125" spans="4:11" x14ac:dyDescent="0.3">
      <c r="D125">
        <v>0.15140745260970001</v>
      </c>
      <c r="E125">
        <v>24.862471255389998</v>
      </c>
      <c r="H125">
        <v>0.1055337269968</v>
      </c>
      <c r="I125">
        <v>7.9647381429179998</v>
      </c>
      <c r="J125">
        <v>9.4143074918979996E-2</v>
      </c>
      <c r="K125">
        <v>12.908478583420001</v>
      </c>
    </row>
    <row r="126" spans="4:11" x14ac:dyDescent="0.3">
      <c r="D126">
        <v>0.15300013495500001</v>
      </c>
      <c r="E126">
        <v>24.824209113039998</v>
      </c>
      <c r="H126">
        <v>0.1062860450555</v>
      </c>
      <c r="I126">
        <v>7.671485475161</v>
      </c>
      <c r="J126">
        <v>9.5448644617920006E-2</v>
      </c>
      <c r="K126">
        <v>12.866899256709999</v>
      </c>
    </row>
    <row r="127" spans="4:11" x14ac:dyDescent="0.3">
      <c r="D127">
        <v>0.15422539831730001</v>
      </c>
      <c r="E127">
        <v>24.785730936010001</v>
      </c>
      <c r="H127">
        <v>0.1075886849134</v>
      </c>
      <c r="I127">
        <v>7.7556695729399996</v>
      </c>
      <c r="J127">
        <v>9.6753563241080004E-2</v>
      </c>
      <c r="K127">
        <v>12.853267357649999</v>
      </c>
    </row>
    <row r="128" spans="4:11" x14ac:dyDescent="0.3">
      <c r="D128">
        <v>0.1550800421828</v>
      </c>
      <c r="E128">
        <v>24.982226480089999</v>
      </c>
      <c r="H128">
        <v>0.10917218258399999</v>
      </c>
      <c r="I128">
        <v>7.7840320614129999</v>
      </c>
      <c r="J128">
        <v>9.7871134809820001E-2</v>
      </c>
      <c r="K128">
        <v>12.881507769420001</v>
      </c>
    </row>
    <row r="129" spans="4:11" x14ac:dyDescent="0.3">
      <c r="D129">
        <v>0.15618283255070001</v>
      </c>
      <c r="E129">
        <v>24.943676291500001</v>
      </c>
      <c r="H129">
        <v>0.11075698240619999</v>
      </c>
      <c r="I129">
        <v>7.7564996945539999</v>
      </c>
      <c r="J129">
        <v>9.8615639959169998E-2</v>
      </c>
      <c r="K129">
        <v>12.923624233649999</v>
      </c>
    </row>
    <row r="130" spans="4:11" x14ac:dyDescent="0.3">
      <c r="D130">
        <v>0.157774981477</v>
      </c>
      <c r="E130">
        <v>24.944612441779999</v>
      </c>
      <c r="H130">
        <v>0.110940423006</v>
      </c>
      <c r="I130">
        <v>7.8823119497330003</v>
      </c>
      <c r="J130">
        <v>9.9264355585029995E-2</v>
      </c>
      <c r="K130">
        <v>13.077505993200001</v>
      </c>
    </row>
    <row r="131" spans="4:11" x14ac:dyDescent="0.3">
      <c r="D131">
        <v>0.1586344261132</v>
      </c>
      <c r="E131">
        <v>24.788323352180001</v>
      </c>
      <c r="H131">
        <v>0.1118778093538</v>
      </c>
      <c r="I131">
        <v>7.64500296799</v>
      </c>
      <c r="J131">
        <v>9.9259146978829996E-2</v>
      </c>
      <c r="K131">
        <v>13.30108541453</v>
      </c>
    </row>
    <row r="132" spans="4:11" x14ac:dyDescent="0.3">
      <c r="D132">
        <v>0.15961207639200001</v>
      </c>
      <c r="E132">
        <v>24.945692615190001</v>
      </c>
      <c r="H132">
        <v>0.1125327101996</v>
      </c>
      <c r="I132">
        <v>7.533384164718</v>
      </c>
      <c r="J132">
        <v>9.9347774668780003E-2</v>
      </c>
      <c r="K132">
        <v>13.49674182353</v>
      </c>
    </row>
    <row r="133" spans="4:11" x14ac:dyDescent="0.3">
      <c r="D133">
        <v>0.16120155822349999</v>
      </c>
      <c r="E133">
        <v>25.142620228630001</v>
      </c>
      <c r="H133">
        <v>0.1127161507993</v>
      </c>
      <c r="I133">
        <v>7.6591964198970004</v>
      </c>
      <c r="J133">
        <v>0.1005575548442</v>
      </c>
      <c r="K133">
        <v>13.56692779214</v>
      </c>
    </row>
    <row r="134" spans="4:11" x14ac:dyDescent="0.3">
      <c r="D134">
        <v>0.1623043485914</v>
      </c>
      <c r="E134">
        <v>25.10407004004</v>
      </c>
      <c r="H134">
        <v>0.1140197672709</v>
      </c>
      <c r="I134">
        <v>7.7014593761779997</v>
      </c>
      <c r="J134">
        <v>0.1013017344557</v>
      </c>
      <c r="K134">
        <v>13.623017970199999</v>
      </c>
    </row>
    <row r="135" spans="4:11" x14ac:dyDescent="0.3">
      <c r="D135">
        <v>0.1632878664788</v>
      </c>
      <c r="E135">
        <v>24.830258084099999</v>
      </c>
      <c r="H135">
        <v>0.1153227326668</v>
      </c>
      <c r="I135">
        <v>7.7716697601240003</v>
      </c>
      <c r="J135">
        <v>0.10129847907679999</v>
      </c>
      <c r="K135">
        <v>13.76275510853</v>
      </c>
    </row>
    <row r="136" spans="4:11" x14ac:dyDescent="0.3">
      <c r="D136">
        <v>0.16524903464499999</v>
      </c>
      <c r="E136">
        <v>24.713815391160001</v>
      </c>
      <c r="H136">
        <v>0.1169075324889</v>
      </c>
      <c r="I136">
        <v>7.7441373932659996</v>
      </c>
      <c r="J136">
        <v>0.1019488223921</v>
      </c>
      <c r="K136">
        <v>13.846768298920001</v>
      </c>
    </row>
    <row r="137" spans="4:11" x14ac:dyDescent="0.3">
      <c r="D137">
        <v>0.1668385164765</v>
      </c>
      <c r="E137">
        <v>24.910743004610001</v>
      </c>
      <c r="H137">
        <v>0.1182111489605</v>
      </c>
      <c r="I137">
        <v>7.7864003495459997</v>
      </c>
      <c r="J137">
        <v>0.1028813256717</v>
      </c>
      <c r="K137">
        <v>13.81906502467</v>
      </c>
    </row>
    <row r="138" spans="4:11" x14ac:dyDescent="0.3">
      <c r="D138">
        <v>0.16818251890040001</v>
      </c>
      <c r="E138">
        <v>25.146724887569999</v>
      </c>
      <c r="H138">
        <v>0.1195154165079</v>
      </c>
      <c r="I138">
        <v>7.8007158781610002</v>
      </c>
      <c r="J138">
        <v>0.10362941173780001</v>
      </c>
      <c r="K138">
        <v>13.70747063674</v>
      </c>
    </row>
    <row r="139" spans="4:11" x14ac:dyDescent="0.3">
      <c r="D139">
        <v>0.16928104191660001</v>
      </c>
      <c r="E139">
        <v>25.42176104004</v>
      </c>
      <c r="H139">
        <v>0.1207264988349</v>
      </c>
      <c r="I139">
        <v>7.8150069914350002</v>
      </c>
      <c r="J139">
        <v>0.1126983276</v>
      </c>
      <c r="K139">
        <v>12.424257252249999</v>
      </c>
    </row>
    <row r="140" spans="4:11" x14ac:dyDescent="0.3">
      <c r="D140">
        <v>0.17050417160299999</v>
      </c>
      <c r="E140">
        <v>25.54007603354</v>
      </c>
      <c r="H140">
        <v>0.1211901461716</v>
      </c>
      <c r="I140">
        <v>7.912945064973</v>
      </c>
      <c r="J140">
        <v>0.1134386007568</v>
      </c>
      <c r="K140">
        <v>12.648031996309999</v>
      </c>
    </row>
    <row r="141" spans="4:11" x14ac:dyDescent="0.3">
      <c r="D141">
        <v>0.1716080288089</v>
      </c>
      <c r="E141">
        <v>25.42312925968</v>
      </c>
      <c r="H141">
        <v>0.1219398599272</v>
      </c>
      <c r="I141">
        <v>7.7314821078779996</v>
      </c>
      <c r="J141">
        <v>0.11464675324280001</v>
      </c>
      <c r="K141">
        <v>12.788086534070001</v>
      </c>
    </row>
    <row r="142" spans="4:11" x14ac:dyDescent="0.3">
      <c r="D142">
        <v>0.1738125427069</v>
      </c>
      <c r="E142">
        <v>25.42442546777</v>
      </c>
      <c r="H142">
        <v>0.12203662606430001</v>
      </c>
      <c r="I142">
        <v>7.5777956710580003</v>
      </c>
      <c r="J142">
        <v>0.1143629655891</v>
      </c>
      <c r="K142">
        <v>12.969671567880001</v>
      </c>
    </row>
    <row r="143" spans="4:11" x14ac:dyDescent="0.3">
      <c r="D143">
        <v>0.17528168521990001</v>
      </c>
      <c r="E143">
        <v>25.464487899120002</v>
      </c>
      <c r="H143">
        <v>0.1233395914601</v>
      </c>
      <c r="I143">
        <v>7.6480060550050002</v>
      </c>
      <c r="J143">
        <v>0.1152918879519</v>
      </c>
      <c r="K143">
        <v>13.095679145789999</v>
      </c>
    </row>
    <row r="144" spans="4:11" x14ac:dyDescent="0.3">
      <c r="H144">
        <v>0.12417597967830001</v>
      </c>
      <c r="I144">
        <v>7.7460417899090004</v>
      </c>
      <c r="J144">
        <v>0.116502644741</v>
      </c>
      <c r="K144">
        <v>13.12394397289</v>
      </c>
    </row>
    <row r="145" spans="8:11" x14ac:dyDescent="0.3">
      <c r="H145">
        <v>0.12566564105280001</v>
      </c>
      <c r="I145">
        <v>7.8023272907059997</v>
      </c>
      <c r="J145">
        <v>0.1169666176156</v>
      </c>
      <c r="K145">
        <v>13.207908332600001</v>
      </c>
    </row>
    <row r="146" spans="8:11" x14ac:dyDescent="0.3">
      <c r="H146">
        <v>0.1268750956903</v>
      </c>
      <c r="I146">
        <v>7.8864869731439997</v>
      </c>
      <c r="J146">
        <v>0.117707867386</v>
      </c>
      <c r="K146">
        <v>13.389761935159999</v>
      </c>
    </row>
    <row r="147" spans="8:11" x14ac:dyDescent="0.3">
      <c r="H147">
        <v>0.1273439516332</v>
      </c>
      <c r="I147">
        <v>7.7608456253559996</v>
      </c>
      <c r="J147">
        <v>0.1190101817061</v>
      </c>
      <c r="K147">
        <v>13.48791974677</v>
      </c>
    </row>
    <row r="148" spans="8:11" x14ac:dyDescent="0.3">
      <c r="H148">
        <v>0.12836866351949999</v>
      </c>
      <c r="I148">
        <v>7.7750879079460002</v>
      </c>
      <c r="J148">
        <v>0.1199410572962</v>
      </c>
      <c r="K148">
        <v>13.53008504169</v>
      </c>
    </row>
    <row r="149" spans="8:11" x14ac:dyDescent="0.3">
      <c r="H149">
        <v>0.12892972806899999</v>
      </c>
      <c r="I149">
        <v>7.6913921169980002</v>
      </c>
      <c r="J149">
        <v>0.1207780965901</v>
      </c>
      <c r="K149">
        <v>13.600173348929999</v>
      </c>
    </row>
    <row r="150" spans="8:11" x14ac:dyDescent="0.3">
      <c r="H150">
        <v>0.129769697204</v>
      </c>
      <c r="I150">
        <v>7.6357169997409997</v>
      </c>
      <c r="J150">
        <v>0.1214290909812</v>
      </c>
      <c r="K150">
        <v>13.656239111650001</v>
      </c>
    </row>
    <row r="151" spans="8:11" x14ac:dyDescent="0.3">
      <c r="H151">
        <v>0.13005348485769999</v>
      </c>
      <c r="I151">
        <v>7.4541319659390002</v>
      </c>
      <c r="J151">
        <v>0.1221745727442</v>
      </c>
      <c r="K151">
        <v>13.656434434379999</v>
      </c>
    </row>
    <row r="152" spans="8:11" x14ac:dyDescent="0.3">
      <c r="H152">
        <v>0.13052396849</v>
      </c>
      <c r="I152">
        <v>7.2586220489860001</v>
      </c>
      <c r="J152">
        <v>0.1230168206444</v>
      </c>
      <c r="K152">
        <v>13.502943320290001</v>
      </c>
    </row>
    <row r="153" spans="8:11" x14ac:dyDescent="0.3">
      <c r="H153">
        <v>0.13071261769590001</v>
      </c>
      <c r="I153">
        <v>7.1608548828389997</v>
      </c>
      <c r="J153">
        <v>0.12329898060860001</v>
      </c>
      <c r="K153">
        <v>13.39122685565</v>
      </c>
    </row>
    <row r="154" spans="8:11" x14ac:dyDescent="0.3">
      <c r="H154">
        <v>0.13155030806570001</v>
      </c>
      <c r="I154">
        <v>7.2029957624119998</v>
      </c>
      <c r="J154">
        <v>0.1245071330946</v>
      </c>
      <c r="K154">
        <v>13.53128139342</v>
      </c>
    </row>
    <row r="155" spans="8:11" x14ac:dyDescent="0.3">
      <c r="H155">
        <v>0.13201362986439999</v>
      </c>
      <c r="I155">
        <v>7.3149075497830003</v>
      </c>
      <c r="J155">
        <v>0.12525131270609999</v>
      </c>
      <c r="K155">
        <v>13.587371571489999</v>
      </c>
    </row>
    <row r="156" spans="8:11" x14ac:dyDescent="0.3">
      <c r="H156">
        <v>0.134248447464</v>
      </c>
      <c r="I156">
        <v>7.3853620871450003</v>
      </c>
      <c r="J156">
        <v>0.1263695353506</v>
      </c>
      <c r="K156">
        <v>13.587664555590001</v>
      </c>
    </row>
    <row r="157" spans="8:11" x14ac:dyDescent="0.3">
      <c r="H157">
        <v>0.13499099938610001</v>
      </c>
      <c r="I157">
        <v>7.5113208343739997</v>
      </c>
      <c r="J157">
        <v>0.12767575612529999</v>
      </c>
      <c r="K157">
        <v>13.518137801210001</v>
      </c>
    </row>
    <row r="158" spans="8:11" x14ac:dyDescent="0.3">
      <c r="H158">
        <v>0.13545334457120001</v>
      </c>
      <c r="I158">
        <v>7.6651537632429996</v>
      </c>
      <c r="J158">
        <v>0.1283300058953</v>
      </c>
      <c r="K158">
        <v>13.4344664256</v>
      </c>
    </row>
    <row r="159" spans="8:11" x14ac:dyDescent="0.3">
      <c r="H159">
        <v>0.13591829405940001</v>
      </c>
      <c r="I159">
        <v>7.7071969814500001</v>
      </c>
      <c r="J159">
        <v>0.12907841749929999</v>
      </c>
      <c r="K159">
        <v>13.308898323839999</v>
      </c>
    </row>
    <row r="160" spans="8:11" x14ac:dyDescent="0.3">
      <c r="H160">
        <v>0.13638161585819999</v>
      </c>
      <c r="I160">
        <v>7.8191087688209997</v>
      </c>
      <c r="J160">
        <v>0.12991643340690001</v>
      </c>
      <c r="K160">
        <v>13.33706548958</v>
      </c>
    </row>
    <row r="161" spans="8:11" x14ac:dyDescent="0.3">
      <c r="H161">
        <v>0.1374069788202</v>
      </c>
      <c r="I161">
        <v>7.8054036237449997</v>
      </c>
      <c r="J161">
        <v>0.13037877859200001</v>
      </c>
      <c r="K161">
        <v>13.49089841845</v>
      </c>
    </row>
    <row r="162" spans="8:11" x14ac:dyDescent="0.3">
      <c r="H162">
        <v>0.13833915656189999</v>
      </c>
      <c r="I162">
        <v>7.7916740633280002</v>
      </c>
      <c r="J162">
        <v>0.13084372808020001</v>
      </c>
      <c r="K162">
        <v>13.532941636649999</v>
      </c>
    </row>
    <row r="163" spans="8:11" x14ac:dyDescent="0.3">
      <c r="H163">
        <v>0.13833590118299999</v>
      </c>
      <c r="I163">
        <v>7.9314112016570002</v>
      </c>
      <c r="J163">
        <v>0.1319645550279</v>
      </c>
      <c r="K163">
        <v>13.421444910090001</v>
      </c>
    </row>
    <row r="164" spans="8:11" x14ac:dyDescent="0.3">
      <c r="H164">
        <v>0.1389852678846</v>
      </c>
      <c r="I164">
        <v>8.0573455335439998</v>
      </c>
      <c r="J164">
        <v>0.13280712846590001</v>
      </c>
      <c r="K164">
        <v>13.253980082169999</v>
      </c>
    </row>
    <row r="165" spans="8:11" x14ac:dyDescent="0.3">
      <c r="H165">
        <v>0.14038467387969999</v>
      </c>
      <c r="I165">
        <v>7.9878431945030002</v>
      </c>
      <c r="J165">
        <v>0.13355521453200001</v>
      </c>
      <c r="K165">
        <v>13.14238569424</v>
      </c>
    </row>
    <row r="166" spans="8:11" x14ac:dyDescent="0.3">
      <c r="H166">
        <v>0.1414103623796</v>
      </c>
      <c r="I166">
        <v>7.9601643355949996</v>
      </c>
      <c r="J166">
        <v>0.13448674119789999</v>
      </c>
      <c r="K166">
        <v>13.15660356149</v>
      </c>
    </row>
    <row r="167" spans="8:11" x14ac:dyDescent="0.3">
      <c r="H167">
        <v>0.14271853638170001</v>
      </c>
      <c r="I167">
        <v>7.8067952982159996</v>
      </c>
      <c r="J167">
        <v>0.1349507140724</v>
      </c>
      <c r="K167">
        <v>13.240567921189999</v>
      </c>
    </row>
    <row r="168" spans="8:11" x14ac:dyDescent="0.3">
      <c r="H168">
        <v>0.14271397885119999</v>
      </c>
      <c r="I168">
        <v>8.0024272918759998</v>
      </c>
      <c r="J168">
        <v>0.13560138292560001</v>
      </c>
      <c r="K168">
        <v>13.310607397749999</v>
      </c>
    </row>
    <row r="169" spans="8:11" x14ac:dyDescent="0.3">
      <c r="H169">
        <v>0.1429912557471</v>
      </c>
      <c r="I169">
        <v>8.1003165347310002</v>
      </c>
      <c r="J169">
        <v>0.13653128190210001</v>
      </c>
      <c r="K169">
        <v>13.39469383416</v>
      </c>
    </row>
    <row r="170" spans="8:11" x14ac:dyDescent="0.3">
      <c r="H170">
        <v>0.1438263418138</v>
      </c>
      <c r="I170">
        <v>8.2542471249659997</v>
      </c>
      <c r="J170">
        <v>0.13727578705140001</v>
      </c>
      <c r="K170">
        <v>13.43681029839</v>
      </c>
    </row>
    <row r="171" spans="8:11" x14ac:dyDescent="0.3">
      <c r="H171">
        <v>0.14428966361250001</v>
      </c>
      <c r="I171">
        <v>8.3661589123369993</v>
      </c>
      <c r="J171">
        <v>0.13849077583309999</v>
      </c>
      <c r="K171">
        <v>13.283416845670001</v>
      </c>
    </row>
    <row r="172" spans="8:11" x14ac:dyDescent="0.3">
      <c r="H172">
        <v>0.14512605183069999</v>
      </c>
      <c r="I172">
        <v>8.4641946472419995</v>
      </c>
      <c r="J172">
        <v>0.1397054390769</v>
      </c>
      <c r="K172">
        <v>13.143997106780001</v>
      </c>
    </row>
    <row r="173" spans="8:11" x14ac:dyDescent="0.3">
      <c r="H173">
        <v>0.1461481594139</v>
      </c>
      <c r="I173">
        <v>8.5902266404950005</v>
      </c>
      <c r="J173">
        <v>0.14073405741780001</v>
      </c>
      <c r="K173">
        <v>12.99055482338</v>
      </c>
    </row>
    <row r="174" spans="8:11" x14ac:dyDescent="0.3">
      <c r="H174">
        <v>0.1468913624117</v>
      </c>
      <c r="I174">
        <v>8.6882379600580002</v>
      </c>
      <c r="J174">
        <v>0.14148246902180001</v>
      </c>
      <c r="K174">
        <v>12.86498672161</v>
      </c>
    </row>
    <row r="175" spans="8:11" x14ac:dyDescent="0.3">
      <c r="H175">
        <v>0.1475391014239</v>
      </c>
      <c r="I175">
        <v>8.8840408611089998</v>
      </c>
      <c r="J175">
        <v>0.14185716313060001</v>
      </c>
      <c r="K175">
        <v>12.78124209998</v>
      </c>
    </row>
    <row r="176" spans="8:11" x14ac:dyDescent="0.3">
      <c r="H176">
        <v>0.1486553708411</v>
      </c>
      <c r="I176">
        <v>8.9681761282050001</v>
      </c>
      <c r="J176">
        <v>0.1423208104673</v>
      </c>
      <c r="K176">
        <v>12.87918017352</v>
      </c>
    </row>
    <row r="177" spans="8:11" x14ac:dyDescent="0.3">
      <c r="H177">
        <v>0.14893232219909999</v>
      </c>
      <c r="I177">
        <v>9.0800390848930004</v>
      </c>
      <c r="J177">
        <v>0.1426915981214</v>
      </c>
      <c r="K177">
        <v>12.96312011789</v>
      </c>
    </row>
    <row r="178" spans="8:11" x14ac:dyDescent="0.3">
      <c r="H178">
        <v>0.14958103782500001</v>
      </c>
      <c r="I178">
        <v>9.2339208444450005</v>
      </c>
    </row>
    <row r="179" spans="8:11" x14ac:dyDescent="0.3">
      <c r="H179">
        <v>0.1501401491472</v>
      </c>
      <c r="I179">
        <v>9.2340673364950003</v>
      </c>
    </row>
    <row r="180" spans="8:11" x14ac:dyDescent="0.3">
      <c r="H180">
        <v>0.15060347094599999</v>
      </c>
      <c r="I180">
        <v>9.3459791238659999</v>
      </c>
    </row>
    <row r="181" spans="8:11" x14ac:dyDescent="0.3">
      <c r="H181">
        <v>0.15125902286750001</v>
      </c>
      <c r="I181">
        <v>9.2064128929280002</v>
      </c>
    </row>
    <row r="182" spans="8:11" x14ac:dyDescent="0.3">
      <c r="H182">
        <v>0.1522840602917</v>
      </c>
      <c r="I182">
        <v>9.2066814616849992</v>
      </c>
    </row>
    <row r="183" spans="8:11" x14ac:dyDescent="0.3">
      <c r="H183">
        <v>0.15330877217790001</v>
      </c>
      <c r="I183">
        <v>9.2209237442759999</v>
      </c>
    </row>
    <row r="184" spans="8:11" x14ac:dyDescent="0.3">
      <c r="H184">
        <v>0.15479973570389999</v>
      </c>
      <c r="I184">
        <v>9.2213143897409999</v>
      </c>
    </row>
    <row r="185" spans="8:11" x14ac:dyDescent="0.3">
      <c r="H185">
        <v>0.1561046543271</v>
      </c>
      <c r="I185">
        <v>9.2076824906900008</v>
      </c>
    </row>
    <row r="186" spans="8:11" x14ac:dyDescent="0.3">
      <c r="H186">
        <v>0.1571313194407</v>
      </c>
      <c r="I186">
        <v>9.1380824902830007</v>
      </c>
    </row>
    <row r="187" spans="8:11" x14ac:dyDescent="0.3">
      <c r="H187">
        <v>0.1576923839903</v>
      </c>
      <c r="I187">
        <v>9.0543866993359998</v>
      </c>
    </row>
    <row r="188" spans="8:11" x14ac:dyDescent="0.3">
      <c r="H188">
        <v>0.15797356734080001</v>
      </c>
      <c r="I188">
        <v>8.9845913761960006</v>
      </c>
    </row>
    <row r="189" spans="8:11" x14ac:dyDescent="0.3">
      <c r="H189">
        <v>0.15843754021539999</v>
      </c>
      <c r="I189">
        <v>9.0685557359010005</v>
      </c>
    </row>
    <row r="190" spans="8:11" x14ac:dyDescent="0.3">
      <c r="H190">
        <v>0.1589015130899</v>
      </c>
      <c r="I190">
        <v>9.1525200956060004</v>
      </c>
    </row>
    <row r="191" spans="8:11" x14ac:dyDescent="0.3">
      <c r="H191">
        <v>0.15945867118490001</v>
      </c>
      <c r="I191">
        <v>9.2365088706529992</v>
      </c>
    </row>
    <row r="192" spans="8:11" x14ac:dyDescent="0.3">
      <c r="H192">
        <v>0.15992296959730001</v>
      </c>
      <c r="I192">
        <v>9.3064995165249993</v>
      </c>
    </row>
    <row r="193" spans="8:9" x14ac:dyDescent="0.3">
      <c r="H193">
        <v>0.16057819598090001</v>
      </c>
      <c r="I193">
        <v>9.1809069994209995</v>
      </c>
    </row>
    <row r="194" spans="8:9" x14ac:dyDescent="0.3">
      <c r="H194">
        <v>0.16086003040729999</v>
      </c>
      <c r="I194">
        <v>9.0831642486150006</v>
      </c>
    </row>
    <row r="195" spans="8:9" x14ac:dyDescent="0.3">
      <c r="H195">
        <v>0.16160844201130001</v>
      </c>
      <c r="I195">
        <v>8.9575961468519996</v>
      </c>
    </row>
    <row r="196" spans="8:9" x14ac:dyDescent="0.3">
      <c r="H196">
        <v>0.16244906222200001</v>
      </c>
      <c r="I196">
        <v>8.8739736019290003</v>
      </c>
    </row>
    <row r="197" spans="8:9" x14ac:dyDescent="0.3">
      <c r="H197">
        <v>0.16301045230950001</v>
      </c>
      <c r="I197">
        <v>8.7763040971489996</v>
      </c>
    </row>
    <row r="198" spans="8:9" x14ac:dyDescent="0.3">
      <c r="H198">
        <v>0.16385107252020001</v>
      </c>
      <c r="I198">
        <v>8.6926815522260004</v>
      </c>
    </row>
    <row r="199" spans="8:9" x14ac:dyDescent="0.3">
      <c r="H199">
        <v>0.16441213706980001</v>
      </c>
      <c r="I199">
        <v>8.6089857612779994</v>
      </c>
    </row>
    <row r="200" spans="8:9" x14ac:dyDescent="0.3">
      <c r="H200">
        <v>0.16497092285410001</v>
      </c>
      <c r="I200">
        <v>8.6231059671600008</v>
      </c>
    </row>
    <row r="201" spans="8:9" x14ac:dyDescent="0.3">
      <c r="H201">
        <v>0.16552742987329999</v>
      </c>
      <c r="I201">
        <v>8.7350421698729992</v>
      </c>
    </row>
    <row r="202" spans="8:9" x14ac:dyDescent="0.3">
      <c r="H202">
        <v>0.1656189874042</v>
      </c>
      <c r="I202">
        <v>8.8049351543790007</v>
      </c>
    </row>
    <row r="203" spans="8:9" x14ac:dyDescent="0.3">
      <c r="H203">
        <v>0.16608263474089999</v>
      </c>
      <c r="I203">
        <v>8.9028732279170004</v>
      </c>
    </row>
    <row r="204" spans="8:9" x14ac:dyDescent="0.3">
      <c r="H204">
        <v>0.1664563522361</v>
      </c>
      <c r="I204">
        <v>8.8610497477839996</v>
      </c>
    </row>
    <row r="205" spans="8:9" x14ac:dyDescent="0.3">
      <c r="H205">
        <v>0.1667385122003</v>
      </c>
      <c r="I205">
        <v>8.7493332831459991</v>
      </c>
    </row>
    <row r="206" spans="8:9" x14ac:dyDescent="0.3">
      <c r="H206">
        <v>0.16785771145850001</v>
      </c>
      <c r="I206">
        <v>8.7077051257469993</v>
      </c>
    </row>
    <row r="207" spans="8:9" x14ac:dyDescent="0.3">
      <c r="H207">
        <v>0.16860384429729999</v>
      </c>
      <c r="I207">
        <v>8.6799530208140006</v>
      </c>
    </row>
    <row r="208" spans="8:9" x14ac:dyDescent="0.3">
      <c r="H208">
        <v>0.1693509537497</v>
      </c>
      <c r="I208">
        <v>8.6102797743820005</v>
      </c>
    </row>
    <row r="209" spans="8:9" x14ac:dyDescent="0.3">
      <c r="H209">
        <v>0.17028280595350001</v>
      </c>
      <c r="I209">
        <v>8.6105239277980008</v>
      </c>
    </row>
    <row r="210" spans="8:9" x14ac:dyDescent="0.3">
      <c r="H210">
        <v>0.17093249819299999</v>
      </c>
      <c r="I210">
        <v>8.7224845458519997</v>
      </c>
    </row>
    <row r="211" spans="8:9" x14ac:dyDescent="0.3">
      <c r="H211">
        <v>0.17139581999180001</v>
      </c>
      <c r="I211">
        <v>8.8343963332229993</v>
      </c>
    </row>
    <row r="212" spans="8:9" x14ac:dyDescent="0.3">
      <c r="H212">
        <v>0.1722344869752</v>
      </c>
      <c r="I212">
        <v>8.8346160712970008</v>
      </c>
    </row>
    <row r="213" spans="8:9" x14ac:dyDescent="0.3">
      <c r="H213">
        <v>0.1727952259869</v>
      </c>
      <c r="I213">
        <v>8.7648939941819997</v>
      </c>
    </row>
    <row r="214" spans="8:9" x14ac:dyDescent="0.3">
      <c r="H214">
        <v>0.1733569416122</v>
      </c>
      <c r="I214">
        <v>8.6532507755689991</v>
      </c>
    </row>
    <row r="215" spans="8:9" x14ac:dyDescent="0.3">
      <c r="H215">
        <v>0.17438490887739999</v>
      </c>
      <c r="I215">
        <v>8.5277559198299997</v>
      </c>
    </row>
    <row r="216" spans="8:9" x14ac:dyDescent="0.3">
      <c r="H216">
        <v>0.17522650570170001</v>
      </c>
      <c r="I216">
        <v>8.4022122334089993</v>
      </c>
    </row>
    <row r="217" spans="8:9" x14ac:dyDescent="0.3">
      <c r="H217">
        <v>0.1761573812918</v>
      </c>
      <c r="I217">
        <v>8.4443775283230007</v>
      </c>
    </row>
    <row r="218" spans="8:9" x14ac:dyDescent="0.3">
      <c r="H218">
        <v>0.17709021010930001</v>
      </c>
      <c r="I218">
        <v>8.4027005402399997</v>
      </c>
    </row>
    <row r="219" spans="8:9" x14ac:dyDescent="0.3">
      <c r="H219">
        <v>0.17765127465889999</v>
      </c>
      <c r="I219">
        <v>8.3190047492930006</v>
      </c>
    </row>
    <row r="220" spans="8:9" x14ac:dyDescent="0.3">
      <c r="H220">
        <v>0.17839903518710001</v>
      </c>
      <c r="I220">
        <v>8.2213840751949991</v>
      </c>
    </row>
    <row r="221" spans="8:9" x14ac:dyDescent="0.3">
      <c r="H221">
        <v>0.17876786961390001</v>
      </c>
      <c r="I221">
        <v>8.3891663025559993</v>
      </c>
    </row>
    <row r="222" spans="8:9" x14ac:dyDescent="0.3">
      <c r="H222">
        <v>0.17913963388179999</v>
      </c>
      <c r="I222">
        <v>8.4311851054209992</v>
      </c>
    </row>
    <row r="223" spans="8:9" x14ac:dyDescent="0.3">
      <c r="H223">
        <v>0.17988316241749999</v>
      </c>
      <c r="I223">
        <v>8.5152227111510008</v>
      </c>
    </row>
    <row r="224" spans="8:9" x14ac:dyDescent="0.3">
      <c r="H224">
        <v>0.18072085278719999</v>
      </c>
      <c r="I224">
        <v>8.557363590724</v>
      </c>
    </row>
    <row r="225" spans="8:9" x14ac:dyDescent="0.3">
      <c r="H225">
        <v>0.18156212407370001</v>
      </c>
      <c r="I225">
        <v>8.4457936181349993</v>
      </c>
    </row>
    <row r="226" spans="8:9" x14ac:dyDescent="0.3">
      <c r="H226">
        <v>0.18221637384360001</v>
      </c>
      <c r="I226">
        <v>8.3621222425290007</v>
      </c>
    </row>
    <row r="227" spans="8:9" x14ac:dyDescent="0.3">
      <c r="H227">
        <v>0.1834310370874</v>
      </c>
      <c r="I227">
        <v>8.2227025036410009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77F4-8A3A-4078-856C-B35DE32E9389}">
  <sheetPr codeName="Sheet22">
    <tabColor theme="7" tint="0.79998168889431442"/>
  </sheetPr>
  <dimension ref="A1:K856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1" x14ac:dyDescent="0.3">
      <c r="B1" s="2" t="s">
        <v>166</v>
      </c>
      <c r="C1" t="s">
        <v>181</v>
      </c>
      <c r="D1" t="s">
        <v>166</v>
      </c>
      <c r="E1" t="s">
        <v>181</v>
      </c>
      <c r="F1" t="s">
        <v>192</v>
      </c>
      <c r="G1" t="s">
        <v>181</v>
      </c>
      <c r="H1" t="s">
        <v>166</v>
      </c>
      <c r="I1" t="s">
        <v>181</v>
      </c>
      <c r="J1" t="s">
        <v>166</v>
      </c>
      <c r="K1" t="s">
        <v>181</v>
      </c>
    </row>
    <row r="2" spans="2:1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 x14ac:dyDescent="0.3">
      <c r="B3" s="2">
        <v>1.8197434267700001E-4</v>
      </c>
      <c r="C3">
        <v>0.84029235685649994</v>
      </c>
      <c r="D3">
        <v>5.244553793341E-4</v>
      </c>
      <c r="E3">
        <v>1.345275099794</v>
      </c>
      <c r="F3">
        <v>6.324960161845E-4</v>
      </c>
      <c r="G3">
        <v>1.115747332984</v>
      </c>
      <c r="H3">
        <v>7.8531666473200001E-4</v>
      </c>
      <c r="I3">
        <v>1.13360814527</v>
      </c>
      <c r="J3">
        <v>4.6639489255300001E-4</v>
      </c>
      <c r="K3">
        <v>1.2610717527740001</v>
      </c>
    </row>
    <row r="4" spans="2:11" x14ac:dyDescent="0.3">
      <c r="B4" s="2">
        <v>6.1404713108889999E-4</v>
      </c>
      <c r="C4">
        <v>2.4715492517049999</v>
      </c>
      <c r="D4">
        <v>1.3753653605689999E-3</v>
      </c>
      <c r="E4">
        <v>3.4962901405240001</v>
      </c>
      <c r="F4">
        <v>1.4318456836029999E-3</v>
      </c>
      <c r="G4">
        <v>2.481159410539</v>
      </c>
      <c r="H4">
        <v>1.6470602675760001E-3</v>
      </c>
      <c r="I4">
        <v>2.1156238257400002</v>
      </c>
      <c r="J4">
        <v>8.6913486867359999E-4</v>
      </c>
      <c r="K4">
        <v>2.2479549643990002</v>
      </c>
    </row>
    <row r="5" spans="2:11" x14ac:dyDescent="0.3">
      <c r="B5" s="2">
        <v>1.267713189088E-3</v>
      </c>
      <c r="C5">
        <v>4.9537419139669998</v>
      </c>
      <c r="D5">
        <v>1.863516855512E-3</v>
      </c>
      <c r="E5">
        <v>4.7906732735190003</v>
      </c>
      <c r="F5">
        <v>2.4639789792270002E-3</v>
      </c>
      <c r="G5">
        <v>4.124934908158</v>
      </c>
      <c r="H5">
        <v>2.2949659288949999E-3</v>
      </c>
      <c r="I5">
        <v>2.6797081804539999</v>
      </c>
      <c r="J5">
        <v>1.1193474765339999E-3</v>
      </c>
      <c r="K5">
        <v>2.5504103892100001</v>
      </c>
    </row>
    <row r="6" spans="2:11" x14ac:dyDescent="0.3">
      <c r="B6" s="2">
        <v>1.7176483020199999E-3</v>
      </c>
      <c r="C6">
        <v>6.5623308391509996</v>
      </c>
      <c r="D6">
        <v>2.3230172838200002E-3</v>
      </c>
      <c r="E6">
        <v>6.0020397553939997</v>
      </c>
      <c r="F6">
        <v>3.5149496253159998E-3</v>
      </c>
      <c r="G6">
        <v>5.6408324936899996</v>
      </c>
      <c r="H6">
        <v>3.143072319646E-3</v>
      </c>
      <c r="I6">
        <v>3.2284820800879999</v>
      </c>
      <c r="J6">
        <v>1.422497040659E-3</v>
      </c>
      <c r="K6">
        <v>2.8550018666420001</v>
      </c>
    </row>
    <row r="7" spans="2:11" x14ac:dyDescent="0.3">
      <c r="B7" s="2">
        <v>2.3795796408029998E-3</v>
      </c>
      <c r="C7">
        <v>8.7875809813349992</v>
      </c>
      <c r="D7">
        <v>2.67412033827E-3</v>
      </c>
      <c r="E7">
        <v>6.8465069911669998</v>
      </c>
      <c r="F7">
        <v>3.992280649784E-3</v>
      </c>
      <c r="G7">
        <v>6.198034012181</v>
      </c>
      <c r="H7">
        <v>3.9869218696090003E-3</v>
      </c>
      <c r="I7">
        <v>3.601668736503</v>
      </c>
      <c r="J7">
        <v>1.7037441119080001E-3</v>
      </c>
      <c r="K7">
        <v>2.983294083314</v>
      </c>
    </row>
    <row r="8" spans="2:11" x14ac:dyDescent="0.3">
      <c r="B8" s="2">
        <v>2.8825600462149999E-3</v>
      </c>
      <c r="C8">
        <v>10.386615965540001</v>
      </c>
      <c r="D8">
        <v>2.9453687492780002E-3</v>
      </c>
      <c r="E8">
        <v>7.4187816255580001</v>
      </c>
      <c r="F8">
        <v>4.2435766198059997E-3</v>
      </c>
      <c r="G8">
        <v>6.3835895009649999</v>
      </c>
      <c r="H8">
        <v>4.7679124109219996E-3</v>
      </c>
      <c r="I8">
        <v>3.7735147706909999</v>
      </c>
      <c r="J8">
        <v>1.921698829643E-3</v>
      </c>
      <c r="K8">
        <v>2.957005652171</v>
      </c>
    </row>
    <row r="9" spans="2:11" x14ac:dyDescent="0.3">
      <c r="B9" s="2">
        <v>3.340760439931E-3</v>
      </c>
      <c r="C9">
        <v>11.738262370639999</v>
      </c>
      <c r="D9">
        <v>3.3682461104559999E-3</v>
      </c>
      <c r="E9">
        <v>8.1375070018639999</v>
      </c>
      <c r="F9">
        <v>4.3959639234889998E-3</v>
      </c>
      <c r="G9">
        <v>6.4482102876620004</v>
      </c>
      <c r="H9">
        <v>5.9725069385659999E-3</v>
      </c>
      <c r="I9">
        <v>3.950759232247</v>
      </c>
      <c r="J9">
        <v>2.2162263759759999E-3</v>
      </c>
      <c r="K9">
        <v>2.9221126367669998</v>
      </c>
    </row>
    <row r="10" spans="2:11" x14ac:dyDescent="0.3">
      <c r="B10" s="2">
        <v>3.7768416683379999E-3</v>
      </c>
      <c r="C10">
        <v>12.936989502199999</v>
      </c>
      <c r="D10">
        <v>3.7748861903559999E-3</v>
      </c>
      <c r="E10">
        <v>8.7035504437950006</v>
      </c>
      <c r="F10">
        <v>4.6430030527220001E-3</v>
      </c>
      <c r="G10">
        <v>6.4581785332269996</v>
      </c>
      <c r="H10">
        <v>6.8012025694100002E-3</v>
      </c>
      <c r="I10">
        <v>4.0543640182610003</v>
      </c>
      <c r="J10">
        <v>2.4825362005389999E-3</v>
      </c>
      <c r="K10">
        <v>2.7574429958339999</v>
      </c>
    </row>
    <row r="11" spans="2:11" x14ac:dyDescent="0.3">
      <c r="B11" s="2">
        <v>4.1107324155639996E-3</v>
      </c>
      <c r="C11">
        <v>13.733984746020001</v>
      </c>
      <c r="D11">
        <v>4.2586407799340004E-3</v>
      </c>
      <c r="E11">
        <v>9.2025393334530001</v>
      </c>
      <c r="F11">
        <v>4.8607410980249996E-3</v>
      </c>
      <c r="G11">
        <v>6.4552700892899999</v>
      </c>
      <c r="H11">
        <v>7.7661565588749999E-3</v>
      </c>
      <c r="I11">
        <v>4.0582176629950002</v>
      </c>
      <c r="J11">
        <v>2.85471993763E-3</v>
      </c>
      <c r="K11">
        <v>2.5970454601439998</v>
      </c>
    </row>
    <row r="12" spans="2:11" x14ac:dyDescent="0.3">
      <c r="B12" s="2">
        <v>4.58394666382E-3</v>
      </c>
      <c r="C12">
        <v>14.73540602141</v>
      </c>
      <c r="D12">
        <v>4.9013145745209997E-3</v>
      </c>
      <c r="E12">
        <v>9.6962463873719997</v>
      </c>
      <c r="F12">
        <v>5.1205190212620004E-3</v>
      </c>
      <c r="G12">
        <v>6.3605030707920003</v>
      </c>
      <c r="H12">
        <v>8.9668192543789996E-3</v>
      </c>
      <c r="I12">
        <v>4.0248049005239999</v>
      </c>
      <c r="J12">
        <v>3.215139906663E-3</v>
      </c>
      <c r="K12">
        <v>2.4361732460929999</v>
      </c>
    </row>
    <row r="13" spans="2:11" x14ac:dyDescent="0.3">
      <c r="B13" s="2">
        <v>5.2322090621490002E-3</v>
      </c>
      <c r="C13">
        <v>15.895917389039999</v>
      </c>
      <c r="D13">
        <v>5.3463877088639998E-3</v>
      </c>
      <c r="E13">
        <v>9.9247040499079997</v>
      </c>
      <c r="F13">
        <v>5.3627596286270002E-3</v>
      </c>
      <c r="G13">
        <v>6.2533340411509997</v>
      </c>
      <c r="H13">
        <v>1.015593485426E-2</v>
      </c>
      <c r="I13">
        <v>3.9675374724879999</v>
      </c>
      <c r="J13">
        <v>3.7407943095990001E-3</v>
      </c>
      <c r="K13">
        <v>2.223496561073</v>
      </c>
    </row>
    <row r="14" spans="2:11" x14ac:dyDescent="0.3">
      <c r="B14" s="2">
        <v>5.8074737270109996E-3</v>
      </c>
      <c r="C14">
        <v>16.679263552039998</v>
      </c>
      <c r="D14">
        <v>5.7986427618289997E-3</v>
      </c>
      <c r="E14">
        <v>10.013119128390001</v>
      </c>
      <c r="F14">
        <v>5.6295027980540003E-3</v>
      </c>
      <c r="G14">
        <v>6.0419044258080001</v>
      </c>
      <c r="H14">
        <v>1.1186347921559999E-2</v>
      </c>
      <c r="I14">
        <v>3.892171892985</v>
      </c>
      <c r="J14">
        <v>4.100347588903E-3</v>
      </c>
      <c r="K14">
        <v>2.1561442958420001</v>
      </c>
    </row>
    <row r="15" spans="2:11" x14ac:dyDescent="0.3">
      <c r="B15" s="2">
        <v>6.2153055052879998E-3</v>
      </c>
      <c r="C15">
        <v>17.116717064340001</v>
      </c>
      <c r="D15">
        <v>6.110382615385E-3</v>
      </c>
      <c r="E15">
        <v>10.02569810494</v>
      </c>
      <c r="F15">
        <v>5.9787006801090004E-3</v>
      </c>
      <c r="G15">
        <v>5.822107565384</v>
      </c>
      <c r="H15">
        <v>1.21461783805E-2</v>
      </c>
      <c r="I15">
        <v>3.8139582433200001</v>
      </c>
      <c r="J15">
        <v>4.7021414755720001E-3</v>
      </c>
      <c r="K15">
        <v>1.9816230009719999</v>
      </c>
    </row>
    <row r="16" spans="2:11" x14ac:dyDescent="0.3">
      <c r="B16" s="2">
        <v>6.7995938044459999E-3</v>
      </c>
      <c r="C16">
        <v>17.561290752049999</v>
      </c>
      <c r="D16">
        <v>6.4115503992600003E-3</v>
      </c>
      <c r="E16">
        <v>9.9092124734990001</v>
      </c>
      <c r="F16">
        <v>6.4102449385749997E-3</v>
      </c>
      <c r="G16">
        <v>5.6056334534810004</v>
      </c>
      <c r="J16">
        <v>5.1555882269139998E-3</v>
      </c>
      <c r="K16">
        <v>1.9414481498289999</v>
      </c>
    </row>
    <row r="17" spans="2:11" x14ac:dyDescent="0.3">
      <c r="B17" s="2">
        <v>7.3446589672870001E-3</v>
      </c>
      <c r="C17">
        <v>17.793783180649999</v>
      </c>
      <c r="D17">
        <v>6.848868205539E-3</v>
      </c>
      <c r="E17">
        <v>9.7046656943799992</v>
      </c>
      <c r="F17">
        <v>7.3141816350629999E-3</v>
      </c>
      <c r="G17">
        <v>5.209416584745</v>
      </c>
      <c r="J17">
        <v>5.6324541781569998E-3</v>
      </c>
      <c r="K17">
        <v>1.9139126490089999</v>
      </c>
    </row>
    <row r="18" spans="2:11" x14ac:dyDescent="0.3">
      <c r="B18" s="2">
        <v>7.9145517008399995E-3</v>
      </c>
      <c r="C18">
        <v>17.886945042739999</v>
      </c>
      <c r="D18">
        <v>7.1332570270540002E-3</v>
      </c>
      <c r="E18">
        <v>9.4939480965770002</v>
      </c>
      <c r="F18">
        <v>8.1113777292950006E-3</v>
      </c>
      <c r="G18">
        <v>4.9024475595880004</v>
      </c>
      <c r="J18">
        <v>6.08001904547E-3</v>
      </c>
      <c r="K18">
        <v>1.873500458686</v>
      </c>
    </row>
    <row r="19" spans="2:11" x14ac:dyDescent="0.3">
      <c r="B19" s="2">
        <v>8.5733227121289994E-3</v>
      </c>
      <c r="C19">
        <v>17.91352703091</v>
      </c>
      <c r="D19">
        <v>7.6133730647799996E-3</v>
      </c>
      <c r="E19">
        <v>9.1157127876789996</v>
      </c>
      <c r="F19">
        <v>8.8959433657389998E-3</v>
      </c>
      <c r="G19">
        <v>4.6885238048910001</v>
      </c>
      <c r="J19">
        <v>6.6160288456550004E-3</v>
      </c>
      <c r="K19">
        <v>1.81326836886</v>
      </c>
    </row>
    <row r="20" spans="2:11" x14ac:dyDescent="0.3">
      <c r="B20" s="2">
        <v>9.2685767259709992E-3</v>
      </c>
      <c r="C20">
        <v>17.812943124539999</v>
      </c>
      <c r="D20">
        <v>8.0697448939559997E-3</v>
      </c>
      <c r="E20">
        <v>8.7599081092660001</v>
      </c>
      <c r="F20">
        <v>9.8272310942689994E-3</v>
      </c>
      <c r="G20">
        <v>4.5156035105049996</v>
      </c>
      <c r="J20">
        <v>7.098668344711E-3</v>
      </c>
      <c r="K20">
        <v>1.797660200823</v>
      </c>
    </row>
    <row r="21" spans="2:11" x14ac:dyDescent="0.3">
      <c r="B21" s="2">
        <v>9.7935811116110008E-3</v>
      </c>
      <c r="C21">
        <v>17.670406401129998</v>
      </c>
      <c r="D21">
        <v>8.7692240202260005E-3</v>
      </c>
      <c r="E21">
        <v>8.2034144523919998</v>
      </c>
      <c r="F21">
        <v>1.0640664469780001E-2</v>
      </c>
      <c r="G21">
        <v>4.3613164197219998</v>
      </c>
      <c r="J21">
        <v>7.6463335767390003E-3</v>
      </c>
      <c r="K21">
        <v>1.74959278296</v>
      </c>
    </row>
    <row r="22" spans="2:11" x14ac:dyDescent="0.3">
      <c r="B22" s="2">
        <v>1.0336772830419999E-2</v>
      </c>
      <c r="C22">
        <v>17.47013172726</v>
      </c>
      <c r="D22">
        <v>9.4732849959329995E-3</v>
      </c>
      <c r="E22">
        <v>7.7874380579290001</v>
      </c>
      <c r="F22">
        <v>1.1454097845289999E-2</v>
      </c>
      <c r="G22">
        <v>4.2070293289379999</v>
      </c>
      <c r="J22">
        <v>8.1410618525030003E-3</v>
      </c>
      <c r="K22">
        <v>1.6993893124749999</v>
      </c>
    </row>
    <row r="23" spans="2:11" x14ac:dyDescent="0.3">
      <c r="B23" s="2">
        <v>1.09102406591E-2</v>
      </c>
      <c r="C23">
        <v>17.177523800460001</v>
      </c>
      <c r="D23">
        <v>1.0248036916210001E-2</v>
      </c>
      <c r="E23">
        <v>7.3626197400239999</v>
      </c>
      <c r="F23">
        <v>1.195492467751E-2</v>
      </c>
      <c r="G23">
        <v>4.133683210429</v>
      </c>
      <c r="J23">
        <v>8.7771720174030007E-3</v>
      </c>
      <c r="K23">
        <v>1.631501995109</v>
      </c>
    </row>
    <row r="24" spans="2:11" x14ac:dyDescent="0.3">
      <c r="B24" s="2">
        <v>1.134864182754E-2</v>
      </c>
      <c r="C24">
        <v>16.856077085310002</v>
      </c>
      <c r="D24">
        <v>1.0951014529749999E-2</v>
      </c>
      <c r="E24">
        <v>7.0635432815870001</v>
      </c>
      <c r="J24">
        <v>9.4310361706080002E-3</v>
      </c>
      <c r="K24">
        <v>1.55263670168</v>
      </c>
    </row>
    <row r="25" spans="2:11" x14ac:dyDescent="0.3">
      <c r="B25" s="2">
        <v>1.178126944817E-2</v>
      </c>
      <c r="C25">
        <v>16.522703037380001</v>
      </c>
      <c r="D25">
        <v>1.1771954832529999E-2</v>
      </c>
      <c r="E25">
        <v>6.7341436259450003</v>
      </c>
      <c r="J25">
        <v>1.0155591268380001E-2</v>
      </c>
      <c r="K25">
        <v>1.4649294848109999</v>
      </c>
    </row>
    <row r="26" spans="2:11" x14ac:dyDescent="0.3">
      <c r="B26" s="2">
        <v>1.2279789491490001E-2</v>
      </c>
      <c r="C26">
        <v>16.063349790810001</v>
      </c>
      <c r="D26">
        <v>1.287565891359E-2</v>
      </c>
      <c r="E26">
        <v>6.3693762765389996</v>
      </c>
    </row>
    <row r="27" spans="2:11" x14ac:dyDescent="0.3">
      <c r="B27" s="2">
        <v>1.3147319793290001E-2</v>
      </c>
      <c r="C27">
        <v>15.1511118293</v>
      </c>
      <c r="D27">
        <v>1.3884061151799999E-2</v>
      </c>
      <c r="E27">
        <v>6.1294014298789996</v>
      </c>
    </row>
    <row r="28" spans="2:11" x14ac:dyDescent="0.3">
      <c r="B28" s="2">
        <v>1.396866171257E-2</v>
      </c>
      <c r="C28">
        <v>14.14345520552</v>
      </c>
      <c r="D28">
        <v>1.4915882589909999E-2</v>
      </c>
      <c r="E28">
        <v>5.9020659335429997</v>
      </c>
    </row>
    <row r="29" spans="2:11" x14ac:dyDescent="0.3">
      <c r="B29" s="2">
        <v>1.4462383234030001E-2</v>
      </c>
      <c r="C29">
        <v>13.56696468374</v>
      </c>
    </row>
    <row r="30" spans="2:11" x14ac:dyDescent="0.3">
      <c r="B30" s="2">
        <v>1.5027770726000001E-2</v>
      </c>
      <c r="C30">
        <v>12.876422296099999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AC2B-3B95-48C7-B63E-76A055EC2B4B}">
  <sheetPr codeName="Sheet18">
    <tabColor theme="7" tint="0.79998168889431442"/>
  </sheetPr>
  <dimension ref="A1:BK856"/>
  <sheetViews>
    <sheetView topLeftCell="AC1" zoomScale="99" zoomScaleNormal="70" workbookViewId="0">
      <selection activeCell="C22" sqref="C22"/>
    </sheetView>
  </sheetViews>
  <sheetFormatPr defaultRowHeight="14.4" x14ac:dyDescent="0.3"/>
  <cols>
    <col min="1" max="33" width="10" customWidth="1"/>
    <col min="34" max="34" width="12" style="2" bestFit="1" customWidth="1"/>
  </cols>
  <sheetData>
    <row r="1" spans="2:63" x14ac:dyDescent="0.3">
      <c r="B1" t="s">
        <v>193</v>
      </c>
      <c r="C1" t="s">
        <v>181</v>
      </c>
      <c r="D1" t="s">
        <v>194</v>
      </c>
      <c r="E1" t="s">
        <v>181</v>
      </c>
      <c r="F1" t="s">
        <v>194</v>
      </c>
      <c r="G1" t="s">
        <v>181</v>
      </c>
      <c r="H1" t="s">
        <v>194</v>
      </c>
      <c r="I1" t="s">
        <v>181</v>
      </c>
      <c r="J1" t="s">
        <v>194</v>
      </c>
      <c r="K1" t="s">
        <v>181</v>
      </c>
      <c r="L1" t="s">
        <v>195</v>
      </c>
      <c r="M1" t="s">
        <v>181</v>
      </c>
      <c r="N1" t="s">
        <v>194</v>
      </c>
      <c r="O1" t="s">
        <v>181</v>
      </c>
      <c r="Q1" s="3"/>
      <c r="R1" t="s">
        <v>194</v>
      </c>
      <c r="S1" t="s">
        <v>181</v>
      </c>
      <c r="T1" t="s">
        <v>194</v>
      </c>
      <c r="U1" t="s">
        <v>181</v>
      </c>
      <c r="V1" t="s">
        <v>194</v>
      </c>
      <c r="W1" t="s">
        <v>181</v>
      </c>
      <c r="X1" t="s">
        <v>194</v>
      </c>
      <c r="Y1" t="s">
        <v>181</v>
      </c>
      <c r="Z1" t="s">
        <v>194</v>
      </c>
      <c r="AA1" t="s">
        <v>181</v>
      </c>
      <c r="AB1" t="s">
        <v>194</v>
      </c>
      <c r="AC1" t="s">
        <v>181</v>
      </c>
      <c r="AD1" t="s">
        <v>194</v>
      </c>
      <c r="AE1" t="s">
        <v>181</v>
      </c>
      <c r="AG1" s="3"/>
      <c r="AH1" s="2" t="s">
        <v>193</v>
      </c>
      <c r="AI1" t="s">
        <v>181</v>
      </c>
      <c r="AJ1" t="s">
        <v>194</v>
      </c>
      <c r="AK1" t="s">
        <v>181</v>
      </c>
      <c r="AL1" t="s">
        <v>194</v>
      </c>
      <c r="AM1" t="s">
        <v>181</v>
      </c>
      <c r="AN1" t="s">
        <v>194</v>
      </c>
      <c r="AO1" t="s">
        <v>181</v>
      </c>
      <c r="AP1" t="s">
        <v>194</v>
      </c>
      <c r="AQ1" t="s">
        <v>181</v>
      </c>
      <c r="AR1" t="s">
        <v>194</v>
      </c>
      <c r="AS1" t="s">
        <v>181</v>
      </c>
      <c r="AT1" t="s">
        <v>194</v>
      </c>
      <c r="AU1" t="s">
        <v>181</v>
      </c>
      <c r="AW1" s="3"/>
      <c r="AX1" t="s">
        <v>194</v>
      </c>
      <c r="AY1" t="s">
        <v>181</v>
      </c>
      <c r="AZ1" t="s">
        <v>194</v>
      </c>
      <c r="BA1" t="s">
        <v>181</v>
      </c>
      <c r="BB1" t="s">
        <v>194</v>
      </c>
      <c r="BC1" t="s">
        <v>181</v>
      </c>
      <c r="BD1" t="s">
        <v>194</v>
      </c>
      <c r="BE1" t="s">
        <v>181</v>
      </c>
      <c r="BF1" t="s">
        <v>194</v>
      </c>
      <c r="BG1" t="s">
        <v>181</v>
      </c>
      <c r="BH1" t="s">
        <v>194</v>
      </c>
      <c r="BI1" t="s">
        <v>181</v>
      </c>
      <c r="BJ1" t="s">
        <v>194</v>
      </c>
      <c r="BK1" t="s">
        <v>181</v>
      </c>
    </row>
    <row r="2" spans="2:63" x14ac:dyDescent="0.3">
      <c r="B2">
        <v>4.6976946498479997E-3</v>
      </c>
      <c r="C2">
        <v>1.319828496862E-2</v>
      </c>
      <c r="D2">
        <v>2.505437146585E-2</v>
      </c>
      <c r="E2">
        <v>4.8437686715199997E-2</v>
      </c>
      <c r="F2">
        <v>0.15345802522839999</v>
      </c>
      <c r="G2">
        <v>1.813879900004E-2</v>
      </c>
      <c r="H2">
        <v>5.3240539364939998E-2</v>
      </c>
      <c r="I2">
        <v>2.6562910773440002E-2</v>
      </c>
      <c r="J2">
        <v>0.13623314484560001</v>
      </c>
      <c r="K2">
        <v>2.6866912991320002E-2</v>
      </c>
      <c r="L2">
        <v>4.6976946498479999E-2</v>
      </c>
      <c r="M2">
        <v>2.6539967209830002E-2</v>
      </c>
      <c r="N2">
        <v>6.107003044802E-2</v>
      </c>
      <c r="O2">
        <v>1.3404777041140001E-2</v>
      </c>
      <c r="Q2" s="3"/>
      <c r="R2">
        <v>1.477251472414E-2</v>
      </c>
      <c r="S2">
        <v>7.8099576960619999E-3</v>
      </c>
      <c r="T2">
        <v>7.7294837815700002E-3</v>
      </c>
      <c r="U2">
        <v>1.311678176712E-2</v>
      </c>
      <c r="V2">
        <v>7.7294837815700002E-3</v>
      </c>
      <c r="W2">
        <v>1.311678176712E-2</v>
      </c>
      <c r="X2">
        <v>3.640756376089E-3</v>
      </c>
      <c r="Y2">
        <v>5.3570424204440002E-3</v>
      </c>
      <c r="Z2">
        <v>3.3266088971060002E-3</v>
      </c>
      <c r="AA2">
        <v>8.2669446754490006E-3</v>
      </c>
      <c r="AB2">
        <v>5.8433707769399998E-3</v>
      </c>
      <c r="AC2">
        <v>1.8936586277130001E-2</v>
      </c>
      <c r="AD2">
        <v>3.3266088971060002E-3</v>
      </c>
      <c r="AE2">
        <v>8.2669446754490006E-3</v>
      </c>
      <c r="AG2" s="3"/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W2" s="3"/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2:63" x14ac:dyDescent="0.3">
      <c r="B3">
        <v>3.4449760765550001E-2</v>
      </c>
      <c r="C3">
        <v>0.1056149592035</v>
      </c>
      <c r="D3">
        <v>9.2387994780340002E-2</v>
      </c>
      <c r="E3">
        <v>0.15417883551850001</v>
      </c>
      <c r="F3">
        <v>0.25210961287520001</v>
      </c>
      <c r="G3">
        <v>0.19432433595109999</v>
      </c>
      <c r="H3">
        <v>0.1190082644628</v>
      </c>
      <c r="I3">
        <v>0.1191115104991</v>
      </c>
      <c r="J3">
        <v>0.1738147020444</v>
      </c>
      <c r="K3">
        <v>8.8543035911459997E-2</v>
      </c>
      <c r="L3">
        <v>0.1111787733797</v>
      </c>
      <c r="M3">
        <v>0.14545645741820001</v>
      </c>
      <c r="N3">
        <v>0.14876033057849999</v>
      </c>
      <c r="O3">
        <v>9.284686605261E-2</v>
      </c>
      <c r="Q3" s="3"/>
      <c r="R3">
        <v>4.17838573778E-2</v>
      </c>
      <c r="S3">
        <v>7.8099576960619999E-3</v>
      </c>
      <c r="T3">
        <v>1.02462456614E-2</v>
      </c>
      <c r="U3">
        <v>2.3786423368810001E-2</v>
      </c>
      <c r="V3">
        <v>1.02462456614E-2</v>
      </c>
      <c r="W3">
        <v>2.3786423368810001E-2</v>
      </c>
      <c r="X3">
        <v>8.6728473165680001E-3</v>
      </c>
      <c r="Y3">
        <v>1.311678176712E-2</v>
      </c>
      <c r="Z3">
        <v>6.472893865638E-3</v>
      </c>
      <c r="AA3">
        <v>2.4756390787139999E-2</v>
      </c>
      <c r="AB3">
        <v>1.150570121571E-2</v>
      </c>
      <c r="AC3">
        <v>3.9305902062170002E-2</v>
      </c>
      <c r="AD3">
        <v>5.2145640978350002E-3</v>
      </c>
      <c r="AE3">
        <v>1.9906553695470001E-2</v>
      </c>
      <c r="AG3" s="3"/>
      <c r="AH3" s="2">
        <f t="shared" ref="AH3:AH43" si="0">B3/100</f>
        <v>3.4449760765550001E-4</v>
      </c>
      <c r="AI3">
        <f t="shared" ref="AI3:AI43" si="1">C3</f>
        <v>0.1056149592035</v>
      </c>
      <c r="AJ3" s="2">
        <f t="shared" ref="AJ3:AJ42" si="2">D3/100</f>
        <v>9.2387994780340006E-4</v>
      </c>
      <c r="AK3">
        <f t="shared" ref="AK3:AK42" si="3">E3</f>
        <v>0.15417883551850001</v>
      </c>
      <c r="AL3" s="2">
        <f t="shared" ref="AL3:AL43" si="4">F3/100</f>
        <v>2.521096128752E-3</v>
      </c>
      <c r="AM3">
        <f t="shared" ref="AM3:AM43" si="5">G3</f>
        <v>0.19432433595109999</v>
      </c>
      <c r="AN3" s="2">
        <f t="shared" ref="AN3:AN43" si="6">H3/100</f>
        <v>1.1900826446279999E-3</v>
      </c>
      <c r="AO3">
        <f t="shared" ref="AO3:AO43" si="7">I3</f>
        <v>0.1191115104991</v>
      </c>
      <c r="AP3" s="2">
        <f t="shared" ref="AP3:AP43" si="8">J3/100</f>
        <v>1.738147020444E-3</v>
      </c>
      <c r="AQ3">
        <f t="shared" ref="AQ3:AQ43" si="9">K3</f>
        <v>8.8543035911459997E-2</v>
      </c>
      <c r="AR3" s="2">
        <f t="shared" ref="AR3:AR43" si="10">L3/100</f>
        <v>1.1117877337970001E-3</v>
      </c>
      <c r="AS3">
        <f t="shared" ref="AS3:AS43" si="11">M3</f>
        <v>0.14545645741820001</v>
      </c>
      <c r="AT3" s="2">
        <f t="shared" ref="AT3:AT43" si="12">N3/100</f>
        <v>1.4876033057849999E-3</v>
      </c>
      <c r="AU3">
        <f t="shared" ref="AU3:AU43" si="13">O3</f>
        <v>9.284686605261E-2</v>
      </c>
      <c r="AW3" s="3"/>
      <c r="AX3">
        <f t="shared" ref="AX3:AX66" si="14">R3/100</f>
        <v>4.1783857377800001E-4</v>
      </c>
      <c r="AY3">
        <f t="shared" ref="AY3:AY66" si="15">S3</f>
        <v>7.8099576960619999E-3</v>
      </c>
      <c r="AZ3">
        <f t="shared" ref="AZ3:AZ66" si="16">T3/100</f>
        <v>1.02462456614E-4</v>
      </c>
      <c r="BA3">
        <f t="shared" ref="BA3:BA66" si="17">U3</f>
        <v>2.3786423368810001E-2</v>
      </c>
      <c r="BB3">
        <f t="shared" ref="BB3:BB66" si="18">V3/100</f>
        <v>1.02462456614E-4</v>
      </c>
      <c r="BC3">
        <f t="shared" ref="BC3:BC66" si="19">W3</f>
        <v>2.3786423368810001E-2</v>
      </c>
      <c r="BD3">
        <f t="shared" ref="BD3:BD66" si="20">X3/100</f>
        <v>8.6728473165680005E-5</v>
      </c>
      <c r="BE3">
        <f t="shared" ref="BE3:BE66" si="21">Y3</f>
        <v>1.311678176712E-2</v>
      </c>
      <c r="BF3">
        <f t="shared" ref="BF3:BF66" si="22">Z3/100</f>
        <v>6.4728938656380007E-5</v>
      </c>
      <c r="BG3">
        <f t="shared" ref="BG3:BG66" si="23">AA3</f>
        <v>2.4756390787139999E-2</v>
      </c>
      <c r="BH3">
        <f t="shared" ref="BH3:BH66" si="24">AB3/100</f>
        <v>1.150570121571E-4</v>
      </c>
      <c r="BI3">
        <f t="shared" ref="BI3:BI66" si="25">AC3</f>
        <v>3.9305902062170002E-2</v>
      </c>
      <c r="BJ3">
        <f t="shared" ref="BJ3:BJ66" si="26">AD3/100</f>
        <v>5.2145640978350004E-5</v>
      </c>
      <c r="BK3">
        <f t="shared" ref="BK3:BK66" si="27">AE3</f>
        <v>1.9906553695470001E-2</v>
      </c>
    </row>
    <row r="4" spans="2:63" x14ac:dyDescent="0.3">
      <c r="B4">
        <v>8.2992605480639997E-2</v>
      </c>
      <c r="C4">
        <v>0.18051804654680001</v>
      </c>
      <c r="D4">
        <v>0.16441931274470001</v>
      </c>
      <c r="E4">
        <v>0.25554158759899998</v>
      </c>
      <c r="F4">
        <v>0.40713353632010002</v>
      </c>
      <c r="G4">
        <v>0.39708999134840001</v>
      </c>
      <c r="H4">
        <v>0.18634188777730001</v>
      </c>
      <c r="I4">
        <v>0.19408342853319999</v>
      </c>
      <c r="J4">
        <v>0.21922575032620001</v>
      </c>
      <c r="K4">
        <v>0.13266542070369999</v>
      </c>
      <c r="L4">
        <v>0.16441931274470001</v>
      </c>
      <c r="M4">
        <v>0.1852119172693</v>
      </c>
      <c r="N4">
        <v>0.2004349717268</v>
      </c>
      <c r="O4">
        <v>0.2029262603425</v>
      </c>
      <c r="Q4" s="3"/>
      <c r="R4">
        <v>6.2042364368039997E-2</v>
      </c>
      <c r="S4">
        <v>7.8099576960619999E-3</v>
      </c>
      <c r="T4">
        <v>1.8109655337610001E-2</v>
      </c>
      <c r="U4">
        <v>4.3185771735509998E-2</v>
      </c>
      <c r="V4">
        <v>1.8109655337610001E-2</v>
      </c>
      <c r="W4">
        <v>4.3185771735509998E-2</v>
      </c>
      <c r="X4">
        <v>1.433446134575E-2</v>
      </c>
      <c r="Y4">
        <v>2.669632562381E-2</v>
      </c>
      <c r="Z4">
        <v>1.2135224304410001E-2</v>
      </c>
      <c r="AA4">
        <v>4.5125706572179999E-2</v>
      </c>
      <c r="AB4">
        <v>1.842472391464E-2</v>
      </c>
      <c r="AC4">
        <v>4.9005576245520002E-2</v>
      </c>
      <c r="AD4">
        <v>8.6750988895780007E-3</v>
      </c>
      <c r="AE4">
        <v>3.4456064970490002E-2</v>
      </c>
      <c r="AG4" s="3"/>
      <c r="AH4" s="2">
        <f t="shared" si="0"/>
        <v>8.2992605480640001E-4</v>
      </c>
      <c r="AI4">
        <f t="shared" si="1"/>
        <v>0.18051804654680001</v>
      </c>
      <c r="AJ4" s="2">
        <f t="shared" si="2"/>
        <v>1.6441931274470002E-3</v>
      </c>
      <c r="AK4">
        <f t="shared" si="3"/>
        <v>0.25554158759899998</v>
      </c>
      <c r="AL4" s="2">
        <f t="shared" si="4"/>
        <v>4.0713353632010002E-3</v>
      </c>
      <c r="AM4">
        <f t="shared" si="5"/>
        <v>0.39708999134840001</v>
      </c>
      <c r="AN4" s="2">
        <f t="shared" si="6"/>
        <v>1.8634188777730001E-3</v>
      </c>
      <c r="AO4">
        <f t="shared" si="7"/>
        <v>0.19408342853319999</v>
      </c>
      <c r="AP4" s="2">
        <f t="shared" si="8"/>
        <v>2.1922575032620002E-3</v>
      </c>
      <c r="AQ4">
        <f t="shared" si="9"/>
        <v>0.13266542070369999</v>
      </c>
      <c r="AR4" s="2">
        <f t="shared" si="10"/>
        <v>1.6441931274470002E-3</v>
      </c>
      <c r="AS4">
        <f t="shared" si="11"/>
        <v>0.1852119172693</v>
      </c>
      <c r="AT4" s="2">
        <f t="shared" si="12"/>
        <v>2.0043497172680001E-3</v>
      </c>
      <c r="AU4">
        <f t="shared" si="13"/>
        <v>0.2029262603425</v>
      </c>
      <c r="AW4" s="3"/>
      <c r="AX4">
        <f t="shared" si="14"/>
        <v>6.2042364368039993E-4</v>
      </c>
      <c r="AY4">
        <f t="shared" si="15"/>
        <v>7.8099576960619999E-3</v>
      </c>
      <c r="AZ4">
        <f t="shared" si="16"/>
        <v>1.8109655337610002E-4</v>
      </c>
      <c r="BA4">
        <f t="shared" si="17"/>
        <v>4.3185771735509998E-2</v>
      </c>
      <c r="BB4">
        <f t="shared" si="18"/>
        <v>1.8109655337610002E-4</v>
      </c>
      <c r="BC4">
        <f t="shared" si="19"/>
        <v>4.3185771735509998E-2</v>
      </c>
      <c r="BD4">
        <f t="shared" si="20"/>
        <v>1.433446134575E-4</v>
      </c>
      <c r="BE4">
        <f t="shared" si="21"/>
        <v>2.669632562381E-2</v>
      </c>
      <c r="BF4">
        <f t="shared" si="22"/>
        <v>1.2135224304410001E-4</v>
      </c>
      <c r="BG4">
        <f t="shared" si="23"/>
        <v>4.5125706572179999E-2</v>
      </c>
      <c r="BH4">
        <f t="shared" si="24"/>
        <v>1.8424723914639999E-4</v>
      </c>
      <c r="BI4">
        <f t="shared" si="25"/>
        <v>4.9005576245520002E-2</v>
      </c>
      <c r="BJ4">
        <f t="shared" si="26"/>
        <v>8.6750988895780009E-5</v>
      </c>
      <c r="BK4">
        <f t="shared" si="27"/>
        <v>3.4456064970490002E-2</v>
      </c>
    </row>
    <row r="5" spans="2:63" x14ac:dyDescent="0.3">
      <c r="B5">
        <v>0.12527185732929999</v>
      </c>
      <c r="C5">
        <v>0.25539819032639999</v>
      </c>
      <c r="D5">
        <v>0.24741191822530001</v>
      </c>
      <c r="E5">
        <v>0.33057086454220003</v>
      </c>
      <c r="F5">
        <v>0.5104828186168</v>
      </c>
      <c r="G5">
        <v>0.50735867003809998</v>
      </c>
      <c r="H5">
        <v>0.25367551109179998</v>
      </c>
      <c r="I5">
        <v>0.26465974217170002</v>
      </c>
      <c r="J5">
        <v>0.27716398434099998</v>
      </c>
      <c r="K5">
        <v>0.19881171460120001</v>
      </c>
      <c r="L5">
        <v>0.25054371465850001</v>
      </c>
      <c r="M5">
        <v>0.24267024841189999</v>
      </c>
      <c r="N5">
        <v>0.2552414093084</v>
      </c>
      <c r="O5">
        <v>0.2998303132274</v>
      </c>
      <c r="Q5" s="3"/>
      <c r="R5">
        <v>7.7659258234279993E-2</v>
      </c>
      <c r="S5">
        <v>1.692157500814E-2</v>
      </c>
      <c r="T5">
        <v>2.597234860422E-2</v>
      </c>
      <c r="U5">
        <v>5.5795348173859997E-2</v>
      </c>
      <c r="V5">
        <v>2.597234860422E-2</v>
      </c>
      <c r="W5">
        <v>5.5795348173859997E-2</v>
      </c>
      <c r="X5">
        <v>2.5971632194630001E-2</v>
      </c>
      <c r="Y5">
        <v>4.9005576245520002E-2</v>
      </c>
      <c r="Z5">
        <v>1.9369520268830001E-2</v>
      </c>
      <c r="AA5">
        <v>6.2585120102200006E-2</v>
      </c>
      <c r="AB5">
        <v>2.785907567422E-2</v>
      </c>
      <c r="AC5">
        <v>5.5795348173859997E-2</v>
      </c>
      <c r="AD5">
        <v>1.3394168137579999E-2</v>
      </c>
      <c r="AE5">
        <v>5.5795348173859997E-2</v>
      </c>
      <c r="AG5" s="3"/>
      <c r="AH5" s="2">
        <f t="shared" si="0"/>
        <v>1.252718573293E-3</v>
      </c>
      <c r="AI5">
        <f t="shared" si="1"/>
        <v>0.25539819032639999</v>
      </c>
      <c r="AJ5" s="2">
        <f t="shared" si="2"/>
        <v>2.4741191822529999E-3</v>
      </c>
      <c r="AK5">
        <f t="shared" si="3"/>
        <v>0.33057086454220003</v>
      </c>
      <c r="AL5" s="2">
        <f t="shared" si="4"/>
        <v>5.1048281861679999E-3</v>
      </c>
      <c r="AM5">
        <f t="shared" si="5"/>
        <v>0.50735867003809998</v>
      </c>
      <c r="AN5" s="2">
        <f t="shared" si="6"/>
        <v>2.536755110918E-3</v>
      </c>
      <c r="AO5">
        <f t="shared" si="7"/>
        <v>0.26465974217170002</v>
      </c>
      <c r="AP5" s="2">
        <f t="shared" si="8"/>
        <v>2.7716398434099996E-3</v>
      </c>
      <c r="AQ5">
        <f t="shared" si="9"/>
        <v>0.19881171460120001</v>
      </c>
      <c r="AR5" s="2">
        <f t="shared" si="10"/>
        <v>2.5054371465849999E-3</v>
      </c>
      <c r="AS5">
        <f t="shared" si="11"/>
        <v>0.24267024841189999</v>
      </c>
      <c r="AT5" s="2">
        <f t="shared" si="12"/>
        <v>2.552414093084E-3</v>
      </c>
      <c r="AU5">
        <f t="shared" si="13"/>
        <v>0.2998303132274</v>
      </c>
      <c r="AW5" s="3"/>
      <c r="AX5">
        <f t="shared" si="14"/>
        <v>7.7659258234279995E-4</v>
      </c>
      <c r="AY5">
        <f t="shared" si="15"/>
        <v>1.692157500814E-2</v>
      </c>
      <c r="AZ5">
        <f t="shared" si="16"/>
        <v>2.5972348604219998E-4</v>
      </c>
      <c r="BA5">
        <f t="shared" si="17"/>
        <v>5.5795348173859997E-2</v>
      </c>
      <c r="BB5">
        <f t="shared" si="18"/>
        <v>2.5972348604219998E-4</v>
      </c>
      <c r="BC5">
        <f t="shared" si="19"/>
        <v>5.5795348173859997E-2</v>
      </c>
      <c r="BD5">
        <f t="shared" si="20"/>
        <v>2.5971632194630003E-4</v>
      </c>
      <c r="BE5">
        <f t="shared" si="21"/>
        <v>4.9005576245520002E-2</v>
      </c>
      <c r="BF5">
        <f t="shared" si="22"/>
        <v>1.936952026883E-4</v>
      </c>
      <c r="BG5">
        <f t="shared" si="23"/>
        <v>6.2585120102200006E-2</v>
      </c>
      <c r="BH5">
        <f t="shared" si="24"/>
        <v>2.7859075674219999E-4</v>
      </c>
      <c r="BI5">
        <f t="shared" si="25"/>
        <v>5.5795348173859997E-2</v>
      </c>
      <c r="BJ5">
        <f t="shared" si="26"/>
        <v>1.3394168137579999E-4</v>
      </c>
      <c r="BK5">
        <f t="shared" si="27"/>
        <v>5.5795348173859997E-2</v>
      </c>
    </row>
    <row r="6" spans="2:63" x14ac:dyDescent="0.3">
      <c r="B6">
        <v>0.1722488038278</v>
      </c>
      <c r="C6">
        <v>0.31271312419640002</v>
      </c>
      <c r="D6">
        <v>0.33040452370599999</v>
      </c>
      <c r="E6">
        <v>0.40560014148529999</v>
      </c>
      <c r="F6">
        <v>0.57625054371469997</v>
      </c>
      <c r="G6">
        <v>0.59551166536809996</v>
      </c>
      <c r="H6">
        <v>0.29752066115699999</v>
      </c>
      <c r="I6">
        <v>0.34394122623790002</v>
      </c>
      <c r="J6">
        <v>0.32883862548929998</v>
      </c>
      <c r="K6">
        <v>0.22097902097899999</v>
      </c>
      <c r="L6">
        <v>0.29595476294040002</v>
      </c>
      <c r="M6">
        <v>0.29997944639090002</v>
      </c>
      <c r="N6">
        <v>0.30848194867329998</v>
      </c>
      <c r="O6">
        <v>0.39672863022150001</v>
      </c>
      <c r="Q6" s="3"/>
      <c r="R6">
        <v>9.7920100039980001E-2</v>
      </c>
      <c r="S6">
        <v>3.9049788480310002E-2</v>
      </c>
      <c r="T6">
        <v>3.069039440995E-2</v>
      </c>
      <c r="U6">
        <v>6.7434957193879999E-2</v>
      </c>
      <c r="V6">
        <v>3.069039440995E-2</v>
      </c>
      <c r="W6">
        <v>6.7434957193879999E-2</v>
      </c>
      <c r="X6">
        <v>4.0753348160169997E-2</v>
      </c>
      <c r="Y6">
        <v>7.1314826867220002E-2</v>
      </c>
      <c r="Z6">
        <v>2.5660657386710001E-2</v>
      </c>
      <c r="AA6">
        <v>8.1984468468899993E-2</v>
      </c>
      <c r="AB6">
        <v>3.4777893684700002E-2</v>
      </c>
      <c r="AC6">
        <v>6.3555087520539996E-2</v>
      </c>
      <c r="AD6">
        <v>2.0627850036630001E-2</v>
      </c>
      <c r="AE6">
        <v>6.7434957193879999E-2</v>
      </c>
      <c r="AG6" s="3"/>
      <c r="AH6" s="2">
        <f t="shared" si="0"/>
        <v>1.722488038278E-3</v>
      </c>
      <c r="AI6">
        <f t="shared" si="1"/>
        <v>0.31271312419640002</v>
      </c>
      <c r="AJ6" s="2">
        <f t="shared" si="2"/>
        <v>3.3040452370599999E-3</v>
      </c>
      <c r="AK6">
        <f t="shared" si="3"/>
        <v>0.40560014148529999</v>
      </c>
      <c r="AL6" s="2">
        <f t="shared" si="4"/>
        <v>5.7625054371469994E-3</v>
      </c>
      <c r="AM6">
        <f t="shared" si="5"/>
        <v>0.59551166536809996</v>
      </c>
      <c r="AN6" s="2">
        <f t="shared" si="6"/>
        <v>2.9752066115699997E-3</v>
      </c>
      <c r="AO6">
        <f t="shared" si="7"/>
        <v>0.34394122623790002</v>
      </c>
      <c r="AP6" s="2">
        <f t="shared" si="8"/>
        <v>3.2883862548929998E-3</v>
      </c>
      <c r="AQ6">
        <f t="shared" si="9"/>
        <v>0.22097902097899999</v>
      </c>
      <c r="AR6" s="2">
        <f t="shared" si="10"/>
        <v>2.9595476294040001E-3</v>
      </c>
      <c r="AS6">
        <f t="shared" si="11"/>
        <v>0.29997944639090002</v>
      </c>
      <c r="AT6" s="2">
        <f t="shared" si="12"/>
        <v>3.0848194867329998E-3</v>
      </c>
      <c r="AU6">
        <f t="shared" si="13"/>
        <v>0.39672863022150001</v>
      </c>
      <c r="AW6" s="3"/>
      <c r="AX6">
        <f t="shared" si="14"/>
        <v>9.7920100039980006E-4</v>
      </c>
      <c r="AY6">
        <f t="shared" si="15"/>
        <v>3.9049788480310002E-2</v>
      </c>
      <c r="AZ6">
        <f t="shared" si="16"/>
        <v>3.0690394409949999E-4</v>
      </c>
      <c r="BA6">
        <f t="shared" si="17"/>
        <v>6.7434957193879999E-2</v>
      </c>
      <c r="BB6">
        <f t="shared" si="18"/>
        <v>3.0690394409949999E-4</v>
      </c>
      <c r="BC6">
        <f t="shared" si="19"/>
        <v>6.7434957193879999E-2</v>
      </c>
      <c r="BD6">
        <f t="shared" si="20"/>
        <v>4.075334816017E-4</v>
      </c>
      <c r="BE6">
        <f t="shared" si="21"/>
        <v>7.1314826867220002E-2</v>
      </c>
      <c r="BF6">
        <f t="shared" si="22"/>
        <v>2.5660657386709999E-4</v>
      </c>
      <c r="BG6">
        <f t="shared" si="23"/>
        <v>8.1984468468899993E-2</v>
      </c>
      <c r="BH6">
        <f t="shared" si="24"/>
        <v>3.4777893684700002E-4</v>
      </c>
      <c r="BI6">
        <f t="shared" si="25"/>
        <v>6.3555087520539996E-2</v>
      </c>
      <c r="BJ6">
        <f t="shared" si="26"/>
        <v>2.0627850036629999E-4</v>
      </c>
      <c r="BK6">
        <f t="shared" si="27"/>
        <v>6.7434957193879999E-2</v>
      </c>
    </row>
    <row r="7" spans="2:63" x14ac:dyDescent="0.3">
      <c r="B7">
        <v>0.2035667681601</v>
      </c>
      <c r="C7">
        <v>0.36997069915730002</v>
      </c>
      <c r="D7">
        <v>0.39304045237059998</v>
      </c>
      <c r="E7">
        <v>0.44539001668189998</v>
      </c>
      <c r="F7">
        <v>0.64201826881250001</v>
      </c>
      <c r="G7">
        <v>0.67047784751130002</v>
      </c>
      <c r="H7">
        <v>0.33353632013919998</v>
      </c>
      <c r="I7">
        <v>0.41440282205829998</v>
      </c>
      <c r="J7">
        <v>0.37738147020439999</v>
      </c>
      <c r="K7">
        <v>0.30027771271789999</v>
      </c>
      <c r="L7">
        <v>0.33666811657239998</v>
      </c>
      <c r="M7">
        <v>0.39243627186210001</v>
      </c>
      <c r="N7">
        <v>0.35702479338839999</v>
      </c>
      <c r="O7">
        <v>0.49800534393840001</v>
      </c>
      <c r="Q7" s="3"/>
      <c r="R7">
        <v>0.1046740344401</v>
      </c>
      <c r="S7">
        <v>4.9463065408400002E-2</v>
      </c>
      <c r="T7">
        <v>3.477850775006E-2</v>
      </c>
      <c r="U7">
        <v>6.9374892030550001E-2</v>
      </c>
      <c r="V7">
        <v>3.477850775006E-2</v>
      </c>
      <c r="W7">
        <v>6.9374892030550001E-2</v>
      </c>
      <c r="X7">
        <v>5.0817530041130002E-2</v>
      </c>
      <c r="Y7">
        <v>8.683430556058E-2</v>
      </c>
      <c r="Z7">
        <v>3.3523760030229999E-2</v>
      </c>
      <c r="AA7">
        <v>9.8473914580599994E-2</v>
      </c>
      <c r="AB7">
        <v>4.0753348160169997E-2</v>
      </c>
      <c r="AC7">
        <v>7.1314826867220002E-2</v>
      </c>
      <c r="AD7">
        <v>2.849115736861E-2</v>
      </c>
      <c r="AE7">
        <v>8.5864338142239996E-2</v>
      </c>
      <c r="AG7" s="3"/>
      <c r="AH7" s="2">
        <f t="shared" si="0"/>
        <v>2.0356676816010002E-3</v>
      </c>
      <c r="AI7">
        <f t="shared" si="1"/>
        <v>0.36997069915730002</v>
      </c>
      <c r="AJ7" s="2">
        <f t="shared" si="2"/>
        <v>3.9304045237059998E-3</v>
      </c>
      <c r="AK7">
        <f t="shared" si="3"/>
        <v>0.44539001668189998</v>
      </c>
      <c r="AL7" s="2">
        <f t="shared" si="4"/>
        <v>6.4201826881250005E-3</v>
      </c>
      <c r="AM7">
        <f t="shared" si="5"/>
        <v>0.67047784751130002</v>
      </c>
      <c r="AN7" s="2">
        <f t="shared" si="6"/>
        <v>3.3353632013919999E-3</v>
      </c>
      <c r="AO7">
        <f t="shared" si="7"/>
        <v>0.41440282205829998</v>
      </c>
      <c r="AP7" s="2">
        <f t="shared" si="8"/>
        <v>3.7738147020440001E-3</v>
      </c>
      <c r="AQ7">
        <f t="shared" si="9"/>
        <v>0.30027771271789999</v>
      </c>
      <c r="AR7" s="2">
        <f t="shared" si="10"/>
        <v>3.3666811657239999E-3</v>
      </c>
      <c r="AS7">
        <f t="shared" si="11"/>
        <v>0.39243627186210001</v>
      </c>
      <c r="AT7" s="2">
        <f t="shared" si="12"/>
        <v>3.570247933884E-3</v>
      </c>
      <c r="AU7">
        <f t="shared" si="13"/>
        <v>0.49800534393840001</v>
      </c>
      <c r="AW7" s="3"/>
      <c r="AX7">
        <f t="shared" si="14"/>
        <v>1.0467403444009999E-3</v>
      </c>
      <c r="AY7">
        <f t="shared" si="15"/>
        <v>4.9463065408400002E-2</v>
      </c>
      <c r="AZ7">
        <f t="shared" si="16"/>
        <v>3.4778507750059999E-4</v>
      </c>
      <c r="BA7">
        <f t="shared" si="17"/>
        <v>6.9374892030550001E-2</v>
      </c>
      <c r="BB7">
        <f t="shared" si="18"/>
        <v>3.4778507750059999E-4</v>
      </c>
      <c r="BC7">
        <f t="shared" si="19"/>
        <v>6.9374892030550001E-2</v>
      </c>
      <c r="BD7">
        <f t="shared" si="20"/>
        <v>5.0817530041130004E-4</v>
      </c>
      <c r="BE7">
        <f t="shared" si="21"/>
        <v>8.683430556058E-2</v>
      </c>
      <c r="BF7">
        <f t="shared" si="22"/>
        <v>3.352376003023E-4</v>
      </c>
      <c r="BG7">
        <f t="shared" si="23"/>
        <v>9.8473914580599994E-2</v>
      </c>
      <c r="BH7">
        <f t="shared" si="24"/>
        <v>4.075334816017E-4</v>
      </c>
      <c r="BI7">
        <f t="shared" si="25"/>
        <v>7.1314826867220002E-2</v>
      </c>
      <c r="BJ7">
        <f t="shared" si="26"/>
        <v>2.8491157368609998E-4</v>
      </c>
      <c r="BK7">
        <f t="shared" si="27"/>
        <v>8.5864338142239996E-2</v>
      </c>
    </row>
    <row r="8" spans="2:63" x14ac:dyDescent="0.3">
      <c r="B8">
        <v>0.25210961287520001</v>
      </c>
      <c r="C8">
        <v>0.44926939089619999</v>
      </c>
      <c r="D8">
        <v>0.43531970421920002</v>
      </c>
      <c r="E8">
        <v>0.52466576485719996</v>
      </c>
      <c r="F8">
        <v>0.69369290996090005</v>
      </c>
      <c r="G8">
        <v>0.68824954949359995</v>
      </c>
      <c r="H8">
        <v>0.41026533275339999</v>
      </c>
      <c r="I8">
        <v>0.54655201258069996</v>
      </c>
      <c r="J8">
        <v>0.41809482383649998</v>
      </c>
      <c r="K8">
        <v>0.33998728544180001</v>
      </c>
      <c r="L8">
        <v>0.38677685950410001</v>
      </c>
      <c r="M8">
        <v>0.46734509509630001</v>
      </c>
      <c r="N8">
        <v>0.41496302740320001</v>
      </c>
      <c r="O8">
        <v>0.58612965981389997</v>
      </c>
      <c r="Q8" s="3"/>
      <c r="R8">
        <v>0.109739210556</v>
      </c>
      <c r="S8">
        <v>5.4669703872440002E-2</v>
      </c>
      <c r="T8">
        <v>3.7295064941439998E-2</v>
      </c>
      <c r="U8">
        <v>7.8104598795560004E-2</v>
      </c>
      <c r="V8">
        <v>3.7295064941439998E-2</v>
      </c>
      <c r="W8">
        <v>7.8104598795560004E-2</v>
      </c>
      <c r="X8">
        <v>6.1195961745300002E-2</v>
      </c>
      <c r="Y8">
        <v>0.1004138494173</v>
      </c>
      <c r="Z8">
        <v>4.2016283418230001E-2</v>
      </c>
      <c r="AA8">
        <v>0.119813197784</v>
      </c>
      <c r="AB8">
        <v>4.7043564179999997E-2</v>
      </c>
      <c r="AC8">
        <v>8.1984468468899993E-2</v>
      </c>
      <c r="AD8">
        <v>3.1951794504580001E-2</v>
      </c>
      <c r="AE8">
        <v>0.10138381683559999</v>
      </c>
      <c r="AG8" s="3"/>
      <c r="AH8" s="2">
        <f t="shared" si="0"/>
        <v>2.521096128752E-3</v>
      </c>
      <c r="AI8">
        <f t="shared" si="1"/>
        <v>0.44926939089619999</v>
      </c>
      <c r="AJ8" s="2">
        <f t="shared" si="2"/>
        <v>4.3531970421920004E-3</v>
      </c>
      <c r="AK8">
        <f t="shared" si="3"/>
        <v>0.52466576485719996</v>
      </c>
      <c r="AL8" s="2">
        <f t="shared" si="4"/>
        <v>6.9369290996090004E-3</v>
      </c>
      <c r="AM8">
        <f t="shared" si="5"/>
        <v>0.68824954949359995</v>
      </c>
      <c r="AN8" s="2">
        <f t="shared" si="6"/>
        <v>4.1026533275340003E-3</v>
      </c>
      <c r="AO8">
        <f t="shared" si="7"/>
        <v>0.54655201258069996</v>
      </c>
      <c r="AP8" s="2">
        <f t="shared" si="8"/>
        <v>4.1809482383649999E-3</v>
      </c>
      <c r="AQ8">
        <f t="shared" si="9"/>
        <v>0.33998728544180001</v>
      </c>
      <c r="AR8" s="2">
        <f t="shared" si="10"/>
        <v>3.8677685950410001E-3</v>
      </c>
      <c r="AS8">
        <f t="shared" si="11"/>
        <v>0.46734509509630001</v>
      </c>
      <c r="AT8" s="2">
        <f t="shared" si="12"/>
        <v>4.1496302740319999E-3</v>
      </c>
      <c r="AU8">
        <f t="shared" si="13"/>
        <v>0.58612965981389997</v>
      </c>
      <c r="AW8" s="3"/>
      <c r="AX8">
        <f t="shared" si="14"/>
        <v>1.09739210556E-3</v>
      </c>
      <c r="AY8">
        <f t="shared" si="15"/>
        <v>5.4669703872440002E-2</v>
      </c>
      <c r="AZ8">
        <f t="shared" si="16"/>
        <v>3.7295064941440001E-4</v>
      </c>
      <c r="BA8">
        <f t="shared" si="17"/>
        <v>7.8104598795560004E-2</v>
      </c>
      <c r="BB8">
        <f t="shared" si="18"/>
        <v>3.7295064941440001E-4</v>
      </c>
      <c r="BC8">
        <f t="shared" si="19"/>
        <v>7.8104598795560004E-2</v>
      </c>
      <c r="BD8">
        <f t="shared" si="20"/>
        <v>6.11959617453E-4</v>
      </c>
      <c r="BE8">
        <f t="shared" si="21"/>
        <v>0.1004138494173</v>
      </c>
      <c r="BF8">
        <f t="shared" si="22"/>
        <v>4.2016283418230002E-4</v>
      </c>
      <c r="BG8">
        <f t="shared" si="23"/>
        <v>0.119813197784</v>
      </c>
      <c r="BH8">
        <f t="shared" si="24"/>
        <v>4.7043564179999998E-4</v>
      </c>
      <c r="BI8">
        <f t="shared" si="25"/>
        <v>8.1984468468899993E-2</v>
      </c>
      <c r="BJ8">
        <f t="shared" si="26"/>
        <v>3.1951794504580004E-4</v>
      </c>
      <c r="BK8">
        <f t="shared" si="27"/>
        <v>0.10138381683559999</v>
      </c>
    </row>
    <row r="9" spans="2:63" x14ac:dyDescent="0.3">
      <c r="B9">
        <v>0.31317964332319997</v>
      </c>
      <c r="C9">
        <v>0.55059199174030005</v>
      </c>
      <c r="D9">
        <v>0.51674641148330003</v>
      </c>
      <c r="E9">
        <v>0.60848051470060005</v>
      </c>
      <c r="F9">
        <v>0.75476294040890002</v>
      </c>
      <c r="G9">
        <v>0.71045127121679996</v>
      </c>
      <c r="H9">
        <v>0.50108742931710004</v>
      </c>
      <c r="I9">
        <v>0.66117040853880005</v>
      </c>
      <c r="J9">
        <v>0.47446715963460001</v>
      </c>
      <c r="K9">
        <v>0.41052344784400002</v>
      </c>
      <c r="L9">
        <v>0.44784688995220001</v>
      </c>
      <c r="M9">
        <v>0.5774589047316</v>
      </c>
      <c r="N9">
        <v>0.4901261418008</v>
      </c>
      <c r="O9">
        <v>0.66552586169810002</v>
      </c>
      <c r="Q9" s="3"/>
      <c r="R9">
        <v>0.11353781795869999</v>
      </c>
      <c r="S9">
        <v>5.5971363488449999E-2</v>
      </c>
      <c r="T9">
        <v>3.9811519788590002E-2</v>
      </c>
      <c r="U9">
        <v>8.5864338142239996E-2</v>
      </c>
      <c r="V9">
        <v>3.9811519788590002E-2</v>
      </c>
      <c r="W9">
        <v>8.5864338142239996E-2</v>
      </c>
      <c r="X9">
        <v>7.3146666007799996E-2</v>
      </c>
      <c r="Y9">
        <v>0.113993393274</v>
      </c>
      <c r="Z9">
        <v>4.8936738936339999E-2</v>
      </c>
      <c r="AA9">
        <v>0.14309241582400001</v>
      </c>
      <c r="AB9">
        <v>5.1446848441379998E-2</v>
      </c>
      <c r="AC9">
        <v>9.0714175233920002E-2</v>
      </c>
      <c r="AD9">
        <v>3.7613306189530002E-2</v>
      </c>
      <c r="AE9">
        <v>0.113993393274</v>
      </c>
      <c r="AG9" s="3"/>
      <c r="AH9" s="2">
        <f t="shared" si="0"/>
        <v>3.1317964332319998E-3</v>
      </c>
      <c r="AI9">
        <f t="shared" si="1"/>
        <v>0.55059199174030005</v>
      </c>
      <c r="AJ9" s="2">
        <f t="shared" si="2"/>
        <v>5.167464114833E-3</v>
      </c>
      <c r="AK9">
        <f t="shared" si="3"/>
        <v>0.60848051470060005</v>
      </c>
      <c r="AL9" s="2">
        <f t="shared" si="4"/>
        <v>7.5476294040890003E-3</v>
      </c>
      <c r="AM9">
        <f t="shared" si="5"/>
        <v>0.71045127121679996</v>
      </c>
      <c r="AN9" s="2">
        <f t="shared" si="6"/>
        <v>5.0108742931710007E-3</v>
      </c>
      <c r="AO9">
        <f t="shared" si="7"/>
        <v>0.66117040853880005</v>
      </c>
      <c r="AP9" s="2">
        <f t="shared" si="8"/>
        <v>4.7446715963460001E-3</v>
      </c>
      <c r="AQ9">
        <f t="shared" si="9"/>
        <v>0.41052344784400002</v>
      </c>
      <c r="AR9" s="2">
        <f t="shared" si="10"/>
        <v>4.4784688995220005E-3</v>
      </c>
      <c r="AS9">
        <f t="shared" si="11"/>
        <v>0.5774589047316</v>
      </c>
      <c r="AT9" s="2">
        <f t="shared" si="12"/>
        <v>4.9012614180080002E-3</v>
      </c>
      <c r="AU9">
        <f t="shared" si="13"/>
        <v>0.66552586169810002</v>
      </c>
      <c r="AW9" s="3"/>
      <c r="AX9">
        <f t="shared" si="14"/>
        <v>1.135378179587E-3</v>
      </c>
      <c r="AY9">
        <f t="shared" si="15"/>
        <v>5.5971363488449999E-2</v>
      </c>
      <c r="AZ9">
        <f t="shared" si="16"/>
        <v>3.9811519788590004E-4</v>
      </c>
      <c r="BA9">
        <f t="shared" si="17"/>
        <v>8.5864338142239996E-2</v>
      </c>
      <c r="BB9">
        <f t="shared" si="18"/>
        <v>3.9811519788590004E-4</v>
      </c>
      <c r="BC9">
        <f t="shared" si="19"/>
        <v>8.5864338142239996E-2</v>
      </c>
      <c r="BD9">
        <f t="shared" si="20"/>
        <v>7.3146666007799991E-4</v>
      </c>
      <c r="BE9">
        <f t="shared" si="21"/>
        <v>0.113993393274</v>
      </c>
      <c r="BF9">
        <f t="shared" si="22"/>
        <v>4.8936738936340002E-4</v>
      </c>
      <c r="BG9">
        <f t="shared" si="23"/>
        <v>0.14309241582400001</v>
      </c>
      <c r="BH9">
        <f t="shared" si="24"/>
        <v>5.144684844138E-4</v>
      </c>
      <c r="BI9">
        <f t="shared" si="25"/>
        <v>9.0714175233920002E-2</v>
      </c>
      <c r="BJ9">
        <f t="shared" si="26"/>
        <v>3.7613306189530004E-4</v>
      </c>
      <c r="BK9">
        <f t="shared" si="27"/>
        <v>0.113993393274</v>
      </c>
    </row>
    <row r="10" spans="2:63" x14ac:dyDescent="0.3">
      <c r="B10">
        <v>0.36328838625490001</v>
      </c>
      <c r="C10">
        <v>0.61231400178770001</v>
      </c>
      <c r="D10">
        <v>0.62009569377990004</v>
      </c>
      <c r="E10">
        <v>0.67479314943430002</v>
      </c>
      <c r="F10">
        <v>0.81583297085689999</v>
      </c>
      <c r="G10">
        <v>0.73704859733570005</v>
      </c>
      <c r="H10">
        <v>0.59034362766420001</v>
      </c>
      <c r="I10">
        <v>0.70105779388080003</v>
      </c>
      <c r="J10">
        <v>0.50578512396690001</v>
      </c>
      <c r="K10">
        <v>0.48536344038739998</v>
      </c>
      <c r="L10">
        <v>0.4869943453676</v>
      </c>
      <c r="M10">
        <v>0.62155834596030002</v>
      </c>
      <c r="N10">
        <v>0.5731187472814</v>
      </c>
      <c r="O10">
        <v>0.72297272105879995</v>
      </c>
      <c r="Q10" s="3"/>
      <c r="R10">
        <v>0.12029065362209999</v>
      </c>
      <c r="S10">
        <v>5.5971363488449999E-2</v>
      </c>
      <c r="T10">
        <v>4.5155711323499999E-2</v>
      </c>
      <c r="U10">
        <v>7.1314826867220002E-2</v>
      </c>
      <c r="V10">
        <v>4.5155711323499999E-2</v>
      </c>
      <c r="W10">
        <v>7.1314826867220002E-2</v>
      </c>
      <c r="X10">
        <v>8.4782506381730002E-2</v>
      </c>
      <c r="Y10">
        <v>0.12369306745729999</v>
      </c>
      <c r="Z10">
        <v>5.3025875718739998E-2</v>
      </c>
      <c r="AA10">
        <v>0.154732024844</v>
      </c>
      <c r="AB10">
        <v>5.2391440107109999E-2</v>
      </c>
      <c r="AC10">
        <v>0.1023537842539</v>
      </c>
      <c r="AD10">
        <v>4.516164728871E-2</v>
      </c>
      <c r="AE10">
        <v>0.1275729371306</v>
      </c>
      <c r="AG10" s="3"/>
      <c r="AH10" s="2">
        <f t="shared" si="0"/>
        <v>3.6328838625490001E-3</v>
      </c>
      <c r="AI10">
        <f t="shared" si="1"/>
        <v>0.61231400178770001</v>
      </c>
      <c r="AJ10" s="2">
        <f t="shared" si="2"/>
        <v>6.2009569377990004E-3</v>
      </c>
      <c r="AK10">
        <f t="shared" si="3"/>
        <v>0.67479314943430002</v>
      </c>
      <c r="AL10" s="2">
        <f t="shared" si="4"/>
        <v>8.1583297085689992E-3</v>
      </c>
      <c r="AM10">
        <f t="shared" si="5"/>
        <v>0.73704859733570005</v>
      </c>
      <c r="AN10" s="2">
        <f t="shared" si="6"/>
        <v>5.9034362766419999E-3</v>
      </c>
      <c r="AO10">
        <f t="shared" si="7"/>
        <v>0.70105779388080003</v>
      </c>
      <c r="AP10" s="2">
        <f t="shared" si="8"/>
        <v>5.0578512396690003E-3</v>
      </c>
      <c r="AQ10">
        <f t="shared" si="9"/>
        <v>0.48536344038739998</v>
      </c>
      <c r="AR10" s="2">
        <f t="shared" si="10"/>
        <v>4.8699434536760003E-3</v>
      </c>
      <c r="AS10">
        <f t="shared" si="11"/>
        <v>0.62155834596030002</v>
      </c>
      <c r="AT10" s="2">
        <f t="shared" si="12"/>
        <v>5.7311874728140002E-3</v>
      </c>
      <c r="AU10">
        <f t="shared" si="13"/>
        <v>0.72297272105879995</v>
      </c>
      <c r="AW10" s="3"/>
      <c r="AX10">
        <f t="shared" si="14"/>
        <v>1.202906536221E-3</v>
      </c>
      <c r="AY10">
        <f t="shared" si="15"/>
        <v>5.5971363488449999E-2</v>
      </c>
      <c r="AZ10">
        <f t="shared" si="16"/>
        <v>4.5155711323499999E-4</v>
      </c>
      <c r="BA10">
        <f t="shared" si="17"/>
        <v>7.1314826867220002E-2</v>
      </c>
      <c r="BB10">
        <f t="shared" si="18"/>
        <v>4.5155711323499999E-4</v>
      </c>
      <c r="BC10">
        <f t="shared" si="19"/>
        <v>7.1314826867220002E-2</v>
      </c>
      <c r="BD10">
        <f t="shared" si="20"/>
        <v>8.4782506381730004E-4</v>
      </c>
      <c r="BE10">
        <f t="shared" si="21"/>
        <v>0.12369306745729999</v>
      </c>
      <c r="BF10">
        <f t="shared" si="22"/>
        <v>5.3025875718739994E-4</v>
      </c>
      <c r="BG10">
        <f t="shared" si="23"/>
        <v>0.154732024844</v>
      </c>
      <c r="BH10">
        <f t="shared" si="24"/>
        <v>5.2391440107109994E-4</v>
      </c>
      <c r="BI10">
        <f t="shared" si="25"/>
        <v>0.1023537842539</v>
      </c>
      <c r="BJ10">
        <f t="shared" si="26"/>
        <v>4.5161647288709998E-4</v>
      </c>
      <c r="BK10">
        <f t="shared" si="27"/>
        <v>0.1275729371306</v>
      </c>
    </row>
    <row r="11" spans="2:63" x14ac:dyDescent="0.3">
      <c r="B11">
        <v>0.41496302740320001</v>
      </c>
      <c r="C11">
        <v>0.61689889058309999</v>
      </c>
      <c r="D11">
        <v>0.72657677250980002</v>
      </c>
      <c r="E11">
        <v>0.71474362957619997</v>
      </c>
      <c r="F11">
        <v>0.86907351022180002</v>
      </c>
      <c r="G11">
        <v>0.75482603520879998</v>
      </c>
      <c r="H11">
        <v>0.67803392779469995</v>
      </c>
      <c r="I11">
        <v>0.71456581695819998</v>
      </c>
      <c r="J11">
        <v>0.55745976511530004</v>
      </c>
      <c r="K11">
        <v>0.53829997753439995</v>
      </c>
      <c r="L11">
        <v>0.53866898651590001</v>
      </c>
      <c r="M11">
        <v>0.65251686112929996</v>
      </c>
      <c r="N11">
        <v>0.62322749021309998</v>
      </c>
      <c r="O11">
        <v>0.73194747835899998</v>
      </c>
      <c r="Q11" s="3"/>
      <c r="R11">
        <v>0.12535624176429999</v>
      </c>
      <c r="S11">
        <v>6.5082980800519996E-2</v>
      </c>
      <c r="T11">
        <v>4.829851658829E-2</v>
      </c>
      <c r="U11">
        <v>5.4825380755520001E-2</v>
      </c>
      <c r="V11">
        <v>4.829851658829E-2</v>
      </c>
      <c r="W11">
        <v>5.4825380755520001E-2</v>
      </c>
      <c r="X11">
        <v>9.7676062458079999E-2</v>
      </c>
      <c r="Y11">
        <v>0.1324227742223</v>
      </c>
      <c r="Z11">
        <v>5.9001841915350003E-2</v>
      </c>
      <c r="AA11">
        <v>0.1673416012824</v>
      </c>
      <c r="AB11">
        <v>5.144899767016E-2</v>
      </c>
      <c r="AC11">
        <v>0.111083491019</v>
      </c>
      <c r="AD11">
        <v>5.365376129979E-2</v>
      </c>
      <c r="AE11">
        <v>0.1450323506607</v>
      </c>
      <c r="AG11" s="3"/>
      <c r="AH11" s="2">
        <f t="shared" si="0"/>
        <v>4.1496302740319999E-3</v>
      </c>
      <c r="AI11">
        <f t="shared" si="1"/>
        <v>0.61689889058309999</v>
      </c>
      <c r="AJ11" s="2">
        <f t="shared" si="2"/>
        <v>7.2657677250980001E-3</v>
      </c>
      <c r="AK11">
        <f t="shared" si="3"/>
        <v>0.71474362957619997</v>
      </c>
      <c r="AL11" s="2">
        <f t="shared" si="4"/>
        <v>8.6907351022179995E-3</v>
      </c>
      <c r="AM11">
        <f t="shared" si="5"/>
        <v>0.75482603520879998</v>
      </c>
      <c r="AN11" s="2">
        <f t="shared" si="6"/>
        <v>6.7803392779469994E-3</v>
      </c>
      <c r="AO11">
        <f t="shared" si="7"/>
        <v>0.71456581695819998</v>
      </c>
      <c r="AP11" s="2">
        <f t="shared" si="8"/>
        <v>5.5745976511530002E-3</v>
      </c>
      <c r="AQ11">
        <f t="shared" si="9"/>
        <v>0.53829997753439995</v>
      </c>
      <c r="AR11" s="2">
        <f t="shared" si="10"/>
        <v>5.3866898651590001E-3</v>
      </c>
      <c r="AS11">
        <f t="shared" si="11"/>
        <v>0.65251686112929996</v>
      </c>
      <c r="AT11" s="2">
        <f t="shared" si="12"/>
        <v>6.2322749021309996E-3</v>
      </c>
      <c r="AU11">
        <f t="shared" si="13"/>
        <v>0.73194747835899998</v>
      </c>
      <c r="AW11" s="3"/>
      <c r="AX11">
        <f t="shared" si="14"/>
        <v>1.253562417643E-3</v>
      </c>
      <c r="AY11">
        <f t="shared" si="15"/>
        <v>6.5082980800519996E-2</v>
      </c>
      <c r="AZ11">
        <f t="shared" si="16"/>
        <v>4.8298516588289998E-4</v>
      </c>
      <c r="BA11">
        <f t="shared" si="17"/>
        <v>5.4825380755520001E-2</v>
      </c>
      <c r="BB11">
        <f t="shared" si="18"/>
        <v>4.8298516588289998E-4</v>
      </c>
      <c r="BC11">
        <f t="shared" si="19"/>
        <v>5.4825380755520001E-2</v>
      </c>
      <c r="BD11">
        <f t="shared" si="20"/>
        <v>9.7676062458079997E-4</v>
      </c>
      <c r="BE11">
        <f t="shared" si="21"/>
        <v>0.1324227742223</v>
      </c>
      <c r="BF11">
        <f t="shared" si="22"/>
        <v>5.9001841915349998E-4</v>
      </c>
      <c r="BG11">
        <f t="shared" si="23"/>
        <v>0.1673416012824</v>
      </c>
      <c r="BH11">
        <f t="shared" si="24"/>
        <v>5.1448997670160005E-4</v>
      </c>
      <c r="BI11">
        <f t="shared" si="25"/>
        <v>0.111083491019</v>
      </c>
      <c r="BJ11">
        <f t="shared" si="26"/>
        <v>5.3653761299789996E-4</v>
      </c>
      <c r="BK11">
        <f t="shared" si="27"/>
        <v>0.1450323506607</v>
      </c>
    </row>
    <row r="12" spans="2:63" x14ac:dyDescent="0.3">
      <c r="B12">
        <v>0.46350587211830002</v>
      </c>
      <c r="C12">
        <v>0.62147230759670002</v>
      </c>
      <c r="D12">
        <v>0.86594171378859996</v>
      </c>
      <c r="E12">
        <v>0.77239698100940002</v>
      </c>
      <c r="F12">
        <v>0.93953892996959998</v>
      </c>
      <c r="G12">
        <v>0.78585338106869995</v>
      </c>
      <c r="H12">
        <v>0.75006524575900002</v>
      </c>
      <c r="I12">
        <v>0.72801648112649997</v>
      </c>
      <c r="J12">
        <v>0.59817311874729995</v>
      </c>
      <c r="K12">
        <v>0.58680075904960005</v>
      </c>
      <c r="L12">
        <v>0.59034362766420001</v>
      </c>
      <c r="M12">
        <v>0.65710174992470005</v>
      </c>
      <c r="N12">
        <v>0.69369290996090005</v>
      </c>
      <c r="O12">
        <v>0.74978801103199999</v>
      </c>
      <c r="Q12" s="3"/>
      <c r="R12">
        <v>0.1312651103119</v>
      </c>
      <c r="S12">
        <v>6.638464041653E-2</v>
      </c>
      <c r="T12">
        <v>4.9871710244669999E-2</v>
      </c>
      <c r="U12">
        <v>6.3555087520539996E-2</v>
      </c>
      <c r="V12">
        <v>4.9871710244669999E-2</v>
      </c>
      <c r="W12">
        <v>6.3555087520539996E-2</v>
      </c>
      <c r="X12">
        <v>0.1111995510001</v>
      </c>
      <c r="Y12">
        <v>0.1508521551707</v>
      </c>
      <c r="Z12">
        <v>6.3719990065309998E-2</v>
      </c>
      <c r="AA12">
        <v>0.17995117772069999</v>
      </c>
      <c r="AB12">
        <v>5.3337669280479998E-2</v>
      </c>
      <c r="AC12">
        <v>0.12951287196729999</v>
      </c>
      <c r="AD12">
        <v>6.277468198998E-2</v>
      </c>
      <c r="AE12">
        <v>0.1615217967724</v>
      </c>
      <c r="AG12" s="3"/>
      <c r="AH12" s="2">
        <f t="shared" si="0"/>
        <v>4.6350587211830005E-3</v>
      </c>
      <c r="AI12">
        <f t="shared" si="1"/>
        <v>0.62147230759670002</v>
      </c>
      <c r="AJ12" s="2">
        <f t="shared" si="2"/>
        <v>8.6594171378860003E-3</v>
      </c>
      <c r="AK12">
        <f t="shared" si="3"/>
        <v>0.77239698100940002</v>
      </c>
      <c r="AL12" s="2">
        <f t="shared" si="4"/>
        <v>9.3953892996959994E-3</v>
      </c>
      <c r="AM12">
        <f t="shared" si="5"/>
        <v>0.78585338106869995</v>
      </c>
      <c r="AN12" s="2">
        <f t="shared" si="6"/>
        <v>7.5006524575900006E-3</v>
      </c>
      <c r="AO12">
        <f t="shared" si="7"/>
        <v>0.72801648112649997</v>
      </c>
      <c r="AP12" s="2">
        <f t="shared" si="8"/>
        <v>5.9817311874729995E-3</v>
      </c>
      <c r="AQ12">
        <f t="shared" si="9"/>
        <v>0.58680075904960005</v>
      </c>
      <c r="AR12" s="2">
        <f t="shared" si="10"/>
        <v>5.9034362766419999E-3</v>
      </c>
      <c r="AS12">
        <f t="shared" si="11"/>
        <v>0.65710174992470005</v>
      </c>
      <c r="AT12" s="2">
        <f t="shared" si="12"/>
        <v>6.9369290996090004E-3</v>
      </c>
      <c r="AU12">
        <f t="shared" si="13"/>
        <v>0.74978801103199999</v>
      </c>
      <c r="AW12" s="3"/>
      <c r="AX12">
        <f t="shared" si="14"/>
        <v>1.3126511031190001E-3</v>
      </c>
      <c r="AY12">
        <f t="shared" si="15"/>
        <v>6.638464041653E-2</v>
      </c>
      <c r="AZ12">
        <f t="shared" si="16"/>
        <v>4.9871710244669997E-4</v>
      </c>
      <c r="BA12">
        <f t="shared" si="17"/>
        <v>6.3555087520539996E-2</v>
      </c>
      <c r="BB12">
        <f t="shared" si="18"/>
        <v>4.9871710244669997E-4</v>
      </c>
      <c r="BC12">
        <f t="shared" si="19"/>
        <v>6.3555087520539996E-2</v>
      </c>
      <c r="BD12">
        <f t="shared" si="20"/>
        <v>1.1119955100009999E-3</v>
      </c>
      <c r="BE12">
        <f t="shared" si="21"/>
        <v>0.1508521551707</v>
      </c>
      <c r="BF12">
        <f t="shared" si="22"/>
        <v>6.3719990065310003E-4</v>
      </c>
      <c r="BG12">
        <f t="shared" si="23"/>
        <v>0.17995117772069999</v>
      </c>
      <c r="BH12">
        <f t="shared" si="24"/>
        <v>5.3337669280479998E-4</v>
      </c>
      <c r="BI12">
        <f t="shared" si="25"/>
        <v>0.12951287196729999</v>
      </c>
      <c r="BJ12">
        <f t="shared" si="26"/>
        <v>6.2774681989979995E-4</v>
      </c>
      <c r="BK12">
        <f t="shared" si="27"/>
        <v>0.1615217967724</v>
      </c>
    </row>
    <row r="13" spans="2:63" x14ac:dyDescent="0.3">
      <c r="B13">
        <v>0.53240539364939998</v>
      </c>
      <c r="C13">
        <v>0.63930710437890004</v>
      </c>
      <c r="D13">
        <v>0.94893431926920002</v>
      </c>
      <c r="E13">
        <v>0.85621746674379995</v>
      </c>
      <c r="F13">
        <v>0.98964767290129996</v>
      </c>
      <c r="G13">
        <v>0.83878418232490004</v>
      </c>
      <c r="H13">
        <v>0.82992605480640003</v>
      </c>
      <c r="I13">
        <v>0.74589142914499995</v>
      </c>
      <c r="J13">
        <v>0.62166159199649995</v>
      </c>
      <c r="K13">
        <v>0.62644723697360005</v>
      </c>
      <c r="L13">
        <v>0.6294910830796</v>
      </c>
      <c r="M13">
        <v>0.67482756477969996</v>
      </c>
      <c r="N13">
        <v>0.76259243149199996</v>
      </c>
      <c r="O13">
        <v>0.75443599462739996</v>
      </c>
      <c r="Q13" s="3"/>
      <c r="R13">
        <v>0.13886232511739999</v>
      </c>
      <c r="S13">
        <v>6.8987959648550007E-2</v>
      </c>
      <c r="T13">
        <v>5.3017483492060001E-2</v>
      </c>
      <c r="U13">
        <v>7.5194696540560005E-2</v>
      </c>
      <c r="V13">
        <v>5.3017483492060001E-2</v>
      </c>
      <c r="W13">
        <v>7.5194696540560005E-2</v>
      </c>
      <c r="X13">
        <v>0.1212636305368</v>
      </c>
      <c r="Y13">
        <v>0.16540166644570001</v>
      </c>
      <c r="Z13">
        <v>6.6551001768349993E-2</v>
      </c>
      <c r="AA13">
        <v>0.1886808844857</v>
      </c>
      <c r="AB13">
        <v>6.2144237803230001E-2</v>
      </c>
      <c r="AC13">
        <v>0.14697228549729999</v>
      </c>
      <c r="AD13">
        <v>7.000846623326E-2</v>
      </c>
      <c r="AE13">
        <v>0.17413137321069999</v>
      </c>
      <c r="AG13" s="3"/>
      <c r="AH13" s="2">
        <f t="shared" si="0"/>
        <v>5.324053936494E-3</v>
      </c>
      <c r="AI13">
        <f t="shared" si="1"/>
        <v>0.63930710437890004</v>
      </c>
      <c r="AJ13" s="2">
        <f t="shared" si="2"/>
        <v>9.4893431926920003E-3</v>
      </c>
      <c r="AK13">
        <f t="shared" si="3"/>
        <v>0.85621746674379995</v>
      </c>
      <c r="AL13" s="2">
        <f t="shared" si="4"/>
        <v>9.8964767290129988E-3</v>
      </c>
      <c r="AM13">
        <f t="shared" si="5"/>
        <v>0.83878418232490004</v>
      </c>
      <c r="AN13" s="2">
        <f t="shared" si="6"/>
        <v>8.2992605480639997E-3</v>
      </c>
      <c r="AO13">
        <f t="shared" si="7"/>
        <v>0.74589142914499995</v>
      </c>
      <c r="AP13" s="2">
        <f t="shared" si="8"/>
        <v>6.2166159199649991E-3</v>
      </c>
      <c r="AQ13">
        <f t="shared" si="9"/>
        <v>0.62644723697360005</v>
      </c>
      <c r="AR13" s="2">
        <f t="shared" si="10"/>
        <v>6.2949108307959996E-3</v>
      </c>
      <c r="AS13">
        <f t="shared" si="11"/>
        <v>0.67482756477969996</v>
      </c>
      <c r="AT13" s="2">
        <f t="shared" si="12"/>
        <v>7.6259243149199999E-3</v>
      </c>
      <c r="AU13">
        <f t="shared" si="13"/>
        <v>0.75443599462739996</v>
      </c>
      <c r="AW13" s="3"/>
      <c r="AX13">
        <f t="shared" si="14"/>
        <v>1.3886232511739999E-3</v>
      </c>
      <c r="AY13">
        <f t="shared" si="15"/>
        <v>6.8987959648550007E-2</v>
      </c>
      <c r="AZ13">
        <f t="shared" si="16"/>
        <v>5.3017483492060001E-4</v>
      </c>
      <c r="BA13">
        <f t="shared" si="17"/>
        <v>7.5194696540560005E-2</v>
      </c>
      <c r="BB13">
        <f t="shared" si="18"/>
        <v>5.3017483492060001E-4</v>
      </c>
      <c r="BC13">
        <f t="shared" si="19"/>
        <v>7.5194696540560005E-2</v>
      </c>
      <c r="BD13">
        <f t="shared" si="20"/>
        <v>1.212636305368E-3</v>
      </c>
      <c r="BE13">
        <f t="shared" si="21"/>
        <v>0.16540166644570001</v>
      </c>
      <c r="BF13">
        <f t="shared" si="22"/>
        <v>6.6551001768349997E-4</v>
      </c>
      <c r="BG13">
        <f t="shared" si="23"/>
        <v>0.1886808844857</v>
      </c>
      <c r="BH13">
        <f t="shared" si="24"/>
        <v>6.2144237803230006E-4</v>
      </c>
      <c r="BI13">
        <f t="shared" si="25"/>
        <v>0.14697228549729999</v>
      </c>
      <c r="BJ13">
        <f t="shared" si="26"/>
        <v>7.0008466233260002E-4</v>
      </c>
      <c r="BK13">
        <f t="shared" si="27"/>
        <v>0.17413137321069999</v>
      </c>
    </row>
    <row r="14" spans="2:63" x14ac:dyDescent="0.3">
      <c r="B14">
        <v>0.62322749021309998</v>
      </c>
      <c r="C14">
        <v>0.63963978605130001</v>
      </c>
      <c r="D14">
        <v>0.98338408003480005</v>
      </c>
      <c r="E14">
        <v>0.93546453546450004</v>
      </c>
      <c r="F14">
        <v>1.033492822967</v>
      </c>
      <c r="G14">
        <v>0.89608764441300004</v>
      </c>
      <c r="H14">
        <v>0.87533710308830004</v>
      </c>
      <c r="I14">
        <v>0.78122260514609998</v>
      </c>
      <c r="J14">
        <v>0.6529795563288</v>
      </c>
      <c r="K14">
        <v>0.65293558116520001</v>
      </c>
      <c r="L14">
        <v>0.67803392779469995</v>
      </c>
      <c r="M14">
        <v>0.69258779498010004</v>
      </c>
      <c r="N14">
        <v>0.83149195302309997</v>
      </c>
      <c r="O14">
        <v>0.78545760459640002</v>
      </c>
      <c r="Q14" s="3"/>
      <c r="R14">
        <v>0.14392695186490001</v>
      </c>
      <c r="S14">
        <v>6.8987959648550007E-2</v>
      </c>
      <c r="T14">
        <v>5.5848597539329997E-2</v>
      </c>
      <c r="U14">
        <v>8.4894370723909998E-2</v>
      </c>
      <c r="V14">
        <v>5.5848597539329997E-2</v>
      </c>
      <c r="W14">
        <v>8.4894370723909998E-2</v>
      </c>
      <c r="X14">
        <v>0.1332143347993</v>
      </c>
      <c r="Y14">
        <v>0.1789812103024</v>
      </c>
      <c r="Z14">
        <v>7.1897649564720001E-2</v>
      </c>
      <c r="AA14">
        <v>0.19741059125079999</v>
      </c>
      <c r="AB14">
        <v>6.7176533432170005E-2</v>
      </c>
      <c r="AC14">
        <v>0.1566719596807</v>
      </c>
      <c r="AD14">
        <v>7.9444046123570006E-2</v>
      </c>
      <c r="AE14">
        <v>0.19256075415910001</v>
      </c>
      <c r="AG14" s="3"/>
      <c r="AH14" s="2">
        <f t="shared" si="0"/>
        <v>6.2322749021309996E-3</v>
      </c>
      <c r="AI14">
        <f t="shared" si="1"/>
        <v>0.63963978605130001</v>
      </c>
      <c r="AJ14" s="2">
        <f t="shared" si="2"/>
        <v>9.8338408003479996E-3</v>
      </c>
      <c r="AK14">
        <f t="shared" si="3"/>
        <v>0.93546453546450004</v>
      </c>
      <c r="AL14" s="2">
        <f t="shared" si="4"/>
        <v>1.033492822967E-2</v>
      </c>
      <c r="AM14">
        <f t="shared" si="5"/>
        <v>0.89608764441300004</v>
      </c>
      <c r="AN14" s="2">
        <f t="shared" si="6"/>
        <v>8.7533710308830004E-3</v>
      </c>
      <c r="AO14">
        <f t="shared" si="7"/>
        <v>0.78122260514609998</v>
      </c>
      <c r="AP14" s="2">
        <f t="shared" si="8"/>
        <v>6.5297955632880001E-3</v>
      </c>
      <c r="AQ14">
        <f t="shared" si="9"/>
        <v>0.65293558116520001</v>
      </c>
      <c r="AR14" s="2">
        <f t="shared" si="10"/>
        <v>6.7803392779469994E-3</v>
      </c>
      <c r="AS14">
        <f t="shared" si="11"/>
        <v>0.69258779498010004</v>
      </c>
      <c r="AT14" s="2">
        <f t="shared" si="12"/>
        <v>8.3149195302310002E-3</v>
      </c>
      <c r="AU14">
        <f t="shared" si="13"/>
        <v>0.78545760459640002</v>
      </c>
      <c r="AW14" s="3"/>
      <c r="AX14">
        <f t="shared" si="14"/>
        <v>1.439269518649E-3</v>
      </c>
      <c r="AY14">
        <f t="shared" si="15"/>
        <v>6.8987959648550007E-2</v>
      </c>
      <c r="AZ14">
        <f t="shared" si="16"/>
        <v>5.5848597539329993E-4</v>
      </c>
      <c r="BA14">
        <f t="shared" si="17"/>
        <v>8.4894370723909998E-2</v>
      </c>
      <c r="BB14">
        <f t="shared" si="18"/>
        <v>5.5848597539329993E-4</v>
      </c>
      <c r="BC14">
        <f t="shared" si="19"/>
        <v>8.4894370723909998E-2</v>
      </c>
      <c r="BD14">
        <f t="shared" si="20"/>
        <v>1.3321433479930001E-3</v>
      </c>
      <c r="BE14">
        <f t="shared" si="21"/>
        <v>0.1789812103024</v>
      </c>
      <c r="BF14">
        <f t="shared" si="22"/>
        <v>7.1897649564720001E-4</v>
      </c>
      <c r="BG14">
        <f t="shared" si="23"/>
        <v>0.19741059125079999</v>
      </c>
      <c r="BH14">
        <f t="shared" si="24"/>
        <v>6.7176533432170005E-4</v>
      </c>
      <c r="BI14">
        <f t="shared" si="25"/>
        <v>0.1566719596807</v>
      </c>
      <c r="BJ14">
        <f t="shared" si="26"/>
        <v>7.9444046123570001E-4</v>
      </c>
      <c r="BK14">
        <f t="shared" si="27"/>
        <v>0.19256075415910001</v>
      </c>
    </row>
    <row r="15" spans="2:63" x14ac:dyDescent="0.3">
      <c r="B15">
        <v>0.69682470639409999</v>
      </c>
      <c r="C15">
        <v>0.67507420808859997</v>
      </c>
      <c r="D15">
        <v>1.082035667682</v>
      </c>
      <c r="E15">
        <v>1.4984632592289999</v>
      </c>
      <c r="F15">
        <v>1.0757720748149999</v>
      </c>
      <c r="G15">
        <v>0.96217657940150003</v>
      </c>
      <c r="H15">
        <v>0.95519791213570004</v>
      </c>
      <c r="I15">
        <v>0.80788876195570003</v>
      </c>
      <c r="J15">
        <v>0.70308829926049998</v>
      </c>
      <c r="K15">
        <v>0.67949275604780002</v>
      </c>
      <c r="L15">
        <v>0.73440626359289995</v>
      </c>
      <c r="M15">
        <v>0.71916791342630004</v>
      </c>
      <c r="N15">
        <v>0.89569377990429999</v>
      </c>
      <c r="O15">
        <v>0.80767079810139997</v>
      </c>
      <c r="Q15" s="3"/>
      <c r="R15">
        <v>0.14772528458350001</v>
      </c>
      <c r="S15">
        <v>6.7686300032540003E-2</v>
      </c>
      <c r="T15">
        <v>6.3082688815300006E-2</v>
      </c>
      <c r="U15">
        <v>0.1004138494173</v>
      </c>
      <c r="V15">
        <v>6.3082688815300006E-2</v>
      </c>
      <c r="W15">
        <v>0.1004138494173</v>
      </c>
      <c r="X15">
        <v>0.1454791865408</v>
      </c>
      <c r="Y15">
        <v>0.1896508519041</v>
      </c>
      <c r="Z15">
        <v>7.9760342831339995E-2</v>
      </c>
      <c r="AA15">
        <v>0.21002016768910001</v>
      </c>
      <c r="AB15">
        <v>7.3781613340569999E-2</v>
      </c>
      <c r="AC15">
        <v>0.17122147095570001</v>
      </c>
      <c r="AD15">
        <v>8.5105148431610003E-2</v>
      </c>
      <c r="AE15">
        <v>0.2012904609241</v>
      </c>
      <c r="AG15" s="3"/>
      <c r="AH15" s="2">
        <f t="shared" si="0"/>
        <v>6.9682470639409995E-3</v>
      </c>
      <c r="AI15">
        <f t="shared" si="1"/>
        <v>0.67507420808859997</v>
      </c>
      <c r="AJ15" s="2">
        <f t="shared" si="2"/>
        <v>1.0820356676819999E-2</v>
      </c>
      <c r="AK15">
        <f t="shared" si="3"/>
        <v>1.4984632592289999</v>
      </c>
      <c r="AL15" s="2">
        <f t="shared" si="4"/>
        <v>1.0757720748149999E-2</v>
      </c>
      <c r="AM15">
        <f t="shared" si="5"/>
        <v>0.96217657940150003</v>
      </c>
      <c r="AN15" s="2">
        <f t="shared" si="6"/>
        <v>9.5519791213570012E-3</v>
      </c>
      <c r="AO15">
        <f t="shared" si="7"/>
        <v>0.80788876195570003</v>
      </c>
      <c r="AP15" s="2">
        <f t="shared" si="8"/>
        <v>7.0308829926049995E-3</v>
      </c>
      <c r="AQ15">
        <f t="shared" si="9"/>
        <v>0.67949275604780002</v>
      </c>
      <c r="AR15" s="2">
        <f t="shared" si="10"/>
        <v>7.3440626359289997E-3</v>
      </c>
      <c r="AS15">
        <f t="shared" si="11"/>
        <v>0.71916791342630004</v>
      </c>
      <c r="AT15" s="2">
        <f t="shared" si="12"/>
        <v>8.9569377990430001E-3</v>
      </c>
      <c r="AU15">
        <f t="shared" si="13"/>
        <v>0.80767079810139997</v>
      </c>
      <c r="AW15" s="3"/>
      <c r="AX15">
        <f t="shared" si="14"/>
        <v>1.4772528458350002E-3</v>
      </c>
      <c r="AY15">
        <f t="shared" si="15"/>
        <v>6.7686300032540003E-2</v>
      </c>
      <c r="AZ15">
        <f t="shared" si="16"/>
        <v>6.3082688815300006E-4</v>
      </c>
      <c r="BA15">
        <f t="shared" si="17"/>
        <v>0.1004138494173</v>
      </c>
      <c r="BB15">
        <f t="shared" si="18"/>
        <v>6.3082688815300006E-4</v>
      </c>
      <c r="BC15">
        <f t="shared" si="19"/>
        <v>0.1004138494173</v>
      </c>
      <c r="BD15">
        <f t="shared" si="20"/>
        <v>1.454791865408E-3</v>
      </c>
      <c r="BE15">
        <f t="shared" si="21"/>
        <v>0.1896508519041</v>
      </c>
      <c r="BF15">
        <f t="shared" si="22"/>
        <v>7.9760342831339997E-4</v>
      </c>
      <c r="BG15">
        <f t="shared" si="23"/>
        <v>0.21002016768910001</v>
      </c>
      <c r="BH15">
        <f t="shared" si="24"/>
        <v>7.3781613340569998E-4</v>
      </c>
      <c r="BI15">
        <f t="shared" si="25"/>
        <v>0.17122147095570001</v>
      </c>
      <c r="BJ15">
        <f t="shared" si="26"/>
        <v>8.5105148431610005E-4</v>
      </c>
      <c r="BK15">
        <f t="shared" si="27"/>
        <v>0.2012904609241</v>
      </c>
    </row>
    <row r="16" spans="2:63" x14ac:dyDescent="0.3">
      <c r="B16">
        <v>0.75632883862550004</v>
      </c>
      <c r="C16">
        <v>0.69727019392089995</v>
      </c>
      <c r="D16">
        <v>1.1618964767290001</v>
      </c>
      <c r="E16">
        <v>1.9822722731810001</v>
      </c>
      <c r="F16">
        <v>1.118051326664</v>
      </c>
      <c r="G16">
        <v>1.142551228676</v>
      </c>
      <c r="H16">
        <v>1.002174858634</v>
      </c>
      <c r="I16">
        <v>0.83003886066090005</v>
      </c>
      <c r="J16">
        <v>0.7766855154415</v>
      </c>
      <c r="K16">
        <v>0.6973447605027</v>
      </c>
      <c r="L16">
        <v>0.78608090474119996</v>
      </c>
      <c r="M16">
        <v>0.74573082419970005</v>
      </c>
      <c r="N16">
        <v>0.95989560678560004</v>
      </c>
      <c r="O16">
        <v>0.9002136619362</v>
      </c>
      <c r="Q16" s="3"/>
      <c r="R16">
        <v>0.15194690560980001</v>
      </c>
      <c r="S16">
        <v>7.8099576960620004E-2</v>
      </c>
      <c r="T16">
        <v>6.9373109523580001E-2</v>
      </c>
      <c r="U16">
        <v>0.1130234258556</v>
      </c>
      <c r="V16">
        <v>6.9373109523580001E-2</v>
      </c>
      <c r="W16">
        <v>0.1130234258556</v>
      </c>
      <c r="X16">
        <v>0.15428514099820001</v>
      </c>
      <c r="Y16">
        <v>0.2012904609241</v>
      </c>
      <c r="Z16">
        <v>8.6050456506929995E-2</v>
      </c>
      <c r="AA16">
        <v>0.21971984187249999</v>
      </c>
      <c r="AB16">
        <v>7.8499045080930002E-2</v>
      </c>
      <c r="AC16">
        <v>0.1770412754657</v>
      </c>
      <c r="AD16">
        <v>9.1395364451440003E-2</v>
      </c>
      <c r="AE16">
        <v>0.2119601025258</v>
      </c>
      <c r="AG16" s="3"/>
      <c r="AH16" s="2">
        <f t="shared" si="0"/>
        <v>7.5632883862550007E-3</v>
      </c>
      <c r="AI16">
        <f t="shared" si="1"/>
        <v>0.69727019392089995</v>
      </c>
      <c r="AJ16" s="2">
        <f t="shared" si="2"/>
        <v>1.1618964767290001E-2</v>
      </c>
      <c r="AK16">
        <f t="shared" si="3"/>
        <v>1.9822722731810001</v>
      </c>
      <c r="AL16" s="2">
        <f t="shared" si="4"/>
        <v>1.118051326664E-2</v>
      </c>
      <c r="AM16">
        <f t="shared" si="5"/>
        <v>1.142551228676</v>
      </c>
      <c r="AN16" s="2">
        <f t="shared" si="6"/>
        <v>1.002174858634E-2</v>
      </c>
      <c r="AO16">
        <f t="shared" si="7"/>
        <v>0.83003886066090005</v>
      </c>
      <c r="AP16" s="2">
        <f t="shared" si="8"/>
        <v>7.7668551544150003E-3</v>
      </c>
      <c r="AQ16">
        <f t="shared" si="9"/>
        <v>0.6973447605027</v>
      </c>
      <c r="AR16" s="2">
        <f t="shared" si="10"/>
        <v>7.8608090474119995E-3</v>
      </c>
      <c r="AS16">
        <f t="shared" si="11"/>
        <v>0.74573082419970005</v>
      </c>
      <c r="AT16" s="2">
        <f t="shared" si="12"/>
        <v>9.5989560678560008E-3</v>
      </c>
      <c r="AU16">
        <f t="shared" si="13"/>
        <v>0.9002136619362</v>
      </c>
      <c r="AW16" s="3"/>
      <c r="AX16">
        <f t="shared" si="14"/>
        <v>1.519469056098E-3</v>
      </c>
      <c r="AY16">
        <f t="shared" si="15"/>
        <v>7.8099576960620004E-2</v>
      </c>
      <c r="AZ16">
        <f t="shared" si="16"/>
        <v>6.9373109523579999E-4</v>
      </c>
      <c r="BA16">
        <f t="shared" si="17"/>
        <v>0.1130234258556</v>
      </c>
      <c r="BB16">
        <f t="shared" si="18"/>
        <v>6.9373109523579999E-4</v>
      </c>
      <c r="BC16">
        <f t="shared" si="19"/>
        <v>0.1130234258556</v>
      </c>
      <c r="BD16">
        <f t="shared" si="20"/>
        <v>1.5428514099820002E-3</v>
      </c>
      <c r="BE16">
        <f t="shared" si="21"/>
        <v>0.2012904609241</v>
      </c>
      <c r="BF16">
        <f t="shared" si="22"/>
        <v>8.6050456506929995E-4</v>
      </c>
      <c r="BG16">
        <f t="shared" si="23"/>
        <v>0.21971984187249999</v>
      </c>
      <c r="BH16">
        <f t="shared" si="24"/>
        <v>7.849904508093E-4</v>
      </c>
      <c r="BI16">
        <f t="shared" si="25"/>
        <v>0.1770412754657</v>
      </c>
      <c r="BJ16">
        <f t="shared" si="26"/>
        <v>9.1395364451440008E-4</v>
      </c>
      <c r="BK16">
        <f t="shared" si="27"/>
        <v>0.2119601025258</v>
      </c>
    </row>
    <row r="17" spans="2:63" x14ac:dyDescent="0.3">
      <c r="B17">
        <v>0.81113527620699999</v>
      </c>
      <c r="C17">
        <v>0.72824018087179998</v>
      </c>
      <c r="D17">
        <v>1.2558503697259999</v>
      </c>
      <c r="E17">
        <v>2.5848142288329998</v>
      </c>
      <c r="F17">
        <v>1.1587646802960001</v>
      </c>
      <c r="G17">
        <v>1.472370691509</v>
      </c>
      <c r="H17">
        <v>1.086733362331</v>
      </c>
      <c r="I17">
        <v>0.86111782953890004</v>
      </c>
      <c r="J17">
        <v>0.85811222270550003</v>
      </c>
      <c r="K17">
        <v>0.71522544441199998</v>
      </c>
      <c r="L17">
        <v>0.84245324053939996</v>
      </c>
      <c r="M17">
        <v>0.7767065470415</v>
      </c>
      <c r="N17">
        <v>1.0100043497169999</v>
      </c>
      <c r="O17">
        <v>1.1641334741810001</v>
      </c>
      <c r="Q17" s="3"/>
      <c r="R17">
        <v>0.15658948012839999</v>
      </c>
      <c r="S17">
        <v>7.8099576960620004E-2</v>
      </c>
      <c r="T17">
        <v>7.3148098826989999E-2</v>
      </c>
      <c r="U17">
        <v>0.1275729371306</v>
      </c>
      <c r="V17">
        <v>7.3148098826989999E-2</v>
      </c>
      <c r="W17">
        <v>0.1275729371306</v>
      </c>
      <c r="X17">
        <v>0.16717931113990001</v>
      </c>
      <c r="Y17">
        <v>0.21583997219910001</v>
      </c>
      <c r="Z17">
        <v>8.9510684265990001E-2</v>
      </c>
      <c r="AA17">
        <v>0.23135945089250001</v>
      </c>
      <c r="AB17">
        <v>8.0699510252999998E-2</v>
      </c>
      <c r="AC17">
        <v>0.17025150353740001</v>
      </c>
      <c r="AD17">
        <v>0.1068051706865</v>
      </c>
      <c r="AE17">
        <v>0.22650961380080001</v>
      </c>
      <c r="AG17" s="3"/>
      <c r="AH17" s="2">
        <f t="shared" si="0"/>
        <v>8.1113527620699996E-3</v>
      </c>
      <c r="AI17">
        <f t="shared" si="1"/>
        <v>0.72824018087179998</v>
      </c>
      <c r="AJ17" s="2">
        <f t="shared" si="2"/>
        <v>1.255850369726E-2</v>
      </c>
      <c r="AK17">
        <f t="shared" si="3"/>
        <v>2.5848142288329998</v>
      </c>
      <c r="AL17" s="2">
        <f t="shared" si="4"/>
        <v>1.1587646802960001E-2</v>
      </c>
      <c r="AM17">
        <f t="shared" si="5"/>
        <v>1.472370691509</v>
      </c>
      <c r="AN17" s="2">
        <f t="shared" si="6"/>
        <v>1.0867333623310001E-2</v>
      </c>
      <c r="AO17">
        <f t="shared" si="7"/>
        <v>0.86111782953890004</v>
      </c>
      <c r="AP17" s="2">
        <f t="shared" si="8"/>
        <v>8.5811222270549999E-3</v>
      </c>
      <c r="AQ17">
        <f t="shared" si="9"/>
        <v>0.71522544441199998</v>
      </c>
      <c r="AR17" s="2">
        <f t="shared" si="10"/>
        <v>8.4245324053939998E-3</v>
      </c>
      <c r="AS17">
        <f t="shared" si="11"/>
        <v>0.7767065470415</v>
      </c>
      <c r="AT17" s="2">
        <f t="shared" si="12"/>
        <v>1.0100043497169999E-2</v>
      </c>
      <c r="AU17">
        <f t="shared" si="13"/>
        <v>1.1641334741810001</v>
      </c>
      <c r="AW17" s="3"/>
      <c r="AX17">
        <f t="shared" si="14"/>
        <v>1.5658948012839998E-3</v>
      </c>
      <c r="AY17">
        <f t="shared" si="15"/>
        <v>7.8099576960620004E-2</v>
      </c>
      <c r="AZ17">
        <f t="shared" si="16"/>
        <v>7.3148098826990001E-4</v>
      </c>
      <c r="BA17">
        <f t="shared" si="17"/>
        <v>0.1275729371306</v>
      </c>
      <c r="BB17">
        <f t="shared" si="18"/>
        <v>7.3148098826990001E-4</v>
      </c>
      <c r="BC17">
        <f t="shared" si="19"/>
        <v>0.1275729371306</v>
      </c>
      <c r="BD17">
        <f t="shared" si="20"/>
        <v>1.671793111399E-3</v>
      </c>
      <c r="BE17">
        <f t="shared" si="21"/>
        <v>0.21583997219910001</v>
      </c>
      <c r="BF17">
        <f t="shared" si="22"/>
        <v>8.9510684265989998E-4</v>
      </c>
      <c r="BG17">
        <f t="shared" si="23"/>
        <v>0.23135945089250001</v>
      </c>
      <c r="BH17">
        <f t="shared" si="24"/>
        <v>8.0699510253000003E-4</v>
      </c>
      <c r="BI17">
        <f t="shared" si="25"/>
        <v>0.17025150353740001</v>
      </c>
      <c r="BJ17">
        <f t="shared" si="26"/>
        <v>1.0680517068650001E-3</v>
      </c>
      <c r="BK17">
        <f t="shared" si="27"/>
        <v>0.22650961380080001</v>
      </c>
    </row>
    <row r="18" spans="2:63" x14ac:dyDescent="0.3">
      <c r="B18">
        <v>0.84715093518920004</v>
      </c>
      <c r="C18">
        <v>0.78111935910980002</v>
      </c>
      <c r="D18">
        <v>1.406176598521</v>
      </c>
      <c r="E18">
        <v>3.4732769622720001</v>
      </c>
      <c r="F18">
        <v>1.208873423227</v>
      </c>
      <c r="G18">
        <v>1.8505762180400001</v>
      </c>
      <c r="H18">
        <v>1.1478033927789999</v>
      </c>
      <c r="I18">
        <v>0.88771515565769998</v>
      </c>
      <c r="J18">
        <v>0.9411048281862</v>
      </c>
      <c r="K18">
        <v>0.7682766993772</v>
      </c>
      <c r="L18">
        <v>0.90352327098740004</v>
      </c>
      <c r="M18">
        <v>0.7989082687647</v>
      </c>
      <c r="N18">
        <v>1.0538494997829999</v>
      </c>
      <c r="O18">
        <v>1.48077759561</v>
      </c>
      <c r="Q18" s="3"/>
      <c r="R18">
        <v>0.16334190376560001</v>
      </c>
      <c r="S18">
        <v>7.4194598112589993E-2</v>
      </c>
      <c r="T18">
        <v>7.8494337246449997E-2</v>
      </c>
      <c r="U18">
        <v>0.1324227742223</v>
      </c>
      <c r="V18">
        <v>7.8494337246449997E-2</v>
      </c>
      <c r="W18">
        <v>0.1324227742223</v>
      </c>
      <c r="X18">
        <v>0.17850100403479999</v>
      </c>
      <c r="Y18">
        <v>0.2284495486375</v>
      </c>
      <c r="Z18">
        <v>9.359982104839E-2</v>
      </c>
      <c r="AA18">
        <v>0.24299905991250001</v>
      </c>
      <c r="AB18">
        <v>8.3527349284979999E-2</v>
      </c>
      <c r="AC18">
        <v>0.14891222033400001</v>
      </c>
      <c r="AD18">
        <v>0.11403823852019999</v>
      </c>
      <c r="AE18">
        <v>0.23232941831080001</v>
      </c>
      <c r="AG18" s="3"/>
      <c r="AH18" s="2">
        <f t="shared" si="0"/>
        <v>8.4715093518920002E-3</v>
      </c>
      <c r="AI18">
        <f t="shared" si="1"/>
        <v>0.78111935910980002</v>
      </c>
      <c r="AJ18" s="2">
        <f t="shared" si="2"/>
        <v>1.4061765985209999E-2</v>
      </c>
      <c r="AK18">
        <f t="shared" si="3"/>
        <v>3.4732769622720001</v>
      </c>
      <c r="AL18" s="2">
        <f t="shared" si="4"/>
        <v>1.208873423227E-2</v>
      </c>
      <c r="AM18">
        <f t="shared" si="5"/>
        <v>1.8505762180400001</v>
      </c>
      <c r="AN18" s="2">
        <f t="shared" si="6"/>
        <v>1.147803392779E-2</v>
      </c>
      <c r="AO18">
        <f t="shared" si="7"/>
        <v>0.88771515565769998</v>
      </c>
      <c r="AP18" s="2">
        <f t="shared" si="8"/>
        <v>9.4110482818620007E-3</v>
      </c>
      <c r="AQ18">
        <f t="shared" si="9"/>
        <v>0.7682766993772</v>
      </c>
      <c r="AR18" s="2">
        <f t="shared" si="10"/>
        <v>9.0352327098740005E-3</v>
      </c>
      <c r="AS18">
        <f t="shared" si="11"/>
        <v>0.7989082687647</v>
      </c>
      <c r="AT18" s="2">
        <f t="shared" si="12"/>
        <v>1.053849499783E-2</v>
      </c>
      <c r="AU18">
        <f t="shared" si="13"/>
        <v>1.48077759561</v>
      </c>
      <c r="AW18" s="3"/>
      <c r="AX18">
        <f t="shared" si="14"/>
        <v>1.6334190376560002E-3</v>
      </c>
      <c r="AY18">
        <f t="shared" si="15"/>
        <v>7.4194598112589993E-2</v>
      </c>
      <c r="AZ18">
        <f t="shared" si="16"/>
        <v>7.8494337246449997E-4</v>
      </c>
      <c r="BA18">
        <f t="shared" si="17"/>
        <v>0.1324227742223</v>
      </c>
      <c r="BB18">
        <f t="shared" si="18"/>
        <v>7.8494337246449997E-4</v>
      </c>
      <c r="BC18">
        <f t="shared" si="19"/>
        <v>0.1324227742223</v>
      </c>
      <c r="BD18">
        <f t="shared" si="20"/>
        <v>1.785010040348E-3</v>
      </c>
      <c r="BE18">
        <f t="shared" si="21"/>
        <v>0.2284495486375</v>
      </c>
      <c r="BF18">
        <f t="shared" si="22"/>
        <v>9.3599821048390001E-4</v>
      </c>
      <c r="BG18">
        <f t="shared" si="23"/>
        <v>0.24299905991250001</v>
      </c>
      <c r="BH18">
        <f t="shared" si="24"/>
        <v>8.3527349284980002E-4</v>
      </c>
      <c r="BI18">
        <f t="shared" si="25"/>
        <v>0.14891222033400001</v>
      </c>
      <c r="BJ18">
        <f t="shared" si="26"/>
        <v>1.140382385202E-3</v>
      </c>
      <c r="BK18">
        <f t="shared" si="27"/>
        <v>0.23232941831080001</v>
      </c>
    </row>
    <row r="19" spans="2:63" x14ac:dyDescent="0.3">
      <c r="B19">
        <v>0.89882557633750004</v>
      </c>
      <c r="C19">
        <v>0.89559435779529994</v>
      </c>
      <c r="D19">
        <v>1.481339712919</v>
      </c>
      <c r="E19">
        <v>3.7372885487719998</v>
      </c>
      <c r="F19">
        <v>1.2605480643760001</v>
      </c>
      <c r="G19">
        <v>2.290325942001</v>
      </c>
      <c r="H19">
        <v>1.188516746411</v>
      </c>
      <c r="I19">
        <v>0.91863351959049999</v>
      </c>
      <c r="J19">
        <v>1.0084384515010001</v>
      </c>
      <c r="K19">
        <v>0.8168749910377</v>
      </c>
      <c r="L19">
        <v>0.95989560678560004</v>
      </c>
      <c r="M19">
        <v>0.81230157402409997</v>
      </c>
      <c r="N19">
        <v>1.0961287516310001</v>
      </c>
      <c r="O19">
        <v>1.8457676295000001</v>
      </c>
      <c r="Q19" s="3"/>
      <c r="R19">
        <v>0.1665362786131</v>
      </c>
      <c r="S19">
        <v>8.1984468468899993E-2</v>
      </c>
      <c r="T19">
        <v>8.3841701452419995E-2</v>
      </c>
      <c r="U19">
        <v>0.14794225291570001</v>
      </c>
      <c r="V19">
        <v>8.3841701452419995E-2</v>
      </c>
      <c r="W19">
        <v>0.14794225291570001</v>
      </c>
      <c r="X19">
        <v>0.18164411633229999</v>
      </c>
      <c r="Y19">
        <v>0.21487000478080001</v>
      </c>
      <c r="Z19">
        <v>9.6744161476589999E-2</v>
      </c>
      <c r="AA19">
        <v>0.24105912507579999</v>
      </c>
      <c r="AB19">
        <v>8.5727712112820001E-2</v>
      </c>
      <c r="AC19">
        <v>0.14115248098729999</v>
      </c>
      <c r="AD19">
        <v>0.12850560231829999</v>
      </c>
      <c r="AE19">
        <v>0.25560863635089998</v>
      </c>
      <c r="AG19" s="3"/>
      <c r="AH19" s="2">
        <f t="shared" si="0"/>
        <v>8.9882557633750009E-3</v>
      </c>
      <c r="AI19">
        <f t="shared" si="1"/>
        <v>0.89559435779529994</v>
      </c>
      <c r="AJ19" s="2">
        <f t="shared" si="2"/>
        <v>1.481339712919E-2</v>
      </c>
      <c r="AK19">
        <f t="shared" si="3"/>
        <v>3.7372885487719998</v>
      </c>
      <c r="AL19" s="2">
        <f t="shared" si="4"/>
        <v>1.2605480643760001E-2</v>
      </c>
      <c r="AM19">
        <f t="shared" si="5"/>
        <v>2.290325942001</v>
      </c>
      <c r="AN19" s="2">
        <f t="shared" si="6"/>
        <v>1.1885167464110001E-2</v>
      </c>
      <c r="AO19">
        <f t="shared" si="7"/>
        <v>0.91863351959049999</v>
      </c>
      <c r="AP19" s="2">
        <f t="shared" si="8"/>
        <v>1.0084384515010002E-2</v>
      </c>
      <c r="AQ19">
        <f t="shared" si="9"/>
        <v>0.8168749910377</v>
      </c>
      <c r="AR19" s="2">
        <f t="shared" si="10"/>
        <v>9.5989560678560008E-3</v>
      </c>
      <c r="AS19">
        <f t="shared" si="11"/>
        <v>0.81230157402409997</v>
      </c>
      <c r="AT19" s="2">
        <f t="shared" si="12"/>
        <v>1.0961287516310002E-2</v>
      </c>
      <c r="AU19">
        <f t="shared" si="13"/>
        <v>1.8457676295000001</v>
      </c>
      <c r="AW19" s="3"/>
      <c r="AX19">
        <f t="shared" si="14"/>
        <v>1.665362786131E-3</v>
      </c>
      <c r="AY19">
        <f t="shared" si="15"/>
        <v>8.1984468468899993E-2</v>
      </c>
      <c r="AZ19">
        <f t="shared" si="16"/>
        <v>8.3841701452419992E-4</v>
      </c>
      <c r="BA19">
        <f t="shared" si="17"/>
        <v>0.14794225291570001</v>
      </c>
      <c r="BB19">
        <f t="shared" si="18"/>
        <v>8.3841701452419992E-4</v>
      </c>
      <c r="BC19">
        <f t="shared" si="19"/>
        <v>0.14794225291570001</v>
      </c>
      <c r="BD19">
        <f t="shared" si="20"/>
        <v>1.8164411633229999E-3</v>
      </c>
      <c r="BE19">
        <f t="shared" si="21"/>
        <v>0.21487000478080001</v>
      </c>
      <c r="BF19">
        <f t="shared" si="22"/>
        <v>9.6744161476589995E-4</v>
      </c>
      <c r="BG19">
        <f t="shared" si="23"/>
        <v>0.24105912507579999</v>
      </c>
      <c r="BH19">
        <f t="shared" si="24"/>
        <v>8.5727712112819996E-4</v>
      </c>
      <c r="BI19">
        <f t="shared" si="25"/>
        <v>0.14115248098729999</v>
      </c>
      <c r="BJ19">
        <f t="shared" si="26"/>
        <v>1.2850560231829999E-3</v>
      </c>
      <c r="BK19">
        <f t="shared" si="27"/>
        <v>0.25560863635089998</v>
      </c>
    </row>
    <row r="20" spans="2:63" x14ac:dyDescent="0.3">
      <c r="B20">
        <v>0.92701174423660004</v>
      </c>
      <c r="C20">
        <v>1.097895406029</v>
      </c>
      <c r="D20">
        <v>1.5126576772510001</v>
      </c>
      <c r="E20">
        <v>3.8516889808760002</v>
      </c>
      <c r="F20">
        <v>1.3325793823400001</v>
      </c>
      <c r="G20">
        <v>2.927952430345</v>
      </c>
      <c r="H20">
        <v>1.2245324053940001</v>
      </c>
      <c r="I20">
        <v>1.103380829697</v>
      </c>
      <c r="J20">
        <v>1.0663766855150001</v>
      </c>
      <c r="K20">
        <v>0.81708721900110004</v>
      </c>
      <c r="L20">
        <v>1.002174858634</v>
      </c>
      <c r="M20">
        <v>0.85201688263889996</v>
      </c>
      <c r="N20">
        <v>1.1462374945630001</v>
      </c>
      <c r="O20">
        <v>2.2723248043819999</v>
      </c>
      <c r="Q20" s="3"/>
      <c r="R20">
        <v>0.1693670856277</v>
      </c>
      <c r="S20">
        <v>8.8774240397250001E-2</v>
      </c>
      <c r="T20">
        <v>8.9189065658389993E-2</v>
      </c>
      <c r="U20">
        <v>0.16346173160899999</v>
      </c>
      <c r="V20">
        <v>8.9189065658389993E-2</v>
      </c>
      <c r="W20">
        <v>0.16346173160899999</v>
      </c>
      <c r="X20">
        <v>0.1829003992155</v>
      </c>
      <c r="Y20">
        <v>0.2003204935058</v>
      </c>
      <c r="Z20">
        <v>9.9259388193010001E-2</v>
      </c>
      <c r="AA20">
        <v>0.23717925540250001</v>
      </c>
      <c r="AB20">
        <v>9.0445348541640005E-2</v>
      </c>
      <c r="AC20">
        <v>0.14891222033400001</v>
      </c>
      <c r="AD20">
        <v>0.14297255673949999</v>
      </c>
      <c r="AE20">
        <v>0.27500798471760002</v>
      </c>
      <c r="AG20" s="3"/>
      <c r="AH20" s="2">
        <f t="shared" si="0"/>
        <v>9.2701174423660011E-3</v>
      </c>
      <c r="AI20">
        <f t="shared" si="1"/>
        <v>1.097895406029</v>
      </c>
      <c r="AJ20" s="2">
        <f t="shared" si="2"/>
        <v>1.5126576772510001E-2</v>
      </c>
      <c r="AK20">
        <f t="shared" si="3"/>
        <v>3.8516889808760002</v>
      </c>
      <c r="AL20" s="2">
        <f t="shared" si="4"/>
        <v>1.33257938234E-2</v>
      </c>
      <c r="AM20">
        <f t="shared" si="5"/>
        <v>2.927952430345</v>
      </c>
      <c r="AN20" s="2">
        <f t="shared" si="6"/>
        <v>1.224532405394E-2</v>
      </c>
      <c r="AO20">
        <f t="shared" si="7"/>
        <v>1.103380829697</v>
      </c>
      <c r="AP20" s="2">
        <f t="shared" si="8"/>
        <v>1.0663766855150001E-2</v>
      </c>
      <c r="AQ20">
        <f t="shared" si="9"/>
        <v>0.81708721900110004</v>
      </c>
      <c r="AR20" s="2">
        <f t="shared" si="10"/>
        <v>1.002174858634E-2</v>
      </c>
      <c r="AS20">
        <f t="shared" si="11"/>
        <v>0.85201688263889996</v>
      </c>
      <c r="AT20" s="2">
        <f t="shared" si="12"/>
        <v>1.1462374945630001E-2</v>
      </c>
      <c r="AU20">
        <f t="shared" si="13"/>
        <v>2.2723248043819999</v>
      </c>
      <c r="AW20" s="3"/>
      <c r="AX20">
        <f t="shared" si="14"/>
        <v>1.693670856277E-3</v>
      </c>
      <c r="AY20">
        <f t="shared" si="15"/>
        <v>8.8774240397250001E-2</v>
      </c>
      <c r="AZ20">
        <f t="shared" si="16"/>
        <v>8.9189065658389988E-4</v>
      </c>
      <c r="BA20">
        <f t="shared" si="17"/>
        <v>0.16346173160899999</v>
      </c>
      <c r="BB20">
        <f t="shared" si="18"/>
        <v>8.9189065658389988E-4</v>
      </c>
      <c r="BC20">
        <f t="shared" si="19"/>
        <v>0.16346173160899999</v>
      </c>
      <c r="BD20">
        <f t="shared" si="20"/>
        <v>1.8290039921549999E-3</v>
      </c>
      <c r="BE20">
        <f t="shared" si="21"/>
        <v>0.2003204935058</v>
      </c>
      <c r="BF20">
        <f t="shared" si="22"/>
        <v>9.9259388193010008E-4</v>
      </c>
      <c r="BG20">
        <f t="shared" si="23"/>
        <v>0.23717925540250001</v>
      </c>
      <c r="BH20">
        <f t="shared" si="24"/>
        <v>9.0445348541640005E-4</v>
      </c>
      <c r="BI20">
        <f t="shared" si="25"/>
        <v>0.14891222033400001</v>
      </c>
      <c r="BJ20">
        <f t="shared" si="26"/>
        <v>1.4297255673949999E-3</v>
      </c>
      <c r="BK20">
        <f t="shared" si="27"/>
        <v>0.27500798471760002</v>
      </c>
    </row>
    <row r="21" spans="2:63" x14ac:dyDescent="0.3">
      <c r="B21">
        <v>0.98651587646799999</v>
      </c>
      <c r="C21">
        <v>1.4937177654880001</v>
      </c>
      <c r="D21">
        <v>1.553371030883</v>
      </c>
      <c r="E21">
        <v>3.935354597556</v>
      </c>
      <c r="F21">
        <v>1.403044802088</v>
      </c>
      <c r="G21">
        <v>3.4600786773040002</v>
      </c>
      <c r="H21">
        <v>1.3216180948239999</v>
      </c>
      <c r="I21">
        <v>1.842197993394</v>
      </c>
      <c r="J21">
        <v>1.1258808177470001</v>
      </c>
      <c r="K21">
        <v>0.84367880922909999</v>
      </c>
      <c r="L21">
        <v>1.033492822967</v>
      </c>
      <c r="M21">
        <v>0.96202171034710005</v>
      </c>
      <c r="N21">
        <v>1.2120052196610001</v>
      </c>
      <c r="O21">
        <v>2.9099283491630001</v>
      </c>
      <c r="Q21" s="3"/>
      <c r="R21">
        <v>0.17345519896780001</v>
      </c>
      <c r="S21">
        <v>9.0714175233920002E-2</v>
      </c>
      <c r="T21">
        <v>9.5164929510779997E-2</v>
      </c>
      <c r="U21">
        <v>0.17510134062909999</v>
      </c>
      <c r="V21">
        <v>9.5164929510779997E-2</v>
      </c>
      <c r="W21">
        <v>0.17510134062909999</v>
      </c>
      <c r="X21">
        <v>0.18321311387530001</v>
      </c>
      <c r="Y21">
        <v>0.1838310473941</v>
      </c>
      <c r="Z21">
        <v>0.1046061383336</v>
      </c>
      <c r="AA21">
        <v>0.24687892958579999</v>
      </c>
      <c r="AB21">
        <v>9.4534690012479994E-2</v>
      </c>
      <c r="AC21">
        <v>0.16249176419069999</v>
      </c>
      <c r="AD21">
        <v>0.15083514766190001</v>
      </c>
      <c r="AE21">
        <v>0.28664759373760001</v>
      </c>
      <c r="AG21" s="3"/>
      <c r="AH21" s="2">
        <f t="shared" si="0"/>
        <v>9.8651587646800005E-3</v>
      </c>
      <c r="AI21">
        <f t="shared" si="1"/>
        <v>1.4937177654880001</v>
      </c>
      <c r="AJ21" s="2">
        <f t="shared" si="2"/>
        <v>1.5533710308830001E-2</v>
      </c>
      <c r="AK21">
        <f t="shared" si="3"/>
        <v>3.935354597556</v>
      </c>
      <c r="AL21" s="2">
        <f t="shared" si="4"/>
        <v>1.403044802088E-2</v>
      </c>
      <c r="AM21">
        <f t="shared" si="5"/>
        <v>3.4600786773040002</v>
      </c>
      <c r="AN21" s="2">
        <f t="shared" si="6"/>
        <v>1.321618094824E-2</v>
      </c>
      <c r="AO21">
        <f t="shared" si="7"/>
        <v>1.842197993394</v>
      </c>
      <c r="AP21" s="2">
        <f t="shared" si="8"/>
        <v>1.1258808177470001E-2</v>
      </c>
      <c r="AQ21">
        <f t="shared" si="9"/>
        <v>0.84367880922909999</v>
      </c>
      <c r="AR21" s="2">
        <f t="shared" si="10"/>
        <v>1.033492822967E-2</v>
      </c>
      <c r="AS21">
        <f t="shared" si="11"/>
        <v>0.96202171034710005</v>
      </c>
      <c r="AT21" s="2">
        <f t="shared" si="12"/>
        <v>1.212005219661E-2</v>
      </c>
      <c r="AU21">
        <f t="shared" si="13"/>
        <v>2.9099283491630001</v>
      </c>
      <c r="AW21" s="3"/>
      <c r="AX21">
        <f t="shared" si="14"/>
        <v>1.7345519896780001E-3</v>
      </c>
      <c r="AY21">
        <f t="shared" si="15"/>
        <v>9.0714175233920002E-2</v>
      </c>
      <c r="AZ21">
        <f t="shared" si="16"/>
        <v>9.5164929510780001E-4</v>
      </c>
      <c r="BA21">
        <f t="shared" si="17"/>
        <v>0.17510134062909999</v>
      </c>
      <c r="BB21">
        <f t="shared" si="18"/>
        <v>9.5164929510780001E-4</v>
      </c>
      <c r="BC21">
        <f t="shared" si="19"/>
        <v>0.17510134062909999</v>
      </c>
      <c r="BD21">
        <f t="shared" si="20"/>
        <v>1.8321311387530001E-3</v>
      </c>
      <c r="BE21">
        <f t="shared" si="21"/>
        <v>0.1838310473941</v>
      </c>
      <c r="BF21">
        <f t="shared" si="22"/>
        <v>1.0460613833359999E-3</v>
      </c>
      <c r="BG21">
        <f t="shared" si="23"/>
        <v>0.24687892958579999</v>
      </c>
      <c r="BH21">
        <f t="shared" si="24"/>
        <v>9.453469001247999E-4</v>
      </c>
      <c r="BI21">
        <f t="shared" si="25"/>
        <v>0.16249176419069999</v>
      </c>
      <c r="BJ21">
        <f t="shared" si="26"/>
        <v>1.5083514766190001E-3</v>
      </c>
      <c r="BK21">
        <f t="shared" si="27"/>
        <v>0.28664759373760001</v>
      </c>
    </row>
    <row r="22" spans="2:63" x14ac:dyDescent="0.3">
      <c r="B22">
        <v>1.0538494997829999</v>
      </c>
      <c r="C22">
        <v>1.920338035171</v>
      </c>
      <c r="D22">
        <v>1.5815571987820001</v>
      </c>
      <c r="E22">
        <v>3.9882050963390001</v>
      </c>
      <c r="F22">
        <v>1.470378425402</v>
      </c>
      <c r="G22">
        <v>3.9921934524810001</v>
      </c>
      <c r="H22">
        <v>1.4860374075689999</v>
      </c>
      <c r="I22">
        <v>2.9504925696309998</v>
      </c>
      <c r="J22">
        <v>1.2041757285779999</v>
      </c>
      <c r="K22">
        <v>0.88792164773030002</v>
      </c>
      <c r="L22">
        <v>1.0663766855150001</v>
      </c>
      <c r="M22">
        <v>1.217087219001</v>
      </c>
      <c r="N22">
        <v>1.3936494127879999</v>
      </c>
      <c r="O22">
        <v>4.6644398663539999</v>
      </c>
      <c r="Q22" s="3"/>
      <c r="R22">
        <v>0.17471373342409999</v>
      </c>
      <c r="S22">
        <v>9.7503947162260005E-2</v>
      </c>
      <c r="T22">
        <v>0.10302792981010001</v>
      </c>
      <c r="U22">
        <v>0.19062081932239999</v>
      </c>
      <c r="V22">
        <v>0.10302792981010001</v>
      </c>
      <c r="W22">
        <v>0.19062081932239999</v>
      </c>
      <c r="X22">
        <v>0.18415453287</v>
      </c>
      <c r="Y22">
        <v>0.16540166644570001</v>
      </c>
      <c r="Z22">
        <v>0.10838000185049999</v>
      </c>
      <c r="AA22">
        <v>0.25075879925920003</v>
      </c>
      <c r="AB22">
        <v>9.925242878552E-2</v>
      </c>
      <c r="AC22">
        <v>0.17122147095570001</v>
      </c>
      <c r="AD22">
        <v>0.16058497737540001</v>
      </c>
      <c r="AE22">
        <v>0.30313703984930002</v>
      </c>
      <c r="AG22" s="3"/>
      <c r="AH22" s="2">
        <f t="shared" si="0"/>
        <v>1.053849499783E-2</v>
      </c>
      <c r="AI22">
        <f t="shared" si="1"/>
        <v>1.920338035171</v>
      </c>
      <c r="AJ22" s="2">
        <f t="shared" si="2"/>
        <v>1.581557198782E-2</v>
      </c>
      <c r="AK22">
        <f t="shared" si="3"/>
        <v>3.9882050963390001</v>
      </c>
      <c r="AL22" s="2">
        <f t="shared" si="4"/>
        <v>1.470378425402E-2</v>
      </c>
      <c r="AM22">
        <f t="shared" si="5"/>
        <v>3.9921934524810001</v>
      </c>
      <c r="AN22" s="2">
        <f t="shared" si="6"/>
        <v>1.4860374075689999E-2</v>
      </c>
      <c r="AO22">
        <f t="shared" si="7"/>
        <v>2.9504925696309998</v>
      </c>
      <c r="AP22" s="2">
        <f t="shared" si="8"/>
        <v>1.2041757285779999E-2</v>
      </c>
      <c r="AQ22">
        <f t="shared" si="9"/>
        <v>0.88792164773030002</v>
      </c>
      <c r="AR22" s="2">
        <f t="shared" si="10"/>
        <v>1.0663766855150001E-2</v>
      </c>
      <c r="AS22">
        <f t="shared" si="11"/>
        <v>1.217087219001</v>
      </c>
      <c r="AT22" s="2">
        <f t="shared" si="12"/>
        <v>1.3936494127879999E-2</v>
      </c>
      <c r="AU22">
        <f t="shared" si="13"/>
        <v>4.6644398663539999</v>
      </c>
      <c r="AW22" s="3"/>
      <c r="AX22">
        <f t="shared" si="14"/>
        <v>1.7471373342409998E-3</v>
      </c>
      <c r="AY22">
        <f t="shared" si="15"/>
        <v>9.7503947162260005E-2</v>
      </c>
      <c r="AZ22">
        <f t="shared" si="16"/>
        <v>1.0302792981010001E-3</v>
      </c>
      <c r="BA22">
        <f t="shared" si="17"/>
        <v>0.19062081932239999</v>
      </c>
      <c r="BB22">
        <f t="shared" si="18"/>
        <v>1.0302792981010001E-3</v>
      </c>
      <c r="BC22">
        <f t="shared" si="19"/>
        <v>0.19062081932239999</v>
      </c>
      <c r="BD22">
        <f t="shared" si="20"/>
        <v>1.8415453286999999E-3</v>
      </c>
      <c r="BE22">
        <f t="shared" si="21"/>
        <v>0.16540166644570001</v>
      </c>
      <c r="BF22">
        <f t="shared" si="22"/>
        <v>1.0838000185049998E-3</v>
      </c>
      <c r="BG22">
        <f t="shared" si="23"/>
        <v>0.25075879925920003</v>
      </c>
      <c r="BH22">
        <f t="shared" si="24"/>
        <v>9.9252428785520002E-4</v>
      </c>
      <c r="BI22">
        <f t="shared" si="25"/>
        <v>0.17122147095570001</v>
      </c>
      <c r="BJ22">
        <f t="shared" si="26"/>
        <v>1.605849773754E-3</v>
      </c>
      <c r="BK22">
        <f t="shared" si="27"/>
        <v>0.30313703984930002</v>
      </c>
    </row>
    <row r="23" spans="2:63" x14ac:dyDescent="0.3">
      <c r="B23">
        <v>1.1431056981300001</v>
      </c>
      <c r="C23">
        <v>2.465719926007</v>
      </c>
      <c r="D23">
        <v>1.5972161809480001</v>
      </c>
      <c r="E23">
        <v>3.992658059644</v>
      </c>
      <c r="F23">
        <v>1.5126576772510001</v>
      </c>
      <c r="G23">
        <v>4.238502167689</v>
      </c>
      <c r="H23">
        <v>1.5251848629839999</v>
      </c>
      <c r="I23">
        <v>3.1528337691020001</v>
      </c>
      <c r="J23">
        <v>1.238625489343</v>
      </c>
      <c r="K23">
        <v>0.99793794722020002</v>
      </c>
      <c r="L23">
        <v>1.100826446281</v>
      </c>
      <c r="M23">
        <v>1.5029276943150001</v>
      </c>
      <c r="N23">
        <v>1.4954327968679999</v>
      </c>
      <c r="O23">
        <v>5.574702809153</v>
      </c>
      <c r="Q23" s="3"/>
      <c r="R23">
        <v>0.17817293774090001</v>
      </c>
      <c r="S23">
        <v>9.9443881998930006E-2</v>
      </c>
      <c r="T23">
        <v>0.11655111131940001</v>
      </c>
      <c r="U23">
        <v>0.2061402980158</v>
      </c>
      <c r="V23">
        <v>0.11655111131940001</v>
      </c>
      <c r="W23">
        <v>0.2061402980158</v>
      </c>
      <c r="X23">
        <v>0.18446550767789999</v>
      </c>
      <c r="Y23">
        <v>0.1324227742223</v>
      </c>
      <c r="Z23">
        <v>0.11341147872560001</v>
      </c>
      <c r="AA23">
        <v>0.25269873409580001</v>
      </c>
      <c r="AB23">
        <v>0.10743019062920001</v>
      </c>
      <c r="AC23">
        <v>0.1896508519041</v>
      </c>
      <c r="AD23">
        <v>0.16844726126510001</v>
      </c>
      <c r="AE23">
        <v>0.31186674661430003</v>
      </c>
      <c r="AG23" s="3"/>
      <c r="AH23" s="2">
        <f t="shared" si="0"/>
        <v>1.1431056981300002E-2</v>
      </c>
      <c r="AI23">
        <f t="shared" si="1"/>
        <v>2.465719926007</v>
      </c>
      <c r="AJ23" s="2">
        <f t="shared" si="2"/>
        <v>1.5972161809480002E-2</v>
      </c>
      <c r="AK23">
        <f t="shared" si="3"/>
        <v>3.992658059644</v>
      </c>
      <c r="AL23" s="2">
        <f t="shared" si="4"/>
        <v>1.5126576772510001E-2</v>
      </c>
      <c r="AM23">
        <f t="shared" si="5"/>
        <v>4.238502167689</v>
      </c>
      <c r="AN23" s="2">
        <f t="shared" si="6"/>
        <v>1.525184862984E-2</v>
      </c>
      <c r="AO23">
        <f t="shared" si="7"/>
        <v>3.1528337691020001</v>
      </c>
      <c r="AP23" s="2">
        <f t="shared" si="8"/>
        <v>1.2386254893429999E-2</v>
      </c>
      <c r="AQ23">
        <f t="shared" si="9"/>
        <v>0.99793794722020002</v>
      </c>
      <c r="AR23" s="2">
        <f t="shared" si="10"/>
        <v>1.1008264462810001E-2</v>
      </c>
      <c r="AS23">
        <f t="shared" si="11"/>
        <v>1.5029276943150001</v>
      </c>
      <c r="AT23" s="2">
        <f t="shared" si="12"/>
        <v>1.4954327968679999E-2</v>
      </c>
      <c r="AU23">
        <f t="shared" si="13"/>
        <v>5.574702809153</v>
      </c>
      <c r="AW23" s="3"/>
      <c r="AX23">
        <f t="shared" si="14"/>
        <v>1.781729377409E-3</v>
      </c>
      <c r="AY23">
        <f t="shared" si="15"/>
        <v>9.9443881998930006E-2</v>
      </c>
      <c r="AZ23">
        <f t="shared" si="16"/>
        <v>1.1655111131940001E-3</v>
      </c>
      <c r="BA23">
        <f t="shared" si="17"/>
        <v>0.2061402980158</v>
      </c>
      <c r="BB23">
        <f t="shared" si="18"/>
        <v>1.1655111131940001E-3</v>
      </c>
      <c r="BC23">
        <f t="shared" si="19"/>
        <v>0.2061402980158</v>
      </c>
      <c r="BD23">
        <f t="shared" si="20"/>
        <v>1.8446550767789998E-3</v>
      </c>
      <c r="BE23">
        <f t="shared" si="21"/>
        <v>0.1324227742223</v>
      </c>
      <c r="BF23">
        <f t="shared" si="22"/>
        <v>1.1341147872560001E-3</v>
      </c>
      <c r="BG23">
        <f t="shared" si="23"/>
        <v>0.25269873409580001</v>
      </c>
      <c r="BH23">
        <f t="shared" si="24"/>
        <v>1.0743019062920002E-3</v>
      </c>
      <c r="BI23">
        <f t="shared" si="25"/>
        <v>0.1896508519041</v>
      </c>
      <c r="BJ23">
        <f t="shared" si="26"/>
        <v>1.684472612651E-3</v>
      </c>
      <c r="BK23">
        <f t="shared" si="27"/>
        <v>0.31186674661430003</v>
      </c>
    </row>
    <row r="24" spans="2:63" x14ac:dyDescent="0.3">
      <c r="B24">
        <v>1.1947803392780001</v>
      </c>
      <c r="C24">
        <v>2.6944806389779998</v>
      </c>
      <c r="D24">
        <v>1.616006959548</v>
      </c>
      <c r="E24">
        <v>3.970748868357</v>
      </c>
      <c r="F24">
        <v>1.556502827316</v>
      </c>
      <c r="G24">
        <v>4.3749265088979996</v>
      </c>
      <c r="H24">
        <v>1.567464114833</v>
      </c>
      <c r="I24">
        <v>3.3683732535409998</v>
      </c>
      <c r="J24">
        <v>1.2668116572420001</v>
      </c>
      <c r="K24">
        <v>1.1694697646850001</v>
      </c>
      <c r="L24">
        <v>1.149369290996</v>
      </c>
      <c r="M24">
        <v>1.850358254186</v>
      </c>
      <c r="N24">
        <v>1.641061331013</v>
      </c>
      <c r="O24">
        <v>6.889521961292</v>
      </c>
      <c r="Q24" s="3"/>
      <c r="R24">
        <v>0.18163244909029999</v>
      </c>
      <c r="S24">
        <v>0.10429371909060001</v>
      </c>
      <c r="T24">
        <v>0.1231558841951</v>
      </c>
      <c r="U24">
        <v>0.2177799070358</v>
      </c>
      <c r="V24">
        <v>0.1231558841951</v>
      </c>
      <c r="W24">
        <v>0.2177799070358</v>
      </c>
      <c r="X24">
        <v>0.1844632561049</v>
      </c>
      <c r="Y24">
        <v>0.111083491019</v>
      </c>
      <c r="Z24">
        <v>0.1184434673219</v>
      </c>
      <c r="AA24">
        <v>0.25948850602419998</v>
      </c>
      <c r="AB24">
        <v>0.1118340889559</v>
      </c>
      <c r="AC24">
        <v>0.20420036317910001</v>
      </c>
      <c r="AD24">
        <v>0.1797697729138</v>
      </c>
      <c r="AE24">
        <v>0.33223606239929998</v>
      </c>
      <c r="AG24" s="3"/>
      <c r="AH24" s="2">
        <f t="shared" si="0"/>
        <v>1.1947803392780001E-2</v>
      </c>
      <c r="AI24">
        <f t="shared" si="1"/>
        <v>2.6944806389779998</v>
      </c>
      <c r="AJ24" s="2">
        <f t="shared" si="2"/>
        <v>1.6160069595480001E-2</v>
      </c>
      <c r="AK24">
        <f t="shared" si="3"/>
        <v>3.970748868357</v>
      </c>
      <c r="AL24" s="2">
        <f t="shared" si="4"/>
        <v>1.556502827316E-2</v>
      </c>
      <c r="AM24">
        <f t="shared" si="5"/>
        <v>4.3749265088979996</v>
      </c>
      <c r="AN24" s="2">
        <f t="shared" si="6"/>
        <v>1.5674641148330001E-2</v>
      </c>
      <c r="AO24">
        <f t="shared" si="7"/>
        <v>3.3683732535409998</v>
      </c>
      <c r="AP24" s="2">
        <f t="shared" si="8"/>
        <v>1.266811657242E-2</v>
      </c>
      <c r="AQ24">
        <f t="shared" si="9"/>
        <v>1.1694697646850001</v>
      </c>
      <c r="AR24" s="2">
        <f t="shared" si="10"/>
        <v>1.1493692909960001E-2</v>
      </c>
      <c r="AS24">
        <f t="shared" si="11"/>
        <v>1.850358254186</v>
      </c>
      <c r="AT24" s="2">
        <f t="shared" si="12"/>
        <v>1.6410613310129999E-2</v>
      </c>
      <c r="AU24">
        <f t="shared" si="13"/>
        <v>6.889521961292</v>
      </c>
      <c r="AW24" s="3"/>
      <c r="AX24">
        <f t="shared" si="14"/>
        <v>1.8163244909029999E-3</v>
      </c>
      <c r="AY24">
        <f t="shared" si="15"/>
        <v>0.10429371909060001</v>
      </c>
      <c r="AZ24">
        <f t="shared" si="16"/>
        <v>1.231558841951E-3</v>
      </c>
      <c r="BA24">
        <f t="shared" si="17"/>
        <v>0.2177799070358</v>
      </c>
      <c r="BB24">
        <f t="shared" si="18"/>
        <v>1.231558841951E-3</v>
      </c>
      <c r="BC24">
        <f t="shared" si="19"/>
        <v>0.2177799070358</v>
      </c>
      <c r="BD24">
        <f t="shared" si="20"/>
        <v>1.8446325610489999E-3</v>
      </c>
      <c r="BE24">
        <f t="shared" si="21"/>
        <v>0.111083491019</v>
      </c>
      <c r="BF24">
        <f t="shared" si="22"/>
        <v>1.1844346732190001E-3</v>
      </c>
      <c r="BG24">
        <f t="shared" si="23"/>
        <v>0.25948850602419998</v>
      </c>
      <c r="BH24">
        <f t="shared" si="24"/>
        <v>1.118340889559E-3</v>
      </c>
      <c r="BI24">
        <f t="shared" si="25"/>
        <v>0.20420036317910001</v>
      </c>
      <c r="BJ24">
        <f t="shared" si="26"/>
        <v>1.797697729138E-3</v>
      </c>
      <c r="BK24">
        <f t="shared" si="27"/>
        <v>0.33223606239929998</v>
      </c>
    </row>
    <row r="25" spans="2:63" x14ac:dyDescent="0.3">
      <c r="B25">
        <v>1.2339277946930001</v>
      </c>
      <c r="C25">
        <v>2.9012174428440001</v>
      </c>
      <c r="D25">
        <v>1.6567203131799999</v>
      </c>
      <c r="E25">
        <v>3.8346342652560002</v>
      </c>
      <c r="F25">
        <v>1.622270552414</v>
      </c>
      <c r="G25">
        <v>4.4982443393929996</v>
      </c>
      <c r="H25">
        <v>1.6066115702479999</v>
      </c>
      <c r="I25">
        <v>3.579505661802</v>
      </c>
      <c r="J25">
        <v>1.4453240539359999</v>
      </c>
      <c r="K25">
        <v>2.3525412386659998</v>
      </c>
      <c r="L25">
        <v>1.208873423227</v>
      </c>
      <c r="M25">
        <v>2.3604663279300002</v>
      </c>
      <c r="N25">
        <v>1.7412788168769999</v>
      </c>
      <c r="O25">
        <v>7.7206582890790001</v>
      </c>
      <c r="Q25" s="3"/>
      <c r="R25">
        <v>0.18635121130560001</v>
      </c>
      <c r="S25">
        <v>0.122723100039</v>
      </c>
      <c r="T25">
        <v>0.13038997547100001</v>
      </c>
      <c r="U25">
        <v>0.2332993857292</v>
      </c>
      <c r="V25">
        <v>0.13038997547100001</v>
      </c>
      <c r="W25">
        <v>0.2332993857292</v>
      </c>
      <c r="X25">
        <v>0.1860329700576</v>
      </c>
      <c r="Y25">
        <v>8.683430556058E-2</v>
      </c>
      <c r="Z25">
        <v>0.12504793316490001</v>
      </c>
      <c r="AA25">
        <v>0.26821821278919999</v>
      </c>
      <c r="AB25">
        <v>0.1184389641759</v>
      </c>
      <c r="AC25">
        <v>0.2168099396175</v>
      </c>
      <c r="AD25">
        <v>0.1885760344039</v>
      </c>
      <c r="AE25">
        <v>0.34678557367430002</v>
      </c>
      <c r="AG25" s="3"/>
      <c r="AH25" s="2">
        <f t="shared" si="0"/>
        <v>1.2339277946930001E-2</v>
      </c>
      <c r="AI25">
        <f t="shared" si="1"/>
        <v>2.9012174428440001</v>
      </c>
      <c r="AJ25" s="2">
        <f t="shared" si="2"/>
        <v>1.6567203131800001E-2</v>
      </c>
      <c r="AK25">
        <f t="shared" si="3"/>
        <v>3.8346342652560002</v>
      </c>
      <c r="AL25" s="2">
        <f t="shared" si="4"/>
        <v>1.6222705524139999E-2</v>
      </c>
      <c r="AM25">
        <f t="shared" si="5"/>
        <v>4.4982443393929996</v>
      </c>
      <c r="AN25" s="2">
        <f t="shared" si="6"/>
        <v>1.606611570248E-2</v>
      </c>
      <c r="AO25">
        <f t="shared" si="7"/>
        <v>3.579505661802</v>
      </c>
      <c r="AP25" s="2">
        <f t="shared" si="8"/>
        <v>1.445324053936E-2</v>
      </c>
      <c r="AQ25">
        <f t="shared" si="9"/>
        <v>2.3525412386659998</v>
      </c>
      <c r="AR25" s="2">
        <f t="shared" si="10"/>
        <v>1.208873423227E-2</v>
      </c>
      <c r="AS25">
        <f t="shared" si="11"/>
        <v>2.3604663279300002</v>
      </c>
      <c r="AT25" s="2">
        <f t="shared" si="12"/>
        <v>1.741278816877E-2</v>
      </c>
      <c r="AU25">
        <f t="shared" si="13"/>
        <v>7.7206582890790001</v>
      </c>
      <c r="AW25" s="3"/>
      <c r="AX25">
        <f t="shared" si="14"/>
        <v>1.863512113056E-3</v>
      </c>
      <c r="AY25">
        <f t="shared" si="15"/>
        <v>0.122723100039</v>
      </c>
      <c r="AZ25">
        <f t="shared" si="16"/>
        <v>1.3038997547100001E-3</v>
      </c>
      <c r="BA25">
        <f t="shared" si="17"/>
        <v>0.2332993857292</v>
      </c>
      <c r="BB25">
        <f t="shared" si="18"/>
        <v>1.3038997547100001E-3</v>
      </c>
      <c r="BC25">
        <f t="shared" si="19"/>
        <v>0.2332993857292</v>
      </c>
      <c r="BD25">
        <f t="shared" si="20"/>
        <v>1.860329700576E-3</v>
      </c>
      <c r="BE25">
        <f t="shared" si="21"/>
        <v>8.683430556058E-2</v>
      </c>
      <c r="BF25">
        <f t="shared" si="22"/>
        <v>1.250479331649E-3</v>
      </c>
      <c r="BG25">
        <f t="shared" si="23"/>
        <v>0.26821821278919999</v>
      </c>
      <c r="BH25">
        <f t="shared" si="24"/>
        <v>1.184389641759E-3</v>
      </c>
      <c r="BI25">
        <f t="shared" si="25"/>
        <v>0.2168099396175</v>
      </c>
      <c r="BJ25">
        <f t="shared" si="26"/>
        <v>1.885760344039E-3</v>
      </c>
      <c r="BK25">
        <f t="shared" si="27"/>
        <v>0.34678557367430002</v>
      </c>
    </row>
    <row r="26" spans="2:63" x14ac:dyDescent="0.3">
      <c r="B26">
        <v>1.285602435842</v>
      </c>
      <c r="C26">
        <v>3.0860221118590001</v>
      </c>
      <c r="D26">
        <v>1.686472379295</v>
      </c>
      <c r="E26">
        <v>3.6984795109199999</v>
      </c>
      <c r="F26">
        <v>1.6504567203130001</v>
      </c>
      <c r="G26">
        <v>4.520325607407</v>
      </c>
      <c r="H26">
        <v>1.664549804263</v>
      </c>
      <c r="I26">
        <v>3.9181794282269999</v>
      </c>
      <c r="J26">
        <v>1.6081774684650001</v>
      </c>
      <c r="K26">
        <v>3.5311597493420002</v>
      </c>
      <c r="L26">
        <v>1.2605480643760001</v>
      </c>
      <c r="M26">
        <v>2.8090072606819998</v>
      </c>
      <c r="N26">
        <v>1.802348847325</v>
      </c>
      <c r="O26">
        <v>8.1912116591539998</v>
      </c>
      <c r="Q26" s="3"/>
      <c r="R26">
        <v>0.1888680755297</v>
      </c>
      <c r="S26">
        <v>0.134362709059</v>
      </c>
      <c r="T26">
        <v>0.14108275934270001</v>
      </c>
      <c r="U26">
        <v>0.24590896216749999</v>
      </c>
      <c r="V26">
        <v>0.14108275934270001</v>
      </c>
      <c r="W26">
        <v>0.24590896216749999</v>
      </c>
      <c r="X26">
        <v>0.18760247932169999</v>
      </c>
      <c r="Y26">
        <v>6.0645185265529998E-2</v>
      </c>
      <c r="Z26">
        <v>0.13008012644959999</v>
      </c>
      <c r="AA26">
        <v>0.27694791955420001</v>
      </c>
      <c r="AB26">
        <v>0.12598710058660001</v>
      </c>
      <c r="AC26">
        <v>0.2284495486375</v>
      </c>
      <c r="AD26">
        <v>0.19801151195</v>
      </c>
      <c r="AE26">
        <v>0.36424498720440002</v>
      </c>
      <c r="AG26" s="3"/>
      <c r="AH26" s="2">
        <f t="shared" si="0"/>
        <v>1.2856024358419999E-2</v>
      </c>
      <c r="AI26">
        <f t="shared" si="1"/>
        <v>3.0860221118590001</v>
      </c>
      <c r="AJ26" s="2">
        <f t="shared" si="2"/>
        <v>1.6864723792949999E-2</v>
      </c>
      <c r="AK26">
        <f t="shared" si="3"/>
        <v>3.6984795109199999</v>
      </c>
      <c r="AL26" s="2">
        <f t="shared" si="4"/>
        <v>1.650456720313E-2</v>
      </c>
      <c r="AM26">
        <f t="shared" si="5"/>
        <v>4.520325607407</v>
      </c>
      <c r="AN26" s="2">
        <f t="shared" si="6"/>
        <v>1.6645498042630002E-2</v>
      </c>
      <c r="AO26">
        <f t="shared" si="7"/>
        <v>3.9181794282269999</v>
      </c>
      <c r="AP26" s="2">
        <f t="shared" si="8"/>
        <v>1.608177468465E-2</v>
      </c>
      <c r="AQ26">
        <f t="shared" si="9"/>
        <v>3.5311597493420002</v>
      </c>
      <c r="AR26" s="2">
        <f t="shared" si="10"/>
        <v>1.2605480643760001E-2</v>
      </c>
      <c r="AS26">
        <f t="shared" si="11"/>
        <v>2.8090072606819998</v>
      </c>
      <c r="AT26" s="2">
        <f t="shared" si="12"/>
        <v>1.8023488473249999E-2</v>
      </c>
      <c r="AU26">
        <f t="shared" si="13"/>
        <v>8.1912116591539998</v>
      </c>
      <c r="AW26" s="3"/>
      <c r="AX26">
        <f t="shared" si="14"/>
        <v>1.8886807552970001E-3</v>
      </c>
      <c r="AY26">
        <f t="shared" si="15"/>
        <v>0.134362709059</v>
      </c>
      <c r="AZ26">
        <f t="shared" si="16"/>
        <v>1.4108275934270002E-3</v>
      </c>
      <c r="BA26">
        <f t="shared" si="17"/>
        <v>0.24590896216749999</v>
      </c>
      <c r="BB26">
        <f t="shared" si="18"/>
        <v>1.4108275934270002E-3</v>
      </c>
      <c r="BC26">
        <f t="shared" si="19"/>
        <v>0.24590896216749999</v>
      </c>
      <c r="BD26">
        <f t="shared" si="20"/>
        <v>1.8760247932169999E-3</v>
      </c>
      <c r="BE26">
        <f t="shared" si="21"/>
        <v>6.0645185265529998E-2</v>
      </c>
      <c r="BF26">
        <f t="shared" si="22"/>
        <v>1.3008012644959998E-3</v>
      </c>
      <c r="BG26">
        <f t="shared" si="23"/>
        <v>0.27694791955420001</v>
      </c>
      <c r="BH26">
        <f t="shared" si="24"/>
        <v>1.259871005866E-3</v>
      </c>
      <c r="BI26">
        <f t="shared" si="25"/>
        <v>0.2284495486375</v>
      </c>
      <c r="BJ26">
        <f t="shared" si="26"/>
        <v>1.9801151194999999E-3</v>
      </c>
      <c r="BK26">
        <f t="shared" si="27"/>
        <v>0.36424498720440002</v>
      </c>
    </row>
    <row r="27" spans="2:63" x14ac:dyDescent="0.3">
      <c r="B27">
        <v>1.3325793823400001</v>
      </c>
      <c r="C27">
        <v>3.279600781993</v>
      </c>
      <c r="D27">
        <v>1.7428447150940001</v>
      </c>
      <c r="E27">
        <v>3.3778068821130001</v>
      </c>
      <c r="F27">
        <v>1.6802087864290001</v>
      </c>
      <c r="G27">
        <v>4.4896653585650004</v>
      </c>
      <c r="H27">
        <v>1.7115267507609999</v>
      </c>
      <c r="I27">
        <v>4.1249449115479999</v>
      </c>
      <c r="J27">
        <v>1.6833405828620001</v>
      </c>
      <c r="K27">
        <v>4.0896768303469999</v>
      </c>
      <c r="L27">
        <v>1.34667246629</v>
      </c>
      <c r="M27">
        <v>3.512619437978</v>
      </c>
      <c r="N27">
        <v>1.832100913441</v>
      </c>
      <c r="O27">
        <v>8.4198920696530006</v>
      </c>
      <c r="Q27" s="3"/>
      <c r="R27">
        <v>0.1910694617998</v>
      </c>
      <c r="S27">
        <v>0.13630264389569999</v>
      </c>
      <c r="T27">
        <v>0.14580019108299999</v>
      </c>
      <c r="U27">
        <v>0.25172876667749999</v>
      </c>
      <c r="V27">
        <v>0.14580019108299999</v>
      </c>
      <c r="W27">
        <v>0.25172876667749999</v>
      </c>
      <c r="X27">
        <v>0.18822934146049999</v>
      </c>
      <c r="Y27">
        <v>4.1245836898840003E-2</v>
      </c>
      <c r="Z27">
        <v>0.13542728596709999</v>
      </c>
      <c r="AA27">
        <v>0.29052746341090002</v>
      </c>
      <c r="AB27">
        <v>0.13259156642959999</v>
      </c>
      <c r="AC27">
        <v>0.23717925540250001</v>
      </c>
      <c r="AD27">
        <v>0.20587400052820001</v>
      </c>
      <c r="AE27">
        <v>0.37491462880600002</v>
      </c>
      <c r="AG27" s="3"/>
      <c r="AH27" s="2">
        <f t="shared" si="0"/>
        <v>1.33257938234E-2</v>
      </c>
      <c r="AI27">
        <f t="shared" si="1"/>
        <v>3.279600781993</v>
      </c>
      <c r="AJ27" s="2">
        <f t="shared" si="2"/>
        <v>1.742844715094E-2</v>
      </c>
      <c r="AK27">
        <f t="shared" si="3"/>
        <v>3.3778068821130001</v>
      </c>
      <c r="AL27" s="2">
        <f t="shared" si="4"/>
        <v>1.6802087864290001E-2</v>
      </c>
      <c r="AM27">
        <f t="shared" si="5"/>
        <v>4.4896653585650004</v>
      </c>
      <c r="AN27" s="2">
        <f t="shared" si="6"/>
        <v>1.7115267507609999E-2</v>
      </c>
      <c r="AO27">
        <f t="shared" si="7"/>
        <v>4.1249449115479999</v>
      </c>
      <c r="AP27" s="2">
        <f t="shared" si="8"/>
        <v>1.6833405828620002E-2</v>
      </c>
      <c r="AQ27">
        <f t="shared" si="9"/>
        <v>4.0896768303469999</v>
      </c>
      <c r="AR27" s="2">
        <f t="shared" si="10"/>
        <v>1.34667246629E-2</v>
      </c>
      <c r="AS27">
        <f t="shared" si="11"/>
        <v>3.512619437978</v>
      </c>
      <c r="AT27" s="2">
        <f t="shared" si="12"/>
        <v>1.832100913441E-2</v>
      </c>
      <c r="AU27">
        <f t="shared" si="13"/>
        <v>8.4198920696530006</v>
      </c>
      <c r="AW27" s="3"/>
      <c r="AX27">
        <f t="shared" si="14"/>
        <v>1.9106946179980001E-3</v>
      </c>
      <c r="AY27">
        <f t="shared" si="15"/>
        <v>0.13630264389569999</v>
      </c>
      <c r="AZ27">
        <f t="shared" si="16"/>
        <v>1.45800191083E-3</v>
      </c>
      <c r="BA27">
        <f t="shared" si="17"/>
        <v>0.25172876667749999</v>
      </c>
      <c r="BB27">
        <f t="shared" si="18"/>
        <v>1.45800191083E-3</v>
      </c>
      <c r="BC27">
        <f t="shared" si="19"/>
        <v>0.25172876667749999</v>
      </c>
      <c r="BD27">
        <f t="shared" si="20"/>
        <v>1.882293414605E-3</v>
      </c>
      <c r="BE27">
        <f t="shared" si="21"/>
        <v>4.1245836898840003E-2</v>
      </c>
      <c r="BF27">
        <f t="shared" si="22"/>
        <v>1.3542728596709999E-3</v>
      </c>
      <c r="BG27">
        <f t="shared" si="23"/>
        <v>0.29052746341090002</v>
      </c>
      <c r="BH27">
        <f t="shared" si="24"/>
        <v>1.3259156642959999E-3</v>
      </c>
      <c r="BI27">
        <f t="shared" si="25"/>
        <v>0.23717925540250001</v>
      </c>
      <c r="BJ27">
        <f t="shared" si="26"/>
        <v>2.058740005282E-3</v>
      </c>
      <c r="BK27">
        <f t="shared" si="27"/>
        <v>0.37491462880600002</v>
      </c>
    </row>
    <row r="28" spans="2:63" x14ac:dyDescent="0.3">
      <c r="B28">
        <v>1.3842540234880001</v>
      </c>
      <c r="C28">
        <v>3.4072625938650001</v>
      </c>
      <c r="D28">
        <v>1.8258373205739999</v>
      </c>
      <c r="E28">
        <v>2.9869020931220001</v>
      </c>
      <c r="F28">
        <v>1.7052631578949999</v>
      </c>
      <c r="G28">
        <v>4.4194274624899998</v>
      </c>
      <c r="H28">
        <v>1.75380600261</v>
      </c>
      <c r="I28">
        <v>4.3009239564259998</v>
      </c>
      <c r="J28">
        <v>1.730317529361</v>
      </c>
      <c r="K28">
        <v>4.4634752807</v>
      </c>
      <c r="L28">
        <v>1.412440191388</v>
      </c>
      <c r="M28">
        <v>4.1238493563849996</v>
      </c>
      <c r="N28">
        <v>1.86498477599</v>
      </c>
      <c r="O28">
        <v>8.5650674684170003</v>
      </c>
      <c r="Q28" s="3"/>
      <c r="R28">
        <v>0.19421482567029999</v>
      </c>
      <c r="S28">
        <v>0.1440623832423</v>
      </c>
      <c r="T28">
        <v>0.15177574790269999</v>
      </c>
      <c r="U28">
        <v>0.2604584734425</v>
      </c>
      <c r="V28">
        <v>0.15177574790269999</v>
      </c>
      <c r="W28">
        <v>0.2604584734425</v>
      </c>
      <c r="X28">
        <v>0.18948511262260001</v>
      </c>
      <c r="Y28">
        <v>2.1846488532139999E-2</v>
      </c>
      <c r="Z28">
        <v>0.1392017635494</v>
      </c>
      <c r="AA28">
        <v>0.30022713759429998</v>
      </c>
      <c r="AB28">
        <v>0.14045374797509999</v>
      </c>
      <c r="AC28">
        <v>0.2449389947492</v>
      </c>
      <c r="AD28">
        <v>0.21310778477139999</v>
      </c>
      <c r="AE28">
        <v>0.38752420524440001</v>
      </c>
      <c r="AG28" s="3"/>
      <c r="AH28" s="2">
        <f t="shared" si="0"/>
        <v>1.3842540234880001E-2</v>
      </c>
      <c r="AI28">
        <f t="shared" si="1"/>
        <v>3.4072625938650001</v>
      </c>
      <c r="AJ28" s="2">
        <f t="shared" si="2"/>
        <v>1.8258373205739999E-2</v>
      </c>
      <c r="AK28">
        <f t="shared" si="3"/>
        <v>2.9869020931220001</v>
      </c>
      <c r="AL28" s="2">
        <f t="shared" si="4"/>
        <v>1.7052631578949998E-2</v>
      </c>
      <c r="AM28">
        <f t="shared" si="5"/>
        <v>4.4194274624899998</v>
      </c>
      <c r="AN28" s="2">
        <f t="shared" si="6"/>
        <v>1.7538060026099998E-2</v>
      </c>
      <c r="AO28">
        <f t="shared" si="7"/>
        <v>4.3009239564259998</v>
      </c>
      <c r="AP28" s="2">
        <f t="shared" si="8"/>
        <v>1.7303175293610001E-2</v>
      </c>
      <c r="AQ28">
        <f t="shared" si="9"/>
        <v>4.4634752807</v>
      </c>
      <c r="AR28" s="2">
        <f t="shared" si="10"/>
        <v>1.4124401913880001E-2</v>
      </c>
      <c r="AS28">
        <f t="shared" si="11"/>
        <v>4.1238493563849996</v>
      </c>
      <c r="AT28" s="2">
        <f t="shared" si="12"/>
        <v>1.8649847759900001E-2</v>
      </c>
      <c r="AU28">
        <f t="shared" si="13"/>
        <v>8.5650674684170003</v>
      </c>
      <c r="AW28" s="3"/>
      <c r="AX28">
        <f t="shared" si="14"/>
        <v>1.9421482567029999E-3</v>
      </c>
      <c r="AY28">
        <f t="shared" si="15"/>
        <v>0.1440623832423</v>
      </c>
      <c r="AZ28">
        <f t="shared" si="16"/>
        <v>1.5177574790269999E-3</v>
      </c>
      <c r="BA28">
        <f t="shared" si="17"/>
        <v>0.2604584734425</v>
      </c>
      <c r="BB28">
        <f t="shared" si="18"/>
        <v>1.5177574790269999E-3</v>
      </c>
      <c r="BC28">
        <f t="shared" si="19"/>
        <v>0.2604584734425</v>
      </c>
      <c r="BD28">
        <f t="shared" si="20"/>
        <v>1.8948511262260001E-3</v>
      </c>
      <c r="BE28">
        <f t="shared" si="21"/>
        <v>2.1846488532139999E-2</v>
      </c>
      <c r="BF28">
        <f t="shared" si="22"/>
        <v>1.392017635494E-3</v>
      </c>
      <c r="BG28">
        <f t="shared" si="23"/>
        <v>0.30022713759429998</v>
      </c>
      <c r="BH28">
        <f t="shared" si="24"/>
        <v>1.404537479751E-3</v>
      </c>
      <c r="BI28">
        <f t="shared" si="25"/>
        <v>0.2449389947492</v>
      </c>
      <c r="BJ28">
        <f t="shared" si="26"/>
        <v>2.131077847714E-3</v>
      </c>
      <c r="BK28">
        <f t="shared" si="27"/>
        <v>0.38752420524440001</v>
      </c>
    </row>
    <row r="29" spans="2:63" x14ac:dyDescent="0.3">
      <c r="B29">
        <v>1.4296650717699999</v>
      </c>
      <c r="C29">
        <v>3.4645717918450001</v>
      </c>
      <c r="D29">
        <v>1.8916050456719999</v>
      </c>
      <c r="E29">
        <v>2.7365935499909999</v>
      </c>
      <c r="F29">
        <v>1.7444106133099999</v>
      </c>
      <c r="G29">
        <v>4.1162741564659999</v>
      </c>
      <c r="H29">
        <v>1.799217050892</v>
      </c>
      <c r="I29">
        <v>4.4549364511089999</v>
      </c>
      <c r="J29">
        <v>1.755371900826</v>
      </c>
      <c r="K29">
        <v>4.6086220000100004</v>
      </c>
      <c r="L29">
        <v>1.4891692040019999</v>
      </c>
      <c r="M29">
        <v>4.7702842611929999</v>
      </c>
      <c r="N29">
        <v>1.883775554589</v>
      </c>
      <c r="O29">
        <v>8.6266747606460008</v>
      </c>
      <c r="Q29" s="3"/>
      <c r="R29">
        <v>0.1961022691499</v>
      </c>
      <c r="S29">
        <v>0.1508521551707</v>
      </c>
      <c r="T29">
        <v>0.1568075318105</v>
      </c>
      <c r="U29">
        <v>0.26530831053420001</v>
      </c>
      <c r="V29">
        <v>0.1568075318105</v>
      </c>
      <c r="W29">
        <v>0.26530831053420001</v>
      </c>
      <c r="X29">
        <v>0.1923143844738</v>
      </c>
      <c r="Y29">
        <v>1.4086749185460001E-2</v>
      </c>
      <c r="Z29">
        <v>0.14454861603419999</v>
      </c>
      <c r="AA29">
        <v>0.31089677919589997</v>
      </c>
      <c r="AB29">
        <v>0.1483162365532</v>
      </c>
      <c r="AC29">
        <v>0.25560863635089998</v>
      </c>
      <c r="AD29">
        <v>0.21971235295870001</v>
      </c>
      <c r="AE29">
        <v>0.39722387942780002</v>
      </c>
      <c r="AG29" s="3"/>
      <c r="AH29" s="2">
        <f t="shared" si="0"/>
        <v>1.4296650717699999E-2</v>
      </c>
      <c r="AI29">
        <f t="shared" si="1"/>
        <v>3.4645717918450001</v>
      </c>
      <c r="AJ29" s="2">
        <f t="shared" si="2"/>
        <v>1.8916050456719999E-2</v>
      </c>
      <c r="AK29">
        <f t="shared" si="3"/>
        <v>2.7365935499909999</v>
      </c>
      <c r="AL29" s="2">
        <f t="shared" si="4"/>
        <v>1.7444106133100001E-2</v>
      </c>
      <c r="AM29">
        <f t="shared" si="5"/>
        <v>4.1162741564659999</v>
      </c>
      <c r="AN29" s="2">
        <f t="shared" si="6"/>
        <v>1.7992170508920002E-2</v>
      </c>
      <c r="AO29">
        <f t="shared" si="7"/>
        <v>4.4549364511089999</v>
      </c>
      <c r="AP29" s="2">
        <f t="shared" si="8"/>
        <v>1.7553719008259999E-2</v>
      </c>
      <c r="AQ29">
        <f t="shared" si="9"/>
        <v>4.6086220000100004</v>
      </c>
      <c r="AR29" s="2">
        <f t="shared" si="10"/>
        <v>1.4891692040019999E-2</v>
      </c>
      <c r="AS29">
        <f t="shared" si="11"/>
        <v>4.7702842611929999</v>
      </c>
      <c r="AT29" s="2">
        <f t="shared" si="12"/>
        <v>1.8837755545890001E-2</v>
      </c>
      <c r="AU29">
        <f t="shared" si="13"/>
        <v>8.6266747606460008</v>
      </c>
      <c r="AW29" s="3"/>
      <c r="AX29">
        <f t="shared" si="14"/>
        <v>1.9610226914990002E-3</v>
      </c>
      <c r="AY29">
        <f t="shared" si="15"/>
        <v>0.1508521551707</v>
      </c>
      <c r="AZ29">
        <f t="shared" si="16"/>
        <v>1.568075318105E-3</v>
      </c>
      <c r="BA29">
        <f t="shared" si="17"/>
        <v>0.26530831053420001</v>
      </c>
      <c r="BB29">
        <f t="shared" si="18"/>
        <v>1.568075318105E-3</v>
      </c>
      <c r="BC29">
        <f t="shared" si="19"/>
        <v>0.26530831053420001</v>
      </c>
      <c r="BD29">
        <f t="shared" si="20"/>
        <v>1.923143844738E-3</v>
      </c>
      <c r="BE29">
        <f t="shared" si="21"/>
        <v>1.4086749185460001E-2</v>
      </c>
      <c r="BF29">
        <f t="shared" si="22"/>
        <v>1.445486160342E-3</v>
      </c>
      <c r="BG29">
        <f t="shared" si="23"/>
        <v>0.31089677919589997</v>
      </c>
      <c r="BH29">
        <f t="shared" si="24"/>
        <v>1.483162365532E-3</v>
      </c>
      <c r="BI29">
        <f t="shared" si="25"/>
        <v>0.25560863635089998</v>
      </c>
      <c r="BJ29">
        <f t="shared" si="26"/>
        <v>2.1971235295870002E-3</v>
      </c>
      <c r="BK29">
        <f t="shared" si="27"/>
        <v>0.39722387942780002</v>
      </c>
    </row>
    <row r="30" spans="2:63" x14ac:dyDescent="0.3">
      <c r="B30">
        <v>1.465680730753</v>
      </c>
      <c r="C30">
        <v>3.4734949261270001</v>
      </c>
      <c r="D30">
        <v>1.9980861244020001</v>
      </c>
      <c r="E30">
        <v>2.4600605136490001</v>
      </c>
      <c r="F30">
        <v>1.877511961722</v>
      </c>
      <c r="G30">
        <v>3.0530254434559998</v>
      </c>
      <c r="H30">
        <v>1.8461939973899999</v>
      </c>
      <c r="I30">
        <v>4.5869766597039998</v>
      </c>
      <c r="J30">
        <v>1.7710308829929999</v>
      </c>
      <c r="K30">
        <v>4.7361518863910002</v>
      </c>
      <c r="L30">
        <v>1.625402348847</v>
      </c>
      <c r="M30">
        <v>5.8652887782069998</v>
      </c>
      <c r="N30">
        <v>1.8947368421049999</v>
      </c>
      <c r="O30">
        <v>8.6530885382560001</v>
      </c>
      <c r="Q30" s="3"/>
      <c r="R30">
        <v>0.19830406479689999</v>
      </c>
      <c r="S30">
        <v>0.1566719596807</v>
      </c>
      <c r="T30">
        <v>0.16246832708590001</v>
      </c>
      <c r="U30">
        <v>0.27112811504419998</v>
      </c>
      <c r="V30">
        <v>0.16246832708590001</v>
      </c>
      <c r="W30">
        <v>0.27112811504419998</v>
      </c>
      <c r="X30">
        <v>0.1979744633396</v>
      </c>
      <c r="Y30">
        <v>1.311678176712E-2</v>
      </c>
      <c r="Z30">
        <v>0.14800822972790001</v>
      </c>
      <c r="AA30">
        <v>0.31671658370599998</v>
      </c>
      <c r="AB30">
        <v>0.15429128165180001</v>
      </c>
      <c r="AC30">
        <v>0.25948850602419998</v>
      </c>
      <c r="AD30">
        <v>0.2260026713228</v>
      </c>
      <c r="AE30">
        <v>0.40886348844780002</v>
      </c>
      <c r="AG30" s="3"/>
      <c r="AH30" s="2">
        <f t="shared" si="0"/>
        <v>1.4656807307530001E-2</v>
      </c>
      <c r="AI30">
        <f t="shared" si="1"/>
        <v>3.4734949261270001</v>
      </c>
      <c r="AJ30" s="2">
        <f t="shared" si="2"/>
        <v>1.9980861244020001E-2</v>
      </c>
      <c r="AK30">
        <f t="shared" si="3"/>
        <v>2.4600605136490001</v>
      </c>
      <c r="AL30" s="2">
        <f t="shared" si="4"/>
        <v>1.8775119617220001E-2</v>
      </c>
      <c r="AM30">
        <f t="shared" si="5"/>
        <v>3.0530254434559998</v>
      </c>
      <c r="AN30" s="2">
        <f t="shared" si="6"/>
        <v>1.8461939973899999E-2</v>
      </c>
      <c r="AO30">
        <f t="shared" si="7"/>
        <v>4.5869766597039998</v>
      </c>
      <c r="AP30" s="2">
        <f t="shared" si="8"/>
        <v>1.7710308829930001E-2</v>
      </c>
      <c r="AQ30">
        <f t="shared" si="9"/>
        <v>4.7361518863910002</v>
      </c>
      <c r="AR30" s="2">
        <f t="shared" si="10"/>
        <v>1.625402348847E-2</v>
      </c>
      <c r="AS30">
        <f t="shared" si="11"/>
        <v>5.8652887782069998</v>
      </c>
      <c r="AT30" s="2">
        <f t="shared" si="12"/>
        <v>1.894736842105E-2</v>
      </c>
      <c r="AU30">
        <f t="shared" si="13"/>
        <v>8.6530885382560001</v>
      </c>
      <c r="AW30" s="3"/>
      <c r="AX30">
        <f t="shared" si="14"/>
        <v>1.9830406479689998E-3</v>
      </c>
      <c r="AY30">
        <f t="shared" si="15"/>
        <v>0.1566719596807</v>
      </c>
      <c r="AZ30">
        <f t="shared" si="16"/>
        <v>1.624683270859E-3</v>
      </c>
      <c r="BA30">
        <f t="shared" si="17"/>
        <v>0.27112811504419998</v>
      </c>
      <c r="BB30">
        <f t="shared" si="18"/>
        <v>1.624683270859E-3</v>
      </c>
      <c r="BC30">
        <f t="shared" si="19"/>
        <v>0.27112811504419998</v>
      </c>
      <c r="BD30">
        <f t="shared" si="20"/>
        <v>1.979744633396E-3</v>
      </c>
      <c r="BE30">
        <f t="shared" si="21"/>
        <v>1.311678176712E-2</v>
      </c>
      <c r="BF30">
        <f t="shared" si="22"/>
        <v>1.480082297279E-3</v>
      </c>
      <c r="BG30">
        <f t="shared" si="23"/>
        <v>0.31671658370599998</v>
      </c>
      <c r="BH30">
        <f t="shared" si="24"/>
        <v>1.5429128165180001E-3</v>
      </c>
      <c r="BI30">
        <f t="shared" si="25"/>
        <v>0.25948850602419998</v>
      </c>
      <c r="BJ30">
        <f t="shared" si="26"/>
        <v>2.2600267132280001E-3</v>
      </c>
      <c r="BK30">
        <f t="shared" si="27"/>
        <v>0.40886348844780002</v>
      </c>
    </row>
    <row r="31" spans="2:63" x14ac:dyDescent="0.3">
      <c r="B31">
        <v>1.4860374075689999</v>
      </c>
      <c r="C31">
        <v>3.455987075126</v>
      </c>
      <c r="D31">
        <v>2.1202261852980002</v>
      </c>
      <c r="E31">
        <v>2.2583101109419998</v>
      </c>
      <c r="F31">
        <v>1.916659417138</v>
      </c>
      <c r="G31">
        <v>2.77185015941</v>
      </c>
      <c r="H31">
        <v>1.8790778599389999</v>
      </c>
      <c r="I31">
        <v>4.6574267837430003</v>
      </c>
      <c r="J31">
        <v>1.7976511526750001</v>
      </c>
      <c r="K31">
        <v>4.9032823635689997</v>
      </c>
      <c r="L31">
        <v>1.727185732927</v>
      </c>
      <c r="M31">
        <v>6.5162110616659996</v>
      </c>
      <c r="N31">
        <v>1.913527620705</v>
      </c>
      <c r="O31">
        <v>8.6531573689469994</v>
      </c>
      <c r="Q31" s="3"/>
      <c r="R31">
        <v>0.20144901929049999</v>
      </c>
      <c r="S31">
        <v>0.160551829354</v>
      </c>
      <c r="T31">
        <v>0.16718555413780001</v>
      </c>
      <c r="U31">
        <v>0.27500798471760002</v>
      </c>
      <c r="V31">
        <v>0.16718555413780001</v>
      </c>
      <c r="W31">
        <v>0.27500798471760002</v>
      </c>
      <c r="X31">
        <v>0.20394930374969999</v>
      </c>
      <c r="Y31">
        <v>1.505671660379E-2</v>
      </c>
      <c r="Z31">
        <v>0.15461310494790001</v>
      </c>
      <c r="AA31">
        <v>0.3293261601443</v>
      </c>
      <c r="AB31">
        <v>0.1596376224155</v>
      </c>
      <c r="AC31">
        <v>0.26530831053420001</v>
      </c>
      <c r="AD31">
        <v>0.23669637629240001</v>
      </c>
      <c r="AE31">
        <v>0.43020277165109999</v>
      </c>
      <c r="AG31" s="3"/>
      <c r="AH31" s="2">
        <f t="shared" si="0"/>
        <v>1.4860374075689999E-2</v>
      </c>
      <c r="AI31">
        <f t="shared" si="1"/>
        <v>3.455987075126</v>
      </c>
      <c r="AJ31" s="2">
        <f t="shared" si="2"/>
        <v>2.1202261852980003E-2</v>
      </c>
      <c r="AK31">
        <f t="shared" si="3"/>
        <v>2.2583101109419998</v>
      </c>
      <c r="AL31" s="2">
        <f t="shared" si="4"/>
        <v>1.9166594171379999E-2</v>
      </c>
      <c r="AM31">
        <f t="shared" si="5"/>
        <v>2.77185015941</v>
      </c>
      <c r="AN31" s="2">
        <f t="shared" si="6"/>
        <v>1.879077859939E-2</v>
      </c>
      <c r="AO31">
        <f t="shared" si="7"/>
        <v>4.6574267837430003</v>
      </c>
      <c r="AP31" s="2">
        <f t="shared" si="8"/>
        <v>1.7976511526750002E-2</v>
      </c>
      <c r="AQ31">
        <f t="shared" si="9"/>
        <v>4.9032823635689997</v>
      </c>
      <c r="AR31" s="2">
        <f t="shared" si="10"/>
        <v>1.7271857329269998E-2</v>
      </c>
      <c r="AS31">
        <f t="shared" si="11"/>
        <v>6.5162110616659996</v>
      </c>
      <c r="AT31" s="2">
        <f t="shared" si="12"/>
        <v>1.9135276207050002E-2</v>
      </c>
      <c r="AU31">
        <f t="shared" si="13"/>
        <v>8.6531573689469994</v>
      </c>
      <c r="AW31" s="3"/>
      <c r="AX31">
        <f t="shared" si="14"/>
        <v>2.014490192905E-3</v>
      </c>
      <c r="AY31">
        <f t="shared" si="15"/>
        <v>0.160551829354</v>
      </c>
      <c r="AZ31">
        <f t="shared" si="16"/>
        <v>1.671855541378E-3</v>
      </c>
      <c r="BA31">
        <f t="shared" si="17"/>
        <v>0.27500798471760002</v>
      </c>
      <c r="BB31">
        <f t="shared" si="18"/>
        <v>1.671855541378E-3</v>
      </c>
      <c r="BC31">
        <f t="shared" si="19"/>
        <v>0.27500798471760002</v>
      </c>
      <c r="BD31">
        <f t="shared" si="20"/>
        <v>2.0394930374970002E-3</v>
      </c>
      <c r="BE31">
        <f t="shared" si="21"/>
        <v>1.505671660379E-2</v>
      </c>
      <c r="BF31">
        <f t="shared" si="22"/>
        <v>1.5461310494790002E-3</v>
      </c>
      <c r="BG31">
        <f t="shared" si="23"/>
        <v>0.3293261601443</v>
      </c>
      <c r="BH31">
        <f t="shared" si="24"/>
        <v>1.5963762241549999E-3</v>
      </c>
      <c r="BI31">
        <f t="shared" si="25"/>
        <v>0.26530831053420001</v>
      </c>
      <c r="BJ31">
        <f t="shared" si="26"/>
        <v>2.3669637629240002E-3</v>
      </c>
      <c r="BK31">
        <f t="shared" si="27"/>
        <v>0.43020277165109999</v>
      </c>
    </row>
    <row r="32" spans="2:63" x14ac:dyDescent="0.3">
      <c r="B32">
        <v>1.5063940843850001</v>
      </c>
      <c r="C32">
        <v>3.4296880153339999</v>
      </c>
      <c r="D32">
        <v>2.2799478033930001</v>
      </c>
      <c r="E32">
        <v>2.0742797871979999</v>
      </c>
      <c r="F32">
        <v>1.9620704654200001</v>
      </c>
      <c r="G32">
        <v>2.4906978189269999</v>
      </c>
      <c r="H32">
        <v>1.8963027403220001</v>
      </c>
      <c r="I32">
        <v>4.6662810873340002</v>
      </c>
      <c r="J32">
        <v>1.821139625924</v>
      </c>
      <c r="K32">
        <v>5.0396321381969997</v>
      </c>
      <c r="L32">
        <v>1.7788603740760001</v>
      </c>
      <c r="M32">
        <v>6.8021146317800003</v>
      </c>
      <c r="N32">
        <v>1.9354501957370001</v>
      </c>
      <c r="O32">
        <v>8.5916992098809999</v>
      </c>
      <c r="Q32" s="3"/>
      <c r="R32">
        <v>0.20333605339319999</v>
      </c>
      <c r="S32">
        <v>0.16346173160899999</v>
      </c>
      <c r="T32">
        <v>0.17284594003619999</v>
      </c>
      <c r="U32">
        <v>0.27694791955420001</v>
      </c>
      <c r="V32">
        <v>0.17284594003619999</v>
      </c>
      <c r="W32">
        <v>0.27694791955420001</v>
      </c>
      <c r="X32">
        <v>0.21149744016040001</v>
      </c>
      <c r="Y32">
        <v>2.669632562381E-2</v>
      </c>
      <c r="Z32">
        <v>0.16341967347059999</v>
      </c>
      <c r="AA32">
        <v>0.34678557367430002</v>
      </c>
      <c r="AB32">
        <v>0.1656119511045</v>
      </c>
      <c r="AC32">
        <v>0.26239840827920002</v>
      </c>
      <c r="AD32">
        <v>0.24770494515059999</v>
      </c>
      <c r="AE32">
        <v>0.4554219245278</v>
      </c>
      <c r="AG32" s="3"/>
      <c r="AH32" s="2">
        <f t="shared" si="0"/>
        <v>1.5063940843850002E-2</v>
      </c>
      <c r="AI32">
        <f t="shared" si="1"/>
        <v>3.4296880153339999</v>
      </c>
      <c r="AJ32" s="2">
        <f t="shared" si="2"/>
        <v>2.2799478033929999E-2</v>
      </c>
      <c r="AK32">
        <f t="shared" si="3"/>
        <v>2.0742797871979999</v>
      </c>
      <c r="AL32" s="2">
        <f t="shared" si="4"/>
        <v>1.9620704654200002E-2</v>
      </c>
      <c r="AM32">
        <f t="shared" si="5"/>
        <v>2.4906978189269999</v>
      </c>
      <c r="AN32" s="2">
        <f t="shared" si="6"/>
        <v>1.8963027403219999E-2</v>
      </c>
      <c r="AO32">
        <f t="shared" si="7"/>
        <v>4.6662810873340002</v>
      </c>
      <c r="AP32" s="2">
        <f t="shared" si="8"/>
        <v>1.8211396259239999E-2</v>
      </c>
      <c r="AQ32">
        <f t="shared" si="9"/>
        <v>5.0396321381969997</v>
      </c>
      <c r="AR32" s="2">
        <f t="shared" si="10"/>
        <v>1.7788603740760002E-2</v>
      </c>
      <c r="AS32">
        <f t="shared" si="11"/>
        <v>6.8021146317800003</v>
      </c>
      <c r="AT32" s="2">
        <f t="shared" si="12"/>
        <v>1.9354501957369999E-2</v>
      </c>
      <c r="AU32">
        <f t="shared" si="13"/>
        <v>8.5916992098809999</v>
      </c>
      <c r="AW32" s="3"/>
      <c r="AX32">
        <f t="shared" si="14"/>
        <v>2.0333605339319999E-3</v>
      </c>
      <c r="AY32">
        <f t="shared" si="15"/>
        <v>0.16346173160899999</v>
      </c>
      <c r="AZ32">
        <f t="shared" si="16"/>
        <v>1.728459400362E-3</v>
      </c>
      <c r="BA32">
        <f t="shared" si="17"/>
        <v>0.27694791955420001</v>
      </c>
      <c r="BB32">
        <f t="shared" si="18"/>
        <v>1.728459400362E-3</v>
      </c>
      <c r="BC32">
        <f t="shared" si="19"/>
        <v>0.27694791955420001</v>
      </c>
      <c r="BD32">
        <f t="shared" si="20"/>
        <v>2.114974401604E-3</v>
      </c>
      <c r="BE32">
        <f t="shared" si="21"/>
        <v>2.669632562381E-2</v>
      </c>
      <c r="BF32">
        <f t="shared" si="22"/>
        <v>1.6341967347059999E-3</v>
      </c>
      <c r="BG32">
        <f t="shared" si="23"/>
        <v>0.34678557367430002</v>
      </c>
      <c r="BH32">
        <f t="shared" si="24"/>
        <v>1.6561195110449999E-3</v>
      </c>
      <c r="BI32">
        <f t="shared" si="25"/>
        <v>0.26239840827920002</v>
      </c>
      <c r="BJ32">
        <f t="shared" si="26"/>
        <v>2.477049451506E-3</v>
      </c>
      <c r="BK32">
        <f t="shared" si="27"/>
        <v>0.4554219245278</v>
      </c>
    </row>
    <row r="33" spans="2:63" x14ac:dyDescent="0.3">
      <c r="B33">
        <v>1.5298825576340001</v>
      </c>
      <c r="C33">
        <v>3.3902136141370001</v>
      </c>
      <c r="D33">
        <v>2.4600260983040001</v>
      </c>
      <c r="E33">
        <v>1.8991152388279999</v>
      </c>
      <c r="F33">
        <v>2.0262722923009999</v>
      </c>
      <c r="G33">
        <v>2.2931307926520001</v>
      </c>
      <c r="H33">
        <v>1.922923010004</v>
      </c>
      <c r="I33">
        <v>4.6048401359410001</v>
      </c>
      <c r="J33">
        <v>1.8446280991740001</v>
      </c>
      <c r="K33">
        <v>5.1759819128239997</v>
      </c>
      <c r="L33">
        <v>1.8070465419749999</v>
      </c>
      <c r="M33">
        <v>6.9428772184750001</v>
      </c>
      <c r="N33">
        <v>1.9448455850369999</v>
      </c>
      <c r="O33">
        <v>8.4378874713799998</v>
      </c>
      <c r="Q33" s="3"/>
      <c r="R33">
        <v>0.20805358747780001</v>
      </c>
      <c r="S33">
        <v>0.17025150353740001</v>
      </c>
      <c r="T33">
        <v>0.18039295066040001</v>
      </c>
      <c r="U33">
        <v>0.2779178869726</v>
      </c>
      <c r="V33">
        <v>0.18039295066040001</v>
      </c>
      <c r="W33">
        <v>0.2779178869726</v>
      </c>
      <c r="X33">
        <v>0.21684419030099999</v>
      </c>
      <c r="Y33">
        <v>3.6395999807159997E-2</v>
      </c>
      <c r="Z33">
        <v>0.17128226439300001</v>
      </c>
      <c r="AA33">
        <v>0.35842518269439999</v>
      </c>
      <c r="AB33">
        <v>0.17001441661200001</v>
      </c>
      <c r="AC33">
        <v>0.26336837569749999</v>
      </c>
      <c r="AD33">
        <v>0.25997030861330001</v>
      </c>
      <c r="AE33">
        <v>0.47094140322119998</v>
      </c>
      <c r="AG33" s="3"/>
      <c r="AH33" s="2">
        <f t="shared" si="0"/>
        <v>1.529882557634E-2</v>
      </c>
      <c r="AI33">
        <f t="shared" si="1"/>
        <v>3.3902136141370001</v>
      </c>
      <c r="AJ33" s="2">
        <f t="shared" si="2"/>
        <v>2.4600260983040002E-2</v>
      </c>
      <c r="AK33">
        <f t="shared" si="3"/>
        <v>1.8991152388279999</v>
      </c>
      <c r="AL33" s="2">
        <f t="shared" si="4"/>
        <v>2.0262722923009999E-2</v>
      </c>
      <c r="AM33">
        <f t="shared" si="5"/>
        <v>2.2931307926520001</v>
      </c>
      <c r="AN33" s="2">
        <f t="shared" si="6"/>
        <v>1.9229230100040001E-2</v>
      </c>
      <c r="AO33">
        <f t="shared" si="7"/>
        <v>4.6048401359410001</v>
      </c>
      <c r="AP33" s="2">
        <f t="shared" si="8"/>
        <v>1.8446280991740002E-2</v>
      </c>
      <c r="AQ33">
        <f t="shared" si="9"/>
        <v>5.1759819128239997</v>
      </c>
      <c r="AR33" s="2">
        <f t="shared" si="10"/>
        <v>1.8070465419749999E-2</v>
      </c>
      <c r="AS33">
        <f t="shared" si="11"/>
        <v>6.9428772184750001</v>
      </c>
      <c r="AT33" s="2">
        <f t="shared" si="12"/>
        <v>1.944845585037E-2</v>
      </c>
      <c r="AU33">
        <f t="shared" si="13"/>
        <v>8.4378874713799998</v>
      </c>
      <c r="AW33" s="3"/>
      <c r="AX33">
        <f t="shared" si="14"/>
        <v>2.0805358747780001E-3</v>
      </c>
      <c r="AY33">
        <f t="shared" si="15"/>
        <v>0.17025150353740001</v>
      </c>
      <c r="AZ33">
        <f t="shared" si="16"/>
        <v>1.8039295066040002E-3</v>
      </c>
      <c r="BA33">
        <f t="shared" si="17"/>
        <v>0.2779178869726</v>
      </c>
      <c r="BB33">
        <f t="shared" si="18"/>
        <v>1.8039295066040002E-3</v>
      </c>
      <c r="BC33">
        <f t="shared" si="19"/>
        <v>0.2779178869726</v>
      </c>
      <c r="BD33">
        <f t="shared" si="20"/>
        <v>2.1684419030099998E-3</v>
      </c>
      <c r="BE33">
        <f t="shared" si="21"/>
        <v>3.6395999807159997E-2</v>
      </c>
      <c r="BF33">
        <f t="shared" si="22"/>
        <v>1.7128226439300002E-3</v>
      </c>
      <c r="BG33">
        <f t="shared" si="23"/>
        <v>0.35842518269439999</v>
      </c>
      <c r="BH33">
        <f t="shared" si="24"/>
        <v>1.7001441661200001E-3</v>
      </c>
      <c r="BI33">
        <f t="shared" si="25"/>
        <v>0.26336837569749999</v>
      </c>
      <c r="BJ33">
        <f t="shared" si="26"/>
        <v>2.5997030861330001E-3</v>
      </c>
      <c r="BK33">
        <f t="shared" si="27"/>
        <v>0.47094140322119998</v>
      </c>
    </row>
    <row r="34" spans="2:63" x14ac:dyDescent="0.3">
      <c r="B34">
        <v>1.562766420183</v>
      </c>
      <c r="C34">
        <v>3.311213188725</v>
      </c>
      <c r="D34">
        <v>2.6541974771639998</v>
      </c>
      <c r="E34">
        <v>1.781145170619</v>
      </c>
      <c r="F34">
        <v>2.0904741191820002</v>
      </c>
      <c r="G34">
        <v>2.1395198103330002</v>
      </c>
      <c r="H34">
        <v>1.946411483254</v>
      </c>
      <c r="I34">
        <v>4.5126184819960002</v>
      </c>
      <c r="J34">
        <v>1.883775554589</v>
      </c>
      <c r="K34">
        <v>5.3827187166900003</v>
      </c>
      <c r="L34">
        <v>1.8305350152240001</v>
      </c>
      <c r="M34">
        <v>7.0704357843109999</v>
      </c>
      <c r="N34">
        <v>1.9777294475859999</v>
      </c>
      <c r="O34">
        <v>7.6775683646499999</v>
      </c>
      <c r="Q34" s="3"/>
      <c r="R34">
        <v>0.21182816740429999</v>
      </c>
      <c r="S34">
        <v>0.18092114513909999</v>
      </c>
      <c r="T34">
        <v>0.18699659774960001</v>
      </c>
      <c r="U34">
        <v>0.27888785439090003</v>
      </c>
      <c r="V34">
        <v>0.18699659774960001</v>
      </c>
      <c r="W34">
        <v>0.27888785439090003</v>
      </c>
      <c r="X34">
        <v>0.22502287324270001</v>
      </c>
      <c r="Y34">
        <v>6.3555087520539996E-2</v>
      </c>
      <c r="Z34">
        <v>0.17820149178040001</v>
      </c>
      <c r="AA34">
        <v>0.37006479171439999</v>
      </c>
      <c r="AB34">
        <v>0.17347454202689999</v>
      </c>
      <c r="AC34">
        <v>0.27403801729920002</v>
      </c>
      <c r="AD34">
        <v>0.26688953600069998</v>
      </c>
      <c r="AE34">
        <v>0.48258101224119998</v>
      </c>
      <c r="AG34" s="3"/>
      <c r="AH34" s="2">
        <f t="shared" si="0"/>
        <v>1.562766420183E-2</v>
      </c>
      <c r="AI34">
        <f t="shared" si="1"/>
        <v>3.311213188725</v>
      </c>
      <c r="AJ34" s="2">
        <f t="shared" si="2"/>
        <v>2.6541974771639998E-2</v>
      </c>
      <c r="AK34">
        <f t="shared" si="3"/>
        <v>1.781145170619</v>
      </c>
      <c r="AL34" s="2">
        <f t="shared" si="4"/>
        <v>2.0904741191820002E-2</v>
      </c>
      <c r="AM34">
        <f t="shared" si="5"/>
        <v>2.1395198103330002</v>
      </c>
      <c r="AN34" s="2">
        <f t="shared" si="6"/>
        <v>1.946411483254E-2</v>
      </c>
      <c r="AO34">
        <f t="shared" si="7"/>
        <v>4.5126184819960002</v>
      </c>
      <c r="AP34" s="2">
        <f t="shared" si="8"/>
        <v>1.8837755545890001E-2</v>
      </c>
      <c r="AQ34">
        <f t="shared" si="9"/>
        <v>5.3827187166900003</v>
      </c>
      <c r="AR34" s="2">
        <f t="shared" si="10"/>
        <v>1.830535015224E-2</v>
      </c>
      <c r="AS34">
        <f t="shared" si="11"/>
        <v>7.0704357843109999</v>
      </c>
      <c r="AT34" s="2">
        <f t="shared" si="12"/>
        <v>1.9777294475859998E-2</v>
      </c>
      <c r="AU34">
        <f t="shared" si="13"/>
        <v>7.6775683646499999</v>
      </c>
      <c r="AW34" s="3"/>
      <c r="AX34">
        <f t="shared" si="14"/>
        <v>2.1182816740429999E-3</v>
      </c>
      <c r="AY34">
        <f t="shared" si="15"/>
        <v>0.18092114513909999</v>
      </c>
      <c r="AZ34">
        <f t="shared" si="16"/>
        <v>1.8699659774960001E-3</v>
      </c>
      <c r="BA34">
        <f t="shared" si="17"/>
        <v>0.27888785439090003</v>
      </c>
      <c r="BB34">
        <f t="shared" si="18"/>
        <v>1.8699659774960001E-3</v>
      </c>
      <c r="BC34">
        <f t="shared" si="19"/>
        <v>0.27888785439090003</v>
      </c>
      <c r="BD34">
        <f t="shared" si="20"/>
        <v>2.2502287324270001E-3</v>
      </c>
      <c r="BE34">
        <f t="shared" si="21"/>
        <v>6.3555087520539996E-2</v>
      </c>
      <c r="BF34">
        <f t="shared" si="22"/>
        <v>1.7820149178040001E-3</v>
      </c>
      <c r="BG34">
        <f t="shared" si="23"/>
        <v>0.37006479171439999</v>
      </c>
      <c r="BH34">
        <f t="shared" si="24"/>
        <v>1.7347454202689999E-3</v>
      </c>
      <c r="BI34">
        <f t="shared" si="25"/>
        <v>0.27403801729920002</v>
      </c>
      <c r="BJ34">
        <f t="shared" si="26"/>
        <v>2.6688953600069996E-3</v>
      </c>
      <c r="BK34">
        <f t="shared" si="27"/>
        <v>0.48258101224119998</v>
      </c>
    </row>
    <row r="35" spans="2:63" x14ac:dyDescent="0.3">
      <c r="B35">
        <v>1.586254893432</v>
      </c>
      <c r="C35">
        <v>3.2189915347809999</v>
      </c>
      <c r="D35">
        <v>2.8107872988259999</v>
      </c>
      <c r="E35">
        <v>1.7069934849840001</v>
      </c>
      <c r="F35">
        <v>2.16563723358</v>
      </c>
      <c r="G35">
        <v>1.9551797484810001</v>
      </c>
      <c r="H35">
        <v>1.9683340582860001</v>
      </c>
      <c r="I35">
        <v>4.4379735097440003</v>
      </c>
      <c r="J35">
        <v>1.919791213571</v>
      </c>
      <c r="K35">
        <v>5.5410924004230004</v>
      </c>
      <c r="L35">
        <v>1.8446280991740001</v>
      </c>
      <c r="M35">
        <v>7.1276302644719998</v>
      </c>
      <c r="N35">
        <v>2.0074815137019999</v>
      </c>
      <c r="O35">
        <v>6.5655894344889996</v>
      </c>
      <c r="Q35" s="3"/>
      <c r="R35">
        <v>0.2146589744189</v>
      </c>
      <c r="S35">
        <v>0.18771091706740001</v>
      </c>
      <c r="T35">
        <v>0.19422905151799999</v>
      </c>
      <c r="U35">
        <v>0.27888785439090003</v>
      </c>
      <c r="V35">
        <v>0.19422905151799999</v>
      </c>
      <c r="W35">
        <v>0.27888785439090003</v>
      </c>
      <c r="X35">
        <v>0.22848361272289999</v>
      </c>
      <c r="Y35">
        <v>8.0044533632230006E-2</v>
      </c>
      <c r="Z35">
        <v>0.1851211285447</v>
      </c>
      <c r="AA35">
        <v>0.38558427040769999</v>
      </c>
      <c r="AB35">
        <v>0.17913584902339999</v>
      </c>
      <c r="AC35">
        <v>0.2847076589009</v>
      </c>
      <c r="AD35">
        <v>0.27286580922999998</v>
      </c>
      <c r="AE35">
        <v>0.49810049093460002</v>
      </c>
      <c r="AG35" s="3"/>
      <c r="AH35" s="2">
        <f t="shared" si="0"/>
        <v>1.586254893432E-2</v>
      </c>
      <c r="AI35">
        <f t="shared" si="1"/>
        <v>3.2189915347809999</v>
      </c>
      <c r="AJ35" s="2">
        <f t="shared" si="2"/>
        <v>2.8107872988259997E-2</v>
      </c>
      <c r="AK35">
        <f t="shared" si="3"/>
        <v>1.7069934849840001</v>
      </c>
      <c r="AL35" s="2">
        <f t="shared" si="4"/>
        <v>2.1656372335799999E-2</v>
      </c>
      <c r="AM35">
        <f t="shared" si="5"/>
        <v>1.9551797484810001</v>
      </c>
      <c r="AN35" s="2">
        <f t="shared" si="6"/>
        <v>1.968334058286E-2</v>
      </c>
      <c r="AO35">
        <f t="shared" si="7"/>
        <v>4.4379735097440003</v>
      </c>
      <c r="AP35" s="2">
        <f t="shared" si="8"/>
        <v>1.919791213571E-2</v>
      </c>
      <c r="AQ35">
        <f t="shared" si="9"/>
        <v>5.5410924004230004</v>
      </c>
      <c r="AR35" s="2">
        <f t="shared" si="10"/>
        <v>1.8446280991740002E-2</v>
      </c>
      <c r="AS35">
        <f t="shared" si="11"/>
        <v>7.1276302644719998</v>
      </c>
      <c r="AT35" s="2">
        <f t="shared" si="12"/>
        <v>2.0074815137019999E-2</v>
      </c>
      <c r="AU35">
        <f t="shared" si="13"/>
        <v>6.5655894344889996</v>
      </c>
      <c r="AW35" s="3"/>
      <c r="AX35">
        <f t="shared" si="14"/>
        <v>2.1465897441889999E-3</v>
      </c>
      <c r="AY35">
        <f t="shared" si="15"/>
        <v>0.18771091706740001</v>
      </c>
      <c r="AZ35">
        <f t="shared" si="16"/>
        <v>1.94229051518E-3</v>
      </c>
      <c r="BA35">
        <f t="shared" si="17"/>
        <v>0.27888785439090003</v>
      </c>
      <c r="BB35">
        <f t="shared" si="18"/>
        <v>1.94229051518E-3</v>
      </c>
      <c r="BC35">
        <f t="shared" si="19"/>
        <v>0.27888785439090003</v>
      </c>
      <c r="BD35">
        <f t="shared" si="20"/>
        <v>2.2848361272290001E-3</v>
      </c>
      <c r="BE35">
        <f t="shared" si="21"/>
        <v>8.0044533632230006E-2</v>
      </c>
      <c r="BF35">
        <f t="shared" si="22"/>
        <v>1.851211285447E-3</v>
      </c>
      <c r="BG35">
        <f t="shared" si="23"/>
        <v>0.38558427040769999</v>
      </c>
      <c r="BH35">
        <f t="shared" si="24"/>
        <v>1.7913584902339999E-3</v>
      </c>
      <c r="BI35">
        <f t="shared" si="25"/>
        <v>0.2847076589009</v>
      </c>
      <c r="BJ35">
        <f t="shared" si="26"/>
        <v>2.7286580922999998E-3</v>
      </c>
      <c r="BK35">
        <f t="shared" si="27"/>
        <v>0.49810049093460002</v>
      </c>
    </row>
    <row r="36" spans="2:63" x14ac:dyDescent="0.3">
      <c r="B36">
        <v>1.603479773815</v>
      </c>
      <c r="C36">
        <v>3.1091645196909998</v>
      </c>
      <c r="D36">
        <v>2.9720748151369998</v>
      </c>
      <c r="E36">
        <v>1.650441424604</v>
      </c>
      <c r="F36">
        <v>2.237668551544</v>
      </c>
      <c r="G36">
        <v>1.797201841221</v>
      </c>
      <c r="H36">
        <v>1.9949543279690001</v>
      </c>
      <c r="I36">
        <v>4.3193897012080003</v>
      </c>
      <c r="J36">
        <v>1.9605045672029999</v>
      </c>
      <c r="K36">
        <v>5.7082745006189999</v>
      </c>
      <c r="L36">
        <v>1.8634188777730001</v>
      </c>
      <c r="M36">
        <v>7.1716551391190002</v>
      </c>
      <c r="N36">
        <v>2.0356676816010002</v>
      </c>
      <c r="O36">
        <v>5.4360223508549996</v>
      </c>
      <c r="Q36" s="3"/>
      <c r="R36">
        <v>0.2184327355915</v>
      </c>
      <c r="S36">
        <v>0.19062081932239999</v>
      </c>
      <c r="T36">
        <v>0.19926032370460001</v>
      </c>
      <c r="U36">
        <v>0.27888785439090003</v>
      </c>
      <c r="V36">
        <v>0.19926032370460001</v>
      </c>
      <c r="W36">
        <v>0.27888785439090003</v>
      </c>
      <c r="X36">
        <v>0.233202272594</v>
      </c>
      <c r="Y36">
        <v>9.7503947162260005E-2</v>
      </c>
      <c r="Z36">
        <v>0.1932981739787</v>
      </c>
      <c r="AA36">
        <v>0.39722387942780002</v>
      </c>
      <c r="AB36">
        <v>0.185425553322</v>
      </c>
      <c r="AC36">
        <v>0.29052746341090002</v>
      </c>
      <c r="AD36">
        <v>0.28009959347320001</v>
      </c>
      <c r="AE36">
        <v>0.51071006737290003</v>
      </c>
      <c r="AG36" s="3"/>
      <c r="AH36" s="2">
        <f t="shared" si="0"/>
        <v>1.6034797738149999E-2</v>
      </c>
      <c r="AI36">
        <f t="shared" si="1"/>
        <v>3.1091645196909998</v>
      </c>
      <c r="AJ36" s="2">
        <f t="shared" si="2"/>
        <v>2.9720748151369998E-2</v>
      </c>
      <c r="AK36">
        <f t="shared" si="3"/>
        <v>1.650441424604</v>
      </c>
      <c r="AL36" s="2">
        <f t="shared" si="4"/>
        <v>2.237668551544E-2</v>
      </c>
      <c r="AM36">
        <f t="shared" si="5"/>
        <v>1.797201841221</v>
      </c>
      <c r="AN36" s="2">
        <f t="shared" si="6"/>
        <v>1.994954327969E-2</v>
      </c>
      <c r="AO36">
        <f t="shared" si="7"/>
        <v>4.3193897012080003</v>
      </c>
      <c r="AP36" s="2">
        <f t="shared" si="8"/>
        <v>1.9605045672029999E-2</v>
      </c>
      <c r="AQ36">
        <f t="shared" si="9"/>
        <v>5.7082745006189999</v>
      </c>
      <c r="AR36" s="2">
        <f t="shared" si="10"/>
        <v>1.8634188777730001E-2</v>
      </c>
      <c r="AS36">
        <f t="shared" si="11"/>
        <v>7.1716551391190002</v>
      </c>
      <c r="AT36" s="2">
        <f t="shared" si="12"/>
        <v>2.0356676816010003E-2</v>
      </c>
      <c r="AU36">
        <f t="shared" si="13"/>
        <v>5.4360223508549996</v>
      </c>
      <c r="AW36" s="3"/>
      <c r="AX36">
        <f t="shared" si="14"/>
        <v>2.184327355915E-3</v>
      </c>
      <c r="AY36">
        <f t="shared" si="15"/>
        <v>0.19062081932239999</v>
      </c>
      <c r="AZ36">
        <f t="shared" si="16"/>
        <v>1.9926032370459999E-3</v>
      </c>
      <c r="BA36">
        <f t="shared" si="17"/>
        <v>0.27888785439090003</v>
      </c>
      <c r="BB36">
        <f t="shared" si="18"/>
        <v>1.9926032370459999E-3</v>
      </c>
      <c r="BC36">
        <f t="shared" si="19"/>
        <v>0.27888785439090003</v>
      </c>
      <c r="BD36">
        <f t="shared" si="20"/>
        <v>2.33202272594E-3</v>
      </c>
      <c r="BE36">
        <f t="shared" si="21"/>
        <v>9.7503947162260005E-2</v>
      </c>
      <c r="BF36">
        <f t="shared" si="22"/>
        <v>1.932981739787E-3</v>
      </c>
      <c r="BG36">
        <f t="shared" si="23"/>
        <v>0.39722387942780002</v>
      </c>
      <c r="BH36">
        <f t="shared" si="24"/>
        <v>1.85425553322E-3</v>
      </c>
      <c r="BI36">
        <f t="shared" si="25"/>
        <v>0.29052746341090002</v>
      </c>
      <c r="BJ36">
        <f t="shared" si="26"/>
        <v>2.8009959347320003E-3</v>
      </c>
      <c r="BK36">
        <f t="shared" si="27"/>
        <v>0.51071006737290003</v>
      </c>
    </row>
    <row r="37" spans="2:63" x14ac:dyDescent="0.3">
      <c r="B37">
        <v>1.620704654197</v>
      </c>
      <c r="C37">
        <v>2.9773594826230001</v>
      </c>
      <c r="D37">
        <v>3.1521531100479998</v>
      </c>
      <c r="E37">
        <v>1.5939581949149999</v>
      </c>
      <c r="F37">
        <v>2.4114832535890001</v>
      </c>
      <c r="G37">
        <v>1.538497865771</v>
      </c>
      <c r="H37">
        <v>2.0137451065679999</v>
      </c>
      <c r="I37">
        <v>4.183194795635</v>
      </c>
      <c r="J37">
        <v>1.9980861244020001</v>
      </c>
      <c r="K37">
        <v>5.7787418323299997</v>
      </c>
      <c r="L37">
        <v>1.877511961722</v>
      </c>
      <c r="M37">
        <v>7.1980803885110003</v>
      </c>
      <c r="N37">
        <v>2.0560243584169999</v>
      </c>
      <c r="O37">
        <v>5.0844485657879996</v>
      </c>
      <c r="Q37" s="3"/>
      <c r="R37">
        <v>0.22252013252200001</v>
      </c>
      <c r="S37">
        <v>0.18577098223069999</v>
      </c>
      <c r="T37">
        <v>0.20554941393789999</v>
      </c>
      <c r="U37">
        <v>0.27888785439090003</v>
      </c>
      <c r="V37">
        <v>0.20554941393789999</v>
      </c>
      <c r="W37">
        <v>0.27888785439090003</v>
      </c>
      <c r="X37">
        <v>0.23697675017620001</v>
      </c>
      <c r="Y37">
        <v>0.10720362134560001</v>
      </c>
      <c r="Z37">
        <v>0.20210464015730001</v>
      </c>
      <c r="AA37">
        <v>0.41371332553939999</v>
      </c>
      <c r="AB37">
        <v>0.19265923522110001</v>
      </c>
      <c r="AC37">
        <v>0.30216707243090002</v>
      </c>
      <c r="AD37">
        <v>0.29016367301000001</v>
      </c>
      <c r="AE37">
        <v>0.52525957864799999</v>
      </c>
      <c r="AG37" s="3"/>
      <c r="AH37" s="2">
        <f t="shared" si="0"/>
        <v>1.6207046541969999E-2</v>
      </c>
      <c r="AI37">
        <f t="shared" si="1"/>
        <v>2.9773594826230001</v>
      </c>
      <c r="AJ37" s="2">
        <f t="shared" si="2"/>
        <v>3.1521531100479998E-2</v>
      </c>
      <c r="AK37">
        <f t="shared" si="3"/>
        <v>1.5939581949149999</v>
      </c>
      <c r="AL37" s="2">
        <f t="shared" si="4"/>
        <v>2.4114832535890002E-2</v>
      </c>
      <c r="AM37">
        <f t="shared" si="5"/>
        <v>1.538497865771</v>
      </c>
      <c r="AN37" s="2">
        <f t="shared" si="6"/>
        <v>2.013745106568E-2</v>
      </c>
      <c r="AO37">
        <f t="shared" si="7"/>
        <v>4.183194795635</v>
      </c>
      <c r="AP37" s="2">
        <f t="shared" si="8"/>
        <v>1.9980861244020001E-2</v>
      </c>
      <c r="AQ37">
        <f t="shared" si="9"/>
        <v>5.7787418323299997</v>
      </c>
      <c r="AR37" s="2">
        <f t="shared" si="10"/>
        <v>1.8775119617220001E-2</v>
      </c>
      <c r="AS37">
        <f t="shared" si="11"/>
        <v>7.1980803885110003</v>
      </c>
      <c r="AT37" s="2">
        <f t="shared" si="12"/>
        <v>2.0560243584169999E-2</v>
      </c>
      <c r="AU37">
        <f t="shared" si="13"/>
        <v>5.0844485657879996</v>
      </c>
      <c r="AW37" s="3"/>
      <c r="AX37">
        <f t="shared" si="14"/>
        <v>2.2252013252200002E-3</v>
      </c>
      <c r="AY37">
        <f t="shared" si="15"/>
        <v>0.18577098223069999</v>
      </c>
      <c r="AZ37">
        <f t="shared" si="16"/>
        <v>2.0554941393789998E-3</v>
      </c>
      <c r="BA37">
        <f t="shared" si="17"/>
        <v>0.27888785439090003</v>
      </c>
      <c r="BB37">
        <f t="shared" si="18"/>
        <v>2.0554941393789998E-3</v>
      </c>
      <c r="BC37">
        <f t="shared" si="19"/>
        <v>0.27888785439090003</v>
      </c>
      <c r="BD37">
        <f t="shared" si="20"/>
        <v>2.3697675017620001E-3</v>
      </c>
      <c r="BE37">
        <f t="shared" si="21"/>
        <v>0.10720362134560001</v>
      </c>
      <c r="BF37">
        <f t="shared" si="22"/>
        <v>2.021046401573E-3</v>
      </c>
      <c r="BG37">
        <f t="shared" si="23"/>
        <v>0.41371332553939999</v>
      </c>
      <c r="BH37">
        <f t="shared" si="24"/>
        <v>1.9265923522110001E-3</v>
      </c>
      <c r="BI37">
        <f t="shared" si="25"/>
        <v>0.30216707243090002</v>
      </c>
      <c r="BJ37">
        <f t="shared" si="26"/>
        <v>2.9016367301E-3</v>
      </c>
      <c r="BK37">
        <f t="shared" si="27"/>
        <v>0.52525957864799999</v>
      </c>
    </row>
    <row r="38" spans="2:63" x14ac:dyDescent="0.3">
      <c r="B38">
        <v>1.6504567203130001</v>
      </c>
      <c r="C38">
        <v>2.8104354975170001</v>
      </c>
      <c r="D38">
        <v>3.40113092649</v>
      </c>
      <c r="E38">
        <v>1.5333317400299999</v>
      </c>
      <c r="F38">
        <v>2.5602435841669999</v>
      </c>
      <c r="G38">
        <v>1.402779039143</v>
      </c>
      <c r="H38">
        <v>2.0231404958680002</v>
      </c>
      <c r="I38">
        <v>4.0909215186730004</v>
      </c>
      <c r="J38">
        <v>2.0231404958680002</v>
      </c>
      <c r="K38">
        <v>5.8139984417499999</v>
      </c>
      <c r="L38">
        <v>1.901000434972</v>
      </c>
      <c r="M38">
        <v>7.1630015917099996</v>
      </c>
      <c r="N38">
        <v>2.0638538495000001</v>
      </c>
      <c r="O38">
        <v>4.8910706518360003</v>
      </c>
      <c r="Q38" s="3"/>
      <c r="R38">
        <v>0.2259791321504</v>
      </c>
      <c r="S38">
        <v>0.18577098223069999</v>
      </c>
      <c r="T38">
        <v>0.20995208413399999</v>
      </c>
      <c r="U38">
        <v>0.28179775664590001</v>
      </c>
      <c r="V38">
        <v>0.20995208413399999</v>
      </c>
      <c r="W38">
        <v>0.28179775664590001</v>
      </c>
      <c r="X38">
        <v>0.24075173947969999</v>
      </c>
      <c r="Y38">
        <v>0.1217531326206</v>
      </c>
      <c r="Z38">
        <v>0.20650823145130001</v>
      </c>
      <c r="AA38">
        <v>0.42535293455950002</v>
      </c>
      <c r="AB38">
        <v>0.2017795418459</v>
      </c>
      <c r="AC38">
        <v>0.31283671403259999</v>
      </c>
      <c r="AD38">
        <v>0.3065188896646</v>
      </c>
      <c r="AE38">
        <v>0.55920843828970002</v>
      </c>
      <c r="AG38" s="3"/>
      <c r="AH38" s="2">
        <f t="shared" si="0"/>
        <v>1.650456720313E-2</v>
      </c>
      <c r="AI38">
        <f t="shared" si="1"/>
        <v>2.8104354975170001</v>
      </c>
      <c r="AJ38" s="2">
        <f t="shared" si="2"/>
        <v>3.4011309264900001E-2</v>
      </c>
      <c r="AK38">
        <f t="shared" si="3"/>
        <v>1.5333317400299999</v>
      </c>
      <c r="AL38" s="2">
        <f t="shared" si="4"/>
        <v>2.5602435841670001E-2</v>
      </c>
      <c r="AM38">
        <f t="shared" si="5"/>
        <v>1.402779039143</v>
      </c>
      <c r="AN38" s="2">
        <f t="shared" si="6"/>
        <v>2.0231404958680001E-2</v>
      </c>
      <c r="AO38">
        <f t="shared" si="7"/>
        <v>4.0909215186730004</v>
      </c>
      <c r="AP38" s="2">
        <f t="shared" si="8"/>
        <v>2.0231404958680001E-2</v>
      </c>
      <c r="AQ38">
        <f t="shared" si="9"/>
        <v>5.8139984417499999</v>
      </c>
      <c r="AR38" s="2">
        <f t="shared" si="10"/>
        <v>1.901000434972E-2</v>
      </c>
      <c r="AS38">
        <f t="shared" si="11"/>
        <v>7.1630015917099996</v>
      </c>
      <c r="AT38" s="2">
        <f t="shared" si="12"/>
        <v>2.0638538495000001E-2</v>
      </c>
      <c r="AU38">
        <f t="shared" si="13"/>
        <v>4.8910706518360003</v>
      </c>
      <c r="AW38" s="3"/>
      <c r="AX38">
        <f t="shared" si="14"/>
        <v>2.2597913215039998E-3</v>
      </c>
      <c r="AY38">
        <f t="shared" si="15"/>
        <v>0.18577098223069999</v>
      </c>
      <c r="AZ38">
        <f t="shared" si="16"/>
        <v>2.09952084134E-3</v>
      </c>
      <c r="BA38">
        <f t="shared" si="17"/>
        <v>0.28179775664590001</v>
      </c>
      <c r="BB38">
        <f t="shared" si="18"/>
        <v>2.09952084134E-3</v>
      </c>
      <c r="BC38">
        <f t="shared" si="19"/>
        <v>0.28179775664590001</v>
      </c>
      <c r="BD38">
        <f t="shared" si="20"/>
        <v>2.4075173947969999E-3</v>
      </c>
      <c r="BE38">
        <f t="shared" si="21"/>
        <v>0.1217531326206</v>
      </c>
      <c r="BF38">
        <f t="shared" si="22"/>
        <v>2.065082314513E-3</v>
      </c>
      <c r="BG38">
        <f t="shared" si="23"/>
        <v>0.42535293455950002</v>
      </c>
      <c r="BH38">
        <f t="shared" si="24"/>
        <v>2.0177954184589998E-3</v>
      </c>
      <c r="BI38">
        <f t="shared" si="25"/>
        <v>0.31283671403259999</v>
      </c>
      <c r="BJ38">
        <f t="shared" si="26"/>
        <v>3.065188896646E-3</v>
      </c>
      <c r="BK38">
        <f t="shared" si="27"/>
        <v>0.55920843828970002</v>
      </c>
    </row>
    <row r="39" spans="2:63" x14ac:dyDescent="0.3">
      <c r="B39">
        <v>1.688038277512</v>
      </c>
      <c r="C39">
        <v>2.6435401918660002</v>
      </c>
      <c r="D39">
        <v>3.6454110482819999</v>
      </c>
      <c r="E39">
        <v>1.4946660994509999</v>
      </c>
      <c r="F39">
        <v>2.67455415398</v>
      </c>
      <c r="G39">
        <v>1.2933076492890001</v>
      </c>
      <c r="H39">
        <v>2.0356676816010002</v>
      </c>
      <c r="I39">
        <v>3.9986597134920001</v>
      </c>
      <c r="J39">
        <v>2.0544584601999998</v>
      </c>
      <c r="K39">
        <v>5.7965307419850003</v>
      </c>
      <c r="L39">
        <v>1.9244889082209999</v>
      </c>
      <c r="M39">
        <v>7.0488019157880002</v>
      </c>
      <c r="N39">
        <v>2.0779469334490002</v>
      </c>
      <c r="O39">
        <v>4.6537596374919996</v>
      </c>
      <c r="Q39" s="3"/>
      <c r="R39">
        <v>0.22786708735110001</v>
      </c>
      <c r="S39">
        <v>0.19741059125079999</v>
      </c>
      <c r="T39">
        <v>0.21592723157669999</v>
      </c>
      <c r="U39">
        <v>0.28664759373760001</v>
      </c>
      <c r="V39">
        <v>0.21592723157669999</v>
      </c>
      <c r="W39">
        <v>0.28664759373760001</v>
      </c>
      <c r="X39">
        <v>0.24389833148090001</v>
      </c>
      <c r="Y39">
        <v>0.14115248098729999</v>
      </c>
      <c r="Z39">
        <v>0.21185528862460001</v>
      </c>
      <c r="AA39">
        <v>0.43796251099779998</v>
      </c>
      <c r="AB39">
        <v>0.20995638259150001</v>
      </c>
      <c r="AC39">
        <v>0.322536388216</v>
      </c>
      <c r="AD39">
        <v>0.31280900334020001</v>
      </c>
      <c r="AE39">
        <v>0.56890811247299999</v>
      </c>
      <c r="AG39" s="3"/>
      <c r="AH39" s="2">
        <f t="shared" si="0"/>
        <v>1.6880382775119999E-2</v>
      </c>
      <c r="AI39">
        <f t="shared" si="1"/>
        <v>2.6435401918660002</v>
      </c>
      <c r="AJ39" s="2">
        <f t="shared" si="2"/>
        <v>3.6454110482819997E-2</v>
      </c>
      <c r="AK39">
        <f t="shared" si="3"/>
        <v>1.4946660994509999</v>
      </c>
      <c r="AL39" s="2">
        <f t="shared" si="4"/>
        <v>2.6745541539800001E-2</v>
      </c>
      <c r="AM39">
        <f t="shared" si="5"/>
        <v>1.2933076492890001</v>
      </c>
      <c r="AN39" s="2">
        <f t="shared" si="6"/>
        <v>2.0356676816010003E-2</v>
      </c>
      <c r="AO39">
        <f t="shared" si="7"/>
        <v>3.9986597134920001</v>
      </c>
      <c r="AP39" s="2">
        <f t="shared" si="8"/>
        <v>2.0544584601999996E-2</v>
      </c>
      <c r="AQ39">
        <f t="shared" si="9"/>
        <v>5.7965307419850003</v>
      </c>
      <c r="AR39" s="2">
        <f t="shared" si="10"/>
        <v>1.924488908221E-2</v>
      </c>
      <c r="AS39">
        <f t="shared" si="11"/>
        <v>7.0488019157880002</v>
      </c>
      <c r="AT39" s="2">
        <f t="shared" si="12"/>
        <v>2.077946933449E-2</v>
      </c>
      <c r="AU39">
        <f t="shared" si="13"/>
        <v>4.6537596374919996</v>
      </c>
      <c r="AW39" s="3"/>
      <c r="AX39">
        <f t="shared" si="14"/>
        <v>2.2786708735110001E-3</v>
      </c>
      <c r="AY39">
        <f t="shared" si="15"/>
        <v>0.19741059125079999</v>
      </c>
      <c r="AZ39">
        <f t="shared" si="16"/>
        <v>2.1592723157670001E-3</v>
      </c>
      <c r="BA39">
        <f t="shared" si="17"/>
        <v>0.28664759373760001</v>
      </c>
      <c r="BB39">
        <f t="shared" si="18"/>
        <v>2.1592723157670001E-3</v>
      </c>
      <c r="BC39">
        <f t="shared" si="19"/>
        <v>0.28664759373760001</v>
      </c>
      <c r="BD39">
        <f t="shared" si="20"/>
        <v>2.4389833148090001E-3</v>
      </c>
      <c r="BE39">
        <f t="shared" si="21"/>
        <v>0.14115248098729999</v>
      </c>
      <c r="BF39">
        <f t="shared" si="22"/>
        <v>2.1185528862460003E-3</v>
      </c>
      <c r="BG39">
        <f t="shared" si="23"/>
        <v>0.43796251099779998</v>
      </c>
      <c r="BH39">
        <f t="shared" si="24"/>
        <v>2.0995638259150001E-3</v>
      </c>
      <c r="BI39">
        <f t="shared" si="25"/>
        <v>0.322536388216</v>
      </c>
      <c r="BJ39">
        <f t="shared" si="26"/>
        <v>3.128090033402E-3</v>
      </c>
      <c r="BK39">
        <f t="shared" si="27"/>
        <v>0.56890811247299999</v>
      </c>
    </row>
    <row r="40" spans="2:63" x14ac:dyDescent="0.3">
      <c r="B40">
        <v>1.7412788168769999</v>
      </c>
      <c r="C40">
        <v>2.45032861875</v>
      </c>
      <c r="D40">
        <v>3.9335363201389999</v>
      </c>
      <c r="E40">
        <v>1.438578646234</v>
      </c>
      <c r="F40">
        <v>2.9125706829059999</v>
      </c>
      <c r="G40">
        <v>1.122750933277</v>
      </c>
      <c r="H40">
        <v>2.0481948673339998</v>
      </c>
      <c r="I40">
        <v>3.8844198863339998</v>
      </c>
      <c r="J40">
        <v>2.0842105263159998</v>
      </c>
      <c r="K40">
        <v>5.7438924711650001</v>
      </c>
      <c r="L40">
        <v>1.9354501957370001</v>
      </c>
      <c r="M40">
        <v>6.9169739351560002</v>
      </c>
      <c r="N40">
        <v>2.0889082209660002</v>
      </c>
      <c r="O40">
        <v>4.4647887997169997</v>
      </c>
      <c r="Q40" s="3"/>
      <c r="R40">
        <v>0.23069789436570001</v>
      </c>
      <c r="S40">
        <v>0.20420036317910001</v>
      </c>
      <c r="T40">
        <v>0.22536250443440001</v>
      </c>
      <c r="U40">
        <v>0.30216707243090002</v>
      </c>
      <c r="V40">
        <v>0.22536250443440001</v>
      </c>
      <c r="W40">
        <v>0.30216707243090002</v>
      </c>
      <c r="X40">
        <v>0.24735937799380001</v>
      </c>
      <c r="Y40">
        <v>0.160551829354</v>
      </c>
      <c r="Z40">
        <v>0.21751680030959999</v>
      </c>
      <c r="AA40">
        <v>0.45057208743619998</v>
      </c>
      <c r="AB40">
        <v>0.2175046213465</v>
      </c>
      <c r="AC40">
        <v>0.33514596465430002</v>
      </c>
      <c r="AD40">
        <v>0.31752674211319998</v>
      </c>
      <c r="AE40">
        <v>0.57763781923799995</v>
      </c>
      <c r="AG40" s="3"/>
      <c r="AH40" s="2">
        <f t="shared" si="0"/>
        <v>1.741278816877E-2</v>
      </c>
      <c r="AI40">
        <f t="shared" si="1"/>
        <v>2.45032861875</v>
      </c>
      <c r="AJ40" s="2">
        <f t="shared" si="2"/>
        <v>3.933536320139E-2</v>
      </c>
      <c r="AK40">
        <f t="shared" si="3"/>
        <v>1.438578646234</v>
      </c>
      <c r="AL40" s="2">
        <f t="shared" si="4"/>
        <v>2.9125706829059999E-2</v>
      </c>
      <c r="AM40">
        <f t="shared" si="5"/>
        <v>1.122750933277</v>
      </c>
      <c r="AN40" s="2">
        <f t="shared" si="6"/>
        <v>2.0481948673339998E-2</v>
      </c>
      <c r="AO40">
        <f t="shared" si="7"/>
        <v>3.8844198863339998</v>
      </c>
      <c r="AP40" s="2">
        <f t="shared" si="8"/>
        <v>2.0842105263159997E-2</v>
      </c>
      <c r="AQ40">
        <f t="shared" si="9"/>
        <v>5.7438924711650001</v>
      </c>
      <c r="AR40" s="2">
        <f t="shared" si="10"/>
        <v>1.9354501957369999E-2</v>
      </c>
      <c r="AS40">
        <f t="shared" si="11"/>
        <v>6.9169739351560002</v>
      </c>
      <c r="AT40" s="2">
        <f t="shared" si="12"/>
        <v>2.0889082209660001E-2</v>
      </c>
      <c r="AU40">
        <f t="shared" si="13"/>
        <v>4.4647887997169997</v>
      </c>
      <c r="AW40" s="3"/>
      <c r="AX40">
        <f t="shared" si="14"/>
        <v>2.3069789436570001E-3</v>
      </c>
      <c r="AY40">
        <f t="shared" si="15"/>
        <v>0.20420036317910001</v>
      </c>
      <c r="AZ40">
        <f t="shared" si="16"/>
        <v>2.2536250443440002E-3</v>
      </c>
      <c r="BA40">
        <f t="shared" si="17"/>
        <v>0.30216707243090002</v>
      </c>
      <c r="BB40">
        <f t="shared" si="18"/>
        <v>2.2536250443440002E-3</v>
      </c>
      <c r="BC40">
        <f t="shared" si="19"/>
        <v>0.30216707243090002</v>
      </c>
      <c r="BD40">
        <f t="shared" si="20"/>
        <v>2.4735937799380001E-3</v>
      </c>
      <c r="BE40">
        <f t="shared" si="21"/>
        <v>0.160551829354</v>
      </c>
      <c r="BF40">
        <f t="shared" si="22"/>
        <v>2.1751680030959999E-3</v>
      </c>
      <c r="BG40">
        <f t="shared" si="23"/>
        <v>0.45057208743619998</v>
      </c>
      <c r="BH40">
        <f t="shared" si="24"/>
        <v>2.1750462134649999E-3</v>
      </c>
      <c r="BI40">
        <f t="shared" si="25"/>
        <v>0.33514596465430002</v>
      </c>
      <c r="BJ40">
        <f t="shared" si="26"/>
        <v>3.1752674211319998E-3</v>
      </c>
      <c r="BK40">
        <f t="shared" si="27"/>
        <v>0.57763781923799995</v>
      </c>
    </row>
    <row r="41" spans="2:63" x14ac:dyDescent="0.3">
      <c r="B41">
        <v>1.8007829491080001</v>
      </c>
      <c r="C41">
        <v>2.270326802384</v>
      </c>
      <c r="D41">
        <v>4.1558938668990004</v>
      </c>
      <c r="E41">
        <v>1.377854681204</v>
      </c>
      <c r="F41">
        <v>3.221052631579</v>
      </c>
      <c r="G41">
        <v>0.99640837631269996</v>
      </c>
      <c r="H41">
        <v>2.057590256633</v>
      </c>
      <c r="I41">
        <v>3.7921466093710001</v>
      </c>
      <c r="J41">
        <v>2.1202261852980002</v>
      </c>
      <c r="K41">
        <v>5.5725958252270003</v>
      </c>
      <c r="L41">
        <v>1.9479773814700001</v>
      </c>
      <c r="M41">
        <v>6.7983385036020003</v>
      </c>
      <c r="N41">
        <v>2.1030013049149998</v>
      </c>
      <c r="O41">
        <v>4.2758294337239997</v>
      </c>
      <c r="Q41" s="3"/>
      <c r="R41">
        <v>0.23384295120349999</v>
      </c>
      <c r="S41">
        <v>0.20905020027080001</v>
      </c>
      <c r="T41">
        <v>0.23574124317119999</v>
      </c>
      <c r="U41">
        <v>0.31865651854260002</v>
      </c>
      <c r="V41">
        <v>0.23574124317119999</v>
      </c>
      <c r="W41">
        <v>0.31865651854260002</v>
      </c>
      <c r="X41">
        <v>0.25082021981820002</v>
      </c>
      <c r="Y41">
        <v>0.1780112428841</v>
      </c>
      <c r="Z41">
        <v>0.22317810730609999</v>
      </c>
      <c r="AA41">
        <v>0.46124172903790001</v>
      </c>
      <c r="AB41">
        <v>0.22882744002790001</v>
      </c>
      <c r="AC41">
        <v>0.35842518269439999</v>
      </c>
      <c r="AD41">
        <v>0.32192941230920002</v>
      </c>
      <c r="AE41">
        <v>0.58054772149309997</v>
      </c>
      <c r="AG41" s="3"/>
      <c r="AH41" s="2">
        <f t="shared" si="0"/>
        <v>1.8007829491079999E-2</v>
      </c>
      <c r="AI41">
        <f t="shared" si="1"/>
        <v>2.270326802384</v>
      </c>
      <c r="AJ41" s="2">
        <f t="shared" si="2"/>
        <v>4.1558938668990006E-2</v>
      </c>
      <c r="AK41">
        <f t="shared" si="3"/>
        <v>1.377854681204</v>
      </c>
      <c r="AL41" s="2">
        <f t="shared" si="4"/>
        <v>3.2210526315790002E-2</v>
      </c>
      <c r="AM41">
        <f t="shared" si="5"/>
        <v>0.99640837631269996</v>
      </c>
      <c r="AN41" s="2">
        <f t="shared" si="6"/>
        <v>2.057590256633E-2</v>
      </c>
      <c r="AO41">
        <f t="shared" si="7"/>
        <v>3.7921466093710001</v>
      </c>
      <c r="AP41" s="2">
        <f t="shared" si="8"/>
        <v>2.1202261852980003E-2</v>
      </c>
      <c r="AQ41">
        <f t="shared" si="9"/>
        <v>5.5725958252270003</v>
      </c>
      <c r="AR41" s="2">
        <f t="shared" si="10"/>
        <v>1.9479773814700001E-2</v>
      </c>
      <c r="AS41">
        <f t="shared" si="11"/>
        <v>6.7983385036020003</v>
      </c>
      <c r="AT41" s="2">
        <f t="shared" si="12"/>
        <v>2.1030013049149997E-2</v>
      </c>
      <c r="AU41">
        <f t="shared" si="13"/>
        <v>4.2758294337239997</v>
      </c>
      <c r="AW41" s="3"/>
      <c r="AX41">
        <f t="shared" si="14"/>
        <v>2.3384295120349998E-3</v>
      </c>
      <c r="AY41">
        <f t="shared" si="15"/>
        <v>0.20905020027080001</v>
      </c>
      <c r="AZ41">
        <f t="shared" si="16"/>
        <v>2.3574124317120001E-3</v>
      </c>
      <c r="BA41">
        <f t="shared" si="17"/>
        <v>0.31865651854260002</v>
      </c>
      <c r="BB41">
        <f t="shared" si="18"/>
        <v>2.3574124317120001E-3</v>
      </c>
      <c r="BC41">
        <f t="shared" si="19"/>
        <v>0.31865651854260002</v>
      </c>
      <c r="BD41">
        <f t="shared" si="20"/>
        <v>2.5082021981820001E-3</v>
      </c>
      <c r="BE41">
        <f t="shared" si="21"/>
        <v>0.1780112428841</v>
      </c>
      <c r="BF41">
        <f t="shared" si="22"/>
        <v>2.2317810730609999E-3</v>
      </c>
      <c r="BG41">
        <f t="shared" si="23"/>
        <v>0.46124172903790001</v>
      </c>
      <c r="BH41">
        <f t="shared" si="24"/>
        <v>2.2882744002789999E-3</v>
      </c>
      <c r="BI41">
        <f t="shared" si="25"/>
        <v>0.35842518269439999</v>
      </c>
      <c r="BJ41">
        <f t="shared" si="26"/>
        <v>3.2192941230920003E-3</v>
      </c>
      <c r="BK41">
        <f t="shared" si="27"/>
        <v>0.58054772149309997</v>
      </c>
    </row>
    <row r="42" spans="2:63" x14ac:dyDescent="0.3">
      <c r="B42">
        <v>1.8728142670729999</v>
      </c>
      <c r="C42">
        <v>2.1035576863330001</v>
      </c>
      <c r="D42">
        <v>4.3077859939099996</v>
      </c>
      <c r="E42">
        <v>1.347641831852</v>
      </c>
      <c r="F42">
        <v>3.5357981731189998</v>
      </c>
      <c r="G42">
        <v>0.91844041126340004</v>
      </c>
      <c r="H42">
        <v>2.06855154415</v>
      </c>
      <c r="I42">
        <v>3.691087859509</v>
      </c>
      <c r="J42">
        <v>2.16563723358</v>
      </c>
      <c r="K42">
        <v>5.2826522759539998</v>
      </c>
      <c r="L42">
        <v>1.955806872553</v>
      </c>
      <c r="M42">
        <v>6.6796858643750001</v>
      </c>
      <c r="N42">
        <v>2.1264897781640002</v>
      </c>
      <c r="O42">
        <v>4.0781132742860002</v>
      </c>
      <c r="Q42" s="3"/>
      <c r="R42">
        <v>0.23793208798589999</v>
      </c>
      <c r="S42">
        <v>0.22068980929080001</v>
      </c>
      <c r="T42">
        <v>0.25178036780649998</v>
      </c>
      <c r="U42">
        <v>0.33708589949099999</v>
      </c>
      <c r="V42">
        <v>0.25178036780649998</v>
      </c>
      <c r="W42">
        <v>0.33708589949099999</v>
      </c>
      <c r="X42">
        <v>0.25553857265660002</v>
      </c>
      <c r="Y42">
        <v>0.19256075415910001</v>
      </c>
      <c r="Z42">
        <v>0.232928141708</v>
      </c>
      <c r="AA42">
        <v>0.47967110998619999</v>
      </c>
      <c r="AB42">
        <v>0.2360608148943</v>
      </c>
      <c r="AC42">
        <v>0.3671548894594</v>
      </c>
      <c r="AD42">
        <v>0.32633351532440003</v>
      </c>
      <c r="AE42">
        <v>0.59703716760470005</v>
      </c>
      <c r="AG42" s="3"/>
      <c r="AH42" s="2">
        <f t="shared" si="0"/>
        <v>1.8728142670729999E-2</v>
      </c>
      <c r="AI42">
        <f t="shared" si="1"/>
        <v>2.1035576863330001</v>
      </c>
      <c r="AJ42" s="2">
        <f t="shared" si="2"/>
        <v>4.3077859939099995E-2</v>
      </c>
      <c r="AK42">
        <f t="shared" si="3"/>
        <v>1.347641831852</v>
      </c>
      <c r="AL42" s="2">
        <f t="shared" si="4"/>
        <v>3.5357981731190001E-2</v>
      </c>
      <c r="AM42">
        <f t="shared" si="5"/>
        <v>0.91844041126340004</v>
      </c>
      <c r="AN42" s="2">
        <f t="shared" si="6"/>
        <v>2.0685515441500001E-2</v>
      </c>
      <c r="AO42">
        <f t="shared" si="7"/>
        <v>3.691087859509</v>
      </c>
      <c r="AP42" s="2">
        <f t="shared" si="8"/>
        <v>2.1656372335799999E-2</v>
      </c>
      <c r="AQ42">
        <f t="shared" si="9"/>
        <v>5.2826522759539998</v>
      </c>
      <c r="AR42" s="2">
        <f t="shared" si="10"/>
        <v>1.9558068725529999E-2</v>
      </c>
      <c r="AS42">
        <f t="shared" si="11"/>
        <v>6.6796858643750001</v>
      </c>
      <c r="AT42" s="2">
        <f t="shared" si="12"/>
        <v>2.1264897781640001E-2</v>
      </c>
      <c r="AU42">
        <f t="shared" si="13"/>
        <v>4.0781132742860002</v>
      </c>
      <c r="AW42" s="3"/>
      <c r="AX42">
        <f t="shared" si="14"/>
        <v>2.3793208798589998E-3</v>
      </c>
      <c r="AY42">
        <f t="shared" si="15"/>
        <v>0.22068980929080001</v>
      </c>
      <c r="AZ42">
        <f t="shared" si="16"/>
        <v>2.5178036780649999E-3</v>
      </c>
      <c r="BA42">
        <f t="shared" si="17"/>
        <v>0.33708589949099999</v>
      </c>
      <c r="BB42">
        <f t="shared" si="18"/>
        <v>2.5178036780649999E-3</v>
      </c>
      <c r="BC42">
        <f t="shared" si="19"/>
        <v>0.33708589949099999</v>
      </c>
      <c r="BD42">
        <f t="shared" si="20"/>
        <v>2.5553857265660004E-3</v>
      </c>
      <c r="BE42">
        <f t="shared" si="21"/>
        <v>0.19256075415910001</v>
      </c>
      <c r="BF42">
        <f t="shared" si="22"/>
        <v>2.3292814170799998E-3</v>
      </c>
      <c r="BG42">
        <f t="shared" si="23"/>
        <v>0.47967110998619999</v>
      </c>
      <c r="BH42">
        <f t="shared" si="24"/>
        <v>2.360608148943E-3</v>
      </c>
      <c r="BI42">
        <f t="shared" si="25"/>
        <v>0.3671548894594</v>
      </c>
      <c r="BJ42">
        <f t="shared" si="26"/>
        <v>3.2633351532440004E-3</v>
      </c>
      <c r="BK42">
        <f t="shared" si="27"/>
        <v>0.59703716760470005</v>
      </c>
    </row>
    <row r="43" spans="2:63" x14ac:dyDescent="0.3">
      <c r="B43">
        <v>1.919791213571</v>
      </c>
      <c r="C43">
        <v>2.029004488335</v>
      </c>
      <c r="F43">
        <v>4.0086994345370002</v>
      </c>
      <c r="G43">
        <v>0.83665616679970001</v>
      </c>
      <c r="H43">
        <v>2.0826446280990001</v>
      </c>
      <c r="I43">
        <v>3.5680625594499999</v>
      </c>
      <c r="J43">
        <v>2.2110482818619999</v>
      </c>
      <c r="K43">
        <v>4.8652361992069997</v>
      </c>
      <c r="L43">
        <v>1.9605045672029999</v>
      </c>
      <c r="M43">
        <v>6.5302525225970003</v>
      </c>
      <c r="N43">
        <v>2.153110047847</v>
      </c>
      <c r="O43">
        <v>3.8760129822330001</v>
      </c>
      <c r="Q43" s="3"/>
      <c r="R43">
        <v>0.24139088292579999</v>
      </c>
      <c r="S43">
        <v>0.21874987445409999</v>
      </c>
      <c r="T43">
        <v>0.26498940183679998</v>
      </c>
      <c r="U43">
        <v>0.35551528043940001</v>
      </c>
      <c r="V43">
        <v>0.26498940183679998</v>
      </c>
      <c r="W43">
        <v>0.35551528043940001</v>
      </c>
      <c r="X43">
        <v>0.262143652565</v>
      </c>
      <c r="Y43">
        <v>0.20711026543409999</v>
      </c>
      <c r="Z43">
        <v>0.2426774597004</v>
      </c>
      <c r="AA43">
        <v>0.49131071900619999</v>
      </c>
      <c r="AB43">
        <v>0.24140736034640001</v>
      </c>
      <c r="AC43">
        <v>0.37491462880600002</v>
      </c>
      <c r="AD43">
        <v>0.33230927683259998</v>
      </c>
      <c r="AE43">
        <v>0.60770680920639997</v>
      </c>
      <c r="AG43" s="3"/>
      <c r="AH43" s="2">
        <f t="shared" si="0"/>
        <v>1.919791213571E-2</v>
      </c>
      <c r="AI43">
        <f t="shared" si="1"/>
        <v>2.029004488335</v>
      </c>
      <c r="AJ43" s="2"/>
      <c r="AL43" s="2">
        <f t="shared" si="4"/>
        <v>4.0086994345370004E-2</v>
      </c>
      <c r="AM43">
        <f t="shared" si="5"/>
        <v>0.83665616679970001</v>
      </c>
      <c r="AN43" s="2">
        <f t="shared" si="6"/>
        <v>2.0826446280990001E-2</v>
      </c>
      <c r="AO43">
        <f t="shared" si="7"/>
        <v>3.5680625594499999</v>
      </c>
      <c r="AP43" s="2">
        <f t="shared" si="8"/>
        <v>2.2110482818619999E-2</v>
      </c>
      <c r="AQ43">
        <f t="shared" si="9"/>
        <v>4.8652361992069997</v>
      </c>
      <c r="AR43" s="2">
        <f t="shared" si="10"/>
        <v>1.9605045672029999E-2</v>
      </c>
      <c r="AS43">
        <f t="shared" si="11"/>
        <v>6.5302525225970003</v>
      </c>
      <c r="AT43" s="2">
        <f t="shared" si="12"/>
        <v>2.1531100478470001E-2</v>
      </c>
      <c r="AU43">
        <f t="shared" si="13"/>
        <v>3.8760129822330001</v>
      </c>
      <c r="AW43" s="3"/>
      <c r="AX43">
        <f t="shared" si="14"/>
        <v>2.4139088292580001E-3</v>
      </c>
      <c r="AY43">
        <f t="shared" si="15"/>
        <v>0.21874987445409999</v>
      </c>
      <c r="AZ43">
        <f t="shared" si="16"/>
        <v>2.6498940183679997E-3</v>
      </c>
      <c r="BA43">
        <f t="shared" si="17"/>
        <v>0.35551528043940001</v>
      </c>
      <c r="BB43">
        <f t="shared" si="18"/>
        <v>2.6498940183679997E-3</v>
      </c>
      <c r="BC43">
        <f t="shared" si="19"/>
        <v>0.35551528043940001</v>
      </c>
      <c r="BD43">
        <f t="shared" si="20"/>
        <v>2.6214365256500001E-3</v>
      </c>
      <c r="BE43">
        <f t="shared" si="21"/>
        <v>0.20711026543409999</v>
      </c>
      <c r="BF43">
        <f t="shared" si="22"/>
        <v>2.4267745970040001E-3</v>
      </c>
      <c r="BG43">
        <f t="shared" si="23"/>
        <v>0.49131071900619999</v>
      </c>
      <c r="BH43">
        <f t="shared" si="24"/>
        <v>2.4140736034640002E-3</v>
      </c>
      <c r="BI43">
        <f t="shared" si="25"/>
        <v>0.37491462880600002</v>
      </c>
      <c r="BJ43">
        <f t="shared" si="26"/>
        <v>3.3230927683259998E-3</v>
      </c>
      <c r="BK43">
        <f t="shared" si="27"/>
        <v>0.60770680920639997</v>
      </c>
    </row>
    <row r="44" spans="2:63" x14ac:dyDescent="0.3">
      <c r="B44">
        <v>1.9573727707699999</v>
      </c>
      <c r="C44">
        <v>1.9763948969689999</v>
      </c>
      <c r="H44">
        <v>2.0983036102649999</v>
      </c>
      <c r="I44">
        <v>3.458229808469</v>
      </c>
      <c r="J44">
        <v>2.261157024793</v>
      </c>
      <c r="K44">
        <v>4.390694472991</v>
      </c>
      <c r="L44">
        <v>1.976163549369</v>
      </c>
      <c r="M44">
        <v>6.37646372766</v>
      </c>
      <c r="N44">
        <v>2.171900826446</v>
      </c>
      <c r="O44">
        <v>3.7266312634730001</v>
      </c>
      <c r="Q44" s="3"/>
      <c r="R44">
        <v>0.2442217922846</v>
      </c>
      <c r="S44">
        <v>0.22650961380080001</v>
      </c>
      <c r="T44">
        <v>0.28102883350480001</v>
      </c>
      <c r="U44">
        <v>0.37685456364269998</v>
      </c>
      <c r="V44">
        <v>0.28102883350480001</v>
      </c>
      <c r="W44">
        <v>0.37685456364269998</v>
      </c>
      <c r="X44">
        <v>0.26591935827800001</v>
      </c>
      <c r="Y44">
        <v>0.2284495486375</v>
      </c>
      <c r="Z44">
        <v>0.25305650547000003</v>
      </c>
      <c r="AA44">
        <v>0.51071006737290003</v>
      </c>
      <c r="AB44">
        <v>0.24675400814279999</v>
      </c>
      <c r="AC44">
        <v>0.3836443355711</v>
      </c>
      <c r="AD44">
        <v>0.33891364033139998</v>
      </c>
      <c r="AE44">
        <v>0.61546654855310001</v>
      </c>
      <c r="AG44" s="3"/>
      <c r="AH44" s="2">
        <f t="shared" ref="AH44:AH59" si="28">B44/100</f>
        <v>1.9573727707699998E-2</v>
      </c>
      <c r="AI44">
        <f t="shared" ref="AI44:AI59" si="29">C44</f>
        <v>1.9763948969689999</v>
      </c>
      <c r="AJ44" s="2"/>
      <c r="AL44" s="2"/>
      <c r="AN44" s="2">
        <f t="shared" ref="AN44:AN86" si="30">H44/100</f>
        <v>2.098303610265E-2</v>
      </c>
      <c r="AO44">
        <f t="shared" ref="AO44:AO86" si="31">I44</f>
        <v>3.458229808469</v>
      </c>
      <c r="AP44" s="2">
        <f t="shared" ref="AP44:AP73" si="32">J44/100</f>
        <v>2.261157024793E-2</v>
      </c>
      <c r="AQ44">
        <f t="shared" ref="AQ44:AQ73" si="33">K44</f>
        <v>4.390694472991</v>
      </c>
      <c r="AR44" s="2">
        <f t="shared" ref="AR44:AR73" si="34">L44/100</f>
        <v>1.9761635493689998E-2</v>
      </c>
      <c r="AS44">
        <f t="shared" ref="AS44:AS73" si="35">M44</f>
        <v>6.37646372766</v>
      </c>
      <c r="AT44" s="2">
        <f t="shared" ref="AT44:AT61" si="36">N44/100</f>
        <v>2.171900826446E-2</v>
      </c>
      <c r="AU44">
        <f t="shared" ref="AU44:AU61" si="37">O44</f>
        <v>3.7266312634730001</v>
      </c>
      <c r="AW44" s="3"/>
      <c r="AX44">
        <f t="shared" si="14"/>
        <v>2.4422179228460001E-3</v>
      </c>
      <c r="AY44">
        <f t="shared" si="15"/>
        <v>0.22650961380080001</v>
      </c>
      <c r="AZ44">
        <f t="shared" si="16"/>
        <v>2.810288335048E-3</v>
      </c>
      <c r="BA44">
        <f t="shared" si="17"/>
        <v>0.37685456364269998</v>
      </c>
      <c r="BB44">
        <f t="shared" si="18"/>
        <v>2.810288335048E-3</v>
      </c>
      <c r="BC44">
        <f t="shared" si="19"/>
        <v>0.37685456364269998</v>
      </c>
      <c r="BD44">
        <f t="shared" si="20"/>
        <v>2.6591935827800003E-3</v>
      </c>
      <c r="BE44">
        <f t="shared" si="21"/>
        <v>0.2284495486375</v>
      </c>
      <c r="BF44">
        <f t="shared" si="22"/>
        <v>2.5305650547000004E-3</v>
      </c>
      <c r="BG44">
        <f t="shared" si="23"/>
        <v>0.51071006737290003</v>
      </c>
      <c r="BH44">
        <f t="shared" si="24"/>
        <v>2.467540081428E-3</v>
      </c>
      <c r="BI44">
        <f t="shared" si="25"/>
        <v>0.3836443355711</v>
      </c>
      <c r="BJ44">
        <f t="shared" si="26"/>
        <v>3.3891364033139999E-3</v>
      </c>
      <c r="BK44">
        <f t="shared" si="27"/>
        <v>0.61546654855310001</v>
      </c>
    </row>
    <row r="45" spans="2:63" x14ac:dyDescent="0.3">
      <c r="B45">
        <v>2.0012179208349998</v>
      </c>
      <c r="C45">
        <v>1.91062143598</v>
      </c>
      <c r="H45">
        <v>2.1296215745980001</v>
      </c>
      <c r="I45">
        <v>3.2737291416719998</v>
      </c>
      <c r="J45">
        <v>2.3112657677250001</v>
      </c>
      <c r="K45">
        <v>3.9732956039179999</v>
      </c>
      <c r="L45">
        <v>1.9839930404520001</v>
      </c>
      <c r="M45">
        <v>6.1786902093120002</v>
      </c>
      <c r="N45">
        <v>2.225141365811</v>
      </c>
      <c r="O45">
        <v>3.4586944156319999</v>
      </c>
      <c r="Q45" s="3"/>
      <c r="R45">
        <v>0.2489389169923</v>
      </c>
      <c r="S45">
        <v>0.22941951605579999</v>
      </c>
      <c r="T45">
        <v>0.2995841059546</v>
      </c>
      <c r="U45">
        <v>0.4001337816828</v>
      </c>
      <c r="V45">
        <v>0.2995841059546</v>
      </c>
      <c r="W45">
        <v>0.4001337816828</v>
      </c>
      <c r="X45">
        <v>0.2703239730143</v>
      </c>
      <c r="Y45">
        <v>0.2497888318408</v>
      </c>
      <c r="Z45">
        <v>0.26595190374240002</v>
      </c>
      <c r="AA45">
        <v>0.53689918766800004</v>
      </c>
      <c r="AB45">
        <v>0.25587451945610001</v>
      </c>
      <c r="AC45">
        <v>0.39625391200940002</v>
      </c>
      <c r="AD45">
        <v>0.34331661756010001</v>
      </c>
      <c r="AE45">
        <v>0.62128635306309998</v>
      </c>
      <c r="AG45" s="3"/>
      <c r="AH45" s="2">
        <f t="shared" si="28"/>
        <v>2.0012179208349998E-2</v>
      </c>
      <c r="AI45">
        <f t="shared" si="29"/>
        <v>1.91062143598</v>
      </c>
      <c r="AJ45" s="2"/>
      <c r="AL45" s="2"/>
      <c r="AN45" s="2">
        <f t="shared" si="30"/>
        <v>2.129621574598E-2</v>
      </c>
      <c r="AO45">
        <f t="shared" si="31"/>
        <v>3.2737291416719998</v>
      </c>
      <c r="AP45" s="2">
        <f t="shared" si="32"/>
        <v>2.3112657677250001E-2</v>
      </c>
      <c r="AQ45">
        <f t="shared" si="33"/>
        <v>3.9732956039179999</v>
      </c>
      <c r="AR45" s="2">
        <f t="shared" si="34"/>
        <v>1.983993040452E-2</v>
      </c>
      <c r="AS45">
        <f t="shared" si="35"/>
        <v>6.1786902093120002</v>
      </c>
      <c r="AT45" s="2">
        <f t="shared" si="36"/>
        <v>2.2251413658109998E-2</v>
      </c>
      <c r="AU45">
        <f t="shared" si="37"/>
        <v>3.4586944156319999</v>
      </c>
      <c r="AW45" s="3"/>
      <c r="AX45">
        <f t="shared" si="14"/>
        <v>2.489389169923E-3</v>
      </c>
      <c r="AY45">
        <f t="shared" si="15"/>
        <v>0.22941951605579999</v>
      </c>
      <c r="AZ45">
        <f t="shared" si="16"/>
        <v>2.995841059546E-3</v>
      </c>
      <c r="BA45">
        <f t="shared" si="17"/>
        <v>0.4001337816828</v>
      </c>
      <c r="BB45">
        <f t="shared" si="18"/>
        <v>2.995841059546E-3</v>
      </c>
      <c r="BC45">
        <f t="shared" si="19"/>
        <v>0.4001337816828</v>
      </c>
      <c r="BD45">
        <f t="shared" si="20"/>
        <v>2.703239730143E-3</v>
      </c>
      <c r="BE45">
        <f t="shared" si="21"/>
        <v>0.2497888318408</v>
      </c>
      <c r="BF45">
        <f t="shared" si="22"/>
        <v>2.659519037424E-3</v>
      </c>
      <c r="BG45">
        <f t="shared" si="23"/>
        <v>0.53689918766800004</v>
      </c>
      <c r="BH45">
        <f t="shared" si="24"/>
        <v>2.558745194561E-3</v>
      </c>
      <c r="BI45">
        <f t="shared" si="25"/>
        <v>0.39625391200940002</v>
      </c>
      <c r="BJ45">
        <f t="shared" si="26"/>
        <v>3.433166175601E-3</v>
      </c>
      <c r="BK45">
        <f t="shared" si="27"/>
        <v>0.62128635306309998</v>
      </c>
    </row>
    <row r="46" spans="2:63" x14ac:dyDescent="0.3">
      <c r="B46">
        <v>2.0607220530669998</v>
      </c>
      <c r="C46">
        <v>1.8668833558789999</v>
      </c>
      <c r="H46">
        <v>2.159373640713</v>
      </c>
      <c r="I46">
        <v>3.1024095521700001</v>
      </c>
      <c r="J46">
        <v>2.351979121357</v>
      </c>
      <c r="K46">
        <v>3.705312868949</v>
      </c>
      <c r="L46">
        <v>2.0012179208349998</v>
      </c>
      <c r="M46">
        <v>5.6864456118040003</v>
      </c>
      <c r="N46">
        <v>2.26742061766</v>
      </c>
      <c r="O46">
        <v>3.313794339632</v>
      </c>
      <c r="Q46" s="3"/>
      <c r="R46">
        <v>0.25082625812760001</v>
      </c>
      <c r="S46">
        <v>0.23523932056579999</v>
      </c>
      <c r="T46">
        <v>0.31310749215229999</v>
      </c>
      <c r="U46">
        <v>0.41759319521279997</v>
      </c>
      <c r="V46">
        <v>0.31310749215229999</v>
      </c>
      <c r="W46">
        <v>0.41759319521279997</v>
      </c>
      <c r="X46">
        <v>0.27630045093209998</v>
      </c>
      <c r="Y46">
        <v>0.26724824537089997</v>
      </c>
      <c r="Z46">
        <v>0.27853192640520003</v>
      </c>
      <c r="AA46">
        <v>0.55435860119799996</v>
      </c>
      <c r="AB46">
        <v>0.27600278087379998</v>
      </c>
      <c r="AC46">
        <v>0.42632290197779998</v>
      </c>
      <c r="AD46">
        <v>0.34646198143059997</v>
      </c>
      <c r="AE46">
        <v>0.62904609240980003</v>
      </c>
      <c r="AG46" s="3"/>
      <c r="AH46" s="2">
        <f t="shared" si="28"/>
        <v>2.060722053067E-2</v>
      </c>
      <c r="AI46">
        <f t="shared" si="29"/>
        <v>1.8668833558789999</v>
      </c>
      <c r="AJ46" s="2"/>
      <c r="AL46" s="2"/>
      <c r="AN46" s="2">
        <f t="shared" si="30"/>
        <v>2.1593736407129999E-2</v>
      </c>
      <c r="AO46">
        <f t="shared" si="31"/>
        <v>3.1024095521700001</v>
      </c>
      <c r="AP46" s="2">
        <f t="shared" si="32"/>
        <v>2.351979121357E-2</v>
      </c>
      <c r="AQ46">
        <f t="shared" si="33"/>
        <v>3.705312868949</v>
      </c>
      <c r="AR46" s="2">
        <f t="shared" si="34"/>
        <v>2.0012179208349998E-2</v>
      </c>
      <c r="AS46">
        <f t="shared" si="35"/>
        <v>5.6864456118040003</v>
      </c>
      <c r="AT46" s="2">
        <f t="shared" si="36"/>
        <v>2.2674206176600001E-2</v>
      </c>
      <c r="AU46">
        <f t="shared" si="37"/>
        <v>3.313794339632</v>
      </c>
      <c r="AW46" s="3"/>
      <c r="AX46">
        <f t="shared" si="14"/>
        <v>2.5082625812760002E-3</v>
      </c>
      <c r="AY46">
        <f t="shared" si="15"/>
        <v>0.23523932056579999</v>
      </c>
      <c r="AZ46">
        <f t="shared" si="16"/>
        <v>3.131074921523E-3</v>
      </c>
      <c r="BA46">
        <f t="shared" si="17"/>
        <v>0.41759319521279997</v>
      </c>
      <c r="BB46">
        <f t="shared" si="18"/>
        <v>3.131074921523E-3</v>
      </c>
      <c r="BC46">
        <f t="shared" si="19"/>
        <v>0.41759319521279997</v>
      </c>
      <c r="BD46">
        <f t="shared" si="20"/>
        <v>2.7630045093209998E-3</v>
      </c>
      <c r="BE46">
        <f t="shared" si="21"/>
        <v>0.26724824537089997</v>
      </c>
      <c r="BF46">
        <f t="shared" si="22"/>
        <v>2.7853192640520004E-3</v>
      </c>
      <c r="BG46">
        <f t="shared" si="23"/>
        <v>0.55435860119799996</v>
      </c>
      <c r="BH46">
        <f t="shared" si="24"/>
        <v>2.7600278087379997E-3</v>
      </c>
      <c r="BI46">
        <f t="shared" si="25"/>
        <v>0.42632290197779998</v>
      </c>
      <c r="BJ46">
        <f t="shared" si="26"/>
        <v>3.4646198143059997E-3</v>
      </c>
      <c r="BK46">
        <f t="shared" si="27"/>
        <v>0.62904609240980003</v>
      </c>
    </row>
    <row r="47" spans="2:63" x14ac:dyDescent="0.3">
      <c r="B47">
        <v>2.117094388865</v>
      </c>
      <c r="C47">
        <v>1.8011557820170001</v>
      </c>
      <c r="H47">
        <v>2.1859939103960002</v>
      </c>
      <c r="I47">
        <v>2.9750345348430001</v>
      </c>
      <c r="J47">
        <v>2.3895606785560002</v>
      </c>
      <c r="K47">
        <v>3.4812747061549998</v>
      </c>
      <c r="L47">
        <v>2.0262722923009999</v>
      </c>
      <c r="M47">
        <v>5.0667571662790003</v>
      </c>
      <c r="N47">
        <v>2.3785993910399998</v>
      </c>
      <c r="O47">
        <v>3.107608181292</v>
      </c>
      <c r="Q47" s="3"/>
      <c r="R47">
        <v>0.25428556478859998</v>
      </c>
      <c r="S47">
        <v>0.23814922282080001</v>
      </c>
      <c r="T47">
        <v>0.33417962882609997</v>
      </c>
      <c r="U47">
        <v>0.45251202227280002</v>
      </c>
      <c r="V47">
        <v>0.33417962882609997</v>
      </c>
      <c r="W47">
        <v>0.45251202227280002</v>
      </c>
      <c r="X47">
        <v>0.28259035991920001</v>
      </c>
      <c r="Y47">
        <v>0.27500798471760002</v>
      </c>
      <c r="Z47">
        <v>0.30086177878140002</v>
      </c>
      <c r="AA47">
        <v>0.58830746083969998</v>
      </c>
      <c r="AB47">
        <v>0.28417992865199998</v>
      </c>
      <c r="AC47">
        <v>0.43893247841619998</v>
      </c>
      <c r="AD47">
        <v>0.3511798225478</v>
      </c>
      <c r="AE47">
        <v>0.63874576659310001</v>
      </c>
      <c r="AG47" s="3"/>
      <c r="AH47" s="2">
        <f t="shared" si="28"/>
        <v>2.1170943888649998E-2</v>
      </c>
      <c r="AI47">
        <f t="shared" si="29"/>
        <v>1.8011557820170001</v>
      </c>
      <c r="AJ47" s="2"/>
      <c r="AL47" s="2"/>
      <c r="AN47" s="2">
        <f t="shared" si="30"/>
        <v>2.1859939103960002E-2</v>
      </c>
      <c r="AO47">
        <f t="shared" si="31"/>
        <v>2.9750345348430001</v>
      </c>
      <c r="AP47" s="2">
        <f t="shared" si="32"/>
        <v>2.3895606785560002E-2</v>
      </c>
      <c r="AQ47">
        <f t="shared" si="33"/>
        <v>3.4812747061549998</v>
      </c>
      <c r="AR47" s="2">
        <f t="shared" si="34"/>
        <v>2.0262722923009999E-2</v>
      </c>
      <c r="AS47">
        <f t="shared" si="35"/>
        <v>5.0667571662790003</v>
      </c>
      <c r="AT47" s="2">
        <f t="shared" si="36"/>
        <v>2.3785993910399997E-2</v>
      </c>
      <c r="AU47">
        <f t="shared" si="37"/>
        <v>3.107608181292</v>
      </c>
      <c r="AW47" s="3"/>
      <c r="AX47">
        <f t="shared" si="14"/>
        <v>2.5428556478859997E-3</v>
      </c>
      <c r="AY47">
        <f t="shared" si="15"/>
        <v>0.23814922282080001</v>
      </c>
      <c r="AZ47">
        <f t="shared" si="16"/>
        <v>3.3417962882609999E-3</v>
      </c>
      <c r="BA47">
        <f t="shared" si="17"/>
        <v>0.45251202227280002</v>
      </c>
      <c r="BB47">
        <f t="shared" si="18"/>
        <v>3.3417962882609999E-3</v>
      </c>
      <c r="BC47">
        <f t="shared" si="19"/>
        <v>0.45251202227280002</v>
      </c>
      <c r="BD47">
        <f t="shared" si="20"/>
        <v>2.8259035991920001E-3</v>
      </c>
      <c r="BE47">
        <f t="shared" si="21"/>
        <v>0.27500798471760002</v>
      </c>
      <c r="BF47">
        <f t="shared" si="22"/>
        <v>3.0086177878140001E-3</v>
      </c>
      <c r="BG47">
        <f t="shared" si="23"/>
        <v>0.58830746083969998</v>
      </c>
      <c r="BH47">
        <f t="shared" si="24"/>
        <v>2.8417992865199999E-3</v>
      </c>
      <c r="BI47">
        <f t="shared" si="25"/>
        <v>0.43893247841619998</v>
      </c>
      <c r="BJ47">
        <f t="shared" si="26"/>
        <v>3.511798225478E-3</v>
      </c>
      <c r="BK47">
        <f t="shared" si="27"/>
        <v>0.63874576659310001</v>
      </c>
    </row>
    <row r="48" spans="2:63" x14ac:dyDescent="0.3">
      <c r="B48">
        <v>2.1938234014789999</v>
      </c>
      <c r="C48">
        <v>1.744293983528</v>
      </c>
      <c r="H48">
        <v>2.231404958678</v>
      </c>
      <c r="I48">
        <v>2.8037723042509999</v>
      </c>
      <c r="J48">
        <v>2.4271422357549999</v>
      </c>
      <c r="K48">
        <v>3.3143794005039999</v>
      </c>
      <c r="L48">
        <v>2.0325358851669999</v>
      </c>
      <c r="M48">
        <v>4.9437031867650001</v>
      </c>
      <c r="N48">
        <v>2.4819486733359999</v>
      </c>
      <c r="O48">
        <v>2.9585362006409999</v>
      </c>
      <c r="Q48" s="3"/>
      <c r="R48">
        <v>0.25963129148690001</v>
      </c>
      <c r="S48">
        <v>0.23814922282080001</v>
      </c>
      <c r="T48">
        <v>0.3448731291073</v>
      </c>
      <c r="U48">
        <v>0.47191137063950001</v>
      </c>
      <c r="V48">
        <v>0.3448731291073</v>
      </c>
      <c r="W48">
        <v>0.47191137063950001</v>
      </c>
      <c r="X48">
        <v>0.28856509798509999</v>
      </c>
      <c r="Y48">
        <v>0.27597795213589998</v>
      </c>
      <c r="Z48">
        <v>0.30809546068049998</v>
      </c>
      <c r="AA48">
        <v>0.59994706985979995</v>
      </c>
      <c r="AB48">
        <v>0.29298608779789997</v>
      </c>
      <c r="AC48">
        <v>0.45251202227280002</v>
      </c>
      <c r="AD48">
        <v>0.36344498132199998</v>
      </c>
      <c r="AE48">
        <v>0.65232531044980002</v>
      </c>
      <c r="AG48" s="3"/>
      <c r="AH48" s="2">
        <f t="shared" si="28"/>
        <v>2.193823401479E-2</v>
      </c>
      <c r="AI48">
        <f t="shared" si="29"/>
        <v>1.744293983528</v>
      </c>
      <c r="AJ48" s="2"/>
      <c r="AL48" s="2"/>
      <c r="AN48" s="2">
        <f t="shared" si="30"/>
        <v>2.2314049586780002E-2</v>
      </c>
      <c r="AO48">
        <f t="shared" si="31"/>
        <v>2.8037723042509999</v>
      </c>
      <c r="AP48" s="2">
        <f t="shared" si="32"/>
        <v>2.4271422357549997E-2</v>
      </c>
      <c r="AQ48">
        <f t="shared" si="33"/>
        <v>3.3143794005039999</v>
      </c>
      <c r="AR48" s="2">
        <f t="shared" si="34"/>
        <v>2.032535885167E-2</v>
      </c>
      <c r="AS48">
        <f t="shared" si="35"/>
        <v>4.9437031867650001</v>
      </c>
      <c r="AT48" s="2">
        <f t="shared" si="36"/>
        <v>2.4819486733359999E-2</v>
      </c>
      <c r="AU48">
        <f t="shared" si="37"/>
        <v>2.9585362006409999</v>
      </c>
      <c r="AW48" s="3"/>
      <c r="AX48">
        <f t="shared" si="14"/>
        <v>2.5963129148689999E-3</v>
      </c>
      <c r="AY48">
        <f t="shared" si="15"/>
        <v>0.23814922282080001</v>
      </c>
      <c r="AZ48">
        <f t="shared" si="16"/>
        <v>3.4487312910729999E-3</v>
      </c>
      <c r="BA48">
        <f t="shared" si="17"/>
        <v>0.47191137063950001</v>
      </c>
      <c r="BB48">
        <f t="shared" si="18"/>
        <v>3.4487312910729999E-3</v>
      </c>
      <c r="BC48">
        <f t="shared" si="19"/>
        <v>0.47191137063950001</v>
      </c>
      <c r="BD48">
        <f t="shared" si="20"/>
        <v>2.8856509798509998E-3</v>
      </c>
      <c r="BE48">
        <f t="shared" si="21"/>
        <v>0.27597795213589998</v>
      </c>
      <c r="BF48">
        <f t="shared" si="22"/>
        <v>3.0809546068049998E-3</v>
      </c>
      <c r="BG48">
        <f t="shared" si="23"/>
        <v>0.59994706985979995</v>
      </c>
      <c r="BH48">
        <f t="shared" si="24"/>
        <v>2.9298608779789997E-3</v>
      </c>
      <c r="BI48">
        <f t="shared" si="25"/>
        <v>0.45251202227280002</v>
      </c>
      <c r="BJ48">
        <f t="shared" si="26"/>
        <v>3.6344498132199997E-3</v>
      </c>
      <c r="BK48">
        <f t="shared" si="27"/>
        <v>0.65232531044980002</v>
      </c>
    </row>
    <row r="49" spans="2:63" x14ac:dyDescent="0.3">
      <c r="B49">
        <v>2.2924749891260001</v>
      </c>
      <c r="C49">
        <v>1.678721278721</v>
      </c>
      <c r="H49">
        <v>2.3065680730749998</v>
      </c>
      <c r="I49">
        <v>2.6062454292120001</v>
      </c>
      <c r="J49">
        <v>2.4647237929529999</v>
      </c>
      <c r="K49">
        <v>3.1782533256219998</v>
      </c>
      <c r="L49">
        <v>2.0419312744670002</v>
      </c>
      <c r="M49">
        <v>4.8118694702429998</v>
      </c>
      <c r="N49">
        <v>2.735624184428</v>
      </c>
      <c r="O49">
        <v>2.7089159644179999</v>
      </c>
      <c r="Q49" s="3"/>
      <c r="R49">
        <v>0.2624611774035</v>
      </c>
      <c r="S49">
        <v>0.23620928798419999</v>
      </c>
      <c r="T49">
        <v>0.36437248150169999</v>
      </c>
      <c r="U49">
        <v>0.50198036060789997</v>
      </c>
      <c r="V49">
        <v>0.36437248150169999</v>
      </c>
      <c r="W49">
        <v>0.50198036060789997</v>
      </c>
      <c r="X49">
        <v>0.29107868719390001</v>
      </c>
      <c r="Y49">
        <v>0.2565786037692</v>
      </c>
      <c r="Z49">
        <v>0.31595784691439999</v>
      </c>
      <c r="AA49">
        <v>0.60964674404310004</v>
      </c>
      <c r="AB49">
        <v>0.3055660081164</v>
      </c>
      <c r="AC49">
        <v>0.46900146838450002</v>
      </c>
      <c r="AD49">
        <v>0.37413796988210002</v>
      </c>
      <c r="AE49">
        <v>0.66687482172489998</v>
      </c>
      <c r="AG49" s="3"/>
      <c r="AH49" s="2">
        <f t="shared" si="28"/>
        <v>2.2924749891260001E-2</v>
      </c>
      <c r="AI49">
        <f t="shared" si="29"/>
        <v>1.678721278721</v>
      </c>
      <c r="AJ49" s="2"/>
      <c r="AL49" s="2"/>
      <c r="AN49" s="2">
        <f t="shared" si="30"/>
        <v>2.3065680730749997E-2</v>
      </c>
      <c r="AO49">
        <f t="shared" si="31"/>
        <v>2.6062454292120001</v>
      </c>
      <c r="AP49" s="2">
        <f t="shared" si="32"/>
        <v>2.4647237929530001E-2</v>
      </c>
      <c r="AQ49">
        <f t="shared" si="33"/>
        <v>3.1782533256219998</v>
      </c>
      <c r="AR49" s="2">
        <f t="shared" si="34"/>
        <v>2.0419312744670001E-2</v>
      </c>
      <c r="AS49">
        <f t="shared" si="35"/>
        <v>4.8118694702429998</v>
      </c>
      <c r="AT49" s="2">
        <f t="shared" si="36"/>
        <v>2.735624184428E-2</v>
      </c>
      <c r="AU49">
        <f t="shared" si="37"/>
        <v>2.7089159644179999</v>
      </c>
      <c r="AW49" s="3"/>
      <c r="AX49">
        <f t="shared" si="14"/>
        <v>2.6246117740349999E-3</v>
      </c>
      <c r="AY49">
        <f t="shared" si="15"/>
        <v>0.23620928798419999</v>
      </c>
      <c r="AZ49">
        <f t="shared" si="16"/>
        <v>3.6437248150169997E-3</v>
      </c>
      <c r="BA49">
        <f t="shared" si="17"/>
        <v>0.50198036060789997</v>
      </c>
      <c r="BB49">
        <f t="shared" si="18"/>
        <v>3.6437248150169997E-3</v>
      </c>
      <c r="BC49">
        <f t="shared" si="19"/>
        <v>0.50198036060789997</v>
      </c>
      <c r="BD49">
        <f t="shared" si="20"/>
        <v>2.910786871939E-3</v>
      </c>
      <c r="BE49">
        <f t="shared" si="21"/>
        <v>0.2565786037692</v>
      </c>
      <c r="BF49">
        <f t="shared" si="22"/>
        <v>3.1595784691439998E-3</v>
      </c>
      <c r="BG49">
        <f t="shared" si="23"/>
        <v>0.60964674404310004</v>
      </c>
      <c r="BH49">
        <f t="shared" si="24"/>
        <v>3.055660081164E-3</v>
      </c>
      <c r="BI49">
        <f t="shared" si="25"/>
        <v>0.46900146838450002</v>
      </c>
      <c r="BJ49">
        <f t="shared" si="26"/>
        <v>3.7413796988210002E-3</v>
      </c>
      <c r="BK49">
        <f t="shared" si="27"/>
        <v>0.66687482172489998</v>
      </c>
    </row>
    <row r="50" spans="2:63" x14ac:dyDescent="0.3">
      <c r="B50">
        <v>2.4114832535890001</v>
      </c>
      <c r="C50">
        <v>1.6308055580780001</v>
      </c>
      <c r="H50">
        <v>2.3488473249239998</v>
      </c>
      <c r="I50">
        <v>2.5360706279370002</v>
      </c>
      <c r="J50">
        <v>2.489778164419</v>
      </c>
      <c r="K50">
        <v>3.1036198251510001</v>
      </c>
      <c r="L50">
        <v>2.0528925619830001</v>
      </c>
      <c r="M50">
        <v>4.64048105005</v>
      </c>
      <c r="N50">
        <v>3.0080904741190002</v>
      </c>
      <c r="O50">
        <v>2.5296942292160001</v>
      </c>
      <c r="Q50" s="3"/>
      <c r="R50">
        <v>0.26497712052950001</v>
      </c>
      <c r="S50">
        <v>0.2391191902392</v>
      </c>
      <c r="T50">
        <v>0.38167065231440001</v>
      </c>
      <c r="U50">
        <v>0.53204935057629998</v>
      </c>
      <c r="V50">
        <v>0.38167065231440001</v>
      </c>
      <c r="W50">
        <v>0.53204935057629998</v>
      </c>
      <c r="X50">
        <v>0.2923350724214</v>
      </c>
      <c r="Y50">
        <v>0.24299905991250001</v>
      </c>
      <c r="Z50">
        <v>0.3275945060421</v>
      </c>
      <c r="AA50">
        <v>0.62710615757309995</v>
      </c>
      <c r="AB50">
        <v>0.31279979235970001</v>
      </c>
      <c r="AC50">
        <v>0.48161104482290001</v>
      </c>
      <c r="AD50">
        <v>0.38042767418079998</v>
      </c>
      <c r="AE50">
        <v>0.67269462623489995</v>
      </c>
      <c r="AG50" s="3"/>
      <c r="AH50" s="2">
        <f t="shared" si="28"/>
        <v>2.4114832535890002E-2</v>
      </c>
      <c r="AI50">
        <f t="shared" si="29"/>
        <v>1.6308055580780001</v>
      </c>
      <c r="AJ50" s="2"/>
      <c r="AL50" s="2"/>
      <c r="AN50" s="2">
        <f t="shared" si="30"/>
        <v>2.3488473249239999E-2</v>
      </c>
      <c r="AO50">
        <f t="shared" si="31"/>
        <v>2.5360706279370002</v>
      </c>
      <c r="AP50" s="2">
        <f t="shared" si="32"/>
        <v>2.4897781644190001E-2</v>
      </c>
      <c r="AQ50">
        <f t="shared" si="33"/>
        <v>3.1036198251510001</v>
      </c>
      <c r="AR50" s="2">
        <f t="shared" si="34"/>
        <v>2.052892561983E-2</v>
      </c>
      <c r="AS50">
        <f t="shared" si="35"/>
        <v>4.64048105005</v>
      </c>
      <c r="AT50" s="2">
        <f t="shared" si="36"/>
        <v>3.0080904741190004E-2</v>
      </c>
      <c r="AU50">
        <f t="shared" si="37"/>
        <v>2.5296942292160001</v>
      </c>
      <c r="AW50" s="3"/>
      <c r="AX50">
        <f t="shared" si="14"/>
        <v>2.6497712052950002E-3</v>
      </c>
      <c r="AY50">
        <f t="shared" si="15"/>
        <v>0.2391191902392</v>
      </c>
      <c r="AZ50">
        <f t="shared" si="16"/>
        <v>3.8167065231439999E-3</v>
      </c>
      <c r="BA50">
        <f t="shared" si="17"/>
        <v>0.53204935057629998</v>
      </c>
      <c r="BB50">
        <f t="shared" si="18"/>
        <v>3.8167065231439999E-3</v>
      </c>
      <c r="BC50">
        <f t="shared" si="19"/>
        <v>0.53204935057629998</v>
      </c>
      <c r="BD50">
        <f t="shared" si="20"/>
        <v>2.9233507242139999E-3</v>
      </c>
      <c r="BE50">
        <f t="shared" si="21"/>
        <v>0.24299905991250001</v>
      </c>
      <c r="BF50">
        <f t="shared" si="22"/>
        <v>3.275945060421E-3</v>
      </c>
      <c r="BG50">
        <f t="shared" si="23"/>
        <v>0.62710615757309995</v>
      </c>
      <c r="BH50">
        <f t="shared" si="24"/>
        <v>3.1279979235970001E-3</v>
      </c>
      <c r="BI50">
        <f t="shared" si="25"/>
        <v>0.48161104482290001</v>
      </c>
      <c r="BJ50">
        <f t="shared" si="26"/>
        <v>3.8042767418079997E-3</v>
      </c>
      <c r="BK50">
        <f t="shared" si="27"/>
        <v>0.67269462623489995</v>
      </c>
    </row>
    <row r="51" spans="2:63" x14ac:dyDescent="0.3">
      <c r="B51">
        <v>2.5210961287520002</v>
      </c>
      <c r="C51">
        <v>1.5960422352770001</v>
      </c>
      <c r="H51">
        <v>2.3942583732060001</v>
      </c>
      <c r="I51">
        <v>2.4571160896520001</v>
      </c>
      <c r="J51">
        <v>2.5085689430190001</v>
      </c>
      <c r="K51">
        <v>3.0421501943029998</v>
      </c>
      <c r="L51">
        <v>2.0654197477160001</v>
      </c>
      <c r="M51">
        <v>4.4910763877270004</v>
      </c>
      <c r="N51">
        <v>3.2320139190949999</v>
      </c>
      <c r="O51">
        <v>2.4118331429339999</v>
      </c>
      <c r="Q51" s="3"/>
      <c r="R51">
        <v>0.26717912086500001</v>
      </c>
      <c r="S51">
        <v>0.24687892958579999</v>
      </c>
      <c r="T51">
        <v>0.39173422012999998</v>
      </c>
      <c r="U51">
        <v>0.54174902475969999</v>
      </c>
      <c r="V51">
        <v>0.39173422012999998</v>
      </c>
      <c r="W51">
        <v>0.54174902475969999</v>
      </c>
      <c r="X51">
        <v>0.29579294626320002</v>
      </c>
      <c r="Y51">
        <v>0.23232941831080001</v>
      </c>
      <c r="Z51">
        <v>0.33828739225799997</v>
      </c>
      <c r="AA51">
        <v>0.64068570142979997</v>
      </c>
      <c r="AB51">
        <v>0.3197188150586</v>
      </c>
      <c r="AC51">
        <v>0.49131071900619999</v>
      </c>
      <c r="AD51">
        <v>0.38734669687970003</v>
      </c>
      <c r="AE51">
        <v>0.68239430041820004</v>
      </c>
      <c r="AG51" s="3"/>
      <c r="AH51" s="2">
        <f t="shared" si="28"/>
        <v>2.5210961287520001E-2</v>
      </c>
      <c r="AI51">
        <f t="shared" si="29"/>
        <v>1.5960422352770001</v>
      </c>
      <c r="AJ51" s="2"/>
      <c r="AL51" s="2"/>
      <c r="AN51" s="2">
        <f t="shared" si="30"/>
        <v>2.3942583732059999E-2</v>
      </c>
      <c r="AO51">
        <f t="shared" si="31"/>
        <v>2.4571160896520001</v>
      </c>
      <c r="AP51" s="2">
        <f t="shared" si="32"/>
        <v>2.5085689430190003E-2</v>
      </c>
      <c r="AQ51">
        <f t="shared" si="33"/>
        <v>3.0421501943029998</v>
      </c>
      <c r="AR51" s="2">
        <f t="shared" si="34"/>
        <v>2.0654197477160002E-2</v>
      </c>
      <c r="AS51">
        <f t="shared" si="35"/>
        <v>4.4910763877270004</v>
      </c>
      <c r="AT51" s="2">
        <f t="shared" si="36"/>
        <v>3.2320139190949997E-2</v>
      </c>
      <c r="AU51">
        <f t="shared" si="37"/>
        <v>2.4118331429339999</v>
      </c>
      <c r="AW51" s="3"/>
      <c r="AX51">
        <f t="shared" si="14"/>
        <v>2.6717912086500002E-3</v>
      </c>
      <c r="AY51">
        <f t="shared" si="15"/>
        <v>0.24687892958579999</v>
      </c>
      <c r="AZ51">
        <f t="shared" si="16"/>
        <v>3.9173422013E-3</v>
      </c>
      <c r="BA51">
        <f t="shared" si="17"/>
        <v>0.54174902475969999</v>
      </c>
      <c r="BB51">
        <f t="shared" si="18"/>
        <v>3.9173422013E-3</v>
      </c>
      <c r="BC51">
        <f t="shared" si="19"/>
        <v>0.54174902475969999</v>
      </c>
      <c r="BD51">
        <f t="shared" si="20"/>
        <v>2.9579294626320002E-3</v>
      </c>
      <c r="BE51">
        <f t="shared" si="21"/>
        <v>0.23232941831080001</v>
      </c>
      <c r="BF51">
        <f t="shared" si="22"/>
        <v>3.3828739225799996E-3</v>
      </c>
      <c r="BG51">
        <f t="shared" si="23"/>
        <v>0.64068570142979997</v>
      </c>
      <c r="BH51">
        <f t="shared" si="24"/>
        <v>3.1971881505859999E-3</v>
      </c>
      <c r="BI51">
        <f t="shared" si="25"/>
        <v>0.49131071900619999</v>
      </c>
      <c r="BJ51">
        <f t="shared" si="26"/>
        <v>3.8734669687970004E-3</v>
      </c>
      <c r="BK51">
        <f t="shared" si="27"/>
        <v>0.68239430041820004</v>
      </c>
    </row>
    <row r="52" spans="2:63" x14ac:dyDescent="0.3">
      <c r="B52">
        <v>2.6823836450630001</v>
      </c>
      <c r="C52">
        <v>1.5614681968749999</v>
      </c>
      <c r="H52">
        <v>2.4443671161370002</v>
      </c>
      <c r="I52">
        <v>2.3605963414579998</v>
      </c>
      <c r="J52">
        <v>2.5304915180509999</v>
      </c>
      <c r="K52">
        <v>2.9631096176549998</v>
      </c>
      <c r="L52">
        <v>2.0857764245319999</v>
      </c>
      <c r="M52">
        <v>4.3021399652980001</v>
      </c>
      <c r="N52">
        <v>3.329099608525</v>
      </c>
      <c r="O52">
        <v>2.3770239330049998</v>
      </c>
      <c r="Q52" s="3"/>
      <c r="R52">
        <v>0.27032448473550003</v>
      </c>
      <c r="S52">
        <v>0.25463866893249998</v>
      </c>
      <c r="T52">
        <v>0.40620148158390001</v>
      </c>
      <c r="U52">
        <v>0.56405827538139997</v>
      </c>
      <c r="V52">
        <v>0.40620148158390001</v>
      </c>
      <c r="W52">
        <v>0.56405827538139997</v>
      </c>
      <c r="X52">
        <v>0.29862232045859999</v>
      </c>
      <c r="Y52">
        <v>0.22553964638249999</v>
      </c>
      <c r="Z52">
        <v>0.34898038081799998</v>
      </c>
      <c r="AA52">
        <v>0.65523521270480001</v>
      </c>
      <c r="AB52">
        <v>0.32443634914320002</v>
      </c>
      <c r="AC52">
        <v>0.49810049093460002</v>
      </c>
      <c r="AD52">
        <v>0.40244163922620002</v>
      </c>
      <c r="AE52">
        <v>0.69306394201989996</v>
      </c>
      <c r="AG52" s="3"/>
      <c r="AH52" s="2">
        <f t="shared" si="28"/>
        <v>2.6823836450630002E-2</v>
      </c>
      <c r="AI52">
        <f t="shared" si="29"/>
        <v>1.5614681968749999</v>
      </c>
      <c r="AJ52" s="2"/>
      <c r="AL52" s="2"/>
      <c r="AN52" s="2">
        <f t="shared" si="30"/>
        <v>2.4443671161370001E-2</v>
      </c>
      <c r="AO52">
        <f t="shared" si="31"/>
        <v>2.3605963414579998</v>
      </c>
      <c r="AP52" s="2">
        <f t="shared" si="32"/>
        <v>2.530491518051E-2</v>
      </c>
      <c r="AQ52">
        <f t="shared" si="33"/>
        <v>2.9631096176549998</v>
      </c>
      <c r="AR52" s="2">
        <f t="shared" si="34"/>
        <v>2.0857764245319998E-2</v>
      </c>
      <c r="AS52">
        <f t="shared" si="35"/>
        <v>4.3021399652980001</v>
      </c>
      <c r="AT52" s="2">
        <f t="shared" si="36"/>
        <v>3.3290996085249998E-2</v>
      </c>
      <c r="AU52">
        <f t="shared" si="37"/>
        <v>2.3770239330049998</v>
      </c>
      <c r="AW52" s="3"/>
      <c r="AX52">
        <f t="shared" si="14"/>
        <v>2.7032448473550004E-3</v>
      </c>
      <c r="AY52">
        <f t="shared" si="15"/>
        <v>0.25463866893249998</v>
      </c>
      <c r="AZ52">
        <f t="shared" si="16"/>
        <v>4.0620148158389997E-3</v>
      </c>
      <c r="BA52">
        <f t="shared" si="17"/>
        <v>0.56405827538139997</v>
      </c>
      <c r="BB52">
        <f t="shared" si="18"/>
        <v>4.0620148158389997E-3</v>
      </c>
      <c r="BC52">
        <f t="shared" si="19"/>
        <v>0.56405827538139997</v>
      </c>
      <c r="BD52">
        <f t="shared" si="20"/>
        <v>2.9862232045859997E-3</v>
      </c>
      <c r="BE52">
        <f t="shared" si="21"/>
        <v>0.22553964638249999</v>
      </c>
      <c r="BF52">
        <f t="shared" si="22"/>
        <v>3.48980380818E-3</v>
      </c>
      <c r="BG52">
        <f t="shared" si="23"/>
        <v>0.65523521270480001</v>
      </c>
      <c r="BH52">
        <f t="shared" si="24"/>
        <v>3.2443634914320002E-3</v>
      </c>
      <c r="BI52">
        <f t="shared" si="25"/>
        <v>0.49810049093460002</v>
      </c>
      <c r="BJ52">
        <f t="shared" si="26"/>
        <v>4.0244163922620001E-3</v>
      </c>
      <c r="BK52">
        <f t="shared" si="27"/>
        <v>0.69306394201989996</v>
      </c>
    </row>
    <row r="53" spans="2:63" x14ac:dyDescent="0.3">
      <c r="B53">
        <v>2.8389734667250002</v>
      </c>
      <c r="C53">
        <v>1.531272555196</v>
      </c>
      <c r="H53">
        <v>2.4788168769030001</v>
      </c>
      <c r="I53">
        <v>2.2903928607280002</v>
      </c>
      <c r="J53">
        <v>2.555545889517</v>
      </c>
      <c r="K53">
        <v>2.9060585347669998</v>
      </c>
      <c r="L53">
        <v>2.1108307959979999</v>
      </c>
      <c r="M53">
        <v>4.086847124168</v>
      </c>
      <c r="N53">
        <v>3.3917355371900002</v>
      </c>
      <c r="O53">
        <v>2.3245061158940001</v>
      </c>
      <c r="Q53" s="3"/>
      <c r="R53">
        <v>0.27252617803829998</v>
      </c>
      <c r="S53">
        <v>0.25948850602419998</v>
      </c>
      <c r="T53">
        <v>0.41909606110249997</v>
      </c>
      <c r="U53">
        <v>0.58248765632970001</v>
      </c>
      <c r="V53">
        <v>0.41909606110249997</v>
      </c>
      <c r="W53">
        <v>0.58248765632970001</v>
      </c>
      <c r="X53">
        <v>0.3017682983944</v>
      </c>
      <c r="Y53">
        <v>0.2391191902392</v>
      </c>
      <c r="Z53">
        <v>0.3546415854703</v>
      </c>
      <c r="AA53">
        <v>0.66493488688820002</v>
      </c>
      <c r="AB53">
        <v>0.33072666750719998</v>
      </c>
      <c r="AC53">
        <v>0.50974009995460001</v>
      </c>
      <c r="AD53">
        <v>0.41376251336730002</v>
      </c>
      <c r="AE53">
        <v>0.69791377911160002</v>
      </c>
      <c r="AG53" s="3"/>
      <c r="AH53" s="2">
        <f t="shared" si="28"/>
        <v>2.8389734667250002E-2</v>
      </c>
      <c r="AI53">
        <f t="shared" si="29"/>
        <v>1.531272555196</v>
      </c>
      <c r="AJ53" s="2"/>
      <c r="AL53" s="2"/>
      <c r="AN53" s="2">
        <f t="shared" si="30"/>
        <v>2.4788168769030002E-2</v>
      </c>
      <c r="AO53">
        <f t="shared" si="31"/>
        <v>2.2903928607280002</v>
      </c>
      <c r="AP53" s="2">
        <f t="shared" si="32"/>
        <v>2.555545889517E-2</v>
      </c>
      <c r="AQ53">
        <f t="shared" si="33"/>
        <v>2.9060585347669998</v>
      </c>
      <c r="AR53" s="2">
        <f t="shared" si="34"/>
        <v>2.1108307959979998E-2</v>
      </c>
      <c r="AS53">
        <f t="shared" si="35"/>
        <v>4.086847124168</v>
      </c>
      <c r="AT53" s="2">
        <f t="shared" si="36"/>
        <v>3.39173553719E-2</v>
      </c>
      <c r="AU53">
        <f t="shared" si="37"/>
        <v>2.3245061158940001</v>
      </c>
      <c r="AW53" s="3"/>
      <c r="AX53">
        <f t="shared" si="14"/>
        <v>2.7252617803829996E-3</v>
      </c>
      <c r="AY53">
        <f t="shared" si="15"/>
        <v>0.25948850602419998</v>
      </c>
      <c r="AZ53">
        <f t="shared" si="16"/>
        <v>4.1909606110249993E-3</v>
      </c>
      <c r="BA53">
        <f t="shared" si="17"/>
        <v>0.58248765632970001</v>
      </c>
      <c r="BB53">
        <f t="shared" si="18"/>
        <v>4.1909606110249993E-3</v>
      </c>
      <c r="BC53">
        <f t="shared" si="19"/>
        <v>0.58248765632970001</v>
      </c>
      <c r="BD53">
        <f t="shared" si="20"/>
        <v>3.0176829839439999E-3</v>
      </c>
      <c r="BE53">
        <f t="shared" si="21"/>
        <v>0.2391191902392</v>
      </c>
      <c r="BF53">
        <f t="shared" si="22"/>
        <v>3.546415854703E-3</v>
      </c>
      <c r="BG53">
        <f t="shared" si="23"/>
        <v>0.66493488688820002</v>
      </c>
      <c r="BH53">
        <f t="shared" si="24"/>
        <v>3.3072666750719997E-3</v>
      </c>
      <c r="BI53">
        <f t="shared" si="25"/>
        <v>0.50974009995460001</v>
      </c>
      <c r="BJ53">
        <f t="shared" si="26"/>
        <v>4.1376251336730004E-3</v>
      </c>
      <c r="BK53">
        <f t="shared" si="27"/>
        <v>0.69791377911160002</v>
      </c>
    </row>
    <row r="54" spans="2:63" x14ac:dyDescent="0.3">
      <c r="B54">
        <v>2.992431491953</v>
      </c>
      <c r="C54">
        <v>1.46590060657</v>
      </c>
      <c r="H54">
        <v>2.5085689430190001</v>
      </c>
      <c r="I54">
        <v>2.242150194303</v>
      </c>
      <c r="J54">
        <v>2.585297955633</v>
      </c>
      <c r="K54">
        <v>2.831442241969</v>
      </c>
      <c r="L54">
        <v>2.135885167464</v>
      </c>
      <c r="M54">
        <v>3.8803454918289999</v>
      </c>
      <c r="N54">
        <v>3.437146585472</v>
      </c>
      <c r="O54">
        <v>2.2851120171689998</v>
      </c>
      <c r="Q54" s="3"/>
      <c r="R54">
        <v>0.2766144960668</v>
      </c>
      <c r="S54">
        <v>0.26336837569749999</v>
      </c>
      <c r="T54">
        <v>0.42884578847179999</v>
      </c>
      <c r="U54">
        <v>0.59800713502309999</v>
      </c>
      <c r="V54">
        <v>0.42884578847179999</v>
      </c>
      <c r="W54">
        <v>0.59800713502309999</v>
      </c>
      <c r="X54">
        <v>0.3049143786745</v>
      </c>
      <c r="Y54">
        <v>0.25366870151420001</v>
      </c>
      <c r="Z54">
        <v>0.3656486191651</v>
      </c>
      <c r="AA54">
        <v>0.67560452848990005</v>
      </c>
      <c r="AB54">
        <v>0.3354442015918</v>
      </c>
      <c r="AC54">
        <v>0.5165298718829</v>
      </c>
      <c r="AD54">
        <v>0.42476821658710001</v>
      </c>
      <c r="AE54">
        <v>0.69597384427490006</v>
      </c>
      <c r="AG54" s="3"/>
      <c r="AH54" s="2">
        <f t="shared" si="28"/>
        <v>2.9924314919530001E-2</v>
      </c>
      <c r="AI54">
        <f t="shared" si="29"/>
        <v>1.46590060657</v>
      </c>
      <c r="AJ54" s="2"/>
      <c r="AL54" s="2"/>
      <c r="AN54" s="2">
        <f t="shared" si="30"/>
        <v>2.5085689430190003E-2</v>
      </c>
      <c r="AO54">
        <f t="shared" si="31"/>
        <v>2.242150194303</v>
      </c>
      <c r="AP54" s="2">
        <f t="shared" si="32"/>
        <v>2.5852979556330001E-2</v>
      </c>
      <c r="AQ54">
        <f t="shared" si="33"/>
        <v>2.831442241969</v>
      </c>
      <c r="AR54" s="2">
        <f t="shared" si="34"/>
        <v>2.1358851674640002E-2</v>
      </c>
      <c r="AS54">
        <f t="shared" si="35"/>
        <v>3.8803454918289999</v>
      </c>
      <c r="AT54" s="2">
        <f t="shared" si="36"/>
        <v>3.437146585472E-2</v>
      </c>
      <c r="AU54">
        <f t="shared" si="37"/>
        <v>2.2851120171689998</v>
      </c>
      <c r="AW54" s="3"/>
      <c r="AX54">
        <f t="shared" si="14"/>
        <v>2.7661449606679999E-3</v>
      </c>
      <c r="AY54">
        <f t="shared" si="15"/>
        <v>0.26336837569749999</v>
      </c>
      <c r="AZ54">
        <f t="shared" si="16"/>
        <v>4.2884578847180001E-3</v>
      </c>
      <c r="BA54">
        <f t="shared" si="17"/>
        <v>0.59800713502309999</v>
      </c>
      <c r="BB54">
        <f t="shared" si="18"/>
        <v>4.2884578847180001E-3</v>
      </c>
      <c r="BC54">
        <f t="shared" si="19"/>
        <v>0.59800713502309999</v>
      </c>
      <c r="BD54">
        <f t="shared" si="20"/>
        <v>3.0491437867450001E-3</v>
      </c>
      <c r="BE54">
        <f t="shared" si="21"/>
        <v>0.25366870151420001</v>
      </c>
      <c r="BF54">
        <f t="shared" si="22"/>
        <v>3.6564861916509998E-3</v>
      </c>
      <c r="BG54">
        <f t="shared" si="23"/>
        <v>0.67560452848990005</v>
      </c>
      <c r="BH54">
        <f t="shared" si="24"/>
        <v>3.354442015918E-3</v>
      </c>
      <c r="BI54">
        <f t="shared" si="25"/>
        <v>0.5165298718829</v>
      </c>
      <c r="BJ54">
        <f t="shared" si="26"/>
        <v>4.2476821658710001E-3</v>
      </c>
      <c r="BK54">
        <f t="shared" si="27"/>
        <v>0.69597384427490006</v>
      </c>
    </row>
    <row r="55" spans="2:63" x14ac:dyDescent="0.3">
      <c r="B55">
        <v>3.20226185298</v>
      </c>
      <c r="C55">
        <v>1.4402955895780001</v>
      </c>
      <c r="H55">
        <v>2.5665071770329999</v>
      </c>
      <c r="I55">
        <v>2.1456591255630002</v>
      </c>
      <c r="J55">
        <v>2.6354066985650002</v>
      </c>
      <c r="K55">
        <v>2.743713702565</v>
      </c>
      <c r="L55">
        <v>2.171900826446</v>
      </c>
      <c r="M55">
        <v>3.6519059887480001</v>
      </c>
      <c r="N55">
        <v>3.4841235319699999</v>
      </c>
      <c r="O55">
        <v>2.2589104675230001</v>
      </c>
      <c r="Q55" s="3"/>
      <c r="R55">
        <v>0.2791301321602</v>
      </c>
      <c r="S55">
        <v>0.26336837569749999</v>
      </c>
      <c r="T55">
        <v>0.43890997035279999</v>
      </c>
      <c r="U55">
        <v>0.61352661371640005</v>
      </c>
      <c r="V55">
        <v>0.43890997035279999</v>
      </c>
      <c r="W55">
        <v>0.61352661371640005</v>
      </c>
      <c r="X55">
        <v>0.3064883910847</v>
      </c>
      <c r="Y55">
        <v>0.27015814762590001</v>
      </c>
      <c r="Z55">
        <v>0.3801150618652</v>
      </c>
      <c r="AA55">
        <v>0.69015403976489997</v>
      </c>
      <c r="AB55">
        <v>0.3414198607558</v>
      </c>
      <c r="AC55">
        <v>0.52622954606630001</v>
      </c>
      <c r="AD55">
        <v>0.43137176133209998</v>
      </c>
      <c r="AE55">
        <v>0.69597384427490006</v>
      </c>
      <c r="AG55" s="3"/>
      <c r="AH55" s="2">
        <f t="shared" si="28"/>
        <v>3.2022618529799998E-2</v>
      </c>
      <c r="AI55">
        <f t="shared" si="29"/>
        <v>1.4402955895780001</v>
      </c>
      <c r="AJ55" s="2"/>
      <c r="AL55" s="2"/>
      <c r="AN55" s="2">
        <f t="shared" si="30"/>
        <v>2.5665071770329999E-2</v>
      </c>
      <c r="AO55">
        <f t="shared" si="31"/>
        <v>2.1456591255630002</v>
      </c>
      <c r="AP55" s="2">
        <f t="shared" si="32"/>
        <v>2.6354066985650001E-2</v>
      </c>
      <c r="AQ55">
        <f t="shared" si="33"/>
        <v>2.743713702565</v>
      </c>
      <c r="AR55" s="2">
        <f t="shared" si="34"/>
        <v>2.171900826446E-2</v>
      </c>
      <c r="AS55">
        <f t="shared" si="35"/>
        <v>3.6519059887480001</v>
      </c>
      <c r="AT55" s="2">
        <f t="shared" si="36"/>
        <v>3.4841235319700001E-2</v>
      </c>
      <c r="AU55">
        <f t="shared" si="37"/>
        <v>2.2589104675230001</v>
      </c>
      <c r="AW55" s="3"/>
      <c r="AX55">
        <f t="shared" si="14"/>
        <v>2.7913013216019997E-3</v>
      </c>
      <c r="AY55">
        <f t="shared" si="15"/>
        <v>0.26336837569749999</v>
      </c>
      <c r="AZ55">
        <f t="shared" si="16"/>
        <v>4.3890997035280002E-3</v>
      </c>
      <c r="BA55">
        <f t="shared" si="17"/>
        <v>0.61352661371640005</v>
      </c>
      <c r="BB55">
        <f t="shared" si="18"/>
        <v>4.3890997035280002E-3</v>
      </c>
      <c r="BC55">
        <f t="shared" si="19"/>
        <v>0.61352661371640005</v>
      </c>
      <c r="BD55">
        <f t="shared" si="20"/>
        <v>3.0648839108469998E-3</v>
      </c>
      <c r="BE55">
        <f t="shared" si="21"/>
        <v>0.27015814762590001</v>
      </c>
      <c r="BF55">
        <f t="shared" si="22"/>
        <v>3.801150618652E-3</v>
      </c>
      <c r="BG55">
        <f t="shared" si="23"/>
        <v>0.69015403976489997</v>
      </c>
      <c r="BH55">
        <f t="shared" si="24"/>
        <v>3.4141986075579998E-3</v>
      </c>
      <c r="BI55">
        <f t="shared" si="25"/>
        <v>0.52622954606630001</v>
      </c>
      <c r="BJ55">
        <f t="shared" si="26"/>
        <v>4.3137176133209998E-3</v>
      </c>
      <c r="BK55">
        <f t="shared" si="27"/>
        <v>0.69597384427490006</v>
      </c>
    </row>
    <row r="56" spans="2:63" x14ac:dyDescent="0.3">
      <c r="B56">
        <v>3.424619399739</v>
      </c>
      <c r="C56">
        <v>1.3839672289430001</v>
      </c>
      <c r="H56">
        <v>2.602522836016</v>
      </c>
      <c r="I56">
        <v>2.0798569851200002</v>
      </c>
      <c r="J56">
        <v>2.6839495432799998</v>
      </c>
      <c r="K56">
        <v>2.682353053645</v>
      </c>
      <c r="L56">
        <v>2.2047846889949998</v>
      </c>
      <c r="M56">
        <v>3.5245539149849998</v>
      </c>
      <c r="N56">
        <v>3.532666376686</v>
      </c>
      <c r="O56">
        <v>2.2415058625580002</v>
      </c>
      <c r="Q56" s="3"/>
      <c r="R56">
        <v>0.28321793846760002</v>
      </c>
      <c r="S56">
        <v>0.26239840827920002</v>
      </c>
      <c r="T56">
        <v>0.44519977699570001</v>
      </c>
      <c r="U56">
        <v>0.62031638564479996</v>
      </c>
      <c r="V56">
        <v>0.44519977699570001</v>
      </c>
      <c r="W56">
        <v>0.62031638564479996</v>
      </c>
      <c r="X56">
        <v>0.3096346760532</v>
      </c>
      <c r="Y56">
        <v>0.28664759373760001</v>
      </c>
      <c r="Z56">
        <v>0.39269498218370003</v>
      </c>
      <c r="AA56">
        <v>0.70664348587659997</v>
      </c>
      <c r="AB56">
        <v>0.34928255402239999</v>
      </c>
      <c r="AC56">
        <v>0.53883912250459998</v>
      </c>
      <c r="AD56">
        <v>0.44175039772469998</v>
      </c>
      <c r="AE56">
        <v>0.71149332296830003</v>
      </c>
      <c r="AG56" s="3"/>
      <c r="AH56" s="2">
        <f t="shared" si="28"/>
        <v>3.4246193997389998E-2</v>
      </c>
      <c r="AI56">
        <f t="shared" si="29"/>
        <v>1.3839672289430001</v>
      </c>
      <c r="AJ56" s="2"/>
      <c r="AL56" s="2"/>
      <c r="AN56" s="2">
        <f t="shared" si="30"/>
        <v>2.602522836016E-2</v>
      </c>
      <c r="AO56">
        <f t="shared" si="31"/>
        <v>2.0798569851200002</v>
      </c>
      <c r="AP56" s="2">
        <f t="shared" si="32"/>
        <v>2.6839495432799999E-2</v>
      </c>
      <c r="AQ56">
        <f t="shared" si="33"/>
        <v>2.682353053645</v>
      </c>
      <c r="AR56" s="2">
        <f t="shared" si="34"/>
        <v>2.2047846889949999E-2</v>
      </c>
      <c r="AS56">
        <f t="shared" si="35"/>
        <v>3.5245539149849998</v>
      </c>
      <c r="AT56" s="2">
        <f t="shared" si="36"/>
        <v>3.532666376686E-2</v>
      </c>
      <c r="AU56">
        <f t="shared" si="37"/>
        <v>2.2415058625580002</v>
      </c>
      <c r="AW56" s="3"/>
      <c r="AX56">
        <f t="shared" si="14"/>
        <v>2.832179384676E-3</v>
      </c>
      <c r="AY56">
        <f t="shared" si="15"/>
        <v>0.26239840827920002</v>
      </c>
      <c r="AZ56">
        <f t="shared" si="16"/>
        <v>4.4519977699570001E-3</v>
      </c>
      <c r="BA56">
        <f t="shared" si="17"/>
        <v>0.62031638564479996</v>
      </c>
      <c r="BB56">
        <f t="shared" si="18"/>
        <v>4.4519977699570001E-3</v>
      </c>
      <c r="BC56">
        <f t="shared" si="19"/>
        <v>0.62031638564479996</v>
      </c>
      <c r="BD56">
        <f t="shared" si="20"/>
        <v>3.096346760532E-3</v>
      </c>
      <c r="BE56">
        <f t="shared" si="21"/>
        <v>0.28664759373760001</v>
      </c>
      <c r="BF56">
        <f t="shared" si="22"/>
        <v>3.9269498218370003E-3</v>
      </c>
      <c r="BG56">
        <f t="shared" si="23"/>
        <v>0.70664348587659997</v>
      </c>
      <c r="BH56">
        <f t="shared" si="24"/>
        <v>3.4928255402239998E-3</v>
      </c>
      <c r="BI56">
        <f t="shared" si="25"/>
        <v>0.53883912250459998</v>
      </c>
      <c r="BJ56">
        <f t="shared" si="26"/>
        <v>4.417503977247E-3</v>
      </c>
      <c r="BK56">
        <f t="shared" si="27"/>
        <v>0.71149332296830003</v>
      </c>
    </row>
    <row r="57" spans="2:63" x14ac:dyDescent="0.3">
      <c r="B57">
        <v>3.610961287516</v>
      </c>
      <c r="C57">
        <v>1.3494849647960001</v>
      </c>
      <c r="H57">
        <v>2.6354066985650002</v>
      </c>
      <c r="I57">
        <v>2.0272301860819999</v>
      </c>
      <c r="J57">
        <v>2.723096998695</v>
      </c>
      <c r="K57">
        <v>2.6297491981699999</v>
      </c>
      <c r="L57">
        <v>2.225141365811</v>
      </c>
      <c r="M57">
        <v>3.414738371676</v>
      </c>
      <c r="N57">
        <v>3.6062635928660001</v>
      </c>
      <c r="O57">
        <v>2.1978194054750002</v>
      </c>
      <c r="Q57" s="3"/>
      <c r="R57">
        <v>0.28667837091510001</v>
      </c>
      <c r="S57">
        <v>0.27597795213589998</v>
      </c>
      <c r="T57">
        <v>0.4474008562331</v>
      </c>
      <c r="U57">
        <v>0.61934641822640002</v>
      </c>
      <c r="V57">
        <v>0.4474008562331</v>
      </c>
      <c r="W57">
        <v>0.61934641822640002</v>
      </c>
      <c r="X57">
        <v>0.31246538072359997</v>
      </c>
      <c r="Y57">
        <v>0.29246739824759999</v>
      </c>
      <c r="Z57">
        <v>0.40087151589659997</v>
      </c>
      <c r="AA57">
        <v>0.71343325780489997</v>
      </c>
      <c r="AB57">
        <v>0.35934663355910001</v>
      </c>
      <c r="AC57">
        <v>0.55338863377970005</v>
      </c>
      <c r="AD57">
        <v>0.449297408349</v>
      </c>
      <c r="AE57">
        <v>0.71246329038659995</v>
      </c>
      <c r="AG57" s="3"/>
      <c r="AH57" s="2">
        <f t="shared" si="28"/>
        <v>3.6109612875159999E-2</v>
      </c>
      <c r="AI57">
        <f t="shared" si="29"/>
        <v>1.3494849647960001</v>
      </c>
      <c r="AJ57" s="2"/>
      <c r="AL57" s="2"/>
      <c r="AN57" s="2">
        <f t="shared" si="30"/>
        <v>2.6354066985650001E-2</v>
      </c>
      <c r="AO57">
        <f t="shared" si="31"/>
        <v>2.0272301860819999</v>
      </c>
      <c r="AP57" s="2">
        <f t="shared" si="32"/>
        <v>2.7230969986950002E-2</v>
      </c>
      <c r="AQ57">
        <f t="shared" si="33"/>
        <v>2.6297491981699999</v>
      </c>
      <c r="AR57" s="2">
        <f t="shared" si="34"/>
        <v>2.2251413658109998E-2</v>
      </c>
      <c r="AS57">
        <f t="shared" si="35"/>
        <v>3.414738371676</v>
      </c>
      <c r="AT57" s="2">
        <f t="shared" si="36"/>
        <v>3.6062635928659999E-2</v>
      </c>
      <c r="AU57">
        <f t="shared" si="37"/>
        <v>2.1978194054750002</v>
      </c>
      <c r="AW57" s="3"/>
      <c r="AX57">
        <f t="shared" si="14"/>
        <v>2.866783709151E-3</v>
      </c>
      <c r="AY57">
        <f t="shared" si="15"/>
        <v>0.27597795213589998</v>
      </c>
      <c r="AZ57">
        <f t="shared" si="16"/>
        <v>4.4740085623310001E-3</v>
      </c>
      <c r="BA57">
        <f t="shared" si="17"/>
        <v>0.61934641822640002</v>
      </c>
      <c r="BB57">
        <f t="shared" si="18"/>
        <v>4.4740085623310001E-3</v>
      </c>
      <c r="BC57">
        <f t="shared" si="19"/>
        <v>0.61934641822640002</v>
      </c>
      <c r="BD57">
        <f t="shared" si="20"/>
        <v>3.1246538072359996E-3</v>
      </c>
      <c r="BE57">
        <f t="shared" si="21"/>
        <v>0.29246739824759999</v>
      </c>
      <c r="BF57">
        <f t="shared" si="22"/>
        <v>4.0087151589659996E-3</v>
      </c>
      <c r="BG57">
        <f t="shared" si="23"/>
        <v>0.71343325780489997</v>
      </c>
      <c r="BH57">
        <f t="shared" si="24"/>
        <v>3.5934663355910003E-3</v>
      </c>
      <c r="BI57">
        <f t="shared" si="25"/>
        <v>0.55338863377970005</v>
      </c>
      <c r="BJ57">
        <f t="shared" si="26"/>
        <v>4.4929740834899999E-3</v>
      </c>
      <c r="BK57">
        <f t="shared" si="27"/>
        <v>0.71246329038659995</v>
      </c>
    </row>
    <row r="58" spans="2:63" x14ac:dyDescent="0.3">
      <c r="B58">
        <v>3.8066985645929998</v>
      </c>
      <c r="C58">
        <v>1.323828324785</v>
      </c>
      <c r="H58">
        <v>2.6526315789470001</v>
      </c>
      <c r="I58">
        <v>1.97894163253</v>
      </c>
      <c r="J58">
        <v>2.7747716398429998</v>
      </c>
      <c r="K58">
        <v>2.5815868342180002</v>
      </c>
      <c r="L58">
        <v>2.2580252283600002</v>
      </c>
      <c r="M58">
        <v>3.326946737473</v>
      </c>
      <c r="N58">
        <v>3.670465419748</v>
      </c>
      <c r="O58">
        <v>2.1672853462330002</v>
      </c>
      <c r="Q58" s="3"/>
      <c r="R58">
        <v>0.29391256453530001</v>
      </c>
      <c r="S58">
        <v>0.29246739824759999</v>
      </c>
      <c r="T58">
        <v>0.4492849223532</v>
      </c>
      <c r="U58">
        <v>0.59412726534969995</v>
      </c>
      <c r="V58">
        <v>0.4492849223532</v>
      </c>
      <c r="W58">
        <v>0.59412726534969995</v>
      </c>
      <c r="X58">
        <v>0.3159227428443</v>
      </c>
      <c r="Y58">
        <v>0.27694791955420001</v>
      </c>
      <c r="Z58">
        <v>0.40747547001849999</v>
      </c>
      <c r="AA58">
        <v>0.71731312747830001</v>
      </c>
      <c r="AB58">
        <v>0.36626596329069999</v>
      </c>
      <c r="AC58">
        <v>0.56599821021800001</v>
      </c>
      <c r="AD58">
        <v>0.45495728252630002</v>
      </c>
      <c r="AE58">
        <v>0.70955338813159996</v>
      </c>
      <c r="AG58" s="3"/>
      <c r="AH58" s="2">
        <f t="shared" si="28"/>
        <v>3.8066985645930002E-2</v>
      </c>
      <c r="AI58">
        <f t="shared" si="29"/>
        <v>1.323828324785</v>
      </c>
      <c r="AJ58" s="2"/>
      <c r="AL58" s="2"/>
      <c r="AN58" s="2">
        <f t="shared" si="30"/>
        <v>2.6526315789470001E-2</v>
      </c>
      <c r="AO58">
        <f t="shared" si="31"/>
        <v>1.97894163253</v>
      </c>
      <c r="AP58" s="2">
        <f t="shared" si="32"/>
        <v>2.7747716398429999E-2</v>
      </c>
      <c r="AQ58">
        <f t="shared" si="33"/>
        <v>2.5815868342180002</v>
      </c>
      <c r="AR58" s="2">
        <f t="shared" si="34"/>
        <v>2.2580252283600003E-2</v>
      </c>
      <c r="AS58">
        <f t="shared" si="35"/>
        <v>3.326946737473</v>
      </c>
      <c r="AT58" s="2">
        <f t="shared" si="36"/>
        <v>3.6704654197480001E-2</v>
      </c>
      <c r="AU58">
        <f t="shared" si="37"/>
        <v>2.1672853462330002</v>
      </c>
      <c r="AW58" s="3"/>
      <c r="AX58">
        <f t="shared" si="14"/>
        <v>2.9391256453530001E-3</v>
      </c>
      <c r="AY58">
        <f t="shared" si="15"/>
        <v>0.29246739824759999</v>
      </c>
      <c r="AZ58">
        <f t="shared" si="16"/>
        <v>4.4928492235320003E-3</v>
      </c>
      <c r="BA58">
        <f t="shared" si="17"/>
        <v>0.59412726534969995</v>
      </c>
      <c r="BB58">
        <f t="shared" si="18"/>
        <v>4.4928492235320003E-3</v>
      </c>
      <c r="BC58">
        <f t="shared" si="19"/>
        <v>0.59412726534969995</v>
      </c>
      <c r="BD58">
        <f t="shared" si="20"/>
        <v>3.159227428443E-3</v>
      </c>
      <c r="BE58">
        <f t="shared" si="21"/>
        <v>0.27694791955420001</v>
      </c>
      <c r="BF58">
        <f t="shared" si="22"/>
        <v>4.0747547001850001E-3</v>
      </c>
      <c r="BG58">
        <f t="shared" si="23"/>
        <v>0.71731312747830001</v>
      </c>
      <c r="BH58">
        <f t="shared" si="24"/>
        <v>3.6626596329069998E-3</v>
      </c>
      <c r="BI58">
        <f t="shared" si="25"/>
        <v>0.56599821021800001</v>
      </c>
      <c r="BJ58">
        <f t="shared" si="26"/>
        <v>4.5495728252630003E-3</v>
      </c>
      <c r="BK58">
        <f t="shared" si="27"/>
        <v>0.70955338813159996</v>
      </c>
    </row>
    <row r="59" spans="2:63" x14ac:dyDescent="0.3">
      <c r="B59">
        <v>4.0086994345370002</v>
      </c>
      <c r="C59">
        <v>1.2937990239429999</v>
      </c>
      <c r="H59">
        <v>2.67455415398</v>
      </c>
      <c r="I59">
        <v>1.939461495442</v>
      </c>
      <c r="J59">
        <v>2.8217485863420002</v>
      </c>
      <c r="K59">
        <v>2.5378028669889998</v>
      </c>
      <c r="L59">
        <v>2.2862113962590001</v>
      </c>
      <c r="M59">
        <v>3.221555478015</v>
      </c>
      <c r="N59">
        <v>3.755023923445</v>
      </c>
      <c r="O59">
        <v>2.1412214579679998</v>
      </c>
      <c r="Q59" s="3"/>
      <c r="R59">
        <v>0.29800108725230001</v>
      </c>
      <c r="S59">
        <v>0.29828720275760001</v>
      </c>
      <c r="T59">
        <v>0.44959589716109999</v>
      </c>
      <c r="U59">
        <v>0.56114837312639998</v>
      </c>
      <c r="V59">
        <v>0.44959589716109999</v>
      </c>
      <c r="W59">
        <v>0.56114837312639998</v>
      </c>
      <c r="X59">
        <v>0.31937949089959999</v>
      </c>
      <c r="Y59">
        <v>0.25560863635089998</v>
      </c>
      <c r="Z59">
        <v>0.41565251545260001</v>
      </c>
      <c r="AA59">
        <v>0.72895273649829995</v>
      </c>
      <c r="AB59">
        <v>0.37129744016580002</v>
      </c>
      <c r="AC59">
        <v>0.56793814505469997</v>
      </c>
      <c r="AD59">
        <v>0.46722162254659999</v>
      </c>
      <c r="AE59">
        <v>0.71537319264160004</v>
      </c>
      <c r="AG59" s="3"/>
      <c r="AH59" s="2">
        <f t="shared" si="28"/>
        <v>4.0086994345370004E-2</v>
      </c>
      <c r="AI59">
        <f t="shared" si="29"/>
        <v>1.2937990239429999</v>
      </c>
      <c r="AJ59" s="2"/>
      <c r="AL59" s="2"/>
      <c r="AN59" s="2">
        <f t="shared" si="30"/>
        <v>2.6745541539800001E-2</v>
      </c>
      <c r="AO59">
        <f t="shared" si="31"/>
        <v>1.939461495442</v>
      </c>
      <c r="AP59" s="2">
        <f t="shared" si="32"/>
        <v>2.8217485863420003E-2</v>
      </c>
      <c r="AQ59">
        <f t="shared" si="33"/>
        <v>2.5378028669889998</v>
      </c>
      <c r="AR59" s="2">
        <f t="shared" si="34"/>
        <v>2.2862113962590001E-2</v>
      </c>
      <c r="AS59">
        <f t="shared" si="35"/>
        <v>3.221555478015</v>
      </c>
      <c r="AT59" s="2">
        <f t="shared" si="36"/>
        <v>3.755023923445E-2</v>
      </c>
      <c r="AU59">
        <f t="shared" si="37"/>
        <v>2.1412214579679998</v>
      </c>
      <c r="AW59" s="3"/>
      <c r="AX59">
        <f t="shared" si="14"/>
        <v>2.980010872523E-3</v>
      </c>
      <c r="AY59">
        <f t="shared" si="15"/>
        <v>0.29828720275760001</v>
      </c>
      <c r="AZ59">
        <f t="shared" si="16"/>
        <v>4.4959589716109995E-3</v>
      </c>
      <c r="BA59">
        <f t="shared" si="17"/>
        <v>0.56114837312639998</v>
      </c>
      <c r="BB59">
        <f t="shared" si="18"/>
        <v>4.4959589716109995E-3</v>
      </c>
      <c r="BC59">
        <f t="shared" si="19"/>
        <v>0.56114837312639998</v>
      </c>
      <c r="BD59">
        <f t="shared" si="20"/>
        <v>3.1937949089959998E-3</v>
      </c>
      <c r="BE59">
        <f t="shared" si="21"/>
        <v>0.25560863635089998</v>
      </c>
      <c r="BF59">
        <f t="shared" si="22"/>
        <v>4.156525154526E-3</v>
      </c>
      <c r="BG59">
        <f t="shared" si="23"/>
        <v>0.72895273649829995</v>
      </c>
      <c r="BH59">
        <f t="shared" si="24"/>
        <v>3.7129744016580002E-3</v>
      </c>
      <c r="BI59">
        <f t="shared" si="25"/>
        <v>0.56793814505469997</v>
      </c>
      <c r="BJ59">
        <f t="shared" si="26"/>
        <v>4.6722162254659999E-3</v>
      </c>
      <c r="BK59">
        <f t="shared" si="27"/>
        <v>0.71537319264160004</v>
      </c>
    </row>
    <row r="60" spans="2:63" x14ac:dyDescent="0.3">
      <c r="H60">
        <v>2.705872118312</v>
      </c>
      <c r="I60">
        <v>1.9263894000740001</v>
      </c>
      <c r="J60">
        <v>2.8796868203570001</v>
      </c>
      <c r="K60">
        <v>2.498454655392</v>
      </c>
      <c r="L60">
        <v>2.3284906481080001</v>
      </c>
      <c r="M60">
        <v>3.129402654762</v>
      </c>
      <c r="N60">
        <v>3.8411483253590002</v>
      </c>
      <c r="O60">
        <v>2.1327457231759999</v>
      </c>
      <c r="Q60" s="3"/>
      <c r="R60">
        <v>0.30680714405390003</v>
      </c>
      <c r="S60">
        <v>0.31089677919589997</v>
      </c>
      <c r="T60">
        <v>0.45085125894630002</v>
      </c>
      <c r="U60">
        <v>0.53786915508629995</v>
      </c>
      <c r="V60">
        <v>0.45085125894630002</v>
      </c>
      <c r="W60">
        <v>0.53786915508629995</v>
      </c>
      <c r="X60">
        <v>0.3212636593639</v>
      </c>
      <c r="Y60">
        <v>0.23135945089250001</v>
      </c>
      <c r="Z60">
        <v>0.42948861631009999</v>
      </c>
      <c r="AA60">
        <v>0.72992270391659997</v>
      </c>
      <c r="AB60">
        <v>0.3738121551611</v>
      </c>
      <c r="AC60">
        <v>0.55920843828970002</v>
      </c>
      <c r="AD60">
        <v>0.47634100807340002</v>
      </c>
      <c r="AE60">
        <v>0.71731312747830001</v>
      </c>
      <c r="AG60" s="3"/>
      <c r="AJ60" s="2"/>
      <c r="AL60" s="2"/>
      <c r="AN60" s="2">
        <f t="shared" si="30"/>
        <v>2.7058721183119999E-2</v>
      </c>
      <c r="AO60">
        <f t="shared" si="31"/>
        <v>1.9263894000740001</v>
      </c>
      <c r="AP60" s="2">
        <f t="shared" si="32"/>
        <v>2.8796868203570001E-2</v>
      </c>
      <c r="AQ60">
        <f t="shared" si="33"/>
        <v>2.498454655392</v>
      </c>
      <c r="AR60" s="2">
        <f t="shared" si="34"/>
        <v>2.328490648108E-2</v>
      </c>
      <c r="AS60">
        <f t="shared" si="35"/>
        <v>3.129402654762</v>
      </c>
      <c r="AT60" s="2">
        <f t="shared" si="36"/>
        <v>3.8411483253589999E-2</v>
      </c>
      <c r="AU60">
        <f t="shared" si="37"/>
        <v>2.1327457231759999</v>
      </c>
      <c r="AW60" s="3"/>
      <c r="AX60">
        <f t="shared" si="14"/>
        <v>3.0680714405390002E-3</v>
      </c>
      <c r="AY60">
        <f t="shared" si="15"/>
        <v>0.31089677919589997</v>
      </c>
      <c r="AZ60">
        <f t="shared" si="16"/>
        <v>4.5085125894630002E-3</v>
      </c>
      <c r="BA60">
        <f t="shared" si="17"/>
        <v>0.53786915508629995</v>
      </c>
      <c r="BB60">
        <f t="shared" si="18"/>
        <v>4.5085125894630002E-3</v>
      </c>
      <c r="BC60">
        <f t="shared" si="19"/>
        <v>0.53786915508629995</v>
      </c>
      <c r="BD60">
        <f t="shared" si="20"/>
        <v>3.212636593639E-3</v>
      </c>
      <c r="BE60">
        <f t="shared" si="21"/>
        <v>0.23135945089250001</v>
      </c>
      <c r="BF60">
        <f t="shared" si="22"/>
        <v>4.2948861631010001E-3</v>
      </c>
      <c r="BG60">
        <f t="shared" si="23"/>
        <v>0.72992270391659997</v>
      </c>
      <c r="BH60">
        <f t="shared" si="24"/>
        <v>3.738121551611E-3</v>
      </c>
      <c r="BI60">
        <f t="shared" si="25"/>
        <v>0.55920843828970002</v>
      </c>
      <c r="BJ60">
        <f t="shared" si="26"/>
        <v>4.7634100807340003E-3</v>
      </c>
      <c r="BK60">
        <f t="shared" si="27"/>
        <v>0.71731312747830001</v>
      </c>
    </row>
    <row r="61" spans="2:63" x14ac:dyDescent="0.3">
      <c r="H61">
        <v>2.741887777294</v>
      </c>
      <c r="I61">
        <v>1.9265213255639999</v>
      </c>
      <c r="J61">
        <v>2.9297955632880002</v>
      </c>
      <c r="K61">
        <v>2.4546821599449999</v>
      </c>
      <c r="L61">
        <v>2.3848629839059998</v>
      </c>
      <c r="M61">
        <v>3.0416970589219998</v>
      </c>
      <c r="N61">
        <v>3.928838625489</v>
      </c>
      <c r="O61">
        <v>2.133066933067</v>
      </c>
      <c r="Q61" s="3"/>
      <c r="R61">
        <v>0.31215389419450001</v>
      </c>
      <c r="S61">
        <v>0.32059645337929998</v>
      </c>
      <c r="T61">
        <v>0.45210651838729998</v>
      </c>
      <c r="U61">
        <v>0.51361996962790002</v>
      </c>
      <c r="V61">
        <v>0.45210651838729998</v>
      </c>
      <c r="W61">
        <v>0.51361996962790002</v>
      </c>
      <c r="X61">
        <v>0.32377919311300002</v>
      </c>
      <c r="Y61">
        <v>0.23038948347409999</v>
      </c>
      <c r="Z61">
        <v>0.43797919515779998</v>
      </c>
      <c r="AA61">
        <v>0.73283260617159995</v>
      </c>
      <c r="AB61">
        <v>0.3753824831791</v>
      </c>
      <c r="AC61">
        <v>0.54077905734130005</v>
      </c>
      <c r="AD61">
        <v>0.49143533635449999</v>
      </c>
      <c r="AE61">
        <v>0.72216296456999995</v>
      </c>
      <c r="AG61" s="3"/>
      <c r="AJ61" s="2"/>
      <c r="AL61" s="2"/>
      <c r="AN61" s="2">
        <f t="shared" si="30"/>
        <v>2.7418877772940001E-2</v>
      </c>
      <c r="AO61">
        <f t="shared" si="31"/>
        <v>1.9265213255639999</v>
      </c>
      <c r="AP61" s="2">
        <f t="shared" si="32"/>
        <v>2.9297955632880002E-2</v>
      </c>
      <c r="AQ61">
        <f t="shared" si="33"/>
        <v>2.4546821599449999</v>
      </c>
      <c r="AR61" s="2">
        <f t="shared" si="34"/>
        <v>2.3848629839059998E-2</v>
      </c>
      <c r="AS61">
        <f t="shared" si="35"/>
        <v>3.0416970589219998</v>
      </c>
      <c r="AT61" s="2">
        <f t="shared" si="36"/>
        <v>3.928838625489E-2</v>
      </c>
      <c r="AU61">
        <f t="shared" si="37"/>
        <v>2.133066933067</v>
      </c>
      <c r="AW61" s="3"/>
      <c r="AX61">
        <f t="shared" si="14"/>
        <v>3.121538941945E-3</v>
      </c>
      <c r="AY61">
        <f t="shared" si="15"/>
        <v>0.32059645337929998</v>
      </c>
      <c r="AZ61">
        <f t="shared" si="16"/>
        <v>4.5210651838729996E-3</v>
      </c>
      <c r="BA61">
        <f t="shared" si="17"/>
        <v>0.51361996962790002</v>
      </c>
      <c r="BB61">
        <f t="shared" si="18"/>
        <v>4.5210651838729996E-3</v>
      </c>
      <c r="BC61">
        <f t="shared" si="19"/>
        <v>0.51361996962790002</v>
      </c>
      <c r="BD61">
        <f t="shared" si="20"/>
        <v>3.2377919311300002E-3</v>
      </c>
      <c r="BE61">
        <f t="shared" si="21"/>
        <v>0.23038948347409999</v>
      </c>
      <c r="BF61">
        <f t="shared" si="22"/>
        <v>4.3797919515779996E-3</v>
      </c>
      <c r="BG61">
        <f t="shared" si="23"/>
        <v>0.73283260617159995</v>
      </c>
      <c r="BH61">
        <f t="shared" si="24"/>
        <v>3.753824831791E-3</v>
      </c>
      <c r="BI61">
        <f t="shared" si="25"/>
        <v>0.54077905734130005</v>
      </c>
      <c r="BJ61">
        <f t="shared" si="26"/>
        <v>4.9143533635449994E-3</v>
      </c>
      <c r="BK61">
        <f t="shared" si="27"/>
        <v>0.72216296456999995</v>
      </c>
    </row>
    <row r="62" spans="2:63" x14ac:dyDescent="0.3">
      <c r="H62">
        <v>2.7763375380599999</v>
      </c>
      <c r="I62">
        <v>1.93104311956</v>
      </c>
      <c r="J62">
        <v>2.9908655937359998</v>
      </c>
      <c r="K62">
        <v>2.410949815735</v>
      </c>
      <c r="L62">
        <v>2.441235319704</v>
      </c>
      <c r="M62">
        <v>2.9847606938519999</v>
      </c>
      <c r="Q62" s="3"/>
      <c r="R62">
        <v>0.31718608747920002</v>
      </c>
      <c r="S62">
        <v>0.3293261601443</v>
      </c>
      <c r="T62">
        <v>0.45336177782819997</v>
      </c>
      <c r="U62">
        <v>0.4893707841696</v>
      </c>
      <c r="V62">
        <v>0.45336177782819997</v>
      </c>
      <c r="W62">
        <v>0.4893707841696</v>
      </c>
      <c r="X62">
        <v>0.3256676600349</v>
      </c>
      <c r="Y62">
        <v>0.24687892958579999</v>
      </c>
      <c r="Z62">
        <v>0.44678433086129998</v>
      </c>
      <c r="AA62">
        <v>0.73671247584499999</v>
      </c>
      <c r="AB62">
        <v>0.37632379982960001</v>
      </c>
      <c r="AC62">
        <v>0.52137970897459995</v>
      </c>
      <c r="AD62">
        <v>0.51093202779890001</v>
      </c>
      <c r="AE62">
        <v>0.72701280166159998</v>
      </c>
      <c r="AG62" s="3"/>
      <c r="AJ62" s="2"/>
      <c r="AL62" s="2"/>
      <c r="AN62" s="2">
        <f t="shared" si="30"/>
        <v>2.7763375380599999E-2</v>
      </c>
      <c r="AO62">
        <f t="shared" si="31"/>
        <v>1.93104311956</v>
      </c>
      <c r="AP62" s="2">
        <f t="shared" si="32"/>
        <v>2.9908655937359998E-2</v>
      </c>
      <c r="AQ62">
        <f t="shared" si="33"/>
        <v>2.410949815735</v>
      </c>
      <c r="AR62" s="2">
        <f t="shared" si="34"/>
        <v>2.441235319704E-2</v>
      </c>
      <c r="AS62">
        <f t="shared" si="35"/>
        <v>2.9847606938519999</v>
      </c>
      <c r="AT62" s="2"/>
      <c r="AW62" s="3"/>
      <c r="AX62">
        <f t="shared" si="14"/>
        <v>3.171860874792E-3</v>
      </c>
      <c r="AY62">
        <f t="shared" si="15"/>
        <v>0.3293261601443</v>
      </c>
      <c r="AZ62">
        <f t="shared" si="16"/>
        <v>4.5336177782819998E-3</v>
      </c>
      <c r="BA62">
        <f t="shared" si="17"/>
        <v>0.4893707841696</v>
      </c>
      <c r="BB62">
        <f t="shared" si="18"/>
        <v>4.5336177782819998E-3</v>
      </c>
      <c r="BC62">
        <f t="shared" si="19"/>
        <v>0.4893707841696</v>
      </c>
      <c r="BD62">
        <f t="shared" si="20"/>
        <v>3.2566766003490001E-3</v>
      </c>
      <c r="BE62">
        <f t="shared" si="21"/>
        <v>0.24687892958579999</v>
      </c>
      <c r="BF62">
        <f t="shared" si="22"/>
        <v>4.4678433086129997E-3</v>
      </c>
      <c r="BG62">
        <f t="shared" si="23"/>
        <v>0.73671247584499999</v>
      </c>
      <c r="BH62">
        <f t="shared" si="24"/>
        <v>3.7632379982960001E-3</v>
      </c>
      <c r="BI62">
        <f t="shared" si="25"/>
        <v>0.52137970897459995</v>
      </c>
      <c r="BJ62">
        <f t="shared" si="26"/>
        <v>5.1093202779890004E-3</v>
      </c>
      <c r="BK62">
        <f t="shared" si="27"/>
        <v>0.72701280166159998</v>
      </c>
    </row>
    <row r="63" spans="2:63" x14ac:dyDescent="0.3">
      <c r="H63">
        <v>2.8170508916919998</v>
      </c>
      <c r="I63">
        <v>1.9311922527230001</v>
      </c>
      <c r="J63">
        <v>3.053501522401</v>
      </c>
      <c r="K63">
        <v>2.3584319986229998</v>
      </c>
      <c r="L63">
        <v>2.5696389734670002</v>
      </c>
      <c r="M63">
        <v>2.9412749929499999</v>
      </c>
      <c r="Q63" s="3"/>
      <c r="R63">
        <v>0.31907363330310001</v>
      </c>
      <c r="S63">
        <v>0.33708589949099999</v>
      </c>
      <c r="T63">
        <v>0.45367336670149999</v>
      </c>
      <c r="U63">
        <v>0.46221169645620003</v>
      </c>
      <c r="V63">
        <v>0.45367336670149999</v>
      </c>
      <c r="W63">
        <v>0.46221169645620003</v>
      </c>
      <c r="X63">
        <v>0.32849938814750002</v>
      </c>
      <c r="Y63">
        <v>0.26239840827920002</v>
      </c>
      <c r="Z63">
        <v>0.45338787560630001</v>
      </c>
      <c r="AA63">
        <v>0.73671247584499999</v>
      </c>
      <c r="AB63">
        <v>0.3797790127215</v>
      </c>
      <c r="AC63">
        <v>0.48549091449620002</v>
      </c>
      <c r="AD63">
        <v>0.53168715135540001</v>
      </c>
      <c r="AE63">
        <v>0.73768244326330001</v>
      </c>
      <c r="AG63" s="3"/>
      <c r="AJ63" s="2"/>
      <c r="AL63" s="2"/>
      <c r="AN63" s="2">
        <f t="shared" si="30"/>
        <v>2.8170508916919999E-2</v>
      </c>
      <c r="AO63">
        <f t="shared" si="31"/>
        <v>1.9311922527230001</v>
      </c>
      <c r="AP63" s="2">
        <f t="shared" si="32"/>
        <v>3.053501522401E-2</v>
      </c>
      <c r="AQ63">
        <f t="shared" si="33"/>
        <v>2.3584319986229998</v>
      </c>
      <c r="AR63" s="2">
        <f t="shared" si="34"/>
        <v>2.5696389734670002E-2</v>
      </c>
      <c r="AS63">
        <f t="shared" si="35"/>
        <v>2.9412749929499999</v>
      </c>
      <c r="AT63" s="2"/>
      <c r="AW63" s="3"/>
      <c r="AX63">
        <f t="shared" si="14"/>
        <v>3.1907363330309999E-3</v>
      </c>
      <c r="AY63">
        <f t="shared" si="15"/>
        <v>0.33708589949099999</v>
      </c>
      <c r="AZ63">
        <f t="shared" si="16"/>
        <v>4.5367336670149999E-3</v>
      </c>
      <c r="BA63">
        <f t="shared" si="17"/>
        <v>0.46221169645620003</v>
      </c>
      <c r="BB63">
        <f t="shared" si="18"/>
        <v>4.5367336670149999E-3</v>
      </c>
      <c r="BC63">
        <f t="shared" si="19"/>
        <v>0.46221169645620003</v>
      </c>
      <c r="BD63">
        <f t="shared" si="20"/>
        <v>3.2849938814750001E-3</v>
      </c>
      <c r="BE63">
        <f t="shared" si="21"/>
        <v>0.26239840827920002</v>
      </c>
      <c r="BF63">
        <f t="shared" si="22"/>
        <v>4.5338787560630003E-3</v>
      </c>
      <c r="BG63">
        <f t="shared" si="23"/>
        <v>0.73671247584499999</v>
      </c>
      <c r="BH63">
        <f t="shared" si="24"/>
        <v>3.7977901272149999E-3</v>
      </c>
      <c r="BI63">
        <f t="shared" si="25"/>
        <v>0.48549091449620002</v>
      </c>
      <c r="BJ63">
        <f t="shared" si="26"/>
        <v>5.3168715135540005E-3</v>
      </c>
      <c r="BK63">
        <f t="shared" si="27"/>
        <v>0.73768244326330001</v>
      </c>
    </row>
    <row r="64" spans="2:63" x14ac:dyDescent="0.3">
      <c r="H64">
        <v>2.8468029578079999</v>
      </c>
      <c r="I64">
        <v>1.922510025859</v>
      </c>
      <c r="J64">
        <v>3.119269247499</v>
      </c>
      <c r="K64">
        <v>2.3235080708760001</v>
      </c>
      <c r="L64">
        <v>2.6651587646800001</v>
      </c>
      <c r="M64">
        <v>2.9064600471299999</v>
      </c>
      <c r="Q64" s="3"/>
      <c r="R64">
        <v>0.32347640584330001</v>
      </c>
      <c r="S64">
        <v>0.34096576916429999</v>
      </c>
      <c r="T64">
        <v>0.45492913786360001</v>
      </c>
      <c r="U64">
        <v>0.44281234808949999</v>
      </c>
      <c r="V64">
        <v>0.45492913786360001</v>
      </c>
      <c r="W64">
        <v>0.44281234808949999</v>
      </c>
      <c r="X64">
        <v>0.33353209315339999</v>
      </c>
      <c r="Y64">
        <v>0.27597795213589998</v>
      </c>
      <c r="Z64">
        <v>0.46124913605369999</v>
      </c>
      <c r="AA64">
        <v>0.73574250842660005</v>
      </c>
      <c r="AB64">
        <v>0.38134872667410002</v>
      </c>
      <c r="AC64">
        <v>0.46124172903790001</v>
      </c>
      <c r="AD64">
        <v>0.54143534356129996</v>
      </c>
      <c r="AE64">
        <v>0.73865241068160004</v>
      </c>
      <c r="AG64" s="3"/>
      <c r="AJ64" s="2"/>
      <c r="AL64" s="2"/>
      <c r="AN64" s="2">
        <f t="shared" si="30"/>
        <v>2.8468029578079999E-2</v>
      </c>
      <c r="AO64">
        <f t="shared" si="31"/>
        <v>1.922510025859</v>
      </c>
      <c r="AP64" s="2">
        <f t="shared" si="32"/>
        <v>3.119269247499E-2</v>
      </c>
      <c r="AQ64">
        <f t="shared" si="33"/>
        <v>2.3235080708760001</v>
      </c>
      <c r="AR64" s="2">
        <f t="shared" si="34"/>
        <v>2.66515876468E-2</v>
      </c>
      <c r="AS64">
        <f t="shared" si="35"/>
        <v>2.9064600471299999</v>
      </c>
      <c r="AT64" s="2"/>
      <c r="AW64" s="3"/>
      <c r="AX64">
        <f t="shared" si="14"/>
        <v>3.234764058433E-3</v>
      </c>
      <c r="AY64">
        <f t="shared" si="15"/>
        <v>0.34096576916429999</v>
      </c>
      <c r="AZ64">
        <f t="shared" si="16"/>
        <v>4.5492913786359997E-3</v>
      </c>
      <c r="BA64">
        <f t="shared" si="17"/>
        <v>0.44281234808949999</v>
      </c>
      <c r="BB64">
        <f t="shared" si="18"/>
        <v>4.5492913786359997E-3</v>
      </c>
      <c r="BC64">
        <f t="shared" si="19"/>
        <v>0.44281234808949999</v>
      </c>
      <c r="BD64">
        <f t="shared" si="20"/>
        <v>3.3353209315339998E-3</v>
      </c>
      <c r="BE64">
        <f t="shared" si="21"/>
        <v>0.27597795213589998</v>
      </c>
      <c r="BF64">
        <f t="shared" si="22"/>
        <v>4.6124913605370002E-3</v>
      </c>
      <c r="BG64">
        <f t="shared" si="23"/>
        <v>0.73574250842660005</v>
      </c>
      <c r="BH64">
        <f t="shared" si="24"/>
        <v>3.8134872667410003E-3</v>
      </c>
      <c r="BI64">
        <f t="shared" si="25"/>
        <v>0.46124172903790001</v>
      </c>
      <c r="BJ64">
        <f t="shared" si="26"/>
        <v>5.4143534356129999E-3</v>
      </c>
      <c r="BK64">
        <f t="shared" si="27"/>
        <v>0.73865241068160004</v>
      </c>
    </row>
    <row r="65" spans="8:63" x14ac:dyDescent="0.3">
      <c r="H65">
        <v>2.8749891257070002</v>
      </c>
      <c r="I65">
        <v>1.883052832335</v>
      </c>
      <c r="J65">
        <v>3.269595476294</v>
      </c>
      <c r="K65">
        <v>2.2405422328869999</v>
      </c>
      <c r="L65">
        <v>2.7544149630270001</v>
      </c>
      <c r="M65">
        <v>2.8848089709329998</v>
      </c>
      <c r="Q65" s="3"/>
      <c r="R65">
        <v>0.3272504740487</v>
      </c>
      <c r="S65">
        <v>0.34678557367430002</v>
      </c>
      <c r="T65">
        <v>0.4568154555567</v>
      </c>
      <c r="U65">
        <v>0.43893247841619998</v>
      </c>
      <c r="V65">
        <v>0.4568154555567</v>
      </c>
      <c r="W65">
        <v>0.43893247841619998</v>
      </c>
      <c r="X65">
        <v>0.33793599148010001</v>
      </c>
      <c r="Y65">
        <v>0.29052746341090002</v>
      </c>
      <c r="Z65">
        <v>0.47036831689210001</v>
      </c>
      <c r="AA65">
        <v>0.73574250842660005</v>
      </c>
      <c r="AB65">
        <v>0.384807521614</v>
      </c>
      <c r="AC65">
        <v>0.45930179420119999</v>
      </c>
      <c r="AD65">
        <v>0.54804001409280001</v>
      </c>
      <c r="AE65">
        <v>0.74932205228329996</v>
      </c>
      <c r="AG65" s="3"/>
      <c r="AJ65" s="2"/>
      <c r="AL65" s="2"/>
      <c r="AN65" s="2">
        <f t="shared" si="30"/>
        <v>2.874989125707E-2</v>
      </c>
      <c r="AO65">
        <f t="shared" si="31"/>
        <v>1.883052832335</v>
      </c>
      <c r="AP65" s="2">
        <f t="shared" si="32"/>
        <v>3.2695954762940002E-2</v>
      </c>
      <c r="AQ65">
        <f t="shared" si="33"/>
        <v>2.2405422328869999</v>
      </c>
      <c r="AR65" s="2">
        <f t="shared" si="34"/>
        <v>2.754414963027E-2</v>
      </c>
      <c r="AS65">
        <f t="shared" si="35"/>
        <v>2.8848089709329998</v>
      </c>
      <c r="AT65" s="2"/>
      <c r="AW65" s="3"/>
      <c r="AX65">
        <f t="shared" si="14"/>
        <v>3.2725047404870001E-3</v>
      </c>
      <c r="AY65">
        <f t="shared" si="15"/>
        <v>0.34678557367430002</v>
      </c>
      <c r="AZ65">
        <f t="shared" si="16"/>
        <v>4.568154555567E-3</v>
      </c>
      <c r="BA65">
        <f t="shared" si="17"/>
        <v>0.43893247841619998</v>
      </c>
      <c r="BB65">
        <f t="shared" si="18"/>
        <v>4.568154555567E-3</v>
      </c>
      <c r="BC65">
        <f t="shared" si="19"/>
        <v>0.43893247841619998</v>
      </c>
      <c r="BD65">
        <f t="shared" si="20"/>
        <v>3.3793599148009999E-3</v>
      </c>
      <c r="BE65">
        <f t="shared" si="21"/>
        <v>0.29052746341090002</v>
      </c>
      <c r="BF65">
        <f t="shared" si="22"/>
        <v>4.7036831689209998E-3</v>
      </c>
      <c r="BG65">
        <f t="shared" si="23"/>
        <v>0.73574250842660005</v>
      </c>
      <c r="BH65">
        <f t="shared" si="24"/>
        <v>3.8480752161399998E-3</v>
      </c>
      <c r="BI65">
        <f t="shared" si="25"/>
        <v>0.45930179420119999</v>
      </c>
      <c r="BJ65">
        <f t="shared" si="26"/>
        <v>5.480400140928E-3</v>
      </c>
      <c r="BK65">
        <f t="shared" si="27"/>
        <v>0.74932205228329996</v>
      </c>
    </row>
    <row r="66" spans="8:63" x14ac:dyDescent="0.3">
      <c r="H66">
        <v>2.9125706829059999</v>
      </c>
      <c r="I66">
        <v>1.839234449761</v>
      </c>
      <c r="J66">
        <v>3.3557198782080002</v>
      </c>
      <c r="K66">
        <v>2.2056928717219999</v>
      </c>
      <c r="L66">
        <v>2.8389734667250002</v>
      </c>
      <c r="M66">
        <v>2.871931895855</v>
      </c>
      <c r="Q66" s="3"/>
      <c r="R66">
        <v>0.33070814320199998</v>
      </c>
      <c r="S66">
        <v>0.334175997236</v>
      </c>
      <c r="T66">
        <v>0.45870351310169999</v>
      </c>
      <c r="U66">
        <v>0.4515420548545</v>
      </c>
      <c r="V66">
        <v>0.45870351310169999</v>
      </c>
      <c r="W66">
        <v>0.4515420548545</v>
      </c>
      <c r="X66">
        <v>0.34108145769480003</v>
      </c>
      <c r="Y66">
        <v>0.29925717017589998</v>
      </c>
      <c r="Z66">
        <v>0.48263204284700001</v>
      </c>
      <c r="AA66">
        <v>0.73574250842660005</v>
      </c>
      <c r="AB66">
        <v>0.38889696542910002</v>
      </c>
      <c r="AC66">
        <v>0.47385130547620002</v>
      </c>
      <c r="AD66">
        <v>0.56093285375949997</v>
      </c>
      <c r="AE66">
        <v>0.75126198712000003</v>
      </c>
      <c r="AG66" s="3"/>
      <c r="AJ66" s="2"/>
      <c r="AL66" s="2"/>
      <c r="AN66" s="2">
        <f t="shared" si="30"/>
        <v>2.9125706829059999E-2</v>
      </c>
      <c r="AO66">
        <f t="shared" si="31"/>
        <v>1.839234449761</v>
      </c>
      <c r="AP66" s="2">
        <f t="shared" si="32"/>
        <v>3.3557198782080001E-2</v>
      </c>
      <c r="AQ66">
        <f t="shared" si="33"/>
        <v>2.2056928717219999</v>
      </c>
      <c r="AR66" s="2">
        <f t="shared" si="34"/>
        <v>2.8389734667250002E-2</v>
      </c>
      <c r="AS66">
        <f t="shared" si="35"/>
        <v>2.871931895855</v>
      </c>
      <c r="AT66" s="2"/>
      <c r="AW66" s="3"/>
      <c r="AX66">
        <f t="shared" si="14"/>
        <v>3.30708143202E-3</v>
      </c>
      <c r="AY66">
        <f t="shared" si="15"/>
        <v>0.334175997236</v>
      </c>
      <c r="AZ66">
        <f t="shared" si="16"/>
        <v>4.5870351310169999E-3</v>
      </c>
      <c r="BA66">
        <f t="shared" si="17"/>
        <v>0.4515420548545</v>
      </c>
      <c r="BB66">
        <f t="shared" si="18"/>
        <v>4.5870351310169999E-3</v>
      </c>
      <c r="BC66">
        <f t="shared" si="19"/>
        <v>0.4515420548545</v>
      </c>
      <c r="BD66">
        <f t="shared" si="20"/>
        <v>3.4108145769480001E-3</v>
      </c>
      <c r="BE66">
        <f t="shared" si="21"/>
        <v>0.29925717017589998</v>
      </c>
      <c r="BF66">
        <f t="shared" si="22"/>
        <v>4.8263204284700002E-3</v>
      </c>
      <c r="BG66">
        <f t="shared" si="23"/>
        <v>0.73574250842660005</v>
      </c>
      <c r="BH66">
        <f t="shared" si="24"/>
        <v>3.8889696542910002E-3</v>
      </c>
      <c r="BI66">
        <f t="shared" si="25"/>
        <v>0.47385130547620002</v>
      </c>
      <c r="BJ66">
        <f t="shared" si="26"/>
        <v>5.609328537595E-3</v>
      </c>
      <c r="BK66">
        <f t="shared" si="27"/>
        <v>0.75126198712000003</v>
      </c>
    </row>
    <row r="67" spans="8:63" x14ac:dyDescent="0.3">
      <c r="H67">
        <v>2.957981731187</v>
      </c>
      <c r="I67">
        <v>1.799840351037</v>
      </c>
      <c r="J67">
        <v>3.4528055676379998</v>
      </c>
      <c r="K67">
        <v>2.1664880573969998</v>
      </c>
      <c r="L67">
        <v>2.9407568508050002</v>
      </c>
      <c r="M67">
        <v>2.8591179155769999</v>
      </c>
      <c r="Q67" s="3"/>
      <c r="R67">
        <v>0.33196350498720001</v>
      </c>
      <c r="S67">
        <v>0.31089677919589997</v>
      </c>
      <c r="T67">
        <v>0.46279398035899999</v>
      </c>
      <c r="U67">
        <v>0.47579124031289999</v>
      </c>
      <c r="V67">
        <v>0.46279398035899999</v>
      </c>
      <c r="W67">
        <v>0.47579124031289999</v>
      </c>
      <c r="X67">
        <v>0.3448545024579</v>
      </c>
      <c r="Y67">
        <v>0.29537730050260003</v>
      </c>
      <c r="Z67">
        <v>0.4945813142903</v>
      </c>
      <c r="AA67">
        <v>0.73574250842660005</v>
      </c>
      <c r="AB67">
        <v>0.39110039858369999</v>
      </c>
      <c r="AC67">
        <v>0.49519058867959997</v>
      </c>
      <c r="AD67">
        <v>0.58168644215260001</v>
      </c>
      <c r="AE67">
        <v>0.74738211744670002</v>
      </c>
      <c r="AG67" s="3"/>
      <c r="AJ67" s="2"/>
      <c r="AL67" s="2"/>
      <c r="AN67" s="2">
        <f t="shared" si="30"/>
        <v>2.957981731187E-2</v>
      </c>
      <c r="AO67">
        <f t="shared" si="31"/>
        <v>1.799840351037</v>
      </c>
      <c r="AP67" s="2">
        <f t="shared" si="32"/>
        <v>3.4528055676379996E-2</v>
      </c>
      <c r="AQ67">
        <f t="shared" si="33"/>
        <v>2.1664880573969998</v>
      </c>
      <c r="AR67" s="2">
        <f t="shared" si="34"/>
        <v>2.940756850805E-2</v>
      </c>
      <c r="AS67">
        <f t="shared" si="35"/>
        <v>2.8591179155769999</v>
      </c>
      <c r="AT67" s="2"/>
      <c r="AW67" s="3"/>
      <c r="AX67">
        <f t="shared" ref="AX67:AX130" si="38">R67/100</f>
        <v>3.3196350498720002E-3</v>
      </c>
      <c r="AY67">
        <f t="shared" ref="AY67:AY130" si="39">S67</f>
        <v>0.31089677919589997</v>
      </c>
      <c r="AZ67">
        <f t="shared" ref="AZ67:AZ130" si="40">T67/100</f>
        <v>4.6279398035900003E-3</v>
      </c>
      <c r="BA67">
        <f t="shared" ref="BA67:BA130" si="41">U67</f>
        <v>0.47579124031289999</v>
      </c>
      <c r="BB67">
        <f t="shared" ref="BB67:BB130" si="42">V67/100</f>
        <v>4.6279398035900003E-3</v>
      </c>
      <c r="BC67">
        <f t="shared" ref="BC67:BC130" si="43">W67</f>
        <v>0.47579124031289999</v>
      </c>
      <c r="BD67">
        <f t="shared" ref="BD67:BD130" si="44">X67/100</f>
        <v>3.4485450245790002E-3</v>
      </c>
      <c r="BE67">
        <f t="shared" ref="BE67:BE130" si="45">Y67</f>
        <v>0.29537730050260003</v>
      </c>
      <c r="BF67">
        <f t="shared" ref="BF67:BF130" si="46">Z67/100</f>
        <v>4.9458131429029996E-3</v>
      </c>
      <c r="BG67">
        <f t="shared" ref="BG67:BG130" si="47">AA67</f>
        <v>0.73574250842660005</v>
      </c>
      <c r="BH67">
        <f t="shared" ref="BH67:BH130" si="48">AB67/100</f>
        <v>3.9110039858370003E-3</v>
      </c>
      <c r="BI67">
        <f t="shared" ref="BI67:BI130" si="49">AC67</f>
        <v>0.49519058867959997</v>
      </c>
      <c r="BJ67">
        <f t="shared" ref="BJ67:BJ130" si="50">AD67/100</f>
        <v>5.8168644215260005E-3</v>
      </c>
      <c r="BK67">
        <f t="shared" ref="BK67:BK130" si="51">AE67</f>
        <v>0.74738211744670002</v>
      </c>
    </row>
    <row r="68" spans="8:63" x14ac:dyDescent="0.3">
      <c r="H68">
        <v>2.9986950848189999</v>
      </c>
      <c r="I68">
        <v>1.769220253431</v>
      </c>
      <c r="J68">
        <v>3.5248368856019998</v>
      </c>
      <c r="K68">
        <v>2.1315870732139999</v>
      </c>
      <c r="L68">
        <v>3.0284471509349999</v>
      </c>
      <c r="M68">
        <v>2.8594391254680001</v>
      </c>
      <c r="Q68" s="3"/>
      <c r="R68">
        <v>0.33196125341420002</v>
      </c>
      <c r="S68">
        <v>0.2895574959926</v>
      </c>
      <c r="T68">
        <v>0.46688598277979998</v>
      </c>
      <c r="U68">
        <v>0.51458993704629996</v>
      </c>
      <c r="V68">
        <v>0.46688598277979998</v>
      </c>
      <c r="W68">
        <v>0.51458993704629996</v>
      </c>
      <c r="X68">
        <v>0.35082821708150003</v>
      </c>
      <c r="Y68">
        <v>0.28664759373760001</v>
      </c>
      <c r="Z68">
        <v>0.50715949475699995</v>
      </c>
      <c r="AA68">
        <v>0.73574250842660005</v>
      </c>
      <c r="AB68">
        <v>0.39393253607329998</v>
      </c>
      <c r="AC68">
        <v>0.51458993704629996</v>
      </c>
      <c r="AD68">
        <v>0.59269275943779998</v>
      </c>
      <c r="AE68">
        <v>0.75126198712000003</v>
      </c>
      <c r="AG68" s="3"/>
      <c r="AJ68" s="2"/>
      <c r="AL68" s="2"/>
      <c r="AN68" s="2">
        <f t="shared" si="30"/>
        <v>2.9986950848189999E-2</v>
      </c>
      <c r="AO68">
        <f t="shared" si="31"/>
        <v>1.769220253431</v>
      </c>
      <c r="AP68" s="2">
        <f t="shared" si="32"/>
        <v>3.524836885602E-2</v>
      </c>
      <c r="AQ68">
        <f t="shared" si="33"/>
        <v>2.1315870732139999</v>
      </c>
      <c r="AR68" s="2">
        <f t="shared" si="34"/>
        <v>3.028447150935E-2</v>
      </c>
      <c r="AS68">
        <f t="shared" si="35"/>
        <v>2.8594391254680001</v>
      </c>
      <c r="AT68" s="2"/>
      <c r="AW68" s="3"/>
      <c r="AX68">
        <f t="shared" si="38"/>
        <v>3.3196125341420002E-3</v>
      </c>
      <c r="AY68">
        <f t="shared" si="39"/>
        <v>0.2895574959926</v>
      </c>
      <c r="AZ68">
        <f t="shared" si="40"/>
        <v>4.6688598277979994E-3</v>
      </c>
      <c r="BA68">
        <f t="shared" si="41"/>
        <v>0.51458993704629996</v>
      </c>
      <c r="BB68">
        <f t="shared" si="42"/>
        <v>4.6688598277979994E-3</v>
      </c>
      <c r="BC68">
        <f t="shared" si="43"/>
        <v>0.51458993704629996</v>
      </c>
      <c r="BD68">
        <f t="shared" si="44"/>
        <v>3.5082821708150003E-3</v>
      </c>
      <c r="BE68">
        <f t="shared" si="45"/>
        <v>0.28664759373760001</v>
      </c>
      <c r="BF68">
        <f t="shared" si="46"/>
        <v>5.0715949475699995E-3</v>
      </c>
      <c r="BG68">
        <f t="shared" si="47"/>
        <v>0.73574250842660005</v>
      </c>
      <c r="BH68">
        <f t="shared" si="48"/>
        <v>3.9393253607329995E-3</v>
      </c>
      <c r="BI68">
        <f t="shared" si="49"/>
        <v>0.51458993704629996</v>
      </c>
      <c r="BJ68">
        <f t="shared" si="50"/>
        <v>5.9269275943780002E-3</v>
      </c>
      <c r="BK68">
        <f t="shared" si="51"/>
        <v>0.75126198712000003</v>
      </c>
    </row>
    <row r="69" spans="8:63" x14ac:dyDescent="0.3">
      <c r="H69">
        <v>3.0394084384519999</v>
      </c>
      <c r="I69">
        <v>1.742995760221</v>
      </c>
      <c r="J69">
        <v>3.6548064375820002</v>
      </c>
      <c r="K69">
        <v>2.110085130181</v>
      </c>
      <c r="L69">
        <v>3.113005654632</v>
      </c>
      <c r="M69">
        <v>2.8641444679719998</v>
      </c>
      <c r="Q69" s="3"/>
      <c r="R69">
        <v>0.33164557077180001</v>
      </c>
      <c r="S69">
        <v>0.2779178869726</v>
      </c>
      <c r="T69">
        <v>0.4709773711352</v>
      </c>
      <c r="U69">
        <v>0.54756882926969996</v>
      </c>
      <c r="V69">
        <v>0.4709773711352</v>
      </c>
      <c r="W69">
        <v>0.54756882926969996</v>
      </c>
      <c r="X69">
        <v>0.35365984284989999</v>
      </c>
      <c r="Y69">
        <v>0.3011971050126</v>
      </c>
      <c r="Z69">
        <v>0.51785156221899997</v>
      </c>
      <c r="AA69">
        <v>0.74156231293660002</v>
      </c>
      <c r="AB69">
        <v>0.39676416184169999</v>
      </c>
      <c r="AC69">
        <v>0.5291394483213</v>
      </c>
      <c r="AD69">
        <v>0.60872993953279997</v>
      </c>
      <c r="AE69">
        <v>0.75126198712000003</v>
      </c>
      <c r="AG69" s="3"/>
      <c r="AJ69" s="2"/>
      <c r="AL69" s="2"/>
      <c r="AN69" s="2">
        <f t="shared" si="30"/>
        <v>3.0394084384520001E-2</v>
      </c>
      <c r="AO69">
        <f t="shared" si="31"/>
        <v>1.742995760221</v>
      </c>
      <c r="AP69" s="2">
        <f t="shared" si="32"/>
        <v>3.6548064375820005E-2</v>
      </c>
      <c r="AQ69">
        <f t="shared" si="33"/>
        <v>2.110085130181</v>
      </c>
      <c r="AR69" s="2">
        <f t="shared" si="34"/>
        <v>3.1130056546319999E-2</v>
      </c>
      <c r="AS69">
        <f t="shared" si="35"/>
        <v>2.8641444679719998</v>
      </c>
      <c r="AT69" s="2"/>
      <c r="AW69" s="3"/>
      <c r="AX69">
        <f t="shared" si="38"/>
        <v>3.3164557077179999E-3</v>
      </c>
      <c r="AY69">
        <f t="shared" si="39"/>
        <v>0.2779178869726</v>
      </c>
      <c r="AZ69">
        <f t="shared" si="40"/>
        <v>4.7097737113520003E-3</v>
      </c>
      <c r="BA69">
        <f t="shared" si="41"/>
        <v>0.54756882926969996</v>
      </c>
      <c r="BB69">
        <f t="shared" si="42"/>
        <v>4.7097737113520003E-3</v>
      </c>
      <c r="BC69">
        <f t="shared" si="43"/>
        <v>0.54756882926969996</v>
      </c>
      <c r="BD69">
        <f t="shared" si="44"/>
        <v>3.5365984284989999E-3</v>
      </c>
      <c r="BE69">
        <f t="shared" si="45"/>
        <v>0.3011971050126</v>
      </c>
      <c r="BF69">
        <f t="shared" si="46"/>
        <v>5.1785156221899999E-3</v>
      </c>
      <c r="BG69">
        <f t="shared" si="47"/>
        <v>0.74156231293660002</v>
      </c>
      <c r="BH69">
        <f t="shared" si="48"/>
        <v>3.967641618417E-3</v>
      </c>
      <c r="BI69">
        <f t="shared" si="49"/>
        <v>0.5291394483213</v>
      </c>
      <c r="BJ69">
        <f t="shared" si="50"/>
        <v>6.0872993953279995E-3</v>
      </c>
      <c r="BK69">
        <f t="shared" si="51"/>
        <v>0.75126198712000003</v>
      </c>
    </row>
    <row r="70" spans="8:63" x14ac:dyDescent="0.3">
      <c r="H70">
        <v>3.1004784689</v>
      </c>
      <c r="I70">
        <v>1.7212414379879999</v>
      </c>
      <c r="J70">
        <v>3.725271857329</v>
      </c>
      <c r="K70">
        <v>2.1103432452709998</v>
      </c>
      <c r="L70">
        <v>3.1866028708130001</v>
      </c>
      <c r="M70">
        <v>2.8644140548450001</v>
      </c>
      <c r="Q70" s="3"/>
      <c r="R70">
        <v>0.33447381918070002</v>
      </c>
      <c r="S70">
        <v>0.2604584734425</v>
      </c>
      <c r="T70">
        <v>0.47538198587149999</v>
      </c>
      <c r="U70">
        <v>0.56890811247299999</v>
      </c>
      <c r="V70">
        <v>0.47538198587149999</v>
      </c>
      <c r="W70">
        <v>0.56890811247299999</v>
      </c>
      <c r="X70">
        <v>0.35806322945550001</v>
      </c>
      <c r="Y70">
        <v>0.31089677919589997</v>
      </c>
      <c r="Z70">
        <v>0.52948699321600001</v>
      </c>
      <c r="AA70">
        <v>0.74738211744670002</v>
      </c>
      <c r="AB70">
        <v>0.39991034446599999</v>
      </c>
      <c r="AC70">
        <v>0.54465892701469998</v>
      </c>
      <c r="AD70">
        <v>0.62288039255780003</v>
      </c>
      <c r="AE70">
        <v>0.75126198712000003</v>
      </c>
      <c r="AG70" s="3"/>
      <c r="AJ70" s="2"/>
      <c r="AL70" s="2"/>
      <c r="AN70" s="2">
        <f t="shared" si="30"/>
        <v>3.1004784689E-2</v>
      </c>
      <c r="AO70">
        <f t="shared" si="31"/>
        <v>1.7212414379879999</v>
      </c>
      <c r="AP70" s="2">
        <f t="shared" si="32"/>
        <v>3.7252718573290003E-2</v>
      </c>
      <c r="AQ70">
        <f t="shared" si="33"/>
        <v>2.1103432452709998</v>
      </c>
      <c r="AR70" s="2">
        <f t="shared" si="34"/>
        <v>3.1866028708130004E-2</v>
      </c>
      <c r="AS70">
        <f t="shared" si="35"/>
        <v>2.8644140548450001</v>
      </c>
      <c r="AT70" s="2"/>
      <c r="AW70" s="3"/>
      <c r="AX70">
        <f t="shared" si="38"/>
        <v>3.3447381918070003E-3</v>
      </c>
      <c r="AY70">
        <f t="shared" si="39"/>
        <v>0.2604584734425</v>
      </c>
      <c r="AZ70">
        <f t="shared" si="40"/>
        <v>4.7538198587149996E-3</v>
      </c>
      <c r="BA70">
        <f t="shared" si="41"/>
        <v>0.56890811247299999</v>
      </c>
      <c r="BB70">
        <f t="shared" si="42"/>
        <v>4.7538198587149996E-3</v>
      </c>
      <c r="BC70">
        <f t="shared" si="43"/>
        <v>0.56890811247299999</v>
      </c>
      <c r="BD70">
        <f t="shared" si="44"/>
        <v>3.580632294555E-3</v>
      </c>
      <c r="BE70">
        <f t="shared" si="45"/>
        <v>0.31089677919589997</v>
      </c>
      <c r="BF70">
        <f t="shared" si="46"/>
        <v>5.29486993216E-3</v>
      </c>
      <c r="BG70">
        <f t="shared" si="47"/>
        <v>0.74738211744670002</v>
      </c>
      <c r="BH70">
        <f t="shared" si="48"/>
        <v>3.9991034446600002E-3</v>
      </c>
      <c r="BI70">
        <f t="shared" si="49"/>
        <v>0.54465892701469998</v>
      </c>
      <c r="BJ70">
        <f t="shared" si="50"/>
        <v>6.2288039255780003E-3</v>
      </c>
      <c r="BK70">
        <f t="shared" si="51"/>
        <v>0.75126198712000003</v>
      </c>
    </row>
    <row r="71" spans="8:63" x14ac:dyDescent="0.3">
      <c r="H71">
        <v>3.1709438886469998</v>
      </c>
      <c r="I71">
        <v>1.6951259267050001</v>
      </c>
      <c r="J71">
        <v>3.7926054806440002</v>
      </c>
      <c r="K71">
        <v>2.0842162622070002</v>
      </c>
      <c r="L71">
        <v>3.2586341887780002</v>
      </c>
      <c r="M71">
        <v>2.8646779058259999</v>
      </c>
      <c r="Q71" s="3"/>
      <c r="R71">
        <v>0.33824696628799999</v>
      </c>
      <c r="S71">
        <v>0.25754857118750002</v>
      </c>
      <c r="T71">
        <v>0.48010197621759998</v>
      </c>
      <c r="U71">
        <v>0.59897710244140001</v>
      </c>
      <c r="V71">
        <v>0.48010197621759998</v>
      </c>
      <c r="W71">
        <v>0.59897710244140001</v>
      </c>
      <c r="X71">
        <v>0.3662400702011</v>
      </c>
      <c r="Y71">
        <v>0.32059645337929998</v>
      </c>
      <c r="Z71">
        <v>0.53923528776609997</v>
      </c>
      <c r="AA71">
        <v>0.74932205228329996</v>
      </c>
      <c r="AB71">
        <v>0.40494325416030003</v>
      </c>
      <c r="AC71">
        <v>0.56017840570800004</v>
      </c>
      <c r="AD71">
        <v>0.63231413025200001</v>
      </c>
      <c r="AE71">
        <v>0.75223195453830005</v>
      </c>
      <c r="AG71" s="3"/>
      <c r="AJ71" s="2"/>
      <c r="AL71" s="2"/>
      <c r="AN71" s="2">
        <f t="shared" si="30"/>
        <v>3.1709438886470001E-2</v>
      </c>
      <c r="AO71">
        <f t="shared" si="31"/>
        <v>1.6951259267050001</v>
      </c>
      <c r="AP71" s="2">
        <f t="shared" si="32"/>
        <v>3.7926054806439999E-2</v>
      </c>
      <c r="AQ71">
        <f t="shared" si="33"/>
        <v>2.0842162622070002</v>
      </c>
      <c r="AR71" s="2">
        <f t="shared" si="34"/>
        <v>3.258634188778E-2</v>
      </c>
      <c r="AS71">
        <f t="shared" si="35"/>
        <v>2.8646779058259999</v>
      </c>
      <c r="AT71" s="2"/>
      <c r="AW71" s="3"/>
      <c r="AX71">
        <f t="shared" si="38"/>
        <v>3.3824696628799999E-3</v>
      </c>
      <c r="AY71">
        <f t="shared" si="39"/>
        <v>0.25754857118750002</v>
      </c>
      <c r="AZ71">
        <f t="shared" si="40"/>
        <v>4.8010197621759995E-3</v>
      </c>
      <c r="BA71">
        <f t="shared" si="41"/>
        <v>0.59897710244140001</v>
      </c>
      <c r="BB71">
        <f t="shared" si="42"/>
        <v>4.8010197621759995E-3</v>
      </c>
      <c r="BC71">
        <f t="shared" si="43"/>
        <v>0.59897710244140001</v>
      </c>
      <c r="BD71">
        <f t="shared" si="44"/>
        <v>3.6624007020109998E-3</v>
      </c>
      <c r="BE71">
        <f t="shared" si="45"/>
        <v>0.32059645337929998</v>
      </c>
      <c r="BF71">
        <f t="shared" si="46"/>
        <v>5.3923528776609999E-3</v>
      </c>
      <c r="BG71">
        <f t="shared" si="47"/>
        <v>0.74932205228329996</v>
      </c>
      <c r="BH71">
        <f t="shared" si="48"/>
        <v>4.0494325416030007E-3</v>
      </c>
      <c r="BI71">
        <f t="shared" si="49"/>
        <v>0.56017840570800004</v>
      </c>
      <c r="BJ71">
        <f t="shared" si="50"/>
        <v>6.3231413025200004E-3</v>
      </c>
      <c r="BK71">
        <f t="shared" si="51"/>
        <v>0.75223195453830005</v>
      </c>
    </row>
    <row r="72" spans="8:63" x14ac:dyDescent="0.3">
      <c r="H72">
        <v>3.2962157459769998</v>
      </c>
      <c r="I72">
        <v>1.656024358417</v>
      </c>
      <c r="J72">
        <v>3.8818616789910001</v>
      </c>
      <c r="K72">
        <v>2.0493783728229999</v>
      </c>
      <c r="L72">
        <v>3.3369290996090002</v>
      </c>
      <c r="M72">
        <v>2.8825471179540001</v>
      </c>
      <c r="Q72" s="3"/>
      <c r="R72">
        <v>0.34139233015850001</v>
      </c>
      <c r="S72">
        <v>0.26530831053420001</v>
      </c>
      <c r="T72">
        <v>0.4882814779131</v>
      </c>
      <c r="U72">
        <v>0.63389592950149998</v>
      </c>
      <c r="V72">
        <v>0.4882814779131</v>
      </c>
      <c r="W72">
        <v>0.63389592950149998</v>
      </c>
      <c r="X72">
        <v>0.3712722634858</v>
      </c>
      <c r="Y72">
        <v>0.3293261601443</v>
      </c>
      <c r="Z72">
        <v>0.54929824151630002</v>
      </c>
      <c r="AA72">
        <v>0.75320192195669999</v>
      </c>
      <c r="AB72">
        <v>0.40714699434759999</v>
      </c>
      <c r="AC72">
        <v>0.58442759116639997</v>
      </c>
      <c r="AD72">
        <v>0.64363500439309995</v>
      </c>
      <c r="AE72">
        <v>0.75708179163</v>
      </c>
      <c r="AG72" s="3"/>
      <c r="AJ72" s="2"/>
      <c r="AL72" s="2"/>
      <c r="AN72" s="2">
        <f t="shared" si="30"/>
        <v>3.2962157459769999E-2</v>
      </c>
      <c r="AO72">
        <f t="shared" si="31"/>
        <v>1.656024358417</v>
      </c>
      <c r="AP72" s="2">
        <f t="shared" si="32"/>
        <v>3.8818616789909999E-2</v>
      </c>
      <c r="AQ72">
        <f t="shared" si="33"/>
        <v>2.0493783728229999</v>
      </c>
      <c r="AR72" s="2">
        <f t="shared" si="34"/>
        <v>3.3369290996090005E-2</v>
      </c>
      <c r="AS72">
        <f t="shared" si="35"/>
        <v>2.8825471179540001</v>
      </c>
      <c r="AT72" s="2"/>
      <c r="AW72" s="3"/>
      <c r="AX72">
        <f t="shared" si="38"/>
        <v>3.4139233015850002E-3</v>
      </c>
      <c r="AY72">
        <f t="shared" si="39"/>
        <v>0.26530831053420001</v>
      </c>
      <c r="AZ72">
        <f t="shared" si="40"/>
        <v>4.8828147791310002E-3</v>
      </c>
      <c r="BA72">
        <f t="shared" si="41"/>
        <v>0.63389592950149998</v>
      </c>
      <c r="BB72">
        <f t="shared" si="42"/>
        <v>4.8828147791310002E-3</v>
      </c>
      <c r="BC72">
        <f t="shared" si="43"/>
        <v>0.63389592950149998</v>
      </c>
      <c r="BD72">
        <f t="shared" si="44"/>
        <v>3.7127226348579998E-3</v>
      </c>
      <c r="BE72">
        <f t="shared" si="45"/>
        <v>0.3293261601443</v>
      </c>
      <c r="BF72">
        <f t="shared" si="46"/>
        <v>5.4929824151629999E-3</v>
      </c>
      <c r="BG72">
        <f t="shared" si="47"/>
        <v>0.75320192195669999</v>
      </c>
      <c r="BH72">
        <f t="shared" si="48"/>
        <v>4.0714699434759999E-3</v>
      </c>
      <c r="BI72">
        <f t="shared" si="49"/>
        <v>0.58442759116639997</v>
      </c>
      <c r="BJ72">
        <f t="shared" si="50"/>
        <v>6.4363500439309999E-3</v>
      </c>
      <c r="BK72">
        <f t="shared" si="51"/>
        <v>0.75708179163</v>
      </c>
    </row>
    <row r="73" spans="8:63" x14ac:dyDescent="0.3">
      <c r="H73">
        <v>3.4465419747719999</v>
      </c>
      <c r="I73">
        <v>1.608223355592</v>
      </c>
      <c r="J73">
        <v>3.975815571988</v>
      </c>
      <c r="K73">
        <v>2.0365357130909998</v>
      </c>
      <c r="L73">
        <v>3.3760765550239999</v>
      </c>
      <c r="M73">
        <v>2.900272932809</v>
      </c>
      <c r="Q73" s="3"/>
      <c r="R73">
        <v>0.34233753588959998</v>
      </c>
      <c r="S73">
        <v>0.28276772406419998</v>
      </c>
      <c r="T73">
        <v>0.4983462738594</v>
      </c>
      <c r="U73">
        <v>0.65523521270480001</v>
      </c>
      <c r="V73">
        <v>0.4983462738594</v>
      </c>
      <c r="W73">
        <v>0.65523521270480001</v>
      </c>
      <c r="X73">
        <v>0.37504602465850001</v>
      </c>
      <c r="Y73">
        <v>0.33223606239929998</v>
      </c>
      <c r="Z73">
        <v>0.5606192180017</v>
      </c>
      <c r="AA73">
        <v>0.75902172646669996</v>
      </c>
      <c r="AB73">
        <v>0.4143806762467</v>
      </c>
      <c r="AC73">
        <v>0.59606720018640003</v>
      </c>
      <c r="AD73">
        <v>0.65244044712930005</v>
      </c>
      <c r="AE73">
        <v>0.76387156355840002</v>
      </c>
      <c r="AG73" s="3"/>
      <c r="AJ73" s="2"/>
      <c r="AL73" s="2"/>
      <c r="AN73" s="2">
        <f t="shared" si="30"/>
        <v>3.4465419747720001E-2</v>
      </c>
      <c r="AO73">
        <f t="shared" si="31"/>
        <v>1.608223355592</v>
      </c>
      <c r="AP73" s="2">
        <f t="shared" si="32"/>
        <v>3.9758155719879999E-2</v>
      </c>
      <c r="AQ73">
        <f t="shared" si="33"/>
        <v>2.0365357130909998</v>
      </c>
      <c r="AR73" s="2">
        <f t="shared" si="34"/>
        <v>3.3760765550239998E-2</v>
      </c>
      <c r="AS73">
        <f t="shared" si="35"/>
        <v>2.900272932809</v>
      </c>
      <c r="AT73" s="2"/>
      <c r="AW73" s="3"/>
      <c r="AX73">
        <f t="shared" si="38"/>
        <v>3.4233753588959999E-3</v>
      </c>
      <c r="AY73">
        <f t="shared" si="39"/>
        <v>0.28276772406419998</v>
      </c>
      <c r="AZ73">
        <f t="shared" si="40"/>
        <v>4.9834627385940003E-3</v>
      </c>
      <c r="BA73">
        <f t="shared" si="41"/>
        <v>0.65523521270480001</v>
      </c>
      <c r="BB73">
        <f t="shared" si="42"/>
        <v>4.9834627385940003E-3</v>
      </c>
      <c r="BC73">
        <f t="shared" si="43"/>
        <v>0.65523521270480001</v>
      </c>
      <c r="BD73">
        <f t="shared" si="44"/>
        <v>3.750460246585E-3</v>
      </c>
      <c r="BE73">
        <f t="shared" si="45"/>
        <v>0.33223606239929998</v>
      </c>
      <c r="BF73">
        <f t="shared" si="46"/>
        <v>5.6061921800169999E-3</v>
      </c>
      <c r="BG73">
        <f t="shared" si="47"/>
        <v>0.75902172646669996</v>
      </c>
      <c r="BH73">
        <f t="shared" si="48"/>
        <v>4.143806762467E-3</v>
      </c>
      <c r="BI73">
        <f t="shared" si="49"/>
        <v>0.59606720018640003</v>
      </c>
      <c r="BJ73">
        <f t="shared" si="50"/>
        <v>6.5244044712930004E-3</v>
      </c>
      <c r="BK73">
        <f t="shared" si="51"/>
        <v>0.76387156355840002</v>
      </c>
    </row>
    <row r="74" spans="8:63" x14ac:dyDescent="0.3">
      <c r="H74">
        <v>3.520139190953</v>
      </c>
      <c r="I74">
        <v>1.61288854686</v>
      </c>
      <c r="Q74" s="3"/>
      <c r="R74">
        <v>0.34454025263470001</v>
      </c>
      <c r="S74">
        <v>0.29731723533929999</v>
      </c>
      <c r="T74">
        <v>0.52224819410559997</v>
      </c>
      <c r="U74">
        <v>0.68724413750989999</v>
      </c>
      <c r="V74">
        <v>0.52224819410559997</v>
      </c>
      <c r="W74">
        <v>0.68724413750989999</v>
      </c>
      <c r="X74">
        <v>0.38165049050150002</v>
      </c>
      <c r="Y74">
        <v>0.34096576916429999</v>
      </c>
      <c r="Z74">
        <v>0.57414055731489999</v>
      </c>
      <c r="AA74">
        <v>0.75708179163</v>
      </c>
      <c r="AB74">
        <v>0.42192830093630002</v>
      </c>
      <c r="AC74">
        <v>0.60285697211480005</v>
      </c>
      <c r="AD74">
        <v>0.66061759490759997</v>
      </c>
      <c r="AE74">
        <v>0.77648113999669999</v>
      </c>
      <c r="AG74" s="3"/>
      <c r="AJ74" s="2"/>
      <c r="AL74" s="2"/>
      <c r="AN74" s="2">
        <f t="shared" si="30"/>
        <v>3.5201391909529998E-2</v>
      </c>
      <c r="AO74">
        <f t="shared" si="31"/>
        <v>1.61288854686</v>
      </c>
      <c r="AP74" s="2"/>
      <c r="AR74" s="2"/>
      <c r="AT74" s="2"/>
      <c r="AW74" s="3"/>
      <c r="AX74">
        <f t="shared" si="38"/>
        <v>3.445402526347E-3</v>
      </c>
      <c r="AY74">
        <f t="shared" si="39"/>
        <v>0.29731723533929999</v>
      </c>
      <c r="AZ74">
        <f t="shared" si="40"/>
        <v>5.2224819410559998E-3</v>
      </c>
      <c r="BA74">
        <f t="shared" si="41"/>
        <v>0.68724413750989999</v>
      </c>
      <c r="BB74">
        <f t="shared" si="42"/>
        <v>5.2224819410559998E-3</v>
      </c>
      <c r="BC74">
        <f t="shared" si="43"/>
        <v>0.68724413750989999</v>
      </c>
      <c r="BD74">
        <f t="shared" si="44"/>
        <v>3.8165049050150001E-3</v>
      </c>
      <c r="BE74">
        <f t="shared" si="45"/>
        <v>0.34096576916429999</v>
      </c>
      <c r="BF74">
        <f t="shared" si="46"/>
        <v>5.7414055731490003E-3</v>
      </c>
      <c r="BG74">
        <f t="shared" si="47"/>
        <v>0.75708179163</v>
      </c>
      <c r="BH74">
        <f t="shared" si="48"/>
        <v>4.2192830093629998E-3</v>
      </c>
      <c r="BI74">
        <f t="shared" si="49"/>
        <v>0.60285697211480005</v>
      </c>
      <c r="BJ74">
        <f t="shared" si="50"/>
        <v>6.6061759490759998E-3</v>
      </c>
      <c r="BK74">
        <f t="shared" si="51"/>
        <v>0.77648113999669999</v>
      </c>
    </row>
    <row r="75" spans="8:63" x14ac:dyDescent="0.3">
      <c r="H75">
        <v>3.5984341017829999</v>
      </c>
      <c r="I75">
        <v>1.608779737009</v>
      </c>
      <c r="Q75" s="3"/>
      <c r="R75">
        <v>0.34800119680329999</v>
      </c>
      <c r="S75">
        <v>0.31574661628759998</v>
      </c>
      <c r="T75">
        <v>0.54520685316090001</v>
      </c>
      <c r="U75">
        <v>0.72022302973329999</v>
      </c>
      <c r="V75">
        <v>0.54520685316090001</v>
      </c>
      <c r="W75">
        <v>0.72022302973329999</v>
      </c>
      <c r="X75">
        <v>0.38542455870690001</v>
      </c>
      <c r="Y75">
        <v>0.34678557367430002</v>
      </c>
      <c r="Z75">
        <v>0.58011570475770002</v>
      </c>
      <c r="AA75">
        <v>0.76193162872169995</v>
      </c>
      <c r="AB75">
        <v>0.42947602797009998</v>
      </c>
      <c r="AC75">
        <v>0.61061671146139995</v>
      </c>
      <c r="AD75">
        <v>0.67194000421209998</v>
      </c>
      <c r="AE75">
        <v>0.79588048836339997</v>
      </c>
      <c r="AG75" s="3"/>
      <c r="AJ75" s="2"/>
      <c r="AL75" s="2"/>
      <c r="AN75" s="2">
        <f t="shared" si="30"/>
        <v>3.5984341017829997E-2</v>
      </c>
      <c r="AO75">
        <f t="shared" si="31"/>
        <v>1.608779737009</v>
      </c>
      <c r="AP75" s="2"/>
      <c r="AR75" s="2"/>
      <c r="AT75" s="2"/>
      <c r="AW75" s="3"/>
      <c r="AX75">
        <f t="shared" si="38"/>
        <v>3.480011968033E-3</v>
      </c>
      <c r="AY75">
        <f t="shared" si="39"/>
        <v>0.31574661628759998</v>
      </c>
      <c r="AZ75">
        <f t="shared" si="40"/>
        <v>5.4520685316089999E-3</v>
      </c>
      <c r="BA75">
        <f t="shared" si="41"/>
        <v>0.72022302973329999</v>
      </c>
      <c r="BB75">
        <f t="shared" si="42"/>
        <v>5.4520685316089999E-3</v>
      </c>
      <c r="BC75">
        <f t="shared" si="43"/>
        <v>0.72022302973329999</v>
      </c>
      <c r="BD75">
        <f t="shared" si="44"/>
        <v>3.8542455870690003E-3</v>
      </c>
      <c r="BE75">
        <f t="shared" si="45"/>
        <v>0.34678557367430002</v>
      </c>
      <c r="BF75">
        <f t="shared" si="46"/>
        <v>5.801157047577E-3</v>
      </c>
      <c r="BG75">
        <f t="shared" si="47"/>
        <v>0.76193162872169995</v>
      </c>
      <c r="BH75">
        <f t="shared" si="48"/>
        <v>4.2947602797010001E-3</v>
      </c>
      <c r="BI75">
        <f t="shared" si="49"/>
        <v>0.61061671146139995</v>
      </c>
      <c r="BJ75">
        <f t="shared" si="50"/>
        <v>6.7194000421209998E-3</v>
      </c>
      <c r="BK75">
        <f t="shared" si="51"/>
        <v>0.79588048836339997</v>
      </c>
    </row>
    <row r="76" spans="8:63" x14ac:dyDescent="0.3">
      <c r="H76">
        <v>3.6720313179640001</v>
      </c>
      <c r="I76">
        <v>1.5826756975080001</v>
      </c>
      <c r="Q76" s="3"/>
      <c r="R76">
        <v>0.34988761684070002</v>
      </c>
      <c r="S76">
        <v>0.31283671403259999</v>
      </c>
      <c r="T76">
        <v>0.55244084209269995</v>
      </c>
      <c r="U76">
        <v>0.73477254100830003</v>
      </c>
      <c r="V76">
        <v>0.55244084209269995</v>
      </c>
      <c r="W76">
        <v>0.73477254100830003</v>
      </c>
      <c r="X76">
        <v>0.38982784296829998</v>
      </c>
      <c r="Y76">
        <v>0.35551528043940001</v>
      </c>
      <c r="Z76">
        <v>0.5882917267494</v>
      </c>
      <c r="AA76">
        <v>0.76387156355840002</v>
      </c>
      <c r="AB76">
        <v>0.4367099145576</v>
      </c>
      <c r="AC76">
        <v>0.62419625531809997</v>
      </c>
      <c r="AD76">
        <v>0.68043232291169997</v>
      </c>
      <c r="AE76">
        <v>0.81527983673009996</v>
      </c>
      <c r="AG76" s="3"/>
      <c r="AJ76" s="2"/>
      <c r="AL76" s="2"/>
      <c r="AN76" s="2">
        <f t="shared" si="30"/>
        <v>3.6720313179640002E-2</v>
      </c>
      <c r="AO76">
        <f t="shared" si="31"/>
        <v>1.5826756975080001</v>
      </c>
      <c r="AP76" s="2"/>
      <c r="AR76" s="2"/>
      <c r="AT76" s="2"/>
      <c r="AW76" s="3"/>
      <c r="AX76">
        <f t="shared" si="38"/>
        <v>3.4988761684070003E-3</v>
      </c>
      <c r="AY76">
        <f t="shared" si="39"/>
        <v>0.31283671403259999</v>
      </c>
      <c r="AZ76">
        <f t="shared" si="40"/>
        <v>5.5244084209269996E-3</v>
      </c>
      <c r="BA76">
        <f t="shared" si="41"/>
        <v>0.73477254100830003</v>
      </c>
      <c r="BB76">
        <f t="shared" si="42"/>
        <v>5.5244084209269996E-3</v>
      </c>
      <c r="BC76">
        <f t="shared" si="43"/>
        <v>0.73477254100830003</v>
      </c>
      <c r="BD76">
        <f t="shared" si="44"/>
        <v>3.8982784296829999E-3</v>
      </c>
      <c r="BE76">
        <f t="shared" si="45"/>
        <v>0.35551528043940001</v>
      </c>
      <c r="BF76">
        <f t="shared" si="46"/>
        <v>5.8829172674939997E-3</v>
      </c>
      <c r="BG76">
        <f t="shared" si="47"/>
        <v>0.76387156355840002</v>
      </c>
      <c r="BH76">
        <f t="shared" si="48"/>
        <v>4.3670991455760002E-3</v>
      </c>
      <c r="BI76">
        <f t="shared" si="49"/>
        <v>0.62419625531809997</v>
      </c>
      <c r="BJ76">
        <f t="shared" si="50"/>
        <v>6.8043232291169998E-3</v>
      </c>
      <c r="BK76">
        <f t="shared" si="51"/>
        <v>0.81527983673009996</v>
      </c>
    </row>
    <row r="77" spans="8:63" x14ac:dyDescent="0.3">
      <c r="H77">
        <v>3.736233144846</v>
      </c>
      <c r="I77">
        <v>1.54774603387</v>
      </c>
      <c r="Q77" s="3"/>
      <c r="R77">
        <v>0.35240448106470001</v>
      </c>
      <c r="S77">
        <v>0.32447632305259999</v>
      </c>
      <c r="T77">
        <v>0.5691079546533</v>
      </c>
      <c r="U77">
        <v>0.74447221519170004</v>
      </c>
      <c r="V77">
        <v>0.5691079546533</v>
      </c>
      <c r="W77">
        <v>0.74447221519170004</v>
      </c>
      <c r="X77">
        <v>0.3932877636946</v>
      </c>
      <c r="Y77">
        <v>0.36424498720440002</v>
      </c>
      <c r="Z77">
        <v>0.59866903266710003</v>
      </c>
      <c r="AA77">
        <v>0.76678146581340001</v>
      </c>
      <c r="AB77">
        <v>0.44142765333060002</v>
      </c>
      <c r="AC77">
        <v>0.63292596208310004</v>
      </c>
      <c r="AD77">
        <v>0.69081136868119997</v>
      </c>
      <c r="AE77">
        <v>0.83467918509679995</v>
      </c>
      <c r="AG77" s="3"/>
      <c r="AJ77" s="2"/>
      <c r="AL77" s="2"/>
      <c r="AN77" s="2">
        <f t="shared" si="30"/>
        <v>3.7362331448459997E-2</v>
      </c>
      <c r="AO77">
        <f t="shared" si="31"/>
        <v>1.54774603387</v>
      </c>
      <c r="AP77" s="2"/>
      <c r="AR77" s="2"/>
      <c r="AT77" s="2"/>
      <c r="AW77" s="3"/>
      <c r="AX77">
        <f t="shared" si="38"/>
        <v>3.5240448106470001E-3</v>
      </c>
      <c r="AY77">
        <f t="shared" si="39"/>
        <v>0.32447632305259999</v>
      </c>
      <c r="AZ77">
        <f t="shared" si="40"/>
        <v>5.6910795465330002E-3</v>
      </c>
      <c r="BA77">
        <f t="shared" si="41"/>
        <v>0.74447221519170004</v>
      </c>
      <c r="BB77">
        <f t="shared" si="42"/>
        <v>5.6910795465330002E-3</v>
      </c>
      <c r="BC77">
        <f t="shared" si="43"/>
        <v>0.74447221519170004</v>
      </c>
      <c r="BD77">
        <f t="shared" si="44"/>
        <v>3.9328776369459998E-3</v>
      </c>
      <c r="BE77">
        <f t="shared" si="45"/>
        <v>0.36424498720440002</v>
      </c>
      <c r="BF77">
        <f t="shared" si="46"/>
        <v>5.9866903266710004E-3</v>
      </c>
      <c r="BG77">
        <f t="shared" si="47"/>
        <v>0.76678146581340001</v>
      </c>
      <c r="BH77">
        <f t="shared" si="48"/>
        <v>4.414276533306E-3</v>
      </c>
      <c r="BI77">
        <f t="shared" si="49"/>
        <v>0.63292596208310004</v>
      </c>
      <c r="BJ77">
        <f t="shared" si="50"/>
        <v>6.9081136868120001E-3</v>
      </c>
      <c r="BK77">
        <f t="shared" si="51"/>
        <v>0.83467918509679995</v>
      </c>
    </row>
    <row r="78" spans="8:63" x14ac:dyDescent="0.3">
      <c r="H78">
        <v>3.8066985645929998</v>
      </c>
      <c r="I78">
        <v>1.490861291818</v>
      </c>
      <c r="Q78" s="3"/>
      <c r="R78">
        <v>0.3533490727304</v>
      </c>
      <c r="S78">
        <v>0.33611593207270002</v>
      </c>
      <c r="T78">
        <v>0.58577516955810005</v>
      </c>
      <c r="U78">
        <v>0.75514185679330004</v>
      </c>
      <c r="V78">
        <v>0.58577516955810005</v>
      </c>
      <c r="W78">
        <v>0.75514185679330004</v>
      </c>
      <c r="X78">
        <v>0.3983198546351</v>
      </c>
      <c r="Y78">
        <v>0.37200472655099998</v>
      </c>
      <c r="Z78">
        <v>0.60841712252879998</v>
      </c>
      <c r="AA78">
        <v>0.76678146581340001</v>
      </c>
      <c r="AB78">
        <v>0.44803211917370001</v>
      </c>
      <c r="AC78">
        <v>0.64165566884820002</v>
      </c>
      <c r="AD78">
        <v>0.70181891409719999</v>
      </c>
      <c r="AE78">
        <v>0.85019866379020004</v>
      </c>
      <c r="AG78" s="3"/>
      <c r="AJ78" s="2"/>
      <c r="AL78" s="2"/>
      <c r="AN78" s="2">
        <f t="shared" si="30"/>
        <v>3.8066985645930002E-2</v>
      </c>
      <c r="AO78">
        <f t="shared" si="31"/>
        <v>1.490861291818</v>
      </c>
      <c r="AP78" s="2"/>
      <c r="AR78" s="2"/>
      <c r="AT78" s="2"/>
      <c r="AW78" s="3"/>
      <c r="AX78">
        <f t="shared" si="38"/>
        <v>3.5334907273040003E-3</v>
      </c>
      <c r="AY78">
        <f t="shared" si="39"/>
        <v>0.33611593207270002</v>
      </c>
      <c r="AZ78">
        <f t="shared" si="40"/>
        <v>5.8577516955810004E-3</v>
      </c>
      <c r="BA78">
        <f t="shared" si="41"/>
        <v>0.75514185679330004</v>
      </c>
      <c r="BB78">
        <f t="shared" si="42"/>
        <v>5.8577516955810004E-3</v>
      </c>
      <c r="BC78">
        <f t="shared" si="43"/>
        <v>0.75514185679330004</v>
      </c>
      <c r="BD78">
        <f t="shared" si="44"/>
        <v>3.9831985463510003E-3</v>
      </c>
      <c r="BE78">
        <f t="shared" si="45"/>
        <v>0.37200472655099998</v>
      </c>
      <c r="BF78">
        <f t="shared" si="46"/>
        <v>6.0841712252879994E-3</v>
      </c>
      <c r="BG78">
        <f t="shared" si="47"/>
        <v>0.76678146581340001</v>
      </c>
      <c r="BH78">
        <f t="shared" si="48"/>
        <v>4.4803211917370002E-3</v>
      </c>
      <c r="BI78">
        <f t="shared" si="49"/>
        <v>0.64165566884820002</v>
      </c>
      <c r="BJ78">
        <f t="shared" si="50"/>
        <v>7.0181891409719999E-3</v>
      </c>
      <c r="BK78">
        <f t="shared" si="51"/>
        <v>0.85019866379020004</v>
      </c>
    </row>
    <row r="79" spans="8:63" x14ac:dyDescent="0.3">
      <c r="H79">
        <v>3.9084819486729998</v>
      </c>
      <c r="I79">
        <v>1.4692561027490001</v>
      </c>
      <c r="Q79" s="3"/>
      <c r="R79">
        <v>0.35523651621000002</v>
      </c>
      <c r="S79">
        <v>0.34290570400100001</v>
      </c>
      <c r="T79">
        <v>0.60212741823009996</v>
      </c>
      <c r="U79">
        <v>0.76096166130330001</v>
      </c>
      <c r="V79">
        <v>0.60212741823009996</v>
      </c>
      <c r="W79">
        <v>0.76096166130330001</v>
      </c>
      <c r="X79">
        <v>0.40366599071039999</v>
      </c>
      <c r="Y79">
        <v>0.37588459622440001</v>
      </c>
      <c r="Z79">
        <v>0.61973820135830004</v>
      </c>
      <c r="AA79">
        <v>0.7735712377417</v>
      </c>
      <c r="AB79">
        <v>0.45212084657919999</v>
      </c>
      <c r="AC79">
        <v>0.64941540819480004</v>
      </c>
      <c r="AD79">
        <v>0.71471185610819998</v>
      </c>
      <c r="AE79">
        <v>0.85310856604520002</v>
      </c>
      <c r="AG79" s="3"/>
      <c r="AJ79" s="2"/>
      <c r="AL79" s="2"/>
      <c r="AN79" s="2">
        <f t="shared" si="30"/>
        <v>3.9084819486729996E-2</v>
      </c>
      <c r="AO79">
        <f t="shared" si="31"/>
        <v>1.4692561027490001</v>
      </c>
      <c r="AP79" s="2"/>
      <c r="AR79" s="2"/>
      <c r="AT79" s="2"/>
      <c r="AW79" s="3"/>
      <c r="AX79">
        <f t="shared" si="38"/>
        <v>3.5523651621000001E-3</v>
      </c>
      <c r="AY79">
        <f t="shared" si="39"/>
        <v>0.34290570400100001</v>
      </c>
      <c r="AZ79">
        <f t="shared" si="40"/>
        <v>6.0212741823009999E-3</v>
      </c>
      <c r="BA79">
        <f t="shared" si="41"/>
        <v>0.76096166130330001</v>
      </c>
      <c r="BB79">
        <f t="shared" si="42"/>
        <v>6.0212741823009999E-3</v>
      </c>
      <c r="BC79">
        <f t="shared" si="43"/>
        <v>0.76096166130330001</v>
      </c>
      <c r="BD79">
        <f t="shared" si="44"/>
        <v>4.0366599071040002E-3</v>
      </c>
      <c r="BE79">
        <f t="shared" si="45"/>
        <v>0.37588459622440001</v>
      </c>
      <c r="BF79">
        <f t="shared" si="46"/>
        <v>6.1973820135830006E-3</v>
      </c>
      <c r="BG79">
        <f t="shared" si="47"/>
        <v>0.7735712377417</v>
      </c>
      <c r="BH79">
        <f t="shared" si="48"/>
        <v>4.5212084657920001E-3</v>
      </c>
      <c r="BI79">
        <f t="shared" si="49"/>
        <v>0.64941540819480004</v>
      </c>
      <c r="BJ79">
        <f t="shared" si="50"/>
        <v>7.1471185610819995E-3</v>
      </c>
      <c r="BK79">
        <f t="shared" si="51"/>
        <v>0.85310856604520002</v>
      </c>
    </row>
    <row r="80" spans="8:63" x14ac:dyDescent="0.3">
      <c r="H80">
        <v>3.9664201826880001</v>
      </c>
      <c r="I80">
        <v>1.469468330712</v>
      </c>
      <c r="Q80" s="3"/>
      <c r="R80">
        <v>0.35932555064819999</v>
      </c>
      <c r="S80">
        <v>0.35357534560269999</v>
      </c>
      <c r="T80">
        <v>0.61439165590620004</v>
      </c>
      <c r="U80">
        <v>0.76581149839499996</v>
      </c>
      <c r="V80">
        <v>0.61439165590620004</v>
      </c>
      <c r="W80">
        <v>0.76581149839499996</v>
      </c>
      <c r="X80">
        <v>0.4074398542273</v>
      </c>
      <c r="Y80">
        <v>0.37976446589770002</v>
      </c>
      <c r="Z80">
        <v>0.63042975709920002</v>
      </c>
      <c r="AA80">
        <v>0.77454120516000002</v>
      </c>
      <c r="AB80">
        <v>0.45683776659839997</v>
      </c>
      <c r="AC80">
        <v>0.65038537561319998</v>
      </c>
      <c r="AD80">
        <v>0.7285481616542</v>
      </c>
      <c r="AE80">
        <v>0.85601846830020001</v>
      </c>
      <c r="AG80" s="3"/>
      <c r="AJ80" s="2"/>
      <c r="AL80" s="2"/>
      <c r="AN80" s="2">
        <f t="shared" si="30"/>
        <v>3.9664201826879998E-2</v>
      </c>
      <c r="AO80">
        <f t="shared" si="31"/>
        <v>1.469468330712</v>
      </c>
      <c r="AP80" s="2"/>
      <c r="AR80" s="2"/>
      <c r="AT80" s="2"/>
      <c r="AW80" s="3"/>
      <c r="AX80">
        <f t="shared" si="38"/>
        <v>3.5932555064820001E-3</v>
      </c>
      <c r="AY80">
        <f t="shared" si="39"/>
        <v>0.35357534560269999</v>
      </c>
      <c r="AZ80">
        <f t="shared" si="40"/>
        <v>6.1439165590620008E-3</v>
      </c>
      <c r="BA80">
        <f t="shared" si="41"/>
        <v>0.76581149839499996</v>
      </c>
      <c r="BB80">
        <f t="shared" si="42"/>
        <v>6.1439165590620008E-3</v>
      </c>
      <c r="BC80">
        <f t="shared" si="43"/>
        <v>0.76581149839499996</v>
      </c>
      <c r="BD80">
        <f t="shared" si="44"/>
        <v>4.0743985422729998E-3</v>
      </c>
      <c r="BE80">
        <f t="shared" si="45"/>
        <v>0.37976446589770002</v>
      </c>
      <c r="BF80">
        <f t="shared" si="46"/>
        <v>6.3042975709920006E-3</v>
      </c>
      <c r="BG80">
        <f t="shared" si="47"/>
        <v>0.77454120516000002</v>
      </c>
      <c r="BH80">
        <f t="shared" si="48"/>
        <v>4.5683776659839999E-3</v>
      </c>
      <c r="BI80">
        <f t="shared" si="49"/>
        <v>0.65038537561319998</v>
      </c>
      <c r="BJ80">
        <f t="shared" si="50"/>
        <v>7.2854816165419996E-3</v>
      </c>
      <c r="BK80">
        <f t="shared" si="51"/>
        <v>0.85601846830020001</v>
      </c>
    </row>
    <row r="81" spans="8:63" x14ac:dyDescent="0.3">
      <c r="H81">
        <v>4.0274902131359998</v>
      </c>
      <c r="I81">
        <v>1.456505217271</v>
      </c>
      <c r="Q81" s="3"/>
      <c r="R81">
        <v>0.36247040279749998</v>
      </c>
      <c r="S81">
        <v>0.35648524785770003</v>
      </c>
      <c r="T81">
        <v>0.62948577949880002</v>
      </c>
      <c r="U81">
        <v>0.76872140065000005</v>
      </c>
      <c r="V81">
        <v>0.62948577949880002</v>
      </c>
      <c r="W81">
        <v>0.76872140065000005</v>
      </c>
      <c r="X81">
        <v>0.41215790003300001</v>
      </c>
      <c r="Y81">
        <v>0.39140407491770002</v>
      </c>
      <c r="Z81">
        <v>0.63860557440249999</v>
      </c>
      <c r="AA81">
        <v>0.77454120516000002</v>
      </c>
      <c r="AB81">
        <v>0.46092618697120002</v>
      </c>
      <c r="AC81">
        <v>0.65523521270480001</v>
      </c>
      <c r="AD81">
        <v>0.74049825185130003</v>
      </c>
      <c r="AE81">
        <v>0.86377820764680002</v>
      </c>
      <c r="AG81" s="3"/>
      <c r="AJ81" s="2"/>
      <c r="AL81" s="2"/>
      <c r="AN81" s="2">
        <f t="shared" si="30"/>
        <v>4.0274902131360001E-2</v>
      </c>
      <c r="AO81">
        <f t="shared" si="31"/>
        <v>1.456505217271</v>
      </c>
      <c r="AP81" s="2"/>
      <c r="AR81" s="2"/>
      <c r="AT81" s="2"/>
      <c r="AW81" s="3"/>
      <c r="AX81">
        <f t="shared" si="38"/>
        <v>3.6247040279749998E-3</v>
      </c>
      <c r="AY81">
        <f t="shared" si="39"/>
        <v>0.35648524785770003</v>
      </c>
      <c r="AZ81">
        <f t="shared" si="40"/>
        <v>6.294857794988E-3</v>
      </c>
      <c r="BA81">
        <f t="shared" si="41"/>
        <v>0.76872140065000005</v>
      </c>
      <c r="BB81">
        <f t="shared" si="42"/>
        <v>6.294857794988E-3</v>
      </c>
      <c r="BC81">
        <f t="shared" si="43"/>
        <v>0.76872140065000005</v>
      </c>
      <c r="BD81">
        <f t="shared" si="44"/>
        <v>4.1215790003300001E-3</v>
      </c>
      <c r="BE81">
        <f t="shared" si="45"/>
        <v>0.39140407491770002</v>
      </c>
      <c r="BF81">
        <f t="shared" si="46"/>
        <v>6.3860557440249995E-3</v>
      </c>
      <c r="BG81">
        <f t="shared" si="47"/>
        <v>0.77454120516000002</v>
      </c>
      <c r="BH81">
        <f t="shared" si="48"/>
        <v>4.6092618697120002E-3</v>
      </c>
      <c r="BI81">
        <f t="shared" si="49"/>
        <v>0.65523521270480001</v>
      </c>
      <c r="BJ81">
        <f t="shared" si="50"/>
        <v>7.404982518513E-3</v>
      </c>
      <c r="BK81">
        <f t="shared" si="51"/>
        <v>0.86377820764680002</v>
      </c>
    </row>
    <row r="82" spans="8:63" x14ac:dyDescent="0.3">
      <c r="H82">
        <v>4.1057851239670002</v>
      </c>
      <c r="I82">
        <v>1.45239640742</v>
      </c>
      <c r="Q82" s="3"/>
      <c r="R82">
        <v>0.36624467569140001</v>
      </c>
      <c r="S82">
        <v>0.36424498720440002</v>
      </c>
      <c r="T82">
        <v>0.64112141518429999</v>
      </c>
      <c r="U82">
        <v>0.77648113999669999</v>
      </c>
      <c r="V82">
        <v>0.64112141518429999</v>
      </c>
      <c r="W82">
        <v>0.77648113999669999</v>
      </c>
      <c r="X82">
        <v>0.42410870663970002</v>
      </c>
      <c r="Y82">
        <v>0.40595358619279998</v>
      </c>
      <c r="Z82">
        <v>0.64709676731559995</v>
      </c>
      <c r="AA82">
        <v>0.78327091192499998</v>
      </c>
      <c r="AB82">
        <v>0.46501501672090001</v>
      </c>
      <c r="AC82">
        <v>0.66396491946989999</v>
      </c>
      <c r="AD82">
        <v>0.75402030757409999</v>
      </c>
      <c r="AE82">
        <v>0.86862804473849997</v>
      </c>
      <c r="AG82" s="3"/>
      <c r="AJ82" s="2"/>
      <c r="AL82" s="2"/>
      <c r="AN82" s="2">
        <f t="shared" si="30"/>
        <v>4.1057851239670005E-2</v>
      </c>
      <c r="AO82">
        <f t="shared" si="31"/>
        <v>1.45239640742</v>
      </c>
      <c r="AP82" s="2"/>
      <c r="AR82" s="2"/>
      <c r="AT82" s="2"/>
      <c r="AW82" s="3"/>
      <c r="AX82">
        <f t="shared" si="38"/>
        <v>3.662446756914E-3</v>
      </c>
      <c r="AY82">
        <f t="shared" si="39"/>
        <v>0.36424498720440002</v>
      </c>
      <c r="AZ82">
        <f t="shared" si="40"/>
        <v>6.4112141518430001E-3</v>
      </c>
      <c r="BA82">
        <f t="shared" si="41"/>
        <v>0.77648113999669999</v>
      </c>
      <c r="BB82">
        <f t="shared" si="42"/>
        <v>6.4112141518430001E-3</v>
      </c>
      <c r="BC82">
        <f t="shared" si="43"/>
        <v>0.77648113999669999</v>
      </c>
      <c r="BD82">
        <f t="shared" si="44"/>
        <v>4.241087066397E-3</v>
      </c>
      <c r="BE82">
        <f t="shared" si="45"/>
        <v>0.40595358619279998</v>
      </c>
      <c r="BF82">
        <f t="shared" si="46"/>
        <v>6.4709676731559999E-3</v>
      </c>
      <c r="BG82">
        <f t="shared" si="47"/>
        <v>0.78327091192499998</v>
      </c>
      <c r="BH82">
        <f t="shared" si="48"/>
        <v>4.6501501672089997E-3</v>
      </c>
      <c r="BI82">
        <f t="shared" si="49"/>
        <v>0.66396491946989999</v>
      </c>
      <c r="BJ82">
        <f t="shared" si="50"/>
        <v>7.5402030757409999E-3</v>
      </c>
      <c r="BK82">
        <f t="shared" si="51"/>
        <v>0.86862804473849997</v>
      </c>
    </row>
    <row r="83" spans="8:63" x14ac:dyDescent="0.3">
      <c r="H83">
        <v>4.187211831231</v>
      </c>
      <c r="I83">
        <v>1.4439034649560001</v>
      </c>
      <c r="Q83" s="3"/>
      <c r="R83">
        <v>0.37127707366450002</v>
      </c>
      <c r="S83">
        <v>0.37491462880600002</v>
      </c>
      <c r="T83">
        <v>0.6514994375116</v>
      </c>
      <c r="U83">
        <v>0.7861808141801</v>
      </c>
      <c r="V83">
        <v>0.6514994375116</v>
      </c>
      <c r="W83">
        <v>0.7861808141801</v>
      </c>
      <c r="X83">
        <v>0.43731794535849999</v>
      </c>
      <c r="Y83">
        <v>0.42632290197779998</v>
      </c>
      <c r="Z83">
        <v>0.65527299399579997</v>
      </c>
      <c r="AA83">
        <v>0.78715078159840002</v>
      </c>
      <c r="AB83">
        <v>0.4700462889075</v>
      </c>
      <c r="AC83">
        <v>0.66396491946989999</v>
      </c>
      <c r="AD83">
        <v>0.76408315898010004</v>
      </c>
      <c r="AE83">
        <v>0.87153794699349996</v>
      </c>
      <c r="AG83" s="3"/>
      <c r="AJ83" s="2"/>
      <c r="AL83" s="2"/>
      <c r="AN83" s="2">
        <f t="shared" si="30"/>
        <v>4.1872118312309997E-2</v>
      </c>
      <c r="AO83">
        <f t="shared" si="31"/>
        <v>1.4439034649560001</v>
      </c>
      <c r="AP83" s="2"/>
      <c r="AR83" s="2"/>
      <c r="AT83" s="2"/>
      <c r="AW83" s="3"/>
      <c r="AX83">
        <f t="shared" si="38"/>
        <v>3.7127707366450004E-3</v>
      </c>
      <c r="AY83">
        <f t="shared" si="39"/>
        <v>0.37491462880600002</v>
      </c>
      <c r="AZ83">
        <f t="shared" si="40"/>
        <v>6.5149943751160004E-3</v>
      </c>
      <c r="BA83">
        <f t="shared" si="41"/>
        <v>0.7861808141801</v>
      </c>
      <c r="BB83">
        <f t="shared" si="42"/>
        <v>6.5149943751160004E-3</v>
      </c>
      <c r="BC83">
        <f t="shared" si="43"/>
        <v>0.7861808141801</v>
      </c>
      <c r="BD83">
        <f t="shared" si="44"/>
        <v>4.3731794535849999E-3</v>
      </c>
      <c r="BE83">
        <f t="shared" si="45"/>
        <v>0.42632290197779998</v>
      </c>
      <c r="BF83">
        <f t="shared" si="46"/>
        <v>6.5527299399579996E-3</v>
      </c>
      <c r="BG83">
        <f t="shared" si="47"/>
        <v>0.78715078159840002</v>
      </c>
      <c r="BH83">
        <f t="shared" si="48"/>
        <v>4.7004628890750001E-3</v>
      </c>
      <c r="BI83">
        <f t="shared" si="49"/>
        <v>0.66396491946989999</v>
      </c>
      <c r="BJ83">
        <f t="shared" si="50"/>
        <v>7.6408315898010004E-3</v>
      </c>
      <c r="BK83">
        <f t="shared" si="51"/>
        <v>0.87153794699349996</v>
      </c>
    </row>
    <row r="84" spans="8:63" x14ac:dyDescent="0.3">
      <c r="H84">
        <v>4.2435841670289998</v>
      </c>
      <c r="I84">
        <v>1.435318748237</v>
      </c>
      <c r="Q84" s="3"/>
      <c r="R84">
        <v>0.37473730142360001</v>
      </c>
      <c r="S84">
        <v>0.38655423782609999</v>
      </c>
      <c r="T84">
        <v>0.66313517554129997</v>
      </c>
      <c r="U84">
        <v>0.79491052094509995</v>
      </c>
      <c r="V84">
        <v>0.66313517554129997</v>
      </c>
      <c r="W84">
        <v>0.79491052094509995</v>
      </c>
      <c r="X84">
        <v>0.44046320688469998</v>
      </c>
      <c r="Y84">
        <v>0.43311267390609998</v>
      </c>
      <c r="Z84">
        <v>0.66502159557859997</v>
      </c>
      <c r="AA84">
        <v>0.79200061869009997</v>
      </c>
      <c r="AB84">
        <v>0.47350641432239998</v>
      </c>
      <c r="AC84">
        <v>0.67463456107149999</v>
      </c>
      <c r="AD84">
        <v>0.77791977155869996</v>
      </c>
      <c r="AE84">
        <v>0.87735775150350004</v>
      </c>
      <c r="AG84" s="3"/>
      <c r="AJ84" s="2"/>
      <c r="AL84" s="2"/>
      <c r="AN84" s="2">
        <f t="shared" si="30"/>
        <v>4.2435841670289999E-2</v>
      </c>
      <c r="AO84">
        <f t="shared" si="31"/>
        <v>1.435318748237</v>
      </c>
      <c r="AP84" s="2"/>
      <c r="AR84" s="2"/>
      <c r="AT84" s="2"/>
      <c r="AW84" s="3"/>
      <c r="AX84">
        <f t="shared" si="38"/>
        <v>3.747373014236E-3</v>
      </c>
      <c r="AY84">
        <f t="shared" si="39"/>
        <v>0.38655423782609999</v>
      </c>
      <c r="AZ84">
        <f t="shared" si="40"/>
        <v>6.6313517554130001E-3</v>
      </c>
      <c r="BA84">
        <f t="shared" si="41"/>
        <v>0.79491052094509995</v>
      </c>
      <c r="BB84">
        <f t="shared" si="42"/>
        <v>6.6313517554130001E-3</v>
      </c>
      <c r="BC84">
        <f t="shared" si="43"/>
        <v>0.79491052094509995</v>
      </c>
      <c r="BD84">
        <f t="shared" si="44"/>
        <v>4.4046320688469996E-3</v>
      </c>
      <c r="BE84">
        <f t="shared" si="45"/>
        <v>0.43311267390609998</v>
      </c>
      <c r="BF84">
        <f t="shared" si="46"/>
        <v>6.6502159557859999E-3</v>
      </c>
      <c r="BG84">
        <f t="shared" si="47"/>
        <v>0.79200061869009997</v>
      </c>
      <c r="BH84">
        <f t="shared" si="48"/>
        <v>4.7350641432240001E-3</v>
      </c>
      <c r="BI84">
        <f t="shared" si="49"/>
        <v>0.67463456107149999</v>
      </c>
      <c r="BJ84">
        <f t="shared" si="50"/>
        <v>7.7791977155869992E-3</v>
      </c>
      <c r="BK84">
        <f t="shared" si="51"/>
        <v>0.87735775150350004</v>
      </c>
    </row>
    <row r="85" spans="8:63" x14ac:dyDescent="0.3">
      <c r="H85">
        <v>4.3140495867770001</v>
      </c>
      <c r="I85">
        <v>1.4267856545369999</v>
      </c>
      <c r="Q85" s="3"/>
      <c r="R85">
        <v>0.37976959705250002</v>
      </c>
      <c r="S85">
        <v>0.39625391200940002</v>
      </c>
      <c r="T85">
        <v>0.67382693597059995</v>
      </c>
      <c r="U85">
        <v>0.79782042320010005</v>
      </c>
      <c r="V85">
        <v>0.67382693597059995</v>
      </c>
      <c r="W85">
        <v>0.79782042320010005</v>
      </c>
      <c r="X85">
        <v>0.44801124095119998</v>
      </c>
      <c r="Y85">
        <v>0.44378231550780001</v>
      </c>
      <c r="Z85">
        <v>0.67854559584170004</v>
      </c>
      <c r="AA85">
        <v>0.81527983673009996</v>
      </c>
      <c r="AB85">
        <v>0.48231175471440002</v>
      </c>
      <c r="AC85">
        <v>0.68045436558149996</v>
      </c>
      <c r="AD85">
        <v>0.79458657708659997</v>
      </c>
      <c r="AE85">
        <v>0.88414752343189995</v>
      </c>
      <c r="AG85" s="3"/>
      <c r="AJ85" s="2"/>
      <c r="AL85" s="2"/>
      <c r="AN85" s="2">
        <f t="shared" si="30"/>
        <v>4.3140495867770003E-2</v>
      </c>
      <c r="AO85">
        <f t="shared" si="31"/>
        <v>1.4267856545369999</v>
      </c>
      <c r="AP85" s="2"/>
      <c r="AR85" s="2"/>
      <c r="AT85" s="2"/>
      <c r="AW85" s="3"/>
      <c r="AX85">
        <f t="shared" si="38"/>
        <v>3.797695970525E-3</v>
      </c>
      <c r="AY85">
        <f t="shared" si="39"/>
        <v>0.39625391200940002</v>
      </c>
      <c r="AZ85">
        <f t="shared" si="40"/>
        <v>6.7382693597059992E-3</v>
      </c>
      <c r="BA85">
        <f t="shared" si="41"/>
        <v>0.79782042320010005</v>
      </c>
      <c r="BB85">
        <f t="shared" si="42"/>
        <v>6.7382693597059992E-3</v>
      </c>
      <c r="BC85">
        <f t="shared" si="43"/>
        <v>0.79782042320010005</v>
      </c>
      <c r="BD85">
        <f t="shared" si="44"/>
        <v>4.4801124095119995E-3</v>
      </c>
      <c r="BE85">
        <f t="shared" si="45"/>
        <v>0.44378231550780001</v>
      </c>
      <c r="BF85">
        <f t="shared" si="46"/>
        <v>6.7854559584170004E-3</v>
      </c>
      <c r="BG85">
        <f t="shared" si="47"/>
        <v>0.81527983673009996</v>
      </c>
      <c r="BH85">
        <f t="shared" si="48"/>
        <v>4.8231175471440003E-3</v>
      </c>
      <c r="BI85">
        <f t="shared" si="49"/>
        <v>0.68045436558149996</v>
      </c>
      <c r="BJ85">
        <f t="shared" si="50"/>
        <v>7.9458657708659994E-3</v>
      </c>
      <c r="BK85">
        <f t="shared" si="51"/>
        <v>0.88414752343189995</v>
      </c>
    </row>
    <row r="86" spans="8:63" x14ac:dyDescent="0.3">
      <c r="H86">
        <v>4.3625924314919997</v>
      </c>
      <c r="I86">
        <v>1.4137766539679999</v>
      </c>
      <c r="Q86" s="3"/>
      <c r="R86">
        <v>0.3838582221138</v>
      </c>
      <c r="S86">
        <v>0.40304368393779999</v>
      </c>
      <c r="T86">
        <v>0.68766365089350001</v>
      </c>
      <c r="U86">
        <v>0.80461019512840004</v>
      </c>
      <c r="V86">
        <v>0.68766365089350001</v>
      </c>
      <c r="W86">
        <v>0.80461019512840004</v>
      </c>
      <c r="X86">
        <v>0.45367213857080002</v>
      </c>
      <c r="Y86">
        <v>0.45057208743619998</v>
      </c>
      <c r="Z86">
        <v>0.6854651302618</v>
      </c>
      <c r="AA86">
        <v>0.8298293480051</v>
      </c>
      <c r="AB86">
        <v>0.48608531119859999</v>
      </c>
      <c r="AC86">
        <v>0.68142433299990002</v>
      </c>
      <c r="AD86">
        <v>0.80496408769280003</v>
      </c>
      <c r="AE86">
        <v>0.88899736052360001</v>
      </c>
      <c r="AG86" s="3"/>
      <c r="AJ86" s="2"/>
      <c r="AL86" s="2"/>
      <c r="AN86" s="2">
        <f t="shared" si="30"/>
        <v>4.3625924314919996E-2</v>
      </c>
      <c r="AO86">
        <f t="shared" si="31"/>
        <v>1.4137766539679999</v>
      </c>
      <c r="AP86" s="2"/>
      <c r="AR86" s="2"/>
      <c r="AT86" s="2"/>
      <c r="AW86" s="3"/>
      <c r="AX86">
        <f t="shared" si="38"/>
        <v>3.8385822211379999E-3</v>
      </c>
      <c r="AY86">
        <f t="shared" si="39"/>
        <v>0.40304368393779999</v>
      </c>
      <c r="AZ86">
        <f t="shared" si="40"/>
        <v>6.8766365089350003E-3</v>
      </c>
      <c r="BA86">
        <f t="shared" si="41"/>
        <v>0.80461019512840004</v>
      </c>
      <c r="BB86">
        <f t="shared" si="42"/>
        <v>6.8766365089350003E-3</v>
      </c>
      <c r="BC86">
        <f t="shared" si="43"/>
        <v>0.80461019512840004</v>
      </c>
      <c r="BD86">
        <f t="shared" si="44"/>
        <v>4.5367213857079999E-3</v>
      </c>
      <c r="BE86">
        <f t="shared" si="45"/>
        <v>0.45057208743619998</v>
      </c>
      <c r="BF86">
        <f t="shared" si="46"/>
        <v>6.8546513026179999E-3</v>
      </c>
      <c r="BG86">
        <f t="shared" si="47"/>
        <v>0.8298293480051</v>
      </c>
      <c r="BH86">
        <f t="shared" si="48"/>
        <v>4.8608531119859995E-3</v>
      </c>
      <c r="BI86">
        <f t="shared" si="49"/>
        <v>0.68142433299990002</v>
      </c>
      <c r="BJ86">
        <f t="shared" si="50"/>
        <v>8.049640876928001E-3</v>
      </c>
      <c r="BK86">
        <f t="shared" si="51"/>
        <v>0.88899736052360001</v>
      </c>
    </row>
    <row r="87" spans="8:63" x14ac:dyDescent="0.3">
      <c r="Q87" s="3"/>
      <c r="R87">
        <v>0.3876325973518</v>
      </c>
      <c r="S87">
        <v>0.4117733907028</v>
      </c>
      <c r="T87">
        <v>0.69584008226219995</v>
      </c>
      <c r="U87">
        <v>0.81042999963840001</v>
      </c>
      <c r="V87">
        <v>0.69584008226219995</v>
      </c>
      <c r="W87">
        <v>0.81042999963840001</v>
      </c>
      <c r="X87">
        <v>0.45870392247859998</v>
      </c>
      <c r="Y87">
        <v>0.4554219245278</v>
      </c>
      <c r="Z87">
        <v>0.69458502750969997</v>
      </c>
      <c r="AA87">
        <v>0.83661911993350002</v>
      </c>
      <c r="AB87">
        <v>0.49426153787880001</v>
      </c>
      <c r="AC87">
        <v>0.68530420267320002</v>
      </c>
      <c r="AD87">
        <v>0.8216304838438</v>
      </c>
      <c r="AE87">
        <v>0.8919072627786</v>
      </c>
      <c r="AG87" s="3"/>
      <c r="AW87" s="3"/>
      <c r="AX87">
        <f t="shared" si="38"/>
        <v>3.8763259735180001E-3</v>
      </c>
      <c r="AY87">
        <f t="shared" si="39"/>
        <v>0.4117733907028</v>
      </c>
      <c r="AZ87">
        <f t="shared" si="40"/>
        <v>6.9584008226219992E-3</v>
      </c>
      <c r="BA87">
        <f t="shared" si="41"/>
        <v>0.81042999963840001</v>
      </c>
      <c r="BB87">
        <f t="shared" si="42"/>
        <v>6.9584008226219992E-3</v>
      </c>
      <c r="BC87">
        <f t="shared" si="43"/>
        <v>0.81042999963840001</v>
      </c>
      <c r="BD87">
        <f t="shared" si="44"/>
        <v>4.5870392247859999E-3</v>
      </c>
      <c r="BE87">
        <f t="shared" si="45"/>
        <v>0.4554219245278</v>
      </c>
      <c r="BF87">
        <f t="shared" si="46"/>
        <v>6.9458502750969998E-3</v>
      </c>
      <c r="BG87">
        <f t="shared" si="47"/>
        <v>0.83661911993350002</v>
      </c>
      <c r="BH87">
        <f t="shared" si="48"/>
        <v>4.9426153787880001E-3</v>
      </c>
      <c r="BI87">
        <f t="shared" si="49"/>
        <v>0.68530420267320002</v>
      </c>
      <c r="BJ87">
        <f t="shared" si="50"/>
        <v>8.2163048384380002E-3</v>
      </c>
      <c r="BK87">
        <f t="shared" si="51"/>
        <v>0.8919072627786</v>
      </c>
    </row>
    <row r="88" spans="8:63" x14ac:dyDescent="0.3">
      <c r="Q88" s="3"/>
      <c r="R88">
        <v>0.3923509501902</v>
      </c>
      <c r="S88">
        <v>0.42632290197779998</v>
      </c>
      <c r="T88">
        <v>0.70401661597510001</v>
      </c>
      <c r="U88">
        <v>0.81721977156680004</v>
      </c>
      <c r="V88">
        <v>0.70401661597510001</v>
      </c>
      <c r="W88">
        <v>0.81721977156680004</v>
      </c>
      <c r="X88">
        <v>0.46247778599549999</v>
      </c>
      <c r="Y88">
        <v>0.45930179420119999</v>
      </c>
      <c r="Z88">
        <v>0.70338995852480002</v>
      </c>
      <c r="AA88">
        <v>0.83855905477009995</v>
      </c>
      <c r="AB88">
        <v>0.4983499582516</v>
      </c>
      <c r="AC88">
        <v>0.69015403976489997</v>
      </c>
      <c r="AD88">
        <v>0.83515325597610002</v>
      </c>
      <c r="AE88">
        <v>0.90354687179860005</v>
      </c>
      <c r="AG88" s="3"/>
      <c r="AW88" s="3"/>
      <c r="AX88">
        <f t="shared" si="38"/>
        <v>3.9235095019020004E-3</v>
      </c>
      <c r="AY88">
        <f t="shared" si="39"/>
        <v>0.42632290197779998</v>
      </c>
      <c r="AZ88">
        <f t="shared" si="40"/>
        <v>7.0401661597510002E-3</v>
      </c>
      <c r="BA88">
        <f t="shared" si="41"/>
        <v>0.81721977156680004</v>
      </c>
      <c r="BB88">
        <f t="shared" si="42"/>
        <v>7.0401661597510002E-3</v>
      </c>
      <c r="BC88">
        <f t="shared" si="43"/>
        <v>0.81721977156680004</v>
      </c>
      <c r="BD88">
        <f t="shared" si="44"/>
        <v>4.6247778599549996E-3</v>
      </c>
      <c r="BE88">
        <f t="shared" si="45"/>
        <v>0.45930179420119999</v>
      </c>
      <c r="BF88">
        <f t="shared" si="46"/>
        <v>7.0338995852479999E-3</v>
      </c>
      <c r="BG88">
        <f t="shared" si="47"/>
        <v>0.83855905477009995</v>
      </c>
      <c r="BH88">
        <f t="shared" si="48"/>
        <v>4.9834995825159996E-3</v>
      </c>
      <c r="BI88">
        <f t="shared" si="49"/>
        <v>0.69015403976489997</v>
      </c>
      <c r="BJ88">
        <f t="shared" si="50"/>
        <v>8.3515325597609998E-3</v>
      </c>
      <c r="BK88">
        <f t="shared" si="51"/>
        <v>0.90354687179860005</v>
      </c>
    </row>
    <row r="89" spans="8:63" x14ac:dyDescent="0.3">
      <c r="Q89" s="3"/>
      <c r="R89">
        <v>0.39864065448890001</v>
      </c>
      <c r="S89">
        <v>0.43214270648780001</v>
      </c>
      <c r="T89">
        <v>0.71219304734379996</v>
      </c>
      <c r="U89">
        <v>0.82303957607680001</v>
      </c>
      <c r="V89">
        <v>0.71219304734379996</v>
      </c>
      <c r="W89">
        <v>0.82303957607680001</v>
      </c>
      <c r="X89">
        <v>0.46939732041560001</v>
      </c>
      <c r="Y89">
        <v>0.47385130547620002</v>
      </c>
      <c r="Z89">
        <v>0.71534004872190005</v>
      </c>
      <c r="AA89">
        <v>0.8463187941168</v>
      </c>
      <c r="AB89">
        <v>0.50338184450370005</v>
      </c>
      <c r="AC89">
        <v>0.69597384427490006</v>
      </c>
      <c r="AD89">
        <v>0.85087669796900001</v>
      </c>
      <c r="AE89">
        <v>0.91033664372690004</v>
      </c>
      <c r="AG89" s="3"/>
      <c r="AW89" s="3"/>
      <c r="AX89">
        <f t="shared" si="38"/>
        <v>3.9864065448889999E-3</v>
      </c>
      <c r="AY89">
        <f t="shared" si="39"/>
        <v>0.43214270648780001</v>
      </c>
      <c r="AZ89">
        <f t="shared" si="40"/>
        <v>7.1219304734379991E-3</v>
      </c>
      <c r="BA89">
        <f t="shared" si="41"/>
        <v>0.82303957607680001</v>
      </c>
      <c r="BB89">
        <f t="shared" si="42"/>
        <v>7.1219304734379991E-3</v>
      </c>
      <c r="BC89">
        <f t="shared" si="43"/>
        <v>0.82303957607680001</v>
      </c>
      <c r="BD89">
        <f t="shared" si="44"/>
        <v>4.693973204156E-3</v>
      </c>
      <c r="BE89">
        <f t="shared" si="45"/>
        <v>0.47385130547620002</v>
      </c>
      <c r="BF89">
        <f t="shared" si="46"/>
        <v>7.1534004872190003E-3</v>
      </c>
      <c r="BG89">
        <f t="shared" si="47"/>
        <v>0.8463187941168</v>
      </c>
      <c r="BH89">
        <f t="shared" si="48"/>
        <v>5.0338184450370001E-3</v>
      </c>
      <c r="BI89">
        <f t="shared" si="49"/>
        <v>0.69597384427490006</v>
      </c>
      <c r="BJ89">
        <f t="shared" si="50"/>
        <v>8.5087669796900002E-3</v>
      </c>
      <c r="BK89">
        <f t="shared" si="51"/>
        <v>0.91033664372690004</v>
      </c>
    </row>
    <row r="90" spans="8:63" x14ac:dyDescent="0.3">
      <c r="Q90" s="3"/>
      <c r="R90">
        <v>0.40493066582030002</v>
      </c>
      <c r="S90">
        <v>0.44087241325280002</v>
      </c>
      <c r="T90">
        <v>0.72351381914070001</v>
      </c>
      <c r="U90">
        <v>0.82691944575010001</v>
      </c>
      <c r="V90">
        <v>0.72351381914070001</v>
      </c>
      <c r="W90">
        <v>0.82691944575010001</v>
      </c>
      <c r="X90">
        <v>0.4760020932913</v>
      </c>
      <c r="Y90">
        <v>0.48549091449620002</v>
      </c>
      <c r="Z90">
        <v>0.72603221852809996</v>
      </c>
      <c r="AA90">
        <v>0.85310856604520002</v>
      </c>
      <c r="AB90">
        <v>0.50841362841149995</v>
      </c>
      <c r="AC90">
        <v>0.7008236813666</v>
      </c>
      <c r="AD90">
        <v>0.86282709519879996</v>
      </c>
      <c r="AE90">
        <v>0.92100628532859996</v>
      </c>
      <c r="AG90" s="3"/>
      <c r="AW90" s="3"/>
      <c r="AX90">
        <f t="shared" si="38"/>
        <v>4.0493066582029998E-3</v>
      </c>
      <c r="AY90">
        <f t="shared" si="39"/>
        <v>0.44087241325280002</v>
      </c>
      <c r="AZ90">
        <f t="shared" si="40"/>
        <v>7.235138191407E-3</v>
      </c>
      <c r="BA90">
        <f t="shared" si="41"/>
        <v>0.82691944575010001</v>
      </c>
      <c r="BB90">
        <f t="shared" si="42"/>
        <v>7.235138191407E-3</v>
      </c>
      <c r="BC90">
        <f t="shared" si="43"/>
        <v>0.82691944575010001</v>
      </c>
      <c r="BD90">
        <f t="shared" si="44"/>
        <v>4.7600209329129997E-3</v>
      </c>
      <c r="BE90">
        <f t="shared" si="45"/>
        <v>0.48549091449620002</v>
      </c>
      <c r="BF90">
        <f t="shared" si="46"/>
        <v>7.2603221852809994E-3</v>
      </c>
      <c r="BG90">
        <f t="shared" si="47"/>
        <v>0.85310856604520002</v>
      </c>
      <c r="BH90">
        <f t="shared" si="48"/>
        <v>5.0841362841149993E-3</v>
      </c>
      <c r="BI90">
        <f t="shared" si="49"/>
        <v>0.7008236813666</v>
      </c>
      <c r="BJ90">
        <f t="shared" si="50"/>
        <v>8.6282709519879992E-3</v>
      </c>
      <c r="BK90">
        <f t="shared" si="51"/>
        <v>0.92100628532859996</v>
      </c>
    </row>
    <row r="91" spans="8:63" x14ac:dyDescent="0.3">
      <c r="Q91" s="3"/>
      <c r="R91">
        <v>0.41059197281679999</v>
      </c>
      <c r="S91">
        <v>0.4515420548545</v>
      </c>
      <c r="T91">
        <v>0.73294755683489998</v>
      </c>
      <c r="U91">
        <v>0.82788941316849995</v>
      </c>
      <c r="V91">
        <v>0.73294755683489998</v>
      </c>
      <c r="W91">
        <v>0.82788941316849995</v>
      </c>
      <c r="X91">
        <v>0.4826064567901</v>
      </c>
      <c r="Y91">
        <v>0.49325065384290001</v>
      </c>
      <c r="Z91">
        <v>0.73389378600830002</v>
      </c>
      <c r="AA91">
        <v>0.85504850088179996</v>
      </c>
      <c r="AB91">
        <v>0.51627499120310005</v>
      </c>
      <c r="AC91">
        <v>0.7008236813666</v>
      </c>
      <c r="AD91">
        <v>0.87194689010250004</v>
      </c>
      <c r="AE91">
        <v>0.92682608983860004</v>
      </c>
      <c r="AG91" s="3"/>
      <c r="AW91" s="3"/>
      <c r="AX91">
        <f t="shared" si="38"/>
        <v>4.1059197281680003E-3</v>
      </c>
      <c r="AY91">
        <f t="shared" si="39"/>
        <v>0.4515420548545</v>
      </c>
      <c r="AZ91">
        <f t="shared" si="40"/>
        <v>7.329475568349E-3</v>
      </c>
      <c r="BA91">
        <f t="shared" si="41"/>
        <v>0.82788941316849995</v>
      </c>
      <c r="BB91">
        <f t="shared" si="42"/>
        <v>7.329475568349E-3</v>
      </c>
      <c r="BC91">
        <f t="shared" si="43"/>
        <v>0.82788941316849995</v>
      </c>
      <c r="BD91">
        <f t="shared" si="44"/>
        <v>4.8260645679010002E-3</v>
      </c>
      <c r="BE91">
        <f t="shared" si="45"/>
        <v>0.49325065384290001</v>
      </c>
      <c r="BF91">
        <f t="shared" si="46"/>
        <v>7.3389378600829999E-3</v>
      </c>
      <c r="BG91">
        <f t="shared" si="47"/>
        <v>0.85504850088179996</v>
      </c>
      <c r="BH91">
        <f t="shared" si="48"/>
        <v>5.1627499120310005E-3</v>
      </c>
      <c r="BI91">
        <f t="shared" si="49"/>
        <v>0.7008236813666</v>
      </c>
      <c r="BJ91">
        <f t="shared" si="50"/>
        <v>8.7194689010250005E-3</v>
      </c>
      <c r="BK91">
        <f t="shared" si="51"/>
        <v>0.92682608983860004</v>
      </c>
    </row>
    <row r="92" spans="8:63" x14ac:dyDescent="0.3">
      <c r="Q92" s="3"/>
      <c r="R92">
        <v>0.4140520982316</v>
      </c>
      <c r="S92">
        <v>0.46221169645620003</v>
      </c>
      <c r="T92">
        <v>0.74206673767319997</v>
      </c>
      <c r="U92">
        <v>0.82788941316849995</v>
      </c>
      <c r="V92">
        <v>0.74206673767319997</v>
      </c>
      <c r="W92">
        <v>0.82788941316849995</v>
      </c>
      <c r="X92">
        <v>0.48763834304210002</v>
      </c>
      <c r="Y92">
        <v>0.49907045835289998</v>
      </c>
      <c r="Z92">
        <v>0.74018318327429999</v>
      </c>
      <c r="AA92">
        <v>0.85795840313680005</v>
      </c>
      <c r="AB92">
        <v>0.52508053628359996</v>
      </c>
      <c r="AC92">
        <v>0.70858342071330005</v>
      </c>
      <c r="AD92">
        <v>0.87918006028039997</v>
      </c>
      <c r="AE92">
        <v>0.93361586176699995</v>
      </c>
      <c r="AG92" s="3"/>
      <c r="AW92" s="3"/>
      <c r="AX92">
        <f t="shared" si="38"/>
        <v>4.1405209823160002E-3</v>
      </c>
      <c r="AY92">
        <f t="shared" si="39"/>
        <v>0.46221169645620003</v>
      </c>
      <c r="AZ92">
        <f t="shared" si="40"/>
        <v>7.4206673767319995E-3</v>
      </c>
      <c r="BA92">
        <f t="shared" si="41"/>
        <v>0.82788941316849995</v>
      </c>
      <c r="BB92">
        <f t="shared" si="42"/>
        <v>7.4206673767319995E-3</v>
      </c>
      <c r="BC92">
        <f t="shared" si="43"/>
        <v>0.82788941316849995</v>
      </c>
      <c r="BD92">
        <f t="shared" si="44"/>
        <v>4.8763834304209998E-3</v>
      </c>
      <c r="BE92">
        <f t="shared" si="45"/>
        <v>0.49907045835289998</v>
      </c>
      <c r="BF92">
        <f t="shared" si="46"/>
        <v>7.4018318327429998E-3</v>
      </c>
      <c r="BG92">
        <f t="shared" si="47"/>
        <v>0.85795840313680005</v>
      </c>
      <c r="BH92">
        <f t="shared" si="48"/>
        <v>5.2508053628359998E-3</v>
      </c>
      <c r="BI92">
        <f t="shared" si="49"/>
        <v>0.70858342071330005</v>
      </c>
      <c r="BJ92">
        <f t="shared" si="50"/>
        <v>8.7918006028040001E-3</v>
      </c>
      <c r="BK92">
        <f t="shared" si="51"/>
        <v>0.93361586176699995</v>
      </c>
    </row>
    <row r="93" spans="8:63" x14ac:dyDescent="0.3">
      <c r="Q93" s="3"/>
      <c r="R93">
        <v>0.42034251893989999</v>
      </c>
      <c r="S93">
        <v>0.47482127289449999</v>
      </c>
      <c r="T93">
        <v>0.75810412245659997</v>
      </c>
      <c r="U93">
        <v>0.8298293480051</v>
      </c>
      <c r="V93">
        <v>0.75810412245659997</v>
      </c>
      <c r="W93">
        <v>0.8298293480051</v>
      </c>
      <c r="X93">
        <v>0.49267043398260002</v>
      </c>
      <c r="Y93">
        <v>0.50683019769960003</v>
      </c>
      <c r="Z93">
        <v>0.74835940995450001</v>
      </c>
      <c r="AA93">
        <v>0.86183827281019998</v>
      </c>
      <c r="AB93">
        <v>0.53042687704729996</v>
      </c>
      <c r="AC93">
        <v>0.71440322522330002</v>
      </c>
      <c r="AD93">
        <v>0.88735700337029999</v>
      </c>
      <c r="AE93">
        <v>0.94428550336859995</v>
      </c>
      <c r="AG93" s="3"/>
      <c r="AW93" s="3"/>
      <c r="AX93">
        <f t="shared" si="38"/>
        <v>4.2034251893990002E-3</v>
      </c>
      <c r="AY93">
        <f t="shared" si="39"/>
        <v>0.47482127289449999</v>
      </c>
      <c r="AZ93">
        <f t="shared" si="40"/>
        <v>7.5810412245659996E-3</v>
      </c>
      <c r="BA93">
        <f t="shared" si="41"/>
        <v>0.8298293480051</v>
      </c>
      <c r="BB93">
        <f t="shared" si="42"/>
        <v>7.5810412245659996E-3</v>
      </c>
      <c r="BC93">
        <f t="shared" si="43"/>
        <v>0.8298293480051</v>
      </c>
      <c r="BD93">
        <f t="shared" si="44"/>
        <v>4.9267043398260003E-3</v>
      </c>
      <c r="BE93">
        <f t="shared" si="45"/>
        <v>0.50683019769960003</v>
      </c>
      <c r="BF93">
        <f t="shared" si="46"/>
        <v>7.4835940995450004E-3</v>
      </c>
      <c r="BG93">
        <f t="shared" si="47"/>
        <v>0.86183827281019998</v>
      </c>
      <c r="BH93">
        <f t="shared" si="48"/>
        <v>5.3042687704729996E-3</v>
      </c>
      <c r="BI93">
        <f t="shared" si="49"/>
        <v>0.71440322522330002</v>
      </c>
      <c r="BJ93">
        <f t="shared" si="50"/>
        <v>8.8735700337029995E-3</v>
      </c>
      <c r="BK93">
        <f t="shared" si="51"/>
        <v>0.94428550336859995</v>
      </c>
    </row>
    <row r="94" spans="8:63" x14ac:dyDescent="0.3">
      <c r="Q94" s="3"/>
      <c r="R94">
        <v>0.42600372359220001</v>
      </c>
      <c r="S94">
        <v>0.4845209470779</v>
      </c>
      <c r="T94">
        <v>0.76533678091339996</v>
      </c>
      <c r="U94">
        <v>0.83176928284179996</v>
      </c>
      <c r="V94">
        <v>0.76533678091339996</v>
      </c>
      <c r="W94">
        <v>0.83176928284179996</v>
      </c>
      <c r="X94">
        <v>0.50021846804909997</v>
      </c>
      <c r="Y94">
        <v>0.51749983930129995</v>
      </c>
      <c r="Z94">
        <v>0.75527771624380002</v>
      </c>
      <c r="AA94">
        <v>0.86474817506519996</v>
      </c>
      <c r="AB94">
        <v>0.53765933081560002</v>
      </c>
      <c r="AC94">
        <v>0.71440322522330002</v>
      </c>
      <c r="AD94">
        <v>0.89238950368769998</v>
      </c>
      <c r="AE94">
        <v>0.95592511238870004</v>
      </c>
      <c r="AG94" s="3"/>
      <c r="AW94" s="3"/>
      <c r="AX94">
        <f t="shared" si="38"/>
        <v>4.2600372359220002E-3</v>
      </c>
      <c r="AY94">
        <f t="shared" si="39"/>
        <v>0.4845209470779</v>
      </c>
      <c r="AZ94">
        <f t="shared" si="40"/>
        <v>7.6533678091339997E-3</v>
      </c>
      <c r="BA94">
        <f t="shared" si="41"/>
        <v>0.83176928284179996</v>
      </c>
      <c r="BB94">
        <f t="shared" si="42"/>
        <v>7.6533678091339997E-3</v>
      </c>
      <c r="BC94">
        <f t="shared" si="43"/>
        <v>0.83176928284179996</v>
      </c>
      <c r="BD94">
        <f t="shared" si="44"/>
        <v>5.0021846804910002E-3</v>
      </c>
      <c r="BE94">
        <f t="shared" si="45"/>
        <v>0.51749983930129995</v>
      </c>
      <c r="BF94">
        <f t="shared" si="46"/>
        <v>7.5527771624380007E-3</v>
      </c>
      <c r="BG94">
        <f t="shared" si="47"/>
        <v>0.86474817506519996</v>
      </c>
      <c r="BH94">
        <f t="shared" si="48"/>
        <v>5.3765933081560005E-3</v>
      </c>
      <c r="BI94">
        <f t="shared" si="49"/>
        <v>0.71440322522330002</v>
      </c>
      <c r="BJ94">
        <f t="shared" si="50"/>
        <v>8.9238950368769991E-3</v>
      </c>
      <c r="BK94">
        <f t="shared" si="51"/>
        <v>0.95592511238870004</v>
      </c>
    </row>
    <row r="95" spans="8:63" x14ac:dyDescent="0.3">
      <c r="Q95" s="3"/>
      <c r="R95">
        <v>0.43040670082080001</v>
      </c>
      <c r="S95">
        <v>0.49034075158790003</v>
      </c>
      <c r="T95">
        <v>0.77382725741680003</v>
      </c>
      <c r="U95">
        <v>0.83370921767850004</v>
      </c>
      <c r="V95">
        <v>0.77382725741680003</v>
      </c>
      <c r="W95">
        <v>0.83370921767850004</v>
      </c>
      <c r="X95">
        <v>0.5112261158093</v>
      </c>
      <c r="Y95">
        <v>0.53398928541299995</v>
      </c>
      <c r="Z95">
        <v>0.764711453938</v>
      </c>
      <c r="AA95">
        <v>0.86571814248349999</v>
      </c>
      <c r="AB95">
        <v>0.5452065461283</v>
      </c>
      <c r="AC95">
        <v>0.71731312747830001</v>
      </c>
      <c r="AD95">
        <v>0.89773666320519996</v>
      </c>
      <c r="AE95">
        <v>0.96950465624540005</v>
      </c>
      <c r="AG95" s="3"/>
      <c r="AW95" s="3"/>
      <c r="AX95">
        <f t="shared" si="38"/>
        <v>4.3040670082080002E-3</v>
      </c>
      <c r="AY95">
        <f t="shared" si="39"/>
        <v>0.49034075158790003</v>
      </c>
      <c r="AZ95">
        <f t="shared" si="40"/>
        <v>7.7382725741680005E-3</v>
      </c>
      <c r="BA95">
        <f t="shared" si="41"/>
        <v>0.83370921767850004</v>
      </c>
      <c r="BB95">
        <f t="shared" si="42"/>
        <v>7.7382725741680005E-3</v>
      </c>
      <c r="BC95">
        <f t="shared" si="43"/>
        <v>0.83370921767850004</v>
      </c>
      <c r="BD95">
        <f t="shared" si="44"/>
        <v>5.1122611580930004E-3</v>
      </c>
      <c r="BE95">
        <f t="shared" si="45"/>
        <v>0.53398928541299995</v>
      </c>
      <c r="BF95">
        <f t="shared" si="46"/>
        <v>7.6471145393799999E-3</v>
      </c>
      <c r="BG95">
        <f t="shared" si="47"/>
        <v>0.86571814248349999</v>
      </c>
      <c r="BH95">
        <f t="shared" si="48"/>
        <v>5.4520654612830004E-3</v>
      </c>
      <c r="BI95">
        <f t="shared" si="49"/>
        <v>0.71731312747830001</v>
      </c>
      <c r="BJ95">
        <f t="shared" si="50"/>
        <v>8.9773666320519998E-3</v>
      </c>
      <c r="BK95">
        <f t="shared" si="51"/>
        <v>0.96950465624540005</v>
      </c>
    </row>
    <row r="96" spans="8:63" x14ac:dyDescent="0.3">
      <c r="Q96" s="3"/>
      <c r="R96">
        <v>0.43386641685880001</v>
      </c>
      <c r="S96">
        <v>0.49713052351620002</v>
      </c>
      <c r="T96">
        <v>0.78294715466480003</v>
      </c>
      <c r="U96">
        <v>0.84049898960680003</v>
      </c>
      <c r="V96">
        <v>0.78294715466480003</v>
      </c>
      <c r="W96">
        <v>0.84049898960680003</v>
      </c>
      <c r="X96">
        <v>0.51971782044350001</v>
      </c>
      <c r="Y96">
        <v>0.54756882926969996</v>
      </c>
      <c r="Z96">
        <v>0.77446026020930003</v>
      </c>
      <c r="AA96">
        <v>0.87250791441190001</v>
      </c>
      <c r="AB96">
        <v>0.55275427316210002</v>
      </c>
      <c r="AC96">
        <v>0.72507286682500005</v>
      </c>
      <c r="AD96">
        <v>0.90088264114100003</v>
      </c>
      <c r="AE96">
        <v>0.98308420010200004</v>
      </c>
      <c r="AG96" s="3"/>
      <c r="AW96" s="3"/>
      <c r="AX96">
        <f t="shared" si="38"/>
        <v>4.3386641685880002E-3</v>
      </c>
      <c r="AY96">
        <f t="shared" si="39"/>
        <v>0.49713052351620002</v>
      </c>
      <c r="AZ96">
        <f t="shared" si="40"/>
        <v>7.8294715466480005E-3</v>
      </c>
      <c r="BA96">
        <f t="shared" si="41"/>
        <v>0.84049898960680003</v>
      </c>
      <c r="BB96">
        <f t="shared" si="42"/>
        <v>7.8294715466480005E-3</v>
      </c>
      <c r="BC96">
        <f t="shared" si="43"/>
        <v>0.84049898960680003</v>
      </c>
      <c r="BD96">
        <f t="shared" si="44"/>
        <v>5.1971782044350004E-3</v>
      </c>
      <c r="BE96">
        <f t="shared" si="45"/>
        <v>0.54756882926969996</v>
      </c>
      <c r="BF96">
        <f t="shared" si="46"/>
        <v>7.7446026020930002E-3</v>
      </c>
      <c r="BG96">
        <f t="shared" si="47"/>
        <v>0.87250791441190001</v>
      </c>
      <c r="BH96">
        <f t="shared" si="48"/>
        <v>5.5275427316209998E-3</v>
      </c>
      <c r="BI96">
        <f t="shared" si="49"/>
        <v>0.72507286682500005</v>
      </c>
      <c r="BJ96">
        <f t="shared" si="50"/>
        <v>9.0088264114100008E-3</v>
      </c>
      <c r="BK96">
        <f t="shared" si="51"/>
        <v>0.98308420010200004</v>
      </c>
    </row>
    <row r="97" spans="17:63" x14ac:dyDescent="0.3">
      <c r="Q97" s="3"/>
      <c r="R97">
        <v>0.4354392011382</v>
      </c>
      <c r="S97">
        <v>0.50198036060789997</v>
      </c>
      <c r="T97">
        <v>0.79206705191269999</v>
      </c>
      <c r="U97">
        <v>0.84728876153520005</v>
      </c>
      <c r="V97">
        <v>0.79206705191269999</v>
      </c>
      <c r="W97">
        <v>0.84728876153520005</v>
      </c>
      <c r="X97">
        <v>0.52506446823980002</v>
      </c>
      <c r="Y97">
        <v>0.55629853603470003</v>
      </c>
      <c r="Z97">
        <v>0.78043510061940002</v>
      </c>
      <c r="AA97">
        <v>0.87444784924850005</v>
      </c>
      <c r="AB97">
        <v>0.56218719210250001</v>
      </c>
      <c r="AC97">
        <v>0.71828309489660003</v>
      </c>
      <c r="AD97">
        <v>0.90528684650040003</v>
      </c>
      <c r="AE97">
        <v>1.0005436136320001</v>
      </c>
      <c r="AG97" s="3"/>
      <c r="AW97" s="3"/>
      <c r="AX97">
        <f t="shared" si="38"/>
        <v>4.3543920113819998E-3</v>
      </c>
      <c r="AY97">
        <f t="shared" si="39"/>
        <v>0.50198036060789997</v>
      </c>
      <c r="AZ97">
        <f t="shared" si="40"/>
        <v>7.9206705191269995E-3</v>
      </c>
      <c r="BA97">
        <f t="shared" si="41"/>
        <v>0.84728876153520005</v>
      </c>
      <c r="BB97">
        <f t="shared" si="42"/>
        <v>7.9206705191269995E-3</v>
      </c>
      <c r="BC97">
        <f t="shared" si="43"/>
        <v>0.84728876153520005</v>
      </c>
      <c r="BD97">
        <f t="shared" si="44"/>
        <v>5.2506446823980006E-3</v>
      </c>
      <c r="BE97">
        <f t="shared" si="45"/>
        <v>0.55629853603470003</v>
      </c>
      <c r="BF97">
        <f t="shared" si="46"/>
        <v>7.8043510061940003E-3</v>
      </c>
      <c r="BG97">
        <f t="shared" si="47"/>
        <v>0.87444784924850005</v>
      </c>
      <c r="BH97">
        <f t="shared" si="48"/>
        <v>5.6218719210249998E-3</v>
      </c>
      <c r="BI97">
        <f t="shared" si="49"/>
        <v>0.71828309489660003</v>
      </c>
      <c r="BJ97">
        <f t="shared" si="50"/>
        <v>9.052868465004001E-3</v>
      </c>
      <c r="BK97">
        <f t="shared" si="51"/>
        <v>1.0005436136320001</v>
      </c>
    </row>
    <row r="98" spans="17:63" x14ac:dyDescent="0.3">
      <c r="Q98" s="3"/>
      <c r="R98">
        <v>0.43984248539960002</v>
      </c>
      <c r="S98">
        <v>0.51071006737290003</v>
      </c>
      <c r="T98">
        <v>0.79835696089980002</v>
      </c>
      <c r="U98">
        <v>0.85504850088179996</v>
      </c>
      <c r="V98">
        <v>0.79835696089980002</v>
      </c>
      <c r="W98">
        <v>0.85504850088179996</v>
      </c>
      <c r="X98">
        <v>0.53261280933900002</v>
      </c>
      <c r="Y98">
        <v>0.56987807989140005</v>
      </c>
      <c r="Z98">
        <v>0.78735350925299996</v>
      </c>
      <c r="AA98">
        <v>0.87832771892189998</v>
      </c>
      <c r="AB98">
        <v>0.56816182782409996</v>
      </c>
      <c r="AC98">
        <v>0.71828309489660003</v>
      </c>
      <c r="AD98">
        <v>0.90748966558970001</v>
      </c>
      <c r="AE98">
        <v>1.016063092325</v>
      </c>
      <c r="AG98" s="3"/>
      <c r="AW98" s="3"/>
      <c r="AX98">
        <f t="shared" si="38"/>
        <v>4.3984248539960004E-3</v>
      </c>
      <c r="AY98">
        <f t="shared" si="39"/>
        <v>0.51071006737290003</v>
      </c>
      <c r="AZ98">
        <f t="shared" si="40"/>
        <v>7.9835696089980007E-3</v>
      </c>
      <c r="BA98">
        <f t="shared" si="41"/>
        <v>0.85504850088179996</v>
      </c>
      <c r="BB98">
        <f t="shared" si="42"/>
        <v>7.9835696089980007E-3</v>
      </c>
      <c r="BC98">
        <f t="shared" si="43"/>
        <v>0.85504850088179996</v>
      </c>
      <c r="BD98">
        <f t="shared" si="44"/>
        <v>5.32612809339E-3</v>
      </c>
      <c r="BE98">
        <f t="shared" si="45"/>
        <v>0.56987807989140005</v>
      </c>
      <c r="BF98">
        <f t="shared" si="46"/>
        <v>7.8735350925300002E-3</v>
      </c>
      <c r="BG98">
        <f t="shared" si="47"/>
        <v>0.87832771892189998</v>
      </c>
      <c r="BH98">
        <f t="shared" si="48"/>
        <v>5.6816182782409999E-3</v>
      </c>
      <c r="BI98">
        <f t="shared" si="49"/>
        <v>0.71828309489660003</v>
      </c>
      <c r="BJ98">
        <f t="shared" si="50"/>
        <v>9.0748966558970006E-3</v>
      </c>
      <c r="BK98">
        <f t="shared" si="51"/>
        <v>1.016063092325</v>
      </c>
    </row>
    <row r="99" spans="17:63" x14ac:dyDescent="0.3">
      <c r="Q99" s="3"/>
      <c r="R99">
        <v>0.44361655360500002</v>
      </c>
      <c r="S99">
        <v>0.5165298718829</v>
      </c>
      <c r="T99">
        <v>0.80716383645519996</v>
      </c>
      <c r="U99">
        <v>0.87541781666689999</v>
      </c>
      <c r="V99">
        <v>0.80716383645519996</v>
      </c>
      <c r="W99">
        <v>0.87541781666689999</v>
      </c>
      <c r="X99">
        <v>0.54016135512660002</v>
      </c>
      <c r="Y99">
        <v>0.5853975585847</v>
      </c>
      <c r="Z99">
        <v>0.7964733041566</v>
      </c>
      <c r="AA99">
        <v>0.88414752343189995</v>
      </c>
      <c r="AB99">
        <v>0.57539520269050004</v>
      </c>
      <c r="AC99">
        <v>0.72701280166159998</v>
      </c>
      <c r="AD99">
        <v>0.91157931409329995</v>
      </c>
      <c r="AE99">
        <v>1.032552538437</v>
      </c>
      <c r="AG99" s="3"/>
      <c r="AW99" s="3"/>
      <c r="AX99">
        <f t="shared" si="38"/>
        <v>4.4361655360500001E-3</v>
      </c>
      <c r="AY99">
        <f t="shared" si="39"/>
        <v>0.5165298718829</v>
      </c>
      <c r="AZ99">
        <f t="shared" si="40"/>
        <v>8.0716383645519987E-3</v>
      </c>
      <c r="BA99">
        <f t="shared" si="41"/>
        <v>0.87541781666689999</v>
      </c>
      <c r="BB99">
        <f t="shared" si="42"/>
        <v>8.0716383645519987E-3</v>
      </c>
      <c r="BC99">
        <f t="shared" si="43"/>
        <v>0.87541781666689999</v>
      </c>
      <c r="BD99">
        <f t="shared" si="44"/>
        <v>5.4016135512660003E-3</v>
      </c>
      <c r="BE99">
        <f t="shared" si="45"/>
        <v>0.5853975585847</v>
      </c>
      <c r="BF99">
        <f t="shared" si="46"/>
        <v>7.9647330415660005E-3</v>
      </c>
      <c r="BG99">
        <f t="shared" si="47"/>
        <v>0.88414752343189995</v>
      </c>
      <c r="BH99">
        <f t="shared" si="48"/>
        <v>5.7539520269050005E-3</v>
      </c>
      <c r="BI99">
        <f t="shared" si="49"/>
        <v>0.72701280166159998</v>
      </c>
      <c r="BJ99">
        <f t="shared" si="50"/>
        <v>9.1157931409330002E-3</v>
      </c>
      <c r="BK99">
        <f t="shared" si="51"/>
        <v>1.032552538437</v>
      </c>
    </row>
    <row r="100" spans="17:63" x14ac:dyDescent="0.3">
      <c r="Q100" s="3"/>
      <c r="R100">
        <v>0.44770507632200002</v>
      </c>
      <c r="S100">
        <v>0.52234967639300001</v>
      </c>
      <c r="T100">
        <v>0.811881882261</v>
      </c>
      <c r="U100">
        <v>0.88705742568690005</v>
      </c>
      <c r="V100">
        <v>0.811881882261</v>
      </c>
      <c r="W100">
        <v>0.88705742568690005</v>
      </c>
      <c r="X100">
        <v>0.54770969622580001</v>
      </c>
      <c r="Y100">
        <v>0.59897710244140001</v>
      </c>
      <c r="Z100">
        <v>0.80527884923710003</v>
      </c>
      <c r="AA100">
        <v>0.8919072627786</v>
      </c>
      <c r="AB100">
        <v>0.58042749831939999</v>
      </c>
      <c r="AC100">
        <v>0.73671247584499999</v>
      </c>
      <c r="AD100">
        <v>0.91378080270759998</v>
      </c>
      <c r="AE100">
        <v>1.0354624406920001</v>
      </c>
      <c r="AG100" s="3"/>
      <c r="AW100" s="3"/>
      <c r="AX100">
        <f t="shared" si="38"/>
        <v>4.47705076322E-3</v>
      </c>
      <c r="AY100">
        <f t="shared" si="39"/>
        <v>0.52234967639300001</v>
      </c>
      <c r="AZ100">
        <f t="shared" si="40"/>
        <v>8.1188188226100008E-3</v>
      </c>
      <c r="BA100">
        <f t="shared" si="41"/>
        <v>0.88705742568690005</v>
      </c>
      <c r="BB100">
        <f t="shared" si="42"/>
        <v>8.1188188226100008E-3</v>
      </c>
      <c r="BC100">
        <f t="shared" si="43"/>
        <v>0.88705742568690005</v>
      </c>
      <c r="BD100">
        <f t="shared" si="44"/>
        <v>5.4770969622579997E-3</v>
      </c>
      <c r="BE100">
        <f t="shared" si="45"/>
        <v>0.59897710244140001</v>
      </c>
      <c r="BF100">
        <f t="shared" si="46"/>
        <v>8.0527884923709998E-3</v>
      </c>
      <c r="BG100">
        <f t="shared" si="47"/>
        <v>0.8919072627786</v>
      </c>
      <c r="BH100">
        <f t="shared" si="48"/>
        <v>5.8042749831940001E-3</v>
      </c>
      <c r="BI100">
        <f t="shared" si="49"/>
        <v>0.73671247584499999</v>
      </c>
      <c r="BJ100">
        <f t="shared" si="50"/>
        <v>9.1378080270760002E-3</v>
      </c>
      <c r="BK100">
        <f t="shared" si="51"/>
        <v>1.0354624406920001</v>
      </c>
    </row>
    <row r="101" spans="17:63" x14ac:dyDescent="0.3">
      <c r="Q101" s="3"/>
      <c r="R101">
        <v>0.45116479235989998</v>
      </c>
      <c r="S101">
        <v>0.5291394483213</v>
      </c>
      <c r="T101">
        <v>0.82414734806779999</v>
      </c>
      <c r="U101">
        <v>0.90354687179860005</v>
      </c>
      <c r="V101">
        <v>0.82414734806779999</v>
      </c>
      <c r="W101">
        <v>0.90354687179860005</v>
      </c>
      <c r="X101">
        <v>0.55462923064589997</v>
      </c>
      <c r="Y101">
        <v>0.61352661371640005</v>
      </c>
      <c r="Z101">
        <v>0.81565697390860004</v>
      </c>
      <c r="AA101">
        <v>0.9025769043802</v>
      </c>
      <c r="AB101">
        <v>0.59237728148390001</v>
      </c>
      <c r="AC101">
        <v>0.74156231293660002</v>
      </c>
      <c r="AD101">
        <v>0.91472150529270002</v>
      </c>
      <c r="AE101">
        <v>1.0102432878150001</v>
      </c>
      <c r="AG101" s="3"/>
      <c r="AW101" s="3"/>
      <c r="AX101">
        <f t="shared" si="38"/>
        <v>4.5116479235989999E-3</v>
      </c>
      <c r="AY101">
        <f t="shared" si="39"/>
        <v>0.5291394483213</v>
      </c>
      <c r="AZ101">
        <f t="shared" si="40"/>
        <v>8.241473480678E-3</v>
      </c>
      <c r="BA101">
        <f t="shared" si="41"/>
        <v>0.90354687179860005</v>
      </c>
      <c r="BB101">
        <f t="shared" si="42"/>
        <v>8.241473480678E-3</v>
      </c>
      <c r="BC101">
        <f t="shared" si="43"/>
        <v>0.90354687179860005</v>
      </c>
      <c r="BD101">
        <f t="shared" si="44"/>
        <v>5.5462923064590001E-3</v>
      </c>
      <c r="BE101">
        <f t="shared" si="45"/>
        <v>0.61352661371640005</v>
      </c>
      <c r="BF101">
        <f t="shared" si="46"/>
        <v>8.1565697390859997E-3</v>
      </c>
      <c r="BG101">
        <f t="shared" si="47"/>
        <v>0.9025769043802</v>
      </c>
      <c r="BH101">
        <f t="shared" si="48"/>
        <v>5.923772814839E-3</v>
      </c>
      <c r="BI101">
        <f t="shared" si="49"/>
        <v>0.74156231293660002</v>
      </c>
      <c r="BJ101">
        <f t="shared" si="50"/>
        <v>9.1472150529269998E-3</v>
      </c>
      <c r="BK101">
        <f t="shared" si="51"/>
        <v>1.0102432878150001</v>
      </c>
    </row>
    <row r="102" spans="17:63" x14ac:dyDescent="0.3">
      <c r="Q102" s="3"/>
      <c r="R102">
        <v>0.4571403491796</v>
      </c>
      <c r="S102">
        <v>0.53786915508629995</v>
      </c>
      <c r="T102">
        <v>0.84081394890729999</v>
      </c>
      <c r="U102">
        <v>0.9083967088903</v>
      </c>
      <c r="V102">
        <v>0.84081394890729999</v>
      </c>
      <c r="W102">
        <v>0.9083967088903</v>
      </c>
      <c r="X102">
        <v>0.56406317302849995</v>
      </c>
      <c r="Y102">
        <v>0.61643651597140003</v>
      </c>
      <c r="Z102">
        <v>0.82320500797509999</v>
      </c>
      <c r="AA102">
        <v>0.91324654598190003</v>
      </c>
      <c r="AB102">
        <v>0.60181091683389998</v>
      </c>
      <c r="AC102">
        <v>0.74156231293660002</v>
      </c>
      <c r="AD102">
        <v>0.91471894668700005</v>
      </c>
      <c r="AE102">
        <v>0.98599410235700002</v>
      </c>
      <c r="AG102" s="3"/>
      <c r="AW102" s="3"/>
      <c r="AX102">
        <f t="shared" si="38"/>
        <v>4.5714034917959997E-3</v>
      </c>
      <c r="AY102">
        <f t="shared" si="39"/>
        <v>0.53786915508629995</v>
      </c>
      <c r="AZ102">
        <f t="shared" si="40"/>
        <v>8.4081394890729994E-3</v>
      </c>
      <c r="BA102">
        <f t="shared" si="41"/>
        <v>0.9083967088903</v>
      </c>
      <c r="BB102">
        <f t="shared" si="42"/>
        <v>8.4081394890729994E-3</v>
      </c>
      <c r="BC102">
        <f t="shared" si="43"/>
        <v>0.9083967088903</v>
      </c>
      <c r="BD102">
        <f t="shared" si="44"/>
        <v>5.6406317302849993E-3</v>
      </c>
      <c r="BE102">
        <f t="shared" si="45"/>
        <v>0.61643651597140003</v>
      </c>
      <c r="BF102">
        <f t="shared" si="46"/>
        <v>8.2320500797510004E-3</v>
      </c>
      <c r="BG102">
        <f t="shared" si="47"/>
        <v>0.91324654598190003</v>
      </c>
      <c r="BH102">
        <f t="shared" si="48"/>
        <v>6.0181091683389996E-3</v>
      </c>
      <c r="BI102">
        <f t="shared" si="49"/>
        <v>0.74156231293660002</v>
      </c>
      <c r="BJ102">
        <f t="shared" si="50"/>
        <v>9.147189466870001E-3</v>
      </c>
      <c r="BK102">
        <f t="shared" si="51"/>
        <v>0.98599410235700002</v>
      </c>
    </row>
    <row r="103" spans="17:63" x14ac:dyDescent="0.3">
      <c r="Q103" s="3"/>
      <c r="R103">
        <v>0.46154342875249998</v>
      </c>
      <c r="S103">
        <v>0.54465892701469998</v>
      </c>
      <c r="T103">
        <v>0.85402185715110002</v>
      </c>
      <c r="U103">
        <v>0.91615644823690001</v>
      </c>
      <c r="V103">
        <v>0.85402185715110002</v>
      </c>
      <c r="W103">
        <v>0.91615644823690001</v>
      </c>
      <c r="X103">
        <v>0.57003975329050005</v>
      </c>
      <c r="Y103">
        <v>0.6348658969198</v>
      </c>
      <c r="Z103">
        <v>0.83043889456260001</v>
      </c>
      <c r="AA103">
        <v>0.92682608983860004</v>
      </c>
      <c r="AB103">
        <v>0.61784830161729998</v>
      </c>
      <c r="AC103">
        <v>0.74350224777329998</v>
      </c>
      <c r="AD103">
        <v>0.91723202417460004</v>
      </c>
      <c r="AE103">
        <v>0.96174491689870001</v>
      </c>
      <c r="AG103" s="3"/>
      <c r="AW103" s="3"/>
      <c r="AX103">
        <f t="shared" si="38"/>
        <v>4.6154342875250002E-3</v>
      </c>
      <c r="AY103">
        <f t="shared" si="39"/>
        <v>0.54465892701469998</v>
      </c>
      <c r="AZ103">
        <f t="shared" si="40"/>
        <v>8.5402185715110004E-3</v>
      </c>
      <c r="BA103">
        <f t="shared" si="41"/>
        <v>0.91615644823690001</v>
      </c>
      <c r="BB103">
        <f t="shared" si="42"/>
        <v>8.5402185715110004E-3</v>
      </c>
      <c r="BC103">
        <f t="shared" si="43"/>
        <v>0.91615644823690001</v>
      </c>
      <c r="BD103">
        <f t="shared" si="44"/>
        <v>5.7003975329050008E-3</v>
      </c>
      <c r="BE103">
        <f t="shared" si="45"/>
        <v>0.6348658969198</v>
      </c>
      <c r="BF103">
        <f t="shared" si="46"/>
        <v>8.3043889456260005E-3</v>
      </c>
      <c r="BG103">
        <f t="shared" si="47"/>
        <v>0.92682608983860004</v>
      </c>
      <c r="BH103">
        <f t="shared" si="48"/>
        <v>6.1784830161729998E-3</v>
      </c>
      <c r="BI103">
        <f t="shared" si="49"/>
        <v>0.74350224777329998</v>
      </c>
      <c r="BJ103">
        <f t="shared" si="50"/>
        <v>9.1723202417460011E-3</v>
      </c>
      <c r="BK103">
        <f t="shared" si="51"/>
        <v>0.96174491689870001</v>
      </c>
    </row>
    <row r="104" spans="17:63" x14ac:dyDescent="0.3">
      <c r="Q104" s="3"/>
      <c r="R104">
        <v>0.4672051451259</v>
      </c>
      <c r="S104">
        <v>0.55920843828970002</v>
      </c>
      <c r="T104">
        <v>0.8691160830879</v>
      </c>
      <c r="U104">
        <v>0.92003631791030005</v>
      </c>
      <c r="V104">
        <v>0.8691160830879</v>
      </c>
      <c r="W104">
        <v>0.92003631791030005</v>
      </c>
      <c r="X104">
        <v>0.57947523083660002</v>
      </c>
      <c r="Y104">
        <v>0.65232531044980002</v>
      </c>
      <c r="Z104">
        <v>0.84081824736480004</v>
      </c>
      <c r="AA104">
        <v>0.94913534046030001</v>
      </c>
      <c r="AB104">
        <v>0.62696584494800001</v>
      </c>
      <c r="AC104">
        <v>0.72798276908000004</v>
      </c>
      <c r="AD104">
        <v>0.91722885150360001</v>
      </c>
      <c r="AE104">
        <v>0.93167592693029999</v>
      </c>
      <c r="AG104" s="3"/>
      <c r="AW104" s="3"/>
      <c r="AX104">
        <f t="shared" si="38"/>
        <v>4.6720514512589998E-3</v>
      </c>
      <c r="AY104">
        <f t="shared" si="39"/>
        <v>0.55920843828970002</v>
      </c>
      <c r="AZ104">
        <f t="shared" si="40"/>
        <v>8.6911608308790009E-3</v>
      </c>
      <c r="BA104">
        <f t="shared" si="41"/>
        <v>0.92003631791030005</v>
      </c>
      <c r="BB104">
        <f t="shared" si="42"/>
        <v>8.6911608308790009E-3</v>
      </c>
      <c r="BC104">
        <f t="shared" si="43"/>
        <v>0.92003631791030005</v>
      </c>
      <c r="BD104">
        <f t="shared" si="44"/>
        <v>5.7947523083660005E-3</v>
      </c>
      <c r="BE104">
        <f t="shared" si="45"/>
        <v>0.65232531044980002</v>
      </c>
      <c r="BF104">
        <f t="shared" si="46"/>
        <v>8.4081824736480012E-3</v>
      </c>
      <c r="BG104">
        <f t="shared" si="47"/>
        <v>0.94913534046030001</v>
      </c>
      <c r="BH104">
        <f t="shared" si="48"/>
        <v>6.2696584494800001E-3</v>
      </c>
      <c r="BI104">
        <f t="shared" si="49"/>
        <v>0.72798276908000004</v>
      </c>
      <c r="BJ104">
        <f t="shared" si="50"/>
        <v>9.1722885150360006E-3</v>
      </c>
      <c r="BK104">
        <f t="shared" si="51"/>
        <v>0.93167592693029999</v>
      </c>
    </row>
    <row r="105" spans="17:63" x14ac:dyDescent="0.3">
      <c r="Q105" s="3"/>
      <c r="R105">
        <v>0.47098003208509998</v>
      </c>
      <c r="S105">
        <v>0.57278798214640003</v>
      </c>
      <c r="T105">
        <v>0.89710386510119999</v>
      </c>
      <c r="U105">
        <v>0.93264589434860001</v>
      </c>
      <c r="V105">
        <v>0.89710386510119999</v>
      </c>
      <c r="W105">
        <v>0.93264589434860001</v>
      </c>
      <c r="X105">
        <v>0.59960328756579995</v>
      </c>
      <c r="Y105">
        <v>0.68045436558149996</v>
      </c>
      <c r="Z105">
        <v>0.84490810055679999</v>
      </c>
      <c r="AA105">
        <v>0.96756472140869998</v>
      </c>
      <c r="AB105">
        <v>0.6404874912938</v>
      </c>
      <c r="AC105">
        <v>0.72895273649829995</v>
      </c>
      <c r="AD105">
        <v>0.91816945174440001</v>
      </c>
      <c r="AE105">
        <v>0.90548680663519998</v>
      </c>
      <c r="AG105" s="3"/>
      <c r="AW105" s="3"/>
      <c r="AX105">
        <f t="shared" si="38"/>
        <v>4.7098003208509995E-3</v>
      </c>
      <c r="AY105">
        <f t="shared" si="39"/>
        <v>0.57278798214640003</v>
      </c>
      <c r="AZ105">
        <f t="shared" si="40"/>
        <v>8.9710386510120001E-3</v>
      </c>
      <c r="BA105">
        <f t="shared" si="41"/>
        <v>0.93264589434860001</v>
      </c>
      <c r="BB105">
        <f t="shared" si="42"/>
        <v>8.9710386510120001E-3</v>
      </c>
      <c r="BC105">
        <f t="shared" si="43"/>
        <v>0.93264589434860001</v>
      </c>
      <c r="BD105">
        <f t="shared" si="44"/>
        <v>5.9960328756579993E-3</v>
      </c>
      <c r="BE105">
        <f t="shared" si="45"/>
        <v>0.68045436558149996</v>
      </c>
      <c r="BF105">
        <f t="shared" si="46"/>
        <v>8.4490810055679998E-3</v>
      </c>
      <c r="BG105">
        <f t="shared" si="47"/>
        <v>0.96756472140869998</v>
      </c>
      <c r="BH105">
        <f t="shared" si="48"/>
        <v>6.404874912938E-3</v>
      </c>
      <c r="BI105">
        <f t="shared" si="49"/>
        <v>0.72895273649829995</v>
      </c>
      <c r="BJ105">
        <f t="shared" si="50"/>
        <v>9.1816945174439998E-3</v>
      </c>
      <c r="BK105">
        <f t="shared" si="51"/>
        <v>0.90548680663519998</v>
      </c>
    </row>
    <row r="106" spans="17:63" x14ac:dyDescent="0.3">
      <c r="Q106" s="3"/>
      <c r="R106">
        <v>0.47443974812310002</v>
      </c>
      <c r="S106">
        <v>0.57957775407470002</v>
      </c>
      <c r="T106">
        <v>0.91062602316819996</v>
      </c>
      <c r="U106">
        <v>0.93846569885859998</v>
      </c>
      <c r="V106">
        <v>0.91062602316819996</v>
      </c>
      <c r="W106">
        <v>0.93846569885859998</v>
      </c>
      <c r="X106">
        <v>0.61627183294559995</v>
      </c>
      <c r="Y106">
        <v>0.70373358362159999</v>
      </c>
      <c r="Z106">
        <v>0.85214301058660002</v>
      </c>
      <c r="AA106">
        <v>0.99084393944869997</v>
      </c>
      <c r="AB106">
        <v>0.64960810495129995</v>
      </c>
      <c r="AC106">
        <v>0.74253228035499996</v>
      </c>
      <c r="AD106">
        <v>0.91973896100859998</v>
      </c>
      <c r="AE106">
        <v>0.8792976863402</v>
      </c>
      <c r="AG106" s="3"/>
      <c r="AW106" s="3"/>
      <c r="AX106">
        <f t="shared" si="38"/>
        <v>4.7443974812310004E-3</v>
      </c>
      <c r="AY106">
        <f t="shared" si="39"/>
        <v>0.57957775407470002</v>
      </c>
      <c r="AZ106">
        <f t="shared" si="40"/>
        <v>9.1062602316819997E-3</v>
      </c>
      <c r="BA106">
        <f t="shared" si="41"/>
        <v>0.93846569885859998</v>
      </c>
      <c r="BB106">
        <f t="shared" si="42"/>
        <v>9.1062602316819997E-3</v>
      </c>
      <c r="BC106">
        <f t="shared" si="43"/>
        <v>0.93846569885859998</v>
      </c>
      <c r="BD106">
        <f t="shared" si="44"/>
        <v>6.1627183294559991E-3</v>
      </c>
      <c r="BE106">
        <f t="shared" si="45"/>
        <v>0.70373358362159999</v>
      </c>
      <c r="BF106">
        <f t="shared" si="46"/>
        <v>8.521430105866E-3</v>
      </c>
      <c r="BG106">
        <f t="shared" si="47"/>
        <v>0.99084393944869997</v>
      </c>
      <c r="BH106">
        <f t="shared" si="48"/>
        <v>6.4960810495129995E-3</v>
      </c>
      <c r="BI106">
        <f t="shared" si="49"/>
        <v>0.74253228035499996</v>
      </c>
      <c r="BJ106">
        <f t="shared" si="50"/>
        <v>9.1973896100859993E-3</v>
      </c>
      <c r="BK106">
        <f t="shared" si="51"/>
        <v>0.8792976863402</v>
      </c>
    </row>
    <row r="107" spans="17:63" x14ac:dyDescent="0.3">
      <c r="Q107" s="3"/>
      <c r="R107">
        <v>0.48010013402149998</v>
      </c>
      <c r="S107">
        <v>0.58151768891139999</v>
      </c>
      <c r="T107">
        <v>0.92414879530060001</v>
      </c>
      <c r="U107">
        <v>0.95010530787869996</v>
      </c>
      <c r="V107">
        <v>0.92414879530060001</v>
      </c>
      <c r="W107">
        <v>0.95010530787869996</v>
      </c>
      <c r="X107">
        <v>0.63136718466899999</v>
      </c>
      <c r="Y107">
        <v>0.71828309489660003</v>
      </c>
      <c r="Z107">
        <v>0.85466059122019999</v>
      </c>
      <c r="AA107">
        <v>1.0092733203969999</v>
      </c>
      <c r="AB107">
        <v>0.665017297121</v>
      </c>
      <c r="AC107">
        <v>0.75126198712000003</v>
      </c>
      <c r="AD107">
        <v>0.92099176418810003</v>
      </c>
      <c r="AE107">
        <v>0.83176928284179996</v>
      </c>
      <c r="AG107" s="3"/>
      <c r="AW107" s="3"/>
      <c r="AX107">
        <f t="shared" si="38"/>
        <v>4.8010013402149995E-3</v>
      </c>
      <c r="AY107">
        <f t="shared" si="39"/>
        <v>0.58151768891139999</v>
      </c>
      <c r="AZ107">
        <f t="shared" si="40"/>
        <v>9.2414879530060001E-3</v>
      </c>
      <c r="BA107">
        <f t="shared" si="41"/>
        <v>0.95010530787869996</v>
      </c>
      <c r="BB107">
        <f t="shared" si="42"/>
        <v>9.2414879530060001E-3</v>
      </c>
      <c r="BC107">
        <f t="shared" si="43"/>
        <v>0.95010530787869996</v>
      </c>
      <c r="BD107">
        <f t="shared" si="44"/>
        <v>6.3136718466900001E-3</v>
      </c>
      <c r="BE107">
        <f t="shared" si="45"/>
        <v>0.71828309489660003</v>
      </c>
      <c r="BF107">
        <f t="shared" si="46"/>
        <v>8.5466059122020002E-3</v>
      </c>
      <c r="BG107">
        <f t="shared" si="47"/>
        <v>1.0092733203969999</v>
      </c>
      <c r="BH107">
        <f t="shared" si="48"/>
        <v>6.6501729712099998E-3</v>
      </c>
      <c r="BI107">
        <f t="shared" si="49"/>
        <v>0.75126198712000003</v>
      </c>
      <c r="BJ107">
        <f t="shared" si="50"/>
        <v>9.2099176418809995E-3</v>
      </c>
      <c r="BK107">
        <f t="shared" si="51"/>
        <v>0.83176928284179996</v>
      </c>
    </row>
    <row r="108" spans="17:63" x14ac:dyDescent="0.3">
      <c r="Q108" s="3"/>
      <c r="R108">
        <v>0.48450300890600001</v>
      </c>
      <c r="S108">
        <v>0.58636752600310005</v>
      </c>
      <c r="T108">
        <v>0.94018669180509995</v>
      </c>
      <c r="U108">
        <v>0.95689507980699995</v>
      </c>
      <c r="V108">
        <v>0.94018669180509995</v>
      </c>
      <c r="W108">
        <v>0.95689507980699995</v>
      </c>
      <c r="X108">
        <v>0.64803542301609995</v>
      </c>
      <c r="Y108">
        <v>0.73865241068160004</v>
      </c>
      <c r="Z108">
        <v>0.85875064910069998</v>
      </c>
      <c r="AA108">
        <v>1.0296426361819999</v>
      </c>
      <c r="AB108">
        <v>0.67350828534560003</v>
      </c>
      <c r="AC108">
        <v>0.75805175904830002</v>
      </c>
      <c r="AD108">
        <v>0.9209885915171</v>
      </c>
      <c r="AE108">
        <v>0.80170029287340006</v>
      </c>
      <c r="AG108" s="3"/>
      <c r="AW108" s="3"/>
      <c r="AX108">
        <f t="shared" si="38"/>
        <v>4.84503008906E-3</v>
      </c>
      <c r="AY108">
        <f t="shared" si="39"/>
        <v>0.58636752600310005</v>
      </c>
      <c r="AZ108">
        <f t="shared" si="40"/>
        <v>9.4018669180509998E-3</v>
      </c>
      <c r="BA108">
        <f t="shared" si="41"/>
        <v>0.95689507980699995</v>
      </c>
      <c r="BB108">
        <f t="shared" si="42"/>
        <v>9.4018669180509998E-3</v>
      </c>
      <c r="BC108">
        <f t="shared" si="43"/>
        <v>0.95689507980699995</v>
      </c>
      <c r="BD108">
        <f t="shared" si="44"/>
        <v>6.4803542301609994E-3</v>
      </c>
      <c r="BE108">
        <f t="shared" si="45"/>
        <v>0.73865241068160004</v>
      </c>
      <c r="BF108">
        <f t="shared" si="46"/>
        <v>8.5875064910070006E-3</v>
      </c>
      <c r="BG108">
        <f t="shared" si="47"/>
        <v>1.0296426361819999</v>
      </c>
      <c r="BH108">
        <f t="shared" si="48"/>
        <v>6.7350828534560002E-3</v>
      </c>
      <c r="BI108">
        <f t="shared" si="49"/>
        <v>0.75805175904830002</v>
      </c>
      <c r="BJ108">
        <f t="shared" si="50"/>
        <v>9.2098859151710007E-3</v>
      </c>
      <c r="BK108">
        <f t="shared" si="51"/>
        <v>0.80170029287340006</v>
      </c>
    </row>
    <row r="109" spans="17:63" x14ac:dyDescent="0.3">
      <c r="Q109" s="3"/>
      <c r="R109">
        <v>0.48922105471170002</v>
      </c>
      <c r="S109">
        <v>0.59800713502309999</v>
      </c>
      <c r="T109">
        <v>0.95056471413239996</v>
      </c>
      <c r="U109">
        <v>0.96659475399039996</v>
      </c>
      <c r="V109">
        <v>0.95056471413239996</v>
      </c>
      <c r="W109">
        <v>0.96659475399039996</v>
      </c>
      <c r="X109">
        <v>0.66438900216300001</v>
      </c>
      <c r="Y109">
        <v>0.75708179163</v>
      </c>
      <c r="Z109">
        <v>0.86315485446009999</v>
      </c>
      <c r="AA109">
        <v>1.047102049712</v>
      </c>
      <c r="AB109">
        <v>0.68482946651940002</v>
      </c>
      <c r="AC109">
        <v>0.76581149839499996</v>
      </c>
      <c r="AD109">
        <v>0.92318649808340003</v>
      </c>
      <c r="AE109">
        <v>0.77066133548670002</v>
      </c>
      <c r="AG109" s="3"/>
      <c r="AW109" s="3"/>
      <c r="AX109">
        <f t="shared" si="38"/>
        <v>4.8922105471170003E-3</v>
      </c>
      <c r="AY109">
        <f t="shared" si="39"/>
        <v>0.59800713502309999</v>
      </c>
      <c r="AZ109">
        <f t="shared" si="40"/>
        <v>9.5056471413240001E-3</v>
      </c>
      <c r="BA109">
        <f t="shared" si="41"/>
        <v>0.96659475399039996</v>
      </c>
      <c r="BB109">
        <f t="shared" si="42"/>
        <v>9.5056471413240001E-3</v>
      </c>
      <c r="BC109">
        <f t="shared" si="43"/>
        <v>0.96659475399039996</v>
      </c>
      <c r="BD109">
        <f t="shared" si="44"/>
        <v>6.6438900216300003E-3</v>
      </c>
      <c r="BE109">
        <f t="shared" si="45"/>
        <v>0.75708179163</v>
      </c>
      <c r="BF109">
        <f t="shared" si="46"/>
        <v>8.631548544600999E-3</v>
      </c>
      <c r="BG109">
        <f t="shared" si="47"/>
        <v>1.047102049712</v>
      </c>
      <c r="BH109">
        <f t="shared" si="48"/>
        <v>6.8482946651940001E-3</v>
      </c>
      <c r="BI109">
        <f t="shared" si="49"/>
        <v>0.76581149839499996</v>
      </c>
      <c r="BJ109">
        <f t="shared" si="50"/>
        <v>9.2318649808340002E-3</v>
      </c>
      <c r="BK109">
        <f t="shared" si="51"/>
        <v>0.77066133548670002</v>
      </c>
    </row>
    <row r="110" spans="17:63" x14ac:dyDescent="0.3">
      <c r="Q110" s="3"/>
      <c r="R110">
        <v>0.4936241342846</v>
      </c>
      <c r="S110">
        <v>0.60479690695139998</v>
      </c>
      <c r="T110">
        <v>0.96157154313869997</v>
      </c>
      <c r="U110">
        <v>0.97532446075540002</v>
      </c>
      <c r="V110">
        <v>0.96157154313869997</v>
      </c>
      <c r="W110">
        <v>0.97532446075540002</v>
      </c>
      <c r="X110">
        <v>0.68074135317929996</v>
      </c>
      <c r="Y110">
        <v>0.76387156355840002</v>
      </c>
      <c r="Z110">
        <v>0.87605987309</v>
      </c>
      <c r="AA110">
        <v>1.1644681073309999</v>
      </c>
      <c r="AB110">
        <v>0.69269123868799998</v>
      </c>
      <c r="AC110">
        <v>0.76969136806839999</v>
      </c>
      <c r="AD110">
        <v>0.92412546081659996</v>
      </c>
      <c r="AE110">
        <v>0.72895273649829995</v>
      </c>
      <c r="AG110" s="3"/>
      <c r="AW110" s="3"/>
      <c r="AX110">
        <f t="shared" si="38"/>
        <v>4.9362413428459999E-3</v>
      </c>
      <c r="AY110">
        <f t="shared" si="39"/>
        <v>0.60479690695139998</v>
      </c>
      <c r="AZ110">
        <f t="shared" si="40"/>
        <v>9.6157154313869994E-3</v>
      </c>
      <c r="BA110">
        <f t="shared" si="41"/>
        <v>0.97532446075540002</v>
      </c>
      <c r="BB110">
        <f t="shared" si="42"/>
        <v>9.6157154313869994E-3</v>
      </c>
      <c r="BC110">
        <f t="shared" si="43"/>
        <v>0.97532446075540002</v>
      </c>
      <c r="BD110">
        <f t="shared" si="44"/>
        <v>6.8074135317929994E-3</v>
      </c>
      <c r="BE110">
        <f t="shared" si="45"/>
        <v>0.76387156355840002</v>
      </c>
      <c r="BF110">
        <f t="shared" si="46"/>
        <v>8.7605987308999999E-3</v>
      </c>
      <c r="BG110">
        <f t="shared" si="47"/>
        <v>1.1644681073309999</v>
      </c>
      <c r="BH110">
        <f t="shared" si="48"/>
        <v>6.9269123868799997E-3</v>
      </c>
      <c r="BI110">
        <f t="shared" si="49"/>
        <v>0.76969136806839999</v>
      </c>
      <c r="BJ110">
        <f t="shared" si="50"/>
        <v>9.2412546081659993E-3</v>
      </c>
      <c r="BK110">
        <f t="shared" si="51"/>
        <v>0.72895273649829995</v>
      </c>
    </row>
    <row r="111" spans="17:63" x14ac:dyDescent="0.3">
      <c r="Q111" s="3"/>
      <c r="R111">
        <v>0.49802721385749998</v>
      </c>
      <c r="S111">
        <v>0.61158667887980001</v>
      </c>
      <c r="T111">
        <v>0.97100599724259995</v>
      </c>
      <c r="U111">
        <v>0.98308420010200004</v>
      </c>
      <c r="V111">
        <v>0.97100599724259995</v>
      </c>
      <c r="W111">
        <v>0.98308420010200004</v>
      </c>
      <c r="X111">
        <v>0.70904277095040003</v>
      </c>
      <c r="Y111">
        <v>0.76872140065000005</v>
      </c>
      <c r="Z111">
        <v>0.89714582623460004</v>
      </c>
      <c r="AA111">
        <v>1.3303325358660001</v>
      </c>
      <c r="AB111">
        <v>0.71124446425319998</v>
      </c>
      <c r="AC111">
        <v>0.7735712377417</v>
      </c>
      <c r="AD111">
        <v>0.93262279438329998</v>
      </c>
      <c r="AE111">
        <v>0.79588048836339997</v>
      </c>
      <c r="AG111" s="3"/>
      <c r="AX111">
        <f t="shared" si="38"/>
        <v>4.9802721385749996E-3</v>
      </c>
      <c r="AY111">
        <f t="shared" si="39"/>
        <v>0.61158667887980001</v>
      </c>
      <c r="AZ111">
        <f t="shared" si="40"/>
        <v>9.7100599724259992E-3</v>
      </c>
      <c r="BA111">
        <f t="shared" si="41"/>
        <v>0.98308420010200004</v>
      </c>
      <c r="BB111">
        <f t="shared" si="42"/>
        <v>9.7100599724259992E-3</v>
      </c>
      <c r="BC111">
        <f t="shared" si="43"/>
        <v>0.98308420010200004</v>
      </c>
      <c r="BD111">
        <f t="shared" si="44"/>
        <v>7.0904277095040005E-3</v>
      </c>
      <c r="BE111">
        <f t="shared" si="45"/>
        <v>0.76872140065000005</v>
      </c>
      <c r="BF111">
        <f t="shared" si="46"/>
        <v>8.9714582623460007E-3</v>
      </c>
      <c r="BG111">
        <f t="shared" si="47"/>
        <v>1.3303325358660001</v>
      </c>
      <c r="BH111">
        <f t="shared" si="48"/>
        <v>7.1124446425319997E-3</v>
      </c>
      <c r="BI111">
        <f t="shared" si="49"/>
        <v>0.7735712377417</v>
      </c>
      <c r="BJ111">
        <f t="shared" si="50"/>
        <v>9.326227943832999E-3</v>
      </c>
      <c r="BK111">
        <f t="shared" si="51"/>
        <v>0.79588048836339997</v>
      </c>
    </row>
    <row r="112" spans="17:63" x14ac:dyDescent="0.3">
      <c r="Q112" s="3"/>
      <c r="R112">
        <v>0.50211573657459996</v>
      </c>
      <c r="S112">
        <v>0.61740648338979998</v>
      </c>
      <c r="T112">
        <v>0.97823957679740003</v>
      </c>
      <c r="U112">
        <v>0.99375384170369996</v>
      </c>
      <c r="V112">
        <v>0.97823957679740003</v>
      </c>
      <c r="W112">
        <v>0.99375384170369996</v>
      </c>
      <c r="X112">
        <v>0.71564662272799995</v>
      </c>
      <c r="Y112">
        <v>0.77163130290500004</v>
      </c>
      <c r="Z112">
        <v>0.91193716255750001</v>
      </c>
      <c r="AA112">
        <v>1.4438187238110001</v>
      </c>
      <c r="AB112">
        <v>0.72602382630149997</v>
      </c>
      <c r="AC112">
        <v>0.7735712377417</v>
      </c>
      <c r="AD112">
        <v>0.93891710417230001</v>
      </c>
      <c r="AE112">
        <v>0.84534882669849998</v>
      </c>
      <c r="AG112" s="3"/>
      <c r="AX112">
        <f t="shared" si="38"/>
        <v>5.0211573657459995E-3</v>
      </c>
      <c r="AY112">
        <f t="shared" si="39"/>
        <v>0.61740648338979998</v>
      </c>
      <c r="AZ112">
        <f t="shared" si="40"/>
        <v>9.7823957679739997E-3</v>
      </c>
      <c r="BA112">
        <f t="shared" si="41"/>
        <v>0.99375384170369996</v>
      </c>
      <c r="BB112">
        <f t="shared" si="42"/>
        <v>9.7823957679739997E-3</v>
      </c>
      <c r="BC112">
        <f t="shared" si="43"/>
        <v>0.99375384170369996</v>
      </c>
      <c r="BD112">
        <f t="shared" si="44"/>
        <v>7.1564662272799997E-3</v>
      </c>
      <c r="BE112">
        <f t="shared" si="45"/>
        <v>0.77163130290500004</v>
      </c>
      <c r="BF112">
        <f t="shared" si="46"/>
        <v>9.1193716255750009E-3</v>
      </c>
      <c r="BG112">
        <f t="shared" si="47"/>
        <v>1.4438187238110001</v>
      </c>
      <c r="BH112">
        <f t="shared" si="48"/>
        <v>7.260238263015E-3</v>
      </c>
      <c r="BI112">
        <f t="shared" si="49"/>
        <v>0.7735712377417</v>
      </c>
      <c r="BJ112">
        <f t="shared" si="50"/>
        <v>9.389171041723E-3</v>
      </c>
      <c r="BK112">
        <f t="shared" si="51"/>
        <v>0.84534882669849998</v>
      </c>
    </row>
    <row r="113" spans="17:63" x14ac:dyDescent="0.3">
      <c r="Q113" s="3"/>
      <c r="R113">
        <v>0.50683337300340003</v>
      </c>
      <c r="S113">
        <v>0.62516622273650002</v>
      </c>
      <c r="T113">
        <v>0.98830498680909995</v>
      </c>
      <c r="U113">
        <v>1.0209129294170001</v>
      </c>
      <c r="V113">
        <v>0.98830498680909995</v>
      </c>
      <c r="W113">
        <v>1.0209129294170001</v>
      </c>
      <c r="X113">
        <v>0.72350849724080002</v>
      </c>
      <c r="Y113">
        <v>0.77648113999669999</v>
      </c>
      <c r="Z113">
        <v>0.91382542479090001</v>
      </c>
      <c r="AA113">
        <v>1.4583682350860001</v>
      </c>
      <c r="AB113">
        <v>0.73608667770750003</v>
      </c>
      <c r="AC113">
        <v>0.77648113999669999</v>
      </c>
      <c r="AD113">
        <v>0.94489736882649999</v>
      </c>
      <c r="AE113">
        <v>0.89869703470689999</v>
      </c>
      <c r="AG113" s="3"/>
      <c r="AX113">
        <f t="shared" si="38"/>
        <v>5.0683337300340007E-3</v>
      </c>
      <c r="AY113">
        <f t="shared" si="39"/>
        <v>0.62516622273650002</v>
      </c>
      <c r="AZ113">
        <f t="shared" si="40"/>
        <v>9.8830498680909998E-3</v>
      </c>
      <c r="BA113">
        <f t="shared" si="41"/>
        <v>1.0209129294170001</v>
      </c>
      <c r="BB113">
        <f t="shared" si="42"/>
        <v>9.8830498680909998E-3</v>
      </c>
      <c r="BC113">
        <f t="shared" si="43"/>
        <v>1.0209129294170001</v>
      </c>
      <c r="BD113">
        <f t="shared" si="44"/>
        <v>7.2350849724080006E-3</v>
      </c>
      <c r="BE113">
        <f t="shared" si="45"/>
        <v>0.77648113999669999</v>
      </c>
      <c r="BF113">
        <f t="shared" si="46"/>
        <v>9.1382542479090008E-3</v>
      </c>
      <c r="BG113">
        <f t="shared" si="47"/>
        <v>1.4583682350860001</v>
      </c>
      <c r="BH113">
        <f t="shared" si="48"/>
        <v>7.3608667770750005E-3</v>
      </c>
      <c r="BI113">
        <f t="shared" si="49"/>
        <v>0.77648113999669999</v>
      </c>
      <c r="BJ113">
        <f t="shared" si="50"/>
        <v>9.4489736882649999E-3</v>
      </c>
      <c r="BK113">
        <f t="shared" si="51"/>
        <v>0.89869703470689999</v>
      </c>
    </row>
    <row r="114" spans="17:63" x14ac:dyDescent="0.3">
      <c r="Q114" s="3"/>
      <c r="R114">
        <v>0.51218022548819997</v>
      </c>
      <c r="S114">
        <v>0.63583586433810002</v>
      </c>
      <c r="T114">
        <v>0.99679740785280002</v>
      </c>
      <c r="U114">
        <v>1.0412822452020001</v>
      </c>
      <c r="V114">
        <v>0.99679740785280002</v>
      </c>
      <c r="W114">
        <v>1.0412822452020001</v>
      </c>
      <c r="X114">
        <v>0.73986023419169999</v>
      </c>
      <c r="Y114">
        <v>0.77745110741500001</v>
      </c>
      <c r="Z114">
        <v>0.91759980002899999</v>
      </c>
      <c r="AA114">
        <v>1.467097941851</v>
      </c>
      <c r="AB114">
        <v>0.74583568866719996</v>
      </c>
      <c r="AC114">
        <v>0.78521084676170005</v>
      </c>
      <c r="AD114">
        <v>0.94930280231660003</v>
      </c>
      <c r="AE114">
        <v>0.92779605725699998</v>
      </c>
      <c r="AG114" s="3"/>
      <c r="AX114">
        <f t="shared" si="38"/>
        <v>5.121802254882E-3</v>
      </c>
      <c r="AY114">
        <f t="shared" si="39"/>
        <v>0.63583586433810002</v>
      </c>
      <c r="AZ114">
        <f t="shared" si="40"/>
        <v>9.967974078528001E-3</v>
      </c>
      <c r="BA114">
        <f t="shared" si="41"/>
        <v>1.0412822452020001</v>
      </c>
      <c r="BB114">
        <f t="shared" si="42"/>
        <v>9.967974078528001E-3</v>
      </c>
      <c r="BC114">
        <f t="shared" si="43"/>
        <v>1.0412822452020001</v>
      </c>
      <c r="BD114">
        <f t="shared" si="44"/>
        <v>7.3986023419169997E-3</v>
      </c>
      <c r="BE114">
        <f t="shared" si="45"/>
        <v>0.77745110741500001</v>
      </c>
      <c r="BF114">
        <f t="shared" si="46"/>
        <v>9.1759980002900001E-3</v>
      </c>
      <c r="BG114">
        <f t="shared" si="47"/>
        <v>1.467097941851</v>
      </c>
      <c r="BH114">
        <f t="shared" si="48"/>
        <v>7.4583568866719999E-3</v>
      </c>
      <c r="BI114">
        <f t="shared" si="49"/>
        <v>0.78521084676170005</v>
      </c>
      <c r="BJ114">
        <f t="shared" si="50"/>
        <v>9.4930280231660009E-3</v>
      </c>
      <c r="BK114">
        <f t="shared" si="51"/>
        <v>0.92779605725699998</v>
      </c>
    </row>
    <row r="115" spans="17:63" x14ac:dyDescent="0.3">
      <c r="Q115" s="3"/>
      <c r="R115">
        <v>0.51438222582369997</v>
      </c>
      <c r="S115">
        <v>0.64359560368479996</v>
      </c>
      <c r="T115">
        <v>1.0059234457540001</v>
      </c>
      <c r="U115">
        <v>1.106270062231</v>
      </c>
      <c r="V115">
        <v>1.0059234457540001</v>
      </c>
      <c r="W115">
        <v>1.106270062231</v>
      </c>
      <c r="X115">
        <v>0.75841366444540004</v>
      </c>
      <c r="Y115">
        <v>0.78327091192499998</v>
      </c>
      <c r="Z115">
        <v>0.92263414254239995</v>
      </c>
      <c r="AA115">
        <v>1.496196964401</v>
      </c>
      <c r="AB115">
        <v>0.75527004042669998</v>
      </c>
      <c r="AC115">
        <v>0.79200061869009997</v>
      </c>
      <c r="AD115">
        <v>0.95402463485879996</v>
      </c>
      <c r="AE115">
        <v>0.97532446075540002</v>
      </c>
      <c r="AG115" s="3"/>
      <c r="AX115">
        <f t="shared" si="38"/>
        <v>5.1438222582369996E-3</v>
      </c>
      <c r="AY115">
        <f t="shared" si="39"/>
        <v>0.64359560368479996</v>
      </c>
      <c r="AZ115">
        <f t="shared" si="40"/>
        <v>1.0059234457540001E-2</v>
      </c>
      <c r="BA115">
        <f t="shared" si="41"/>
        <v>1.106270062231</v>
      </c>
      <c r="BB115">
        <f t="shared" si="42"/>
        <v>1.0059234457540001E-2</v>
      </c>
      <c r="BC115">
        <f t="shared" si="43"/>
        <v>1.106270062231</v>
      </c>
      <c r="BD115">
        <f t="shared" si="44"/>
        <v>7.5841366444540006E-3</v>
      </c>
      <c r="BE115">
        <f t="shared" si="45"/>
        <v>0.78327091192499998</v>
      </c>
      <c r="BF115">
        <f t="shared" si="46"/>
        <v>9.2263414254239989E-3</v>
      </c>
      <c r="BG115">
        <f t="shared" si="47"/>
        <v>1.496196964401</v>
      </c>
      <c r="BH115">
        <f t="shared" si="48"/>
        <v>7.5527004042669999E-3</v>
      </c>
      <c r="BI115">
        <f t="shared" si="49"/>
        <v>0.79200061869009997</v>
      </c>
      <c r="BJ115">
        <f t="shared" si="50"/>
        <v>9.5402463485879992E-3</v>
      </c>
      <c r="BK115">
        <f t="shared" si="51"/>
        <v>0.97532446075540002</v>
      </c>
    </row>
    <row r="116" spans="17:63" x14ac:dyDescent="0.3">
      <c r="Q116" s="3"/>
      <c r="R116">
        <v>0.51847105557340001</v>
      </c>
      <c r="S116">
        <v>0.65232531044980002</v>
      </c>
      <c r="T116">
        <v>1.0213441004779999</v>
      </c>
      <c r="U116">
        <v>1.223636119849</v>
      </c>
      <c r="V116">
        <v>1.0213441004779999</v>
      </c>
      <c r="W116">
        <v>1.223636119849</v>
      </c>
      <c r="X116">
        <v>0.76910511784199997</v>
      </c>
      <c r="Y116">
        <v>0.78327091192499998</v>
      </c>
      <c r="Z116">
        <v>0.92672614496320005</v>
      </c>
      <c r="AA116">
        <v>1.534995661135</v>
      </c>
      <c r="AB116">
        <v>0.76439085877269997</v>
      </c>
      <c r="AC116">
        <v>0.80752009738340003</v>
      </c>
      <c r="AD116">
        <v>0.95874442051639996</v>
      </c>
      <c r="AE116">
        <v>1.0034535158869999</v>
      </c>
      <c r="AG116" s="3"/>
      <c r="AX116">
        <f t="shared" si="38"/>
        <v>5.184710555734E-3</v>
      </c>
      <c r="AY116">
        <f t="shared" si="39"/>
        <v>0.65232531044980002</v>
      </c>
      <c r="AZ116">
        <f t="shared" si="40"/>
        <v>1.0213441004779999E-2</v>
      </c>
      <c r="BA116">
        <f t="shared" si="41"/>
        <v>1.223636119849</v>
      </c>
      <c r="BB116">
        <f t="shared" si="42"/>
        <v>1.0213441004779999E-2</v>
      </c>
      <c r="BC116">
        <f t="shared" si="43"/>
        <v>1.223636119849</v>
      </c>
      <c r="BD116">
        <f t="shared" si="44"/>
        <v>7.6910511784200001E-3</v>
      </c>
      <c r="BE116">
        <f t="shared" si="45"/>
        <v>0.78327091192499998</v>
      </c>
      <c r="BF116">
        <f t="shared" si="46"/>
        <v>9.2672614496320006E-3</v>
      </c>
      <c r="BG116">
        <f t="shared" si="47"/>
        <v>1.534995661135</v>
      </c>
      <c r="BH116">
        <f t="shared" si="48"/>
        <v>7.6439085877269995E-3</v>
      </c>
      <c r="BI116">
        <f t="shared" si="49"/>
        <v>0.80752009738340003</v>
      </c>
      <c r="BJ116">
        <f t="shared" si="50"/>
        <v>9.5874442051639992E-3</v>
      </c>
      <c r="BK116">
        <f t="shared" si="51"/>
        <v>1.0034535158869999</v>
      </c>
    </row>
    <row r="117" spans="17:63" x14ac:dyDescent="0.3">
      <c r="Q117" s="3"/>
      <c r="R117">
        <v>0.52224450971339997</v>
      </c>
      <c r="S117">
        <v>0.65232531044980002</v>
      </c>
      <c r="T117">
        <v>1.0364506077219999</v>
      </c>
      <c r="U117">
        <v>1.343912079723</v>
      </c>
      <c r="V117">
        <v>1.0364506077219999</v>
      </c>
      <c r="W117">
        <v>1.343912079723</v>
      </c>
      <c r="X117">
        <v>0.78325577555540005</v>
      </c>
      <c r="Y117">
        <v>0.78521084676170005</v>
      </c>
      <c r="Z117">
        <v>0.96480778868350003</v>
      </c>
      <c r="AA117">
        <v>1.8444152675829999</v>
      </c>
      <c r="AB117">
        <v>0.77193858580649999</v>
      </c>
      <c r="AC117">
        <v>0.81527983673009996</v>
      </c>
      <c r="AD117">
        <v>0.96189111486180001</v>
      </c>
      <c r="AE117">
        <v>1.0238228316719999</v>
      </c>
      <c r="AG117" s="3"/>
      <c r="AX117">
        <f t="shared" si="38"/>
        <v>5.2224450971339997E-3</v>
      </c>
      <c r="AY117">
        <f t="shared" si="39"/>
        <v>0.65232531044980002</v>
      </c>
      <c r="AZ117">
        <f t="shared" si="40"/>
        <v>1.0364506077219999E-2</v>
      </c>
      <c r="BA117">
        <f t="shared" si="41"/>
        <v>1.343912079723</v>
      </c>
      <c r="BB117">
        <f t="shared" si="42"/>
        <v>1.0364506077219999E-2</v>
      </c>
      <c r="BC117">
        <f t="shared" si="43"/>
        <v>1.343912079723</v>
      </c>
      <c r="BD117">
        <f t="shared" si="44"/>
        <v>7.832557755554E-3</v>
      </c>
      <c r="BE117">
        <f t="shared" si="45"/>
        <v>0.78521084676170005</v>
      </c>
      <c r="BF117">
        <f t="shared" si="46"/>
        <v>9.648077886835001E-3</v>
      </c>
      <c r="BG117">
        <f t="shared" si="47"/>
        <v>1.8444152675829999</v>
      </c>
      <c r="BH117">
        <f t="shared" si="48"/>
        <v>7.7193858580649997E-3</v>
      </c>
      <c r="BI117">
        <f t="shared" si="49"/>
        <v>0.81527983673009996</v>
      </c>
      <c r="BJ117">
        <f t="shared" si="50"/>
        <v>9.6189111486180007E-3</v>
      </c>
      <c r="BK117">
        <f t="shared" si="51"/>
        <v>1.0238228316719999</v>
      </c>
    </row>
    <row r="118" spans="17:63" x14ac:dyDescent="0.3">
      <c r="Q118" s="3"/>
      <c r="R118">
        <v>0.5269617367653</v>
      </c>
      <c r="S118">
        <v>0.65620518012319995</v>
      </c>
      <c r="T118">
        <v>1.0499828978670001</v>
      </c>
      <c r="U118">
        <v>1.445758658648</v>
      </c>
      <c r="V118">
        <v>1.0499828978670001</v>
      </c>
      <c r="W118">
        <v>1.445758658648</v>
      </c>
      <c r="X118">
        <v>0.79080360493349999</v>
      </c>
      <c r="Y118">
        <v>0.79394055352670001</v>
      </c>
      <c r="Z118">
        <v>0.96921475733700002</v>
      </c>
      <c r="AA118">
        <v>1.8880638014090001</v>
      </c>
      <c r="AB118">
        <v>0.78042947168690002</v>
      </c>
      <c r="AC118">
        <v>0.82109964124010004</v>
      </c>
      <c r="AD118">
        <v>0.96440910487239995</v>
      </c>
      <c r="AE118">
        <v>1.0461320822939999</v>
      </c>
      <c r="AG118" s="3"/>
      <c r="AX118">
        <f t="shared" si="38"/>
        <v>5.2696173676529999E-3</v>
      </c>
      <c r="AY118">
        <f t="shared" si="39"/>
        <v>0.65620518012319995</v>
      </c>
      <c r="AZ118">
        <f t="shared" si="40"/>
        <v>1.049982897867E-2</v>
      </c>
      <c r="BA118">
        <f t="shared" si="41"/>
        <v>1.445758658648</v>
      </c>
      <c r="BB118">
        <f t="shared" si="42"/>
        <v>1.049982897867E-2</v>
      </c>
      <c r="BC118">
        <f t="shared" si="43"/>
        <v>1.445758658648</v>
      </c>
      <c r="BD118">
        <f t="shared" si="44"/>
        <v>7.9080360493349999E-3</v>
      </c>
      <c r="BE118">
        <f t="shared" si="45"/>
        <v>0.79394055352670001</v>
      </c>
      <c r="BF118">
        <f t="shared" si="46"/>
        <v>9.6921475733700007E-3</v>
      </c>
      <c r="BG118">
        <f t="shared" si="47"/>
        <v>1.8880638014090001</v>
      </c>
      <c r="BH118">
        <f t="shared" si="48"/>
        <v>7.8042947168690006E-3</v>
      </c>
      <c r="BI118">
        <f t="shared" si="49"/>
        <v>0.82109964124010004</v>
      </c>
      <c r="BJ118">
        <f t="shared" si="50"/>
        <v>9.6440910487239993E-3</v>
      </c>
      <c r="BK118">
        <f t="shared" si="51"/>
        <v>1.0461320822939999</v>
      </c>
    </row>
    <row r="119" spans="17:63" x14ac:dyDescent="0.3">
      <c r="Q119" s="3"/>
      <c r="R119">
        <v>0.53450997552019996</v>
      </c>
      <c r="S119">
        <v>0.66881475656150002</v>
      </c>
      <c r="T119">
        <v>1.0632023710089999</v>
      </c>
      <c r="U119">
        <v>1.563124716266</v>
      </c>
      <c r="V119">
        <v>1.0632023710089999</v>
      </c>
      <c r="W119">
        <v>1.563124716266</v>
      </c>
      <c r="X119">
        <v>0.80243862655359999</v>
      </c>
      <c r="Y119">
        <v>0.79588048836339997</v>
      </c>
      <c r="Z119">
        <v>0.97047554336630004</v>
      </c>
      <c r="AA119">
        <v>1.9161928565399999</v>
      </c>
      <c r="AB119">
        <v>0.79174993645110003</v>
      </c>
      <c r="AC119">
        <v>0.82206960865839995</v>
      </c>
      <c r="AD119">
        <v>0.9669272995714</v>
      </c>
      <c r="AE119">
        <v>1.0703812677519999</v>
      </c>
      <c r="AG119" s="3"/>
      <c r="AX119">
        <f t="shared" si="38"/>
        <v>5.3450997552019998E-3</v>
      </c>
      <c r="AY119">
        <f t="shared" si="39"/>
        <v>0.66881475656150002</v>
      </c>
      <c r="AZ119">
        <f t="shared" si="40"/>
        <v>1.063202371009E-2</v>
      </c>
      <c r="BA119">
        <f t="shared" si="41"/>
        <v>1.563124716266</v>
      </c>
      <c r="BB119">
        <f t="shared" si="42"/>
        <v>1.063202371009E-2</v>
      </c>
      <c r="BC119">
        <f t="shared" si="43"/>
        <v>1.563124716266</v>
      </c>
      <c r="BD119">
        <f t="shared" si="44"/>
        <v>8.0243862655359991E-3</v>
      </c>
      <c r="BE119">
        <f t="shared" si="45"/>
        <v>0.79588048836339997</v>
      </c>
      <c r="BF119">
        <f t="shared" si="46"/>
        <v>9.7047554336630003E-3</v>
      </c>
      <c r="BG119">
        <f t="shared" si="47"/>
        <v>1.9161928565399999</v>
      </c>
      <c r="BH119">
        <f t="shared" si="48"/>
        <v>7.917499364511001E-3</v>
      </c>
      <c r="BI119">
        <f t="shared" si="49"/>
        <v>0.82206960865839995</v>
      </c>
      <c r="BJ119">
        <f t="shared" si="50"/>
        <v>9.6692729957140004E-3</v>
      </c>
      <c r="BK119">
        <f t="shared" si="51"/>
        <v>1.0703812677519999</v>
      </c>
    </row>
    <row r="120" spans="17:63" x14ac:dyDescent="0.3">
      <c r="Q120" s="3"/>
      <c r="R120">
        <v>0.54017107782829998</v>
      </c>
      <c r="S120">
        <v>0.67754446332649998</v>
      </c>
      <c r="T120">
        <v>1.089008109811</v>
      </c>
      <c r="U120">
        <v>1.7571181999329999</v>
      </c>
      <c r="V120">
        <v>1.089008109811</v>
      </c>
      <c r="W120">
        <v>1.7571181999329999</v>
      </c>
      <c r="X120">
        <v>0.81061444385689996</v>
      </c>
      <c r="Y120">
        <v>0.79588048836339997</v>
      </c>
      <c r="Z120">
        <v>0.97330890898660005</v>
      </c>
      <c r="AA120">
        <v>1.947231813927</v>
      </c>
      <c r="AB120">
        <v>0.79898239021939998</v>
      </c>
      <c r="AC120">
        <v>0.82206960865839995</v>
      </c>
      <c r="AD120">
        <v>0.96944518723770001</v>
      </c>
      <c r="AE120">
        <v>1.091720550956</v>
      </c>
      <c r="AG120" s="3"/>
      <c r="AX120">
        <f t="shared" si="38"/>
        <v>5.4017107782830002E-3</v>
      </c>
      <c r="AY120">
        <f t="shared" si="39"/>
        <v>0.67754446332649998</v>
      </c>
      <c r="AZ120">
        <f t="shared" si="40"/>
        <v>1.089008109811E-2</v>
      </c>
      <c r="BA120">
        <f t="shared" si="41"/>
        <v>1.7571181999329999</v>
      </c>
      <c r="BB120">
        <f t="shared" si="42"/>
        <v>1.089008109811E-2</v>
      </c>
      <c r="BC120">
        <f t="shared" si="43"/>
        <v>1.7571181999329999</v>
      </c>
      <c r="BD120">
        <f t="shared" si="44"/>
        <v>8.1061444385689997E-3</v>
      </c>
      <c r="BE120">
        <f t="shared" si="45"/>
        <v>0.79588048836339997</v>
      </c>
      <c r="BF120">
        <f t="shared" si="46"/>
        <v>9.7330890898660004E-3</v>
      </c>
      <c r="BG120">
        <f t="shared" si="47"/>
        <v>1.947231813927</v>
      </c>
      <c r="BH120">
        <f t="shared" si="48"/>
        <v>7.9898239021940001E-3</v>
      </c>
      <c r="BI120">
        <f t="shared" si="49"/>
        <v>0.82206960865839995</v>
      </c>
      <c r="BJ120">
        <f t="shared" si="50"/>
        <v>9.6944518723770003E-3</v>
      </c>
      <c r="BK120">
        <f t="shared" si="51"/>
        <v>1.091720550956</v>
      </c>
    </row>
    <row r="121" spans="17:63" x14ac:dyDescent="0.3">
      <c r="Q121" s="3"/>
      <c r="R121">
        <v>0.54583228248049998</v>
      </c>
      <c r="S121">
        <v>0.68724413750989999</v>
      </c>
      <c r="T121">
        <v>1.1060020605350001</v>
      </c>
      <c r="U121">
        <v>1.884183931735</v>
      </c>
      <c r="V121">
        <v>1.1060020605350001</v>
      </c>
      <c r="W121">
        <v>1.884183931735</v>
      </c>
      <c r="X121">
        <v>0.82602291961700003</v>
      </c>
      <c r="Y121">
        <v>0.79782042320010005</v>
      </c>
      <c r="Z121">
        <v>0.9745692856389</v>
      </c>
      <c r="AA121">
        <v>1.971480999385</v>
      </c>
      <c r="AB121">
        <v>0.80621484398770005</v>
      </c>
      <c r="AC121">
        <v>0.82206960865839995</v>
      </c>
      <c r="AD121">
        <v>0.97353504042969996</v>
      </c>
      <c r="AE121">
        <v>1.110149931904</v>
      </c>
      <c r="AG121" s="3"/>
      <c r="AX121">
        <f t="shared" si="38"/>
        <v>5.4583228248050002E-3</v>
      </c>
      <c r="AY121">
        <f t="shared" si="39"/>
        <v>0.68724413750989999</v>
      </c>
      <c r="AZ121">
        <f t="shared" si="40"/>
        <v>1.1060020605350001E-2</v>
      </c>
      <c r="BA121">
        <f t="shared" si="41"/>
        <v>1.884183931735</v>
      </c>
      <c r="BB121">
        <f t="shared" si="42"/>
        <v>1.1060020605350001E-2</v>
      </c>
      <c r="BC121">
        <f t="shared" si="43"/>
        <v>1.884183931735</v>
      </c>
      <c r="BD121">
        <f t="shared" si="44"/>
        <v>8.2602291961699995E-3</v>
      </c>
      <c r="BE121">
        <f t="shared" si="45"/>
        <v>0.79782042320010005</v>
      </c>
      <c r="BF121">
        <f t="shared" si="46"/>
        <v>9.7456928563889999E-3</v>
      </c>
      <c r="BG121">
        <f t="shared" si="47"/>
        <v>1.971480999385</v>
      </c>
      <c r="BH121">
        <f t="shared" si="48"/>
        <v>8.062148439877001E-3</v>
      </c>
      <c r="BI121">
        <f t="shared" si="49"/>
        <v>0.82206960865839995</v>
      </c>
      <c r="BJ121">
        <f t="shared" si="50"/>
        <v>9.7353504042969989E-3</v>
      </c>
      <c r="BK121">
        <f t="shared" si="51"/>
        <v>1.110149931904</v>
      </c>
    </row>
    <row r="122" spans="17:63" x14ac:dyDescent="0.3">
      <c r="Q122" s="3"/>
      <c r="R122">
        <v>0.55055002125359997</v>
      </c>
      <c r="S122">
        <v>0.69597384427490006</v>
      </c>
      <c r="T122">
        <v>1.12299314562</v>
      </c>
      <c r="U122">
        <v>1.9840905758239999</v>
      </c>
      <c r="V122">
        <v>1.12299314562</v>
      </c>
      <c r="W122">
        <v>1.9840905758239999</v>
      </c>
      <c r="X122">
        <v>0.83828746432580004</v>
      </c>
      <c r="Y122">
        <v>0.80558016254679998</v>
      </c>
      <c r="Z122">
        <v>0.97708737799370005</v>
      </c>
      <c r="AA122">
        <v>1.9947602174250001</v>
      </c>
      <c r="AB122">
        <v>0.81187574160730003</v>
      </c>
      <c r="AC122">
        <v>0.82885938058679998</v>
      </c>
      <c r="AD122">
        <v>0.97762520065439995</v>
      </c>
      <c r="AE122">
        <v>1.131489215107</v>
      </c>
      <c r="AG122" s="3"/>
      <c r="AX122">
        <f t="shared" si="38"/>
        <v>5.5055002125360001E-3</v>
      </c>
      <c r="AY122">
        <f t="shared" si="39"/>
        <v>0.69597384427490006</v>
      </c>
      <c r="AZ122">
        <f t="shared" si="40"/>
        <v>1.12299314562E-2</v>
      </c>
      <c r="BA122">
        <f t="shared" si="41"/>
        <v>1.9840905758239999</v>
      </c>
      <c r="BB122">
        <f t="shared" si="42"/>
        <v>1.12299314562E-2</v>
      </c>
      <c r="BC122">
        <f t="shared" si="43"/>
        <v>1.9840905758239999</v>
      </c>
      <c r="BD122">
        <f t="shared" si="44"/>
        <v>8.3828746432580009E-3</v>
      </c>
      <c r="BE122">
        <f t="shared" si="45"/>
        <v>0.80558016254679998</v>
      </c>
      <c r="BF122">
        <f t="shared" si="46"/>
        <v>9.7708737799369998E-3</v>
      </c>
      <c r="BG122">
        <f t="shared" si="47"/>
        <v>1.9947602174250001</v>
      </c>
      <c r="BH122">
        <f t="shared" si="48"/>
        <v>8.1187574160729997E-3</v>
      </c>
      <c r="BI122">
        <f t="shared" si="49"/>
        <v>0.82885938058679998</v>
      </c>
      <c r="BJ122">
        <f t="shared" si="50"/>
        <v>9.7762520065439989E-3</v>
      </c>
      <c r="BK122">
        <f t="shared" si="51"/>
        <v>1.131489215107</v>
      </c>
    </row>
    <row r="123" spans="17:63" x14ac:dyDescent="0.3">
      <c r="Q123" s="3"/>
      <c r="R123">
        <v>0.55558252157099997</v>
      </c>
      <c r="S123">
        <v>0.7076134532949</v>
      </c>
      <c r="T123">
        <v>1.1302316376979999</v>
      </c>
      <c r="U123">
        <v>2.0413186535049999</v>
      </c>
      <c r="V123">
        <v>1.1302316376979999</v>
      </c>
      <c r="W123">
        <v>2.0413186535049999</v>
      </c>
      <c r="X123">
        <v>0.85401018990910005</v>
      </c>
      <c r="Y123">
        <v>0.80558016254679998</v>
      </c>
      <c r="Z123">
        <v>0.98054985732580002</v>
      </c>
      <c r="AA123">
        <v>2.0277391096490001</v>
      </c>
      <c r="AB123">
        <v>0.8206808773109</v>
      </c>
      <c r="AC123">
        <v>0.83273925026009998</v>
      </c>
      <c r="AD123">
        <v>0.97950752692260001</v>
      </c>
      <c r="AE123">
        <v>1.089780616119</v>
      </c>
      <c r="AG123" s="3"/>
      <c r="AX123">
        <f t="shared" si="38"/>
        <v>5.5558252157099997E-3</v>
      </c>
      <c r="AY123">
        <f t="shared" si="39"/>
        <v>0.7076134532949</v>
      </c>
      <c r="AZ123">
        <f t="shared" si="40"/>
        <v>1.1302316376979999E-2</v>
      </c>
      <c r="BA123">
        <f t="shared" si="41"/>
        <v>2.0413186535049999</v>
      </c>
      <c r="BB123">
        <f t="shared" si="42"/>
        <v>1.1302316376979999E-2</v>
      </c>
      <c r="BC123">
        <f t="shared" si="43"/>
        <v>2.0413186535049999</v>
      </c>
      <c r="BD123">
        <f t="shared" si="44"/>
        <v>8.5401018990910009E-3</v>
      </c>
      <c r="BE123">
        <f t="shared" si="45"/>
        <v>0.80558016254679998</v>
      </c>
      <c r="BF123">
        <f t="shared" si="46"/>
        <v>9.8054985732579994E-3</v>
      </c>
      <c r="BG123">
        <f t="shared" si="47"/>
        <v>2.0277391096490001</v>
      </c>
      <c r="BH123">
        <f t="shared" si="48"/>
        <v>8.2068087731089999E-3</v>
      </c>
      <c r="BI123">
        <f t="shared" si="49"/>
        <v>0.83273925026009998</v>
      </c>
      <c r="BJ123">
        <f t="shared" si="50"/>
        <v>9.7950752692259994E-3</v>
      </c>
      <c r="BK123">
        <f t="shared" si="51"/>
        <v>1.089780616119</v>
      </c>
    </row>
    <row r="124" spans="17:63" x14ac:dyDescent="0.3">
      <c r="Q124" s="3"/>
      <c r="R124">
        <v>0.56344501014909998</v>
      </c>
      <c r="S124">
        <v>0.71828309489660003</v>
      </c>
      <c r="T124">
        <v>1.134323128398</v>
      </c>
      <c r="U124">
        <v>2.0752675131470002</v>
      </c>
      <c r="V124">
        <v>1.134323128398</v>
      </c>
      <c r="W124">
        <v>2.0752675131470002</v>
      </c>
      <c r="X124">
        <v>0.86595956369659999</v>
      </c>
      <c r="Y124">
        <v>0.8065501299651</v>
      </c>
      <c r="Z124">
        <v>0.98275339282469998</v>
      </c>
      <c r="AA124">
        <v>2.0500483602699999</v>
      </c>
      <c r="AB124">
        <v>0.82634105852090001</v>
      </c>
      <c r="AC124">
        <v>0.83273925026009998</v>
      </c>
      <c r="AD124">
        <v>0.9798185017305</v>
      </c>
      <c r="AE124">
        <v>1.056801723895</v>
      </c>
      <c r="AG124" s="3"/>
      <c r="AX124">
        <f t="shared" si="38"/>
        <v>5.6344501014909997E-3</v>
      </c>
      <c r="AY124">
        <f t="shared" si="39"/>
        <v>0.71828309489660003</v>
      </c>
      <c r="AZ124">
        <f t="shared" si="40"/>
        <v>1.134323128398E-2</v>
      </c>
      <c r="BA124">
        <f t="shared" si="41"/>
        <v>2.0752675131470002</v>
      </c>
      <c r="BB124">
        <f t="shared" si="42"/>
        <v>1.134323128398E-2</v>
      </c>
      <c r="BC124">
        <f t="shared" si="43"/>
        <v>2.0752675131470002</v>
      </c>
      <c r="BD124">
        <f t="shared" si="44"/>
        <v>8.6595956369659999E-3</v>
      </c>
      <c r="BE124">
        <f t="shared" si="45"/>
        <v>0.8065501299651</v>
      </c>
      <c r="BF124">
        <f t="shared" si="46"/>
        <v>9.8275339282469995E-3</v>
      </c>
      <c r="BG124">
        <f t="shared" si="47"/>
        <v>2.0500483602699999</v>
      </c>
      <c r="BH124">
        <f t="shared" si="48"/>
        <v>8.2634105852089999E-3</v>
      </c>
      <c r="BI124">
        <f t="shared" si="49"/>
        <v>0.83273925026009998</v>
      </c>
      <c r="BJ124">
        <f t="shared" si="50"/>
        <v>9.7981850173050004E-3</v>
      </c>
      <c r="BK124">
        <f t="shared" si="51"/>
        <v>1.056801723895</v>
      </c>
    </row>
    <row r="125" spans="17:63" x14ac:dyDescent="0.3">
      <c r="Q125" s="3"/>
      <c r="R125">
        <v>0.56973450975939999</v>
      </c>
      <c r="S125">
        <v>0.72216296456999995</v>
      </c>
      <c r="T125">
        <v>1.1377850960089999</v>
      </c>
      <c r="U125">
        <v>2.1033965682789999</v>
      </c>
      <c r="V125">
        <v>1.1377850960089999</v>
      </c>
      <c r="W125">
        <v>2.1033965682789999</v>
      </c>
      <c r="X125">
        <v>0.87759519938209996</v>
      </c>
      <c r="Y125">
        <v>0.81430986931180005</v>
      </c>
      <c r="Z125">
        <v>0.98715964506870002</v>
      </c>
      <c r="AA125">
        <v>2.0869071221670001</v>
      </c>
      <c r="AB125">
        <v>0.8354602393592</v>
      </c>
      <c r="AC125">
        <v>0.83273925026009998</v>
      </c>
      <c r="AD125">
        <v>0.98044341932900003</v>
      </c>
      <c r="AE125">
        <v>1.0189729945799999</v>
      </c>
      <c r="AG125" s="3"/>
      <c r="AX125">
        <f t="shared" si="38"/>
        <v>5.6973450975940001E-3</v>
      </c>
      <c r="AY125">
        <f t="shared" si="39"/>
        <v>0.72216296456999995</v>
      </c>
      <c r="AZ125">
        <f t="shared" si="40"/>
        <v>1.1377850960089999E-2</v>
      </c>
      <c r="BA125">
        <f t="shared" si="41"/>
        <v>2.1033965682789999</v>
      </c>
      <c r="BB125">
        <f t="shared" si="42"/>
        <v>1.1377850960089999E-2</v>
      </c>
      <c r="BC125">
        <f t="shared" si="43"/>
        <v>2.1033965682789999</v>
      </c>
      <c r="BD125">
        <f t="shared" si="44"/>
        <v>8.775951993821E-3</v>
      </c>
      <c r="BE125">
        <f t="shared" si="45"/>
        <v>0.81430986931180005</v>
      </c>
      <c r="BF125">
        <f t="shared" si="46"/>
        <v>9.8715964506869997E-3</v>
      </c>
      <c r="BG125">
        <f t="shared" si="47"/>
        <v>2.0869071221670001</v>
      </c>
      <c r="BH125">
        <f t="shared" si="48"/>
        <v>8.3546023935920002E-3</v>
      </c>
      <c r="BI125">
        <f t="shared" si="49"/>
        <v>0.83273925026009998</v>
      </c>
      <c r="BJ125">
        <f t="shared" si="50"/>
        <v>9.8044341932900011E-3</v>
      </c>
      <c r="BK125">
        <f t="shared" si="51"/>
        <v>1.0189729945799999</v>
      </c>
    </row>
    <row r="126" spans="17:63" x14ac:dyDescent="0.3">
      <c r="Q126" s="3"/>
      <c r="R126">
        <v>0.57916906620740005</v>
      </c>
      <c r="S126">
        <v>0.73089267133500002</v>
      </c>
      <c r="T126">
        <v>1.143450189742</v>
      </c>
      <c r="U126">
        <v>2.1499550043590001</v>
      </c>
      <c r="V126">
        <v>1.143450189742</v>
      </c>
      <c r="W126">
        <v>2.1499550043590001</v>
      </c>
      <c r="X126">
        <v>0.88482806252729995</v>
      </c>
      <c r="Y126">
        <v>0.81818973898509995</v>
      </c>
      <c r="Z126">
        <v>1.0044730651710001</v>
      </c>
      <c r="AA126">
        <v>2.2615012574670001</v>
      </c>
      <c r="AB126">
        <v>0.84363646603940001</v>
      </c>
      <c r="AC126">
        <v>0.83661911993350002</v>
      </c>
      <c r="AD126">
        <v>0.98232615497410003</v>
      </c>
      <c r="AE126">
        <v>0.9811442652654</v>
      </c>
      <c r="AG126" s="3"/>
      <c r="AX126">
        <f t="shared" si="38"/>
        <v>5.7916906620740002E-3</v>
      </c>
      <c r="AY126">
        <f t="shared" si="39"/>
        <v>0.73089267133500002</v>
      </c>
      <c r="AZ126">
        <f t="shared" si="40"/>
        <v>1.1434501897419999E-2</v>
      </c>
      <c r="BA126">
        <f t="shared" si="41"/>
        <v>2.1499550043590001</v>
      </c>
      <c r="BB126">
        <f t="shared" si="42"/>
        <v>1.1434501897419999E-2</v>
      </c>
      <c r="BC126">
        <f t="shared" si="43"/>
        <v>2.1499550043590001</v>
      </c>
      <c r="BD126">
        <f t="shared" si="44"/>
        <v>8.8482806252730001E-3</v>
      </c>
      <c r="BE126">
        <f t="shared" si="45"/>
        <v>0.81818973898509995</v>
      </c>
      <c r="BF126">
        <f t="shared" si="46"/>
        <v>1.004473065171E-2</v>
      </c>
      <c r="BG126">
        <f t="shared" si="47"/>
        <v>2.2615012574670001</v>
      </c>
      <c r="BH126">
        <f t="shared" si="48"/>
        <v>8.4363646603939999E-3</v>
      </c>
      <c r="BI126">
        <f t="shared" si="49"/>
        <v>0.83661911993350002</v>
      </c>
      <c r="BJ126">
        <f t="shared" si="50"/>
        <v>9.8232615497410008E-3</v>
      </c>
      <c r="BK126">
        <f t="shared" si="51"/>
        <v>0.9811442652654</v>
      </c>
    </row>
    <row r="127" spans="17:63" x14ac:dyDescent="0.3">
      <c r="Q127" s="3"/>
      <c r="R127">
        <v>0.585143701929</v>
      </c>
      <c r="S127">
        <v>0.73089267133500002</v>
      </c>
      <c r="T127">
        <v>1.145648198652</v>
      </c>
      <c r="U127">
        <v>2.1198860143910001</v>
      </c>
      <c r="V127">
        <v>1.145648198652</v>
      </c>
      <c r="W127">
        <v>2.1198860143910001</v>
      </c>
      <c r="X127">
        <v>0.89772172094790004</v>
      </c>
      <c r="Y127">
        <v>0.82788941316849995</v>
      </c>
      <c r="Z127">
        <v>1.0208427123620001</v>
      </c>
      <c r="AA127">
        <v>2.4322155230939999</v>
      </c>
      <c r="AB127">
        <v>0.85307051076630003</v>
      </c>
      <c r="AC127">
        <v>0.84049898960680003</v>
      </c>
      <c r="AD127">
        <v>0.9838920821903</v>
      </c>
      <c r="AE127">
        <v>0.92100628532859996</v>
      </c>
      <c r="AG127" s="3"/>
      <c r="AX127">
        <f t="shared" si="38"/>
        <v>5.8514370192900003E-3</v>
      </c>
      <c r="AY127">
        <f t="shared" si="39"/>
        <v>0.73089267133500002</v>
      </c>
      <c r="AZ127">
        <f t="shared" si="40"/>
        <v>1.145648198652E-2</v>
      </c>
      <c r="BA127">
        <f t="shared" si="41"/>
        <v>2.1198860143910001</v>
      </c>
      <c r="BB127">
        <f t="shared" si="42"/>
        <v>1.145648198652E-2</v>
      </c>
      <c r="BC127">
        <f t="shared" si="43"/>
        <v>2.1198860143910001</v>
      </c>
      <c r="BD127">
        <f t="shared" si="44"/>
        <v>8.977217209479001E-3</v>
      </c>
      <c r="BE127">
        <f t="shared" si="45"/>
        <v>0.82788941316849995</v>
      </c>
      <c r="BF127">
        <f t="shared" si="46"/>
        <v>1.020842712362E-2</v>
      </c>
      <c r="BG127">
        <f t="shared" si="47"/>
        <v>2.4322155230939999</v>
      </c>
      <c r="BH127">
        <f t="shared" si="48"/>
        <v>8.5307051076629996E-3</v>
      </c>
      <c r="BI127">
        <f t="shared" si="49"/>
        <v>0.84049898960680003</v>
      </c>
      <c r="BJ127">
        <f t="shared" si="50"/>
        <v>9.8389208219029998E-3</v>
      </c>
      <c r="BK127">
        <f t="shared" si="51"/>
        <v>0.92100628532859996</v>
      </c>
    </row>
    <row r="128" spans="17:63" x14ac:dyDescent="0.3">
      <c r="Q128" s="3"/>
      <c r="R128">
        <v>0.58891643965939999</v>
      </c>
      <c r="S128">
        <v>0.7241028994066</v>
      </c>
      <c r="T128">
        <v>1.1478424208260001</v>
      </c>
      <c r="U128">
        <v>2.0539282299439998</v>
      </c>
      <c r="V128">
        <v>1.1478424208260001</v>
      </c>
      <c r="W128">
        <v>2.0539282299439998</v>
      </c>
      <c r="X128">
        <v>0.90747073190759997</v>
      </c>
      <c r="Y128">
        <v>0.83661911993350002</v>
      </c>
      <c r="Z128">
        <v>1.0353229715329999</v>
      </c>
      <c r="AA128">
        <v>2.5777106358449999</v>
      </c>
      <c r="AB128">
        <v>0.86093228293489998</v>
      </c>
      <c r="AC128">
        <v>0.84437885928019996</v>
      </c>
      <c r="AD128">
        <v>0.98546005629110001</v>
      </c>
      <c r="AE128">
        <v>0.88026765375850002</v>
      </c>
      <c r="AG128" s="3"/>
      <c r="AX128">
        <f t="shared" si="38"/>
        <v>5.8891643965939995E-3</v>
      </c>
      <c r="AY128">
        <f t="shared" si="39"/>
        <v>0.7241028994066</v>
      </c>
      <c r="AZ128">
        <f t="shared" si="40"/>
        <v>1.147842420826E-2</v>
      </c>
      <c r="BA128">
        <f t="shared" si="41"/>
        <v>2.0539282299439998</v>
      </c>
      <c r="BB128">
        <f t="shared" si="42"/>
        <v>1.147842420826E-2</v>
      </c>
      <c r="BC128">
        <f t="shared" si="43"/>
        <v>2.0539282299439998</v>
      </c>
      <c r="BD128">
        <f t="shared" si="44"/>
        <v>9.0747073190759996E-3</v>
      </c>
      <c r="BE128">
        <f t="shared" si="45"/>
        <v>0.83661911993350002</v>
      </c>
      <c r="BF128">
        <f t="shared" si="46"/>
        <v>1.0353229715329999E-2</v>
      </c>
      <c r="BG128">
        <f t="shared" si="47"/>
        <v>2.5777106358449999</v>
      </c>
      <c r="BH128">
        <f t="shared" si="48"/>
        <v>8.609322829349E-3</v>
      </c>
      <c r="BI128">
        <f t="shared" si="49"/>
        <v>0.84437885928019996</v>
      </c>
      <c r="BJ128">
        <f t="shared" si="50"/>
        <v>9.8546005629110006E-3</v>
      </c>
      <c r="BK128">
        <f t="shared" si="51"/>
        <v>0.88026765375850002</v>
      </c>
    </row>
    <row r="129" spans="17:63" x14ac:dyDescent="0.3">
      <c r="Q129" s="3"/>
      <c r="R129">
        <v>0.59866463186529995</v>
      </c>
      <c r="S129">
        <v>0.72507286682500005</v>
      </c>
      <c r="T129">
        <v>1.148152065159</v>
      </c>
      <c r="U129">
        <v>2.008339761282</v>
      </c>
      <c r="V129">
        <v>1.148152065159</v>
      </c>
      <c r="W129">
        <v>2.008339761282</v>
      </c>
      <c r="X129">
        <v>0.92633810495180002</v>
      </c>
      <c r="Y129">
        <v>0.83758908735180004</v>
      </c>
      <c r="Z129">
        <v>1.048858843726</v>
      </c>
      <c r="AA129">
        <v>2.7135060744119999</v>
      </c>
      <c r="AB129">
        <v>0.86847970293599996</v>
      </c>
      <c r="AC129">
        <v>0.84922869637179998</v>
      </c>
      <c r="AD129">
        <v>0.99049429646029996</v>
      </c>
      <c r="AE129">
        <v>0.9083967088903</v>
      </c>
      <c r="AG129" s="3"/>
      <c r="AX129">
        <f t="shared" si="38"/>
        <v>5.9866463186529998E-3</v>
      </c>
      <c r="AY129">
        <f t="shared" si="39"/>
        <v>0.72507286682500005</v>
      </c>
      <c r="AZ129">
        <f t="shared" si="40"/>
        <v>1.1481520651590001E-2</v>
      </c>
      <c r="BA129">
        <f t="shared" si="41"/>
        <v>2.008339761282</v>
      </c>
      <c r="BB129">
        <f t="shared" si="42"/>
        <v>1.1481520651590001E-2</v>
      </c>
      <c r="BC129">
        <f t="shared" si="43"/>
        <v>2.008339761282</v>
      </c>
      <c r="BD129">
        <f t="shared" si="44"/>
        <v>9.2633810495180002E-3</v>
      </c>
      <c r="BE129">
        <f t="shared" si="45"/>
        <v>0.83758908735180004</v>
      </c>
      <c r="BF129">
        <f t="shared" si="46"/>
        <v>1.0488588437260001E-2</v>
      </c>
      <c r="BG129">
        <f t="shared" si="47"/>
        <v>2.7135060744119999</v>
      </c>
      <c r="BH129">
        <f t="shared" si="48"/>
        <v>8.6847970293599999E-3</v>
      </c>
      <c r="BI129">
        <f t="shared" si="49"/>
        <v>0.84922869637179998</v>
      </c>
      <c r="BJ129">
        <f t="shared" si="50"/>
        <v>9.9049429646029998E-3</v>
      </c>
      <c r="BK129">
        <f t="shared" si="51"/>
        <v>0.9083967088903</v>
      </c>
    </row>
    <row r="130" spans="17:63" x14ac:dyDescent="0.3">
      <c r="Q130" s="3"/>
      <c r="R130">
        <v>0.60746946053619999</v>
      </c>
      <c r="S130">
        <v>0.72604283424329996</v>
      </c>
      <c r="T130">
        <v>1.1494030261429999</v>
      </c>
      <c r="U130">
        <v>1.9433519442539999</v>
      </c>
      <c r="V130">
        <v>1.1494030261429999</v>
      </c>
      <c r="W130">
        <v>1.9433519442539999</v>
      </c>
      <c r="X130">
        <v>0.93199849085029995</v>
      </c>
      <c r="Y130">
        <v>0.83952902218850001</v>
      </c>
      <c r="Z130">
        <v>1.0504342889560001</v>
      </c>
      <c r="AA130">
        <v>2.7435750643799999</v>
      </c>
      <c r="AB130">
        <v>0.87854265668620002</v>
      </c>
      <c r="AC130">
        <v>0.85310856604520002</v>
      </c>
      <c r="AD130">
        <v>0.99364180955960002</v>
      </c>
      <c r="AE130">
        <v>0.93652576402200005</v>
      </c>
      <c r="AG130" s="3"/>
      <c r="AX130">
        <f t="shared" si="38"/>
        <v>6.0746946053619995E-3</v>
      </c>
      <c r="AY130">
        <f t="shared" si="39"/>
        <v>0.72604283424329996</v>
      </c>
      <c r="AZ130">
        <f t="shared" si="40"/>
        <v>1.149403026143E-2</v>
      </c>
      <c r="BA130">
        <f t="shared" si="41"/>
        <v>1.9433519442539999</v>
      </c>
      <c r="BB130">
        <f t="shared" si="42"/>
        <v>1.149403026143E-2</v>
      </c>
      <c r="BC130">
        <f t="shared" si="43"/>
        <v>1.9433519442539999</v>
      </c>
      <c r="BD130">
        <f t="shared" si="44"/>
        <v>9.3199849085030002E-3</v>
      </c>
      <c r="BE130">
        <f t="shared" si="45"/>
        <v>0.83952902218850001</v>
      </c>
      <c r="BF130">
        <f t="shared" si="46"/>
        <v>1.0504342889560002E-2</v>
      </c>
      <c r="BG130">
        <f t="shared" si="47"/>
        <v>2.7435750643799999</v>
      </c>
      <c r="BH130">
        <f t="shared" si="48"/>
        <v>8.7854265668620007E-3</v>
      </c>
      <c r="BI130">
        <f t="shared" si="49"/>
        <v>0.85310856604520002</v>
      </c>
      <c r="BJ130">
        <f t="shared" si="50"/>
        <v>9.9364180955960005E-3</v>
      </c>
      <c r="BK130">
        <f t="shared" si="51"/>
        <v>0.93652576402200005</v>
      </c>
    </row>
    <row r="131" spans="17:63" x14ac:dyDescent="0.3">
      <c r="Q131" s="3"/>
      <c r="R131">
        <v>0.61407300528120001</v>
      </c>
      <c r="S131">
        <v>0.72604283424329996</v>
      </c>
      <c r="T131">
        <v>1.1490799747160001</v>
      </c>
      <c r="U131">
        <v>1.861874681113</v>
      </c>
      <c r="V131">
        <v>1.1490799747160001</v>
      </c>
      <c r="W131">
        <v>1.861874681113</v>
      </c>
      <c r="X131">
        <v>0.93797415001420004</v>
      </c>
      <c r="Y131">
        <v>0.84922869637179998</v>
      </c>
      <c r="Z131">
        <v>1.053581597367</v>
      </c>
      <c r="AA131">
        <v>2.7697641846750001</v>
      </c>
      <c r="AB131">
        <v>0.8854614746967</v>
      </c>
      <c r="AC131">
        <v>0.86086830539180004</v>
      </c>
      <c r="AD131">
        <v>0.9967888109377</v>
      </c>
      <c r="AE131">
        <v>0.95980498206200004</v>
      </c>
      <c r="AG131" s="3"/>
      <c r="AX131">
        <f t="shared" ref="AX131:AX145" si="52">R131/100</f>
        <v>6.1407300528120001E-3</v>
      </c>
      <c r="AY131">
        <f t="shared" ref="AY131:AY145" si="53">S131</f>
        <v>0.72604283424329996</v>
      </c>
      <c r="AZ131">
        <f t="shared" ref="AZ131:AZ145" si="54">T131/100</f>
        <v>1.1490799747160002E-2</v>
      </c>
      <c r="BA131">
        <f t="shared" ref="BA131:BA145" si="55">U131</f>
        <v>1.861874681113</v>
      </c>
      <c r="BB131">
        <f t="shared" ref="BB131:BB145" si="56">V131/100</f>
        <v>1.1490799747160002E-2</v>
      </c>
      <c r="BC131">
        <f t="shared" ref="BC131:BC145" si="57">W131</f>
        <v>1.861874681113</v>
      </c>
      <c r="BD131">
        <f t="shared" ref="BD131:BD145" si="58">X131/100</f>
        <v>9.3797415001420012E-3</v>
      </c>
      <c r="BE131">
        <f t="shared" ref="BE131:BE145" si="59">Y131</f>
        <v>0.84922869637179998</v>
      </c>
      <c r="BF131">
        <f t="shared" ref="BF131:BF145" si="60">Z131/100</f>
        <v>1.0535815973669999E-2</v>
      </c>
      <c r="BG131">
        <f t="shared" ref="BG131:BG145" si="61">AA131</f>
        <v>2.7697641846750001</v>
      </c>
      <c r="BH131">
        <f t="shared" ref="BH131:BH145" si="62">AB131/100</f>
        <v>8.8546147469670006E-3</v>
      </c>
      <c r="BI131">
        <f t="shared" ref="BI131:BI145" si="63">AC131</f>
        <v>0.86086830539180004</v>
      </c>
      <c r="BJ131">
        <f t="shared" ref="BJ131:BJ145" si="64">AD131/100</f>
        <v>9.9678881093769999E-3</v>
      </c>
      <c r="BK131">
        <f t="shared" ref="BK131:BK145" si="65">AE131</f>
        <v>0.95980498206200004</v>
      </c>
    </row>
    <row r="132" spans="17:63" x14ac:dyDescent="0.3">
      <c r="Q132" s="3"/>
      <c r="R132">
        <v>0.62382140217549997</v>
      </c>
      <c r="S132">
        <v>0.72895273649829995</v>
      </c>
      <c r="T132">
        <v>1.148755388126</v>
      </c>
      <c r="U132">
        <v>1.765847906698</v>
      </c>
      <c r="V132">
        <v>1.148755388126</v>
      </c>
      <c r="W132">
        <v>1.765847906698</v>
      </c>
      <c r="X132">
        <v>0.94960927397850003</v>
      </c>
      <c r="Y132">
        <v>0.85213859862679997</v>
      </c>
      <c r="Z132">
        <v>1.0557853375540001</v>
      </c>
      <c r="AA132">
        <v>2.7940133701329999</v>
      </c>
      <c r="AB132">
        <v>0.89269392846499995</v>
      </c>
      <c r="AC132">
        <v>0.86086830539180004</v>
      </c>
      <c r="AD132">
        <v>0.99993581231579998</v>
      </c>
      <c r="AE132">
        <v>0.98308420010200004</v>
      </c>
      <c r="AG132" s="3"/>
      <c r="AX132">
        <f t="shared" si="52"/>
        <v>6.2382140217549994E-3</v>
      </c>
      <c r="AY132">
        <f t="shared" si="53"/>
        <v>0.72895273649829995</v>
      </c>
      <c r="AZ132">
        <f t="shared" si="54"/>
        <v>1.148755388126E-2</v>
      </c>
      <c r="BA132">
        <f t="shared" si="55"/>
        <v>1.765847906698</v>
      </c>
      <c r="BB132">
        <f t="shared" si="56"/>
        <v>1.148755388126E-2</v>
      </c>
      <c r="BC132">
        <f t="shared" si="57"/>
        <v>1.765847906698</v>
      </c>
      <c r="BD132">
        <f t="shared" si="58"/>
        <v>9.496092739785E-3</v>
      </c>
      <c r="BE132">
        <f t="shared" si="59"/>
        <v>0.85213859862679997</v>
      </c>
      <c r="BF132">
        <f t="shared" si="60"/>
        <v>1.0557853375540001E-2</v>
      </c>
      <c r="BG132">
        <f t="shared" si="61"/>
        <v>2.7940133701329999</v>
      </c>
      <c r="BH132">
        <f t="shared" si="62"/>
        <v>8.9269392846499998E-3</v>
      </c>
      <c r="BI132">
        <f t="shared" si="63"/>
        <v>0.86086830539180004</v>
      </c>
      <c r="BJ132">
        <f t="shared" si="64"/>
        <v>9.9993581231579993E-3</v>
      </c>
      <c r="BK132">
        <f t="shared" si="65"/>
        <v>0.98308420010200004</v>
      </c>
    </row>
    <row r="133" spans="17:63" x14ac:dyDescent="0.3">
      <c r="Q133" s="3"/>
      <c r="R133">
        <v>0.63042484457629999</v>
      </c>
      <c r="S133">
        <v>0.72798276908000004</v>
      </c>
      <c r="T133">
        <v>1.150006451453</v>
      </c>
      <c r="U133">
        <v>1.7018300570880001</v>
      </c>
      <c r="V133">
        <v>1.150006451453</v>
      </c>
      <c r="W133">
        <v>1.7018300570880001</v>
      </c>
      <c r="X133">
        <v>0.95652819433320002</v>
      </c>
      <c r="Y133">
        <v>0.86086830539180004</v>
      </c>
      <c r="Z133">
        <v>1.0586177820760001</v>
      </c>
      <c r="AA133">
        <v>2.8163226207549998</v>
      </c>
      <c r="AB133">
        <v>0.89961192772169996</v>
      </c>
      <c r="AC133">
        <v>0.86086830539180004</v>
      </c>
      <c r="AD133">
        <v>1.001510848168</v>
      </c>
      <c r="AE133">
        <v>1.0092733203969999</v>
      </c>
      <c r="AG133" s="3"/>
      <c r="AX133">
        <f t="shared" si="52"/>
        <v>6.3042484457629996E-3</v>
      </c>
      <c r="AY133">
        <f t="shared" si="53"/>
        <v>0.72798276908000004</v>
      </c>
      <c r="AZ133">
        <f t="shared" si="54"/>
        <v>1.1500064514529999E-2</v>
      </c>
      <c r="BA133">
        <f t="shared" si="55"/>
        <v>1.7018300570880001</v>
      </c>
      <c r="BB133">
        <f t="shared" si="56"/>
        <v>1.1500064514529999E-2</v>
      </c>
      <c r="BC133">
        <f t="shared" si="57"/>
        <v>1.7018300570880001</v>
      </c>
      <c r="BD133">
        <f t="shared" si="58"/>
        <v>9.5652819433319995E-3</v>
      </c>
      <c r="BE133">
        <f t="shared" si="59"/>
        <v>0.86086830539180004</v>
      </c>
      <c r="BF133">
        <f t="shared" si="60"/>
        <v>1.058617782076E-2</v>
      </c>
      <c r="BG133">
        <f t="shared" si="61"/>
        <v>2.8163226207549998</v>
      </c>
      <c r="BH133">
        <f t="shared" si="62"/>
        <v>8.9961192772169997E-3</v>
      </c>
      <c r="BI133">
        <f t="shared" si="63"/>
        <v>0.86086830539180004</v>
      </c>
      <c r="BJ133">
        <f t="shared" si="64"/>
        <v>1.001510848168E-2</v>
      </c>
      <c r="BK133">
        <f t="shared" si="65"/>
        <v>1.0092733203969999</v>
      </c>
    </row>
    <row r="134" spans="17:63" x14ac:dyDescent="0.3">
      <c r="Q134" s="3"/>
      <c r="R134">
        <v>0.64174582106160005</v>
      </c>
      <c r="S134">
        <v>0.73380257359000001</v>
      </c>
      <c r="T134">
        <v>1.151230188872</v>
      </c>
      <c r="U134">
        <v>1.378830906783</v>
      </c>
      <c r="V134">
        <v>1.151230188872</v>
      </c>
      <c r="W134">
        <v>1.378830906783</v>
      </c>
      <c r="X134">
        <v>0.97476747710790002</v>
      </c>
      <c r="Y134">
        <v>0.86959801215690002</v>
      </c>
      <c r="Z134">
        <v>1.0617641693890001</v>
      </c>
      <c r="AA134">
        <v>2.833782034285</v>
      </c>
      <c r="AB134">
        <v>0.90401500729460005</v>
      </c>
      <c r="AC134">
        <v>0.86765807732019995</v>
      </c>
      <c r="AD134">
        <v>1.0043443161329999</v>
      </c>
      <c r="AE134">
        <v>1.0412822452020001</v>
      </c>
      <c r="AG134" s="3"/>
      <c r="AX134">
        <f t="shared" si="52"/>
        <v>6.4174582106160004E-3</v>
      </c>
      <c r="AY134">
        <f t="shared" si="53"/>
        <v>0.73380257359000001</v>
      </c>
      <c r="AZ134">
        <f t="shared" si="54"/>
        <v>1.1512301888719999E-2</v>
      </c>
      <c r="BA134">
        <f t="shared" si="55"/>
        <v>1.378830906783</v>
      </c>
      <c r="BB134">
        <f t="shared" si="56"/>
        <v>1.1512301888719999E-2</v>
      </c>
      <c r="BC134">
        <f t="shared" si="57"/>
        <v>1.378830906783</v>
      </c>
      <c r="BD134">
        <f t="shared" si="58"/>
        <v>9.7476747710790006E-3</v>
      </c>
      <c r="BE134">
        <f t="shared" si="59"/>
        <v>0.86959801215690002</v>
      </c>
      <c r="BF134">
        <f t="shared" si="60"/>
        <v>1.0617641693890002E-2</v>
      </c>
      <c r="BG134">
        <f t="shared" si="61"/>
        <v>2.833782034285</v>
      </c>
      <c r="BH134">
        <f t="shared" si="62"/>
        <v>9.0401500729460002E-3</v>
      </c>
      <c r="BI134">
        <f t="shared" si="63"/>
        <v>0.86765807732019995</v>
      </c>
      <c r="BJ134">
        <f t="shared" si="64"/>
        <v>1.0043443161329999E-2</v>
      </c>
      <c r="BK134">
        <f t="shared" si="65"/>
        <v>1.0412822452020001</v>
      </c>
    </row>
    <row r="135" spans="17:63" x14ac:dyDescent="0.3">
      <c r="Q135" s="3"/>
      <c r="R135">
        <v>0.64740692336969996</v>
      </c>
      <c r="S135">
        <v>0.74253228035499996</v>
      </c>
      <c r="T135">
        <v>1.151472286015</v>
      </c>
      <c r="U135">
        <v>0.69306394201989996</v>
      </c>
      <c r="V135">
        <v>1.151472286015</v>
      </c>
      <c r="W135">
        <v>0.69306394201989996</v>
      </c>
      <c r="X135">
        <v>0.98325846533250005</v>
      </c>
      <c r="Y135">
        <v>0.87638778408520002</v>
      </c>
      <c r="Z135">
        <v>1.064282773465</v>
      </c>
      <c r="AA135">
        <v>2.8619110894170001</v>
      </c>
      <c r="AB135">
        <v>0.91187667711889997</v>
      </c>
      <c r="AC135">
        <v>0.87056797957520005</v>
      </c>
      <c r="AD135">
        <v>1.007491624544</v>
      </c>
      <c r="AE135">
        <v>1.0674713654970001</v>
      </c>
      <c r="AG135" s="3"/>
      <c r="AX135">
        <f t="shared" si="52"/>
        <v>6.474069233697E-3</v>
      </c>
      <c r="AY135">
        <f t="shared" si="53"/>
        <v>0.74253228035499996</v>
      </c>
      <c r="AZ135">
        <f t="shared" si="54"/>
        <v>1.151472286015E-2</v>
      </c>
      <c r="BA135">
        <f t="shared" si="55"/>
        <v>0.69306394201989996</v>
      </c>
      <c r="BB135">
        <f t="shared" si="56"/>
        <v>1.151472286015E-2</v>
      </c>
      <c r="BC135">
        <f t="shared" si="57"/>
        <v>0.69306394201989996</v>
      </c>
      <c r="BD135">
        <f t="shared" si="58"/>
        <v>9.8325846533250001E-3</v>
      </c>
      <c r="BE135">
        <f t="shared" si="59"/>
        <v>0.87638778408520002</v>
      </c>
      <c r="BF135">
        <f t="shared" si="60"/>
        <v>1.0642827734649999E-2</v>
      </c>
      <c r="BG135">
        <f t="shared" si="61"/>
        <v>2.8619110894170001</v>
      </c>
      <c r="BH135">
        <f t="shared" si="62"/>
        <v>9.1187667711890002E-3</v>
      </c>
      <c r="BI135">
        <f t="shared" si="63"/>
        <v>0.87056797957520005</v>
      </c>
      <c r="BJ135">
        <f t="shared" si="64"/>
        <v>1.007491624544E-2</v>
      </c>
      <c r="BK135">
        <f t="shared" si="65"/>
        <v>1.0674713654970001</v>
      </c>
    </row>
    <row r="136" spans="17:63" x14ac:dyDescent="0.3">
      <c r="Q136" s="3"/>
      <c r="R136">
        <v>0.65652610420799995</v>
      </c>
      <c r="S136">
        <v>0.74253228035499996</v>
      </c>
      <c r="T136">
        <v>1.1545631004120001</v>
      </c>
      <c r="U136">
        <v>0.1838310473941</v>
      </c>
      <c r="V136">
        <v>1.1545631004120001</v>
      </c>
      <c r="W136">
        <v>0.1838310473941</v>
      </c>
      <c r="X136">
        <v>0.99206329400339999</v>
      </c>
      <c r="Y136">
        <v>0.87735775150350004</v>
      </c>
      <c r="Z136">
        <v>1.0620852762749999</v>
      </c>
      <c r="AA136">
        <v>2.8968299164769999</v>
      </c>
      <c r="AB136">
        <v>0.91627914262650001</v>
      </c>
      <c r="AC136">
        <v>0.87153794699349996</v>
      </c>
      <c r="AD136">
        <v>1.0112678419779999</v>
      </c>
      <c r="AE136">
        <v>1.093660485792</v>
      </c>
      <c r="AG136" s="3"/>
      <c r="AX136">
        <f t="shared" si="52"/>
        <v>6.5652610420799994E-3</v>
      </c>
      <c r="AY136">
        <f t="shared" si="53"/>
        <v>0.74253228035499996</v>
      </c>
      <c r="AZ136">
        <f t="shared" si="54"/>
        <v>1.154563100412E-2</v>
      </c>
      <c r="BA136">
        <f t="shared" si="55"/>
        <v>0.1838310473941</v>
      </c>
      <c r="BB136">
        <f t="shared" si="56"/>
        <v>1.154563100412E-2</v>
      </c>
      <c r="BC136">
        <f t="shared" si="57"/>
        <v>0.1838310473941</v>
      </c>
      <c r="BD136">
        <f t="shared" si="58"/>
        <v>9.9206329400340007E-3</v>
      </c>
      <c r="BE136">
        <f t="shared" si="59"/>
        <v>0.87735775150350004</v>
      </c>
      <c r="BF136">
        <f t="shared" si="60"/>
        <v>1.0620852762749999E-2</v>
      </c>
      <c r="BG136">
        <f t="shared" si="61"/>
        <v>2.8968299164769999</v>
      </c>
      <c r="BH136">
        <f t="shared" si="62"/>
        <v>9.1627914262650007E-3</v>
      </c>
      <c r="BI136">
        <f t="shared" si="63"/>
        <v>0.87153794699349996</v>
      </c>
      <c r="BJ136">
        <f t="shared" si="64"/>
        <v>1.0112678419779999E-2</v>
      </c>
      <c r="BK136">
        <f t="shared" si="65"/>
        <v>1.093660485792</v>
      </c>
    </row>
    <row r="137" spans="17:63" x14ac:dyDescent="0.3">
      <c r="Q137" s="3"/>
      <c r="R137">
        <v>0.67036210272130003</v>
      </c>
      <c r="S137">
        <v>0.74253228035499996</v>
      </c>
      <c r="T137">
        <v>1.156126878399</v>
      </c>
      <c r="U137">
        <v>0.1033237516723</v>
      </c>
      <c r="V137">
        <v>1.156126878399</v>
      </c>
      <c r="W137">
        <v>0.1033237516723</v>
      </c>
      <c r="X137">
        <v>0.99835320299050001</v>
      </c>
      <c r="Y137">
        <v>0.88511749085019997</v>
      </c>
      <c r="Z137">
        <v>1.0677476067139999</v>
      </c>
      <c r="AA137">
        <v>2.917199232262</v>
      </c>
      <c r="AB137">
        <v>0.92256853989249998</v>
      </c>
      <c r="AC137">
        <v>0.87444784924850005</v>
      </c>
      <c r="AD137">
        <v>1.0159872182580001</v>
      </c>
      <c r="AE137">
        <v>1.1179096712509999</v>
      </c>
      <c r="AG137" s="3"/>
      <c r="AX137">
        <f t="shared" si="52"/>
        <v>6.703621027213E-3</v>
      </c>
      <c r="AY137">
        <f t="shared" si="53"/>
        <v>0.74253228035499996</v>
      </c>
      <c r="AZ137">
        <f t="shared" si="54"/>
        <v>1.1561268783989999E-2</v>
      </c>
      <c r="BA137">
        <f t="shared" si="55"/>
        <v>0.1033237516723</v>
      </c>
      <c r="BB137">
        <f t="shared" si="56"/>
        <v>1.1561268783989999E-2</v>
      </c>
      <c r="BC137">
        <f t="shared" si="57"/>
        <v>0.1033237516723</v>
      </c>
      <c r="BD137">
        <f t="shared" si="58"/>
        <v>9.9835320299050002E-3</v>
      </c>
      <c r="BE137">
        <f t="shared" si="59"/>
        <v>0.88511749085019997</v>
      </c>
      <c r="BF137">
        <f t="shared" si="60"/>
        <v>1.067747606714E-2</v>
      </c>
      <c r="BG137">
        <f t="shared" si="61"/>
        <v>2.917199232262</v>
      </c>
      <c r="BH137">
        <f t="shared" si="62"/>
        <v>9.2256853989249998E-3</v>
      </c>
      <c r="BI137">
        <f t="shared" si="63"/>
        <v>0.87444784924850005</v>
      </c>
      <c r="BJ137">
        <f t="shared" si="64"/>
        <v>1.015987218258E-2</v>
      </c>
      <c r="BK137">
        <f t="shared" si="65"/>
        <v>1.1179096712509999</v>
      </c>
    </row>
    <row r="138" spans="17:63" x14ac:dyDescent="0.3">
      <c r="Q138" s="3"/>
      <c r="R138">
        <v>0.67948107887120002</v>
      </c>
      <c r="S138">
        <v>0.7405923455183</v>
      </c>
      <c r="T138">
        <v>1.156123910417</v>
      </c>
      <c r="U138">
        <v>7.5194696540560005E-2</v>
      </c>
      <c r="V138">
        <v>1.156123910417</v>
      </c>
      <c r="W138">
        <v>7.5194696540560005E-2</v>
      </c>
      <c r="X138">
        <v>1.009045270453</v>
      </c>
      <c r="Y138">
        <v>0.89093729536020005</v>
      </c>
      <c r="Z138">
        <v>1.0658646663810001</v>
      </c>
      <c r="AA138">
        <v>2.9530880267400001</v>
      </c>
      <c r="AB138">
        <v>0.92854358499099998</v>
      </c>
      <c r="AC138">
        <v>0.87832771892189998</v>
      </c>
      <c r="AD138">
        <v>1.0207067992279999</v>
      </c>
      <c r="AE138">
        <v>1.1440987915459999</v>
      </c>
      <c r="AG138" s="3"/>
      <c r="AX138">
        <f t="shared" si="52"/>
        <v>6.7948107887120003E-3</v>
      </c>
      <c r="AY138">
        <f t="shared" si="53"/>
        <v>0.7405923455183</v>
      </c>
      <c r="AZ138">
        <f t="shared" si="54"/>
        <v>1.156123910417E-2</v>
      </c>
      <c r="BA138">
        <f t="shared" si="55"/>
        <v>7.5194696540560005E-2</v>
      </c>
      <c r="BB138">
        <f t="shared" si="56"/>
        <v>1.156123910417E-2</v>
      </c>
      <c r="BC138">
        <f t="shared" si="57"/>
        <v>7.5194696540560005E-2</v>
      </c>
      <c r="BD138">
        <f t="shared" si="58"/>
        <v>1.009045270453E-2</v>
      </c>
      <c r="BE138">
        <f t="shared" si="59"/>
        <v>0.89093729536020005</v>
      </c>
      <c r="BF138">
        <f t="shared" si="60"/>
        <v>1.0658646663810001E-2</v>
      </c>
      <c r="BG138">
        <f t="shared" si="61"/>
        <v>2.9530880267400001</v>
      </c>
      <c r="BH138">
        <f t="shared" si="62"/>
        <v>9.2854358499099999E-3</v>
      </c>
      <c r="BI138">
        <f t="shared" si="63"/>
        <v>0.87832771892189998</v>
      </c>
      <c r="BJ138">
        <f t="shared" si="64"/>
        <v>1.020706799228E-2</v>
      </c>
      <c r="BK138">
        <f t="shared" si="65"/>
        <v>1.1440987915459999</v>
      </c>
    </row>
    <row r="139" spans="17:63" x14ac:dyDescent="0.3">
      <c r="Q139" s="3"/>
      <c r="R139">
        <v>0.68293987381099996</v>
      </c>
      <c r="S139">
        <v>0.73865241068160004</v>
      </c>
      <c r="T139">
        <v>1.157064305969</v>
      </c>
      <c r="U139">
        <v>4.7065641408850001E-2</v>
      </c>
      <c r="V139">
        <v>1.157064305969</v>
      </c>
      <c r="W139">
        <v>4.7065641408850001E-2</v>
      </c>
      <c r="X139">
        <v>1.0200518947699999</v>
      </c>
      <c r="Y139">
        <v>0.89772706728859997</v>
      </c>
      <c r="Z139">
        <v>1.0690101325950001</v>
      </c>
      <c r="AA139">
        <v>2.9618177335050002</v>
      </c>
      <c r="AB139">
        <v>0.93451832305689997</v>
      </c>
      <c r="AC139">
        <v>0.8792976863402</v>
      </c>
      <c r="AD139">
        <v>1.0225966989690001</v>
      </c>
      <c r="AE139">
        <v>1.1741677815139999</v>
      </c>
      <c r="AG139" s="3"/>
      <c r="AX139">
        <f t="shared" si="52"/>
        <v>6.8293987381099997E-3</v>
      </c>
      <c r="AY139">
        <f t="shared" si="53"/>
        <v>0.73865241068160004</v>
      </c>
      <c r="AZ139">
        <f t="shared" si="54"/>
        <v>1.157064305969E-2</v>
      </c>
      <c r="BA139">
        <f t="shared" si="55"/>
        <v>4.7065641408850001E-2</v>
      </c>
      <c r="BB139">
        <f t="shared" si="56"/>
        <v>1.157064305969E-2</v>
      </c>
      <c r="BC139">
        <f t="shared" si="57"/>
        <v>4.7065641408850001E-2</v>
      </c>
      <c r="BD139">
        <f t="shared" si="58"/>
        <v>1.0200518947699999E-2</v>
      </c>
      <c r="BE139">
        <f t="shared" si="59"/>
        <v>0.89772706728859997</v>
      </c>
      <c r="BF139">
        <f t="shared" si="60"/>
        <v>1.0690101325950002E-2</v>
      </c>
      <c r="BG139">
        <f t="shared" si="61"/>
        <v>2.9618177335050002</v>
      </c>
      <c r="BH139">
        <f t="shared" si="62"/>
        <v>9.3451832305689996E-3</v>
      </c>
      <c r="BI139">
        <f t="shared" si="63"/>
        <v>0.8792976863402</v>
      </c>
      <c r="BJ139">
        <f t="shared" si="64"/>
        <v>1.0225966989690001E-2</v>
      </c>
      <c r="BK139">
        <f t="shared" si="65"/>
        <v>1.1741677815139999</v>
      </c>
    </row>
    <row r="140" spans="17:63" x14ac:dyDescent="0.3">
      <c r="Q140" s="3"/>
      <c r="R140">
        <v>0.68734305572819998</v>
      </c>
      <c r="S140">
        <v>0.74641215002829997</v>
      </c>
      <c r="T140">
        <v>1.1573765089079999</v>
      </c>
      <c r="U140">
        <v>2.5726358205479999E-2</v>
      </c>
      <c r="V140">
        <v>1.1573765089079999</v>
      </c>
      <c r="W140">
        <v>2.5726358205479999E-2</v>
      </c>
      <c r="X140">
        <v>1.0266563606129999</v>
      </c>
      <c r="Y140">
        <v>0.90645677405360003</v>
      </c>
      <c r="Z140">
        <v>1.0690126912010001</v>
      </c>
      <c r="AA140">
        <v>2.9860669189640001</v>
      </c>
      <c r="AB140">
        <v>0.93892099325290002</v>
      </c>
      <c r="AC140">
        <v>0.88220758859519999</v>
      </c>
      <c r="AD140">
        <v>1.0235419047000001</v>
      </c>
      <c r="AE140">
        <v>1.1916271950440001</v>
      </c>
      <c r="AG140" s="3"/>
      <c r="AX140">
        <f t="shared" si="52"/>
        <v>6.8734305572819999E-3</v>
      </c>
      <c r="AY140">
        <f t="shared" si="53"/>
        <v>0.74641215002829997</v>
      </c>
      <c r="AZ140">
        <f t="shared" si="54"/>
        <v>1.157376508908E-2</v>
      </c>
      <c r="BA140">
        <f t="shared" si="55"/>
        <v>2.5726358205479999E-2</v>
      </c>
      <c r="BB140">
        <f t="shared" si="56"/>
        <v>1.157376508908E-2</v>
      </c>
      <c r="BC140">
        <f t="shared" si="57"/>
        <v>2.5726358205479999E-2</v>
      </c>
      <c r="BD140">
        <f t="shared" si="58"/>
        <v>1.026656360613E-2</v>
      </c>
      <c r="BE140">
        <f t="shared" si="59"/>
        <v>0.90645677405360003</v>
      </c>
      <c r="BF140">
        <f t="shared" si="60"/>
        <v>1.069012691201E-2</v>
      </c>
      <c r="BG140">
        <f t="shared" si="61"/>
        <v>2.9860669189640001</v>
      </c>
      <c r="BH140">
        <f t="shared" si="62"/>
        <v>9.389209932529001E-3</v>
      </c>
      <c r="BI140">
        <f t="shared" si="63"/>
        <v>0.88220758859519999</v>
      </c>
      <c r="BJ140">
        <f t="shared" si="64"/>
        <v>1.0235419047E-2</v>
      </c>
      <c r="BK140">
        <f t="shared" si="65"/>
        <v>1.1916271950440001</v>
      </c>
    </row>
    <row r="141" spans="17:63" x14ac:dyDescent="0.3">
      <c r="Q141" s="3"/>
      <c r="R141">
        <v>0.69489027104080003</v>
      </c>
      <c r="S141">
        <v>0.74932205228329996</v>
      </c>
      <c r="T141">
        <v>1.161777336908</v>
      </c>
      <c r="U141">
        <v>1.1176846930450001E-2</v>
      </c>
      <c r="V141">
        <v>1.161777336908</v>
      </c>
      <c r="W141">
        <v>1.1176846930450001E-2</v>
      </c>
      <c r="X141">
        <v>1.033260928801</v>
      </c>
      <c r="Y141">
        <v>0.91615644823690001</v>
      </c>
      <c r="Z141">
        <v>1.0721589761700001</v>
      </c>
      <c r="AA141">
        <v>3.0025563650749998</v>
      </c>
      <c r="AB141">
        <v>0.94646882263099996</v>
      </c>
      <c r="AC141">
        <v>0.89093729536020005</v>
      </c>
      <c r="AD141">
        <v>1.0251172475849999</v>
      </c>
      <c r="AE141">
        <v>1.2207262175939999</v>
      </c>
      <c r="AG141" s="3"/>
      <c r="AX141">
        <f t="shared" si="52"/>
        <v>6.9489027104080005E-3</v>
      </c>
      <c r="AY141">
        <f t="shared" si="53"/>
        <v>0.74932205228329996</v>
      </c>
      <c r="AZ141">
        <f t="shared" si="54"/>
        <v>1.1617773369080001E-2</v>
      </c>
      <c r="BA141">
        <f t="shared" si="55"/>
        <v>1.1176846930450001E-2</v>
      </c>
      <c r="BB141">
        <f t="shared" si="56"/>
        <v>1.1617773369080001E-2</v>
      </c>
      <c r="BC141">
        <f t="shared" si="57"/>
        <v>1.1176846930450001E-2</v>
      </c>
      <c r="BD141">
        <f t="shared" si="58"/>
        <v>1.0332609288009999E-2</v>
      </c>
      <c r="BE141">
        <f t="shared" si="59"/>
        <v>0.91615644823690001</v>
      </c>
      <c r="BF141">
        <f t="shared" si="60"/>
        <v>1.0721589761700002E-2</v>
      </c>
      <c r="BG141">
        <f t="shared" si="61"/>
        <v>3.0025563650749998</v>
      </c>
      <c r="BH141">
        <f t="shared" si="62"/>
        <v>9.4646882263099991E-3</v>
      </c>
      <c r="BI141">
        <f t="shared" si="63"/>
        <v>0.89093729536020005</v>
      </c>
      <c r="BJ141">
        <f t="shared" si="64"/>
        <v>1.0251172475849999E-2</v>
      </c>
      <c r="BK141">
        <f t="shared" si="65"/>
        <v>1.2207262175939999</v>
      </c>
    </row>
    <row r="142" spans="17:63" x14ac:dyDescent="0.3">
      <c r="Q142" s="3"/>
      <c r="R142">
        <v>0.70338064520010002</v>
      </c>
      <c r="S142">
        <v>0.75029201970170001</v>
      </c>
      <c r="T142">
        <v>1.1680659154199999</v>
      </c>
      <c r="U142">
        <v>6.327009838779E-3</v>
      </c>
      <c r="V142">
        <v>1.1680659154199999</v>
      </c>
      <c r="W142">
        <v>6.327009838779E-3</v>
      </c>
      <c r="X142">
        <v>1.0408088605229999</v>
      </c>
      <c r="Y142">
        <v>0.92585612242030002</v>
      </c>
      <c r="Z142">
        <v>1.0712195017149999</v>
      </c>
      <c r="AA142">
        <v>3.039415126972</v>
      </c>
      <c r="AB142">
        <v>0.9511862543713</v>
      </c>
      <c r="AC142">
        <v>0.89675709987020003</v>
      </c>
      <c r="AD142">
        <v>1.030780499122</v>
      </c>
      <c r="AE142">
        <v>1.249825240144</v>
      </c>
      <c r="AG142" s="3"/>
      <c r="AX142">
        <f t="shared" si="52"/>
        <v>7.0338064520010001E-3</v>
      </c>
      <c r="AY142">
        <f t="shared" si="53"/>
        <v>0.75029201970170001</v>
      </c>
      <c r="AZ142">
        <f t="shared" si="54"/>
        <v>1.1680659154199999E-2</v>
      </c>
      <c r="BA142">
        <f t="shared" si="55"/>
        <v>6.327009838779E-3</v>
      </c>
      <c r="BB142">
        <f t="shared" si="56"/>
        <v>1.1680659154199999E-2</v>
      </c>
      <c r="BC142">
        <f t="shared" si="57"/>
        <v>6.327009838779E-3</v>
      </c>
      <c r="BD142">
        <f t="shared" si="58"/>
        <v>1.0408088605229999E-2</v>
      </c>
      <c r="BE142">
        <f t="shared" si="59"/>
        <v>0.92585612242030002</v>
      </c>
      <c r="BF142">
        <f t="shared" si="60"/>
        <v>1.0712195017149999E-2</v>
      </c>
      <c r="BG142">
        <f t="shared" si="61"/>
        <v>3.039415126972</v>
      </c>
      <c r="BH142">
        <f t="shared" si="62"/>
        <v>9.5118625437129994E-3</v>
      </c>
      <c r="BI142">
        <f t="shared" si="63"/>
        <v>0.89675709987020003</v>
      </c>
      <c r="BJ142">
        <f t="shared" si="64"/>
        <v>1.030780499122E-2</v>
      </c>
      <c r="BK142">
        <f t="shared" si="65"/>
        <v>1.249825240144</v>
      </c>
    </row>
    <row r="143" spans="17:63" x14ac:dyDescent="0.3">
      <c r="Q143" s="3"/>
      <c r="R143">
        <v>0.71532991664339995</v>
      </c>
      <c r="S143">
        <v>0.75029201970170001</v>
      </c>
      <c r="T143">
        <v>1.1762421421</v>
      </c>
      <c r="U143">
        <v>1.0206879512119999E-2</v>
      </c>
      <c r="V143">
        <v>1.1762421421</v>
      </c>
      <c r="W143">
        <v>1.0206879512119999E-2</v>
      </c>
      <c r="X143">
        <v>1.0474133263659999</v>
      </c>
      <c r="Y143">
        <v>0.93458582918529998</v>
      </c>
      <c r="Z143">
        <v>1.0753088431860001</v>
      </c>
      <c r="AA143">
        <v>3.0529946708289999</v>
      </c>
      <c r="AB143">
        <v>0.95810558410290003</v>
      </c>
      <c r="AC143">
        <v>0.90936667630860002</v>
      </c>
      <c r="AD143">
        <v>1.03581422757</v>
      </c>
      <c r="AE143">
        <v>1.2731044581840001</v>
      </c>
      <c r="AG143" s="3"/>
      <c r="AX143">
        <f t="shared" si="52"/>
        <v>7.1532991664339995E-3</v>
      </c>
      <c r="AY143">
        <f t="shared" si="53"/>
        <v>0.75029201970170001</v>
      </c>
      <c r="AZ143">
        <f t="shared" si="54"/>
        <v>1.1762421421000001E-2</v>
      </c>
      <c r="BA143">
        <f t="shared" si="55"/>
        <v>1.0206879512119999E-2</v>
      </c>
      <c r="BB143">
        <f t="shared" si="56"/>
        <v>1.1762421421000001E-2</v>
      </c>
      <c r="BC143">
        <f t="shared" si="57"/>
        <v>1.0206879512119999E-2</v>
      </c>
      <c r="BD143">
        <f t="shared" si="58"/>
        <v>1.047413326366E-2</v>
      </c>
      <c r="BE143">
        <f t="shared" si="59"/>
        <v>0.93458582918529998</v>
      </c>
      <c r="BF143">
        <f t="shared" si="60"/>
        <v>1.075308843186E-2</v>
      </c>
      <c r="BG143">
        <f t="shared" si="61"/>
        <v>3.0529946708289999</v>
      </c>
      <c r="BH143">
        <f t="shared" si="62"/>
        <v>9.5810558410289997E-3</v>
      </c>
      <c r="BI143">
        <f t="shared" si="63"/>
        <v>0.90936667630860002</v>
      </c>
      <c r="BJ143">
        <f t="shared" si="64"/>
        <v>1.03581422757E-2</v>
      </c>
      <c r="BK143">
        <f t="shared" si="65"/>
        <v>1.2731044581840001</v>
      </c>
    </row>
    <row r="144" spans="17:63" x14ac:dyDescent="0.3">
      <c r="Q144" s="3"/>
      <c r="R144">
        <v>0.72602137004</v>
      </c>
      <c r="S144">
        <v>0.75029201970170001</v>
      </c>
      <c r="T144">
        <v>1.1831601413570001</v>
      </c>
      <c r="U144">
        <v>1.0206879512119999E-2</v>
      </c>
      <c r="V144">
        <v>1.1831601413570001</v>
      </c>
      <c r="W144">
        <v>1.0206879512119999E-2</v>
      </c>
      <c r="X144">
        <v>1.055905031</v>
      </c>
      <c r="Y144">
        <v>0.94816537304199999</v>
      </c>
      <c r="Z144">
        <v>1.0759394920609999</v>
      </c>
      <c r="AA144">
        <v>3.06948411694</v>
      </c>
      <c r="AB144">
        <v>0.96596807268109997</v>
      </c>
      <c r="AC144">
        <v>0.92003631791030005</v>
      </c>
      <c r="AD144">
        <v>1.0395903426599999</v>
      </c>
      <c r="AE144">
        <v>1.2983236110609999</v>
      </c>
      <c r="AG144" s="3"/>
      <c r="AX144">
        <f t="shared" si="52"/>
        <v>7.2602137003999999E-3</v>
      </c>
      <c r="AY144">
        <f t="shared" si="53"/>
        <v>0.75029201970170001</v>
      </c>
      <c r="AZ144">
        <f t="shared" si="54"/>
        <v>1.1831601413570002E-2</v>
      </c>
      <c r="BA144">
        <f t="shared" si="55"/>
        <v>1.0206879512119999E-2</v>
      </c>
      <c r="BB144">
        <f t="shared" si="56"/>
        <v>1.1831601413570002E-2</v>
      </c>
      <c r="BC144">
        <f t="shared" si="57"/>
        <v>1.0206879512119999E-2</v>
      </c>
      <c r="BD144">
        <f t="shared" si="58"/>
        <v>1.055905031E-2</v>
      </c>
      <c r="BE144">
        <f t="shared" si="59"/>
        <v>0.94816537304199999</v>
      </c>
      <c r="BF144">
        <f t="shared" si="60"/>
        <v>1.075939492061E-2</v>
      </c>
      <c r="BG144">
        <f t="shared" si="61"/>
        <v>3.06948411694</v>
      </c>
      <c r="BH144">
        <f t="shared" si="62"/>
        <v>9.6596807268109989E-3</v>
      </c>
      <c r="BI144">
        <f t="shared" si="63"/>
        <v>0.92003631791030005</v>
      </c>
      <c r="BJ144">
        <f t="shared" si="64"/>
        <v>1.03959034266E-2</v>
      </c>
      <c r="BK144">
        <f t="shared" si="65"/>
        <v>1.2983236110609999</v>
      </c>
    </row>
    <row r="145" spans="17:63" x14ac:dyDescent="0.3">
      <c r="Q145" s="3"/>
      <c r="R145">
        <v>0.73734163011580001</v>
      </c>
      <c r="S145">
        <v>0.74932205228329996</v>
      </c>
      <c r="T145">
        <v>1.1866182198869999</v>
      </c>
      <c r="U145">
        <v>1.4771727471040001E-3</v>
      </c>
      <c r="V145">
        <v>1.1866182198869999</v>
      </c>
      <c r="W145">
        <v>1.4771727471040001E-3</v>
      </c>
      <c r="X145">
        <v>1.0634538838209999</v>
      </c>
      <c r="Y145">
        <v>0.96659475399039996</v>
      </c>
      <c r="Z145">
        <v>1.0784573797279999</v>
      </c>
      <c r="AA145">
        <v>3.090823400144</v>
      </c>
      <c r="AB145">
        <v>0.97162999374299996</v>
      </c>
      <c r="AC145">
        <v>0.93652576402200005</v>
      </c>
      <c r="AD145">
        <v>1.0421092537679999</v>
      </c>
      <c r="AE145">
        <v>1.3293625684479999</v>
      </c>
      <c r="AG145" s="3"/>
      <c r="AX145">
        <f t="shared" si="52"/>
        <v>7.3734163011580003E-3</v>
      </c>
      <c r="AY145">
        <f t="shared" si="53"/>
        <v>0.74932205228329996</v>
      </c>
      <c r="AZ145">
        <f t="shared" si="54"/>
        <v>1.186618219887E-2</v>
      </c>
      <c r="BA145">
        <f t="shared" si="55"/>
        <v>1.4771727471040001E-3</v>
      </c>
      <c r="BB145">
        <f t="shared" si="56"/>
        <v>1.186618219887E-2</v>
      </c>
      <c r="BC145">
        <f t="shared" si="57"/>
        <v>1.4771727471040001E-3</v>
      </c>
      <c r="BD145">
        <f t="shared" si="58"/>
        <v>1.0634538838209999E-2</v>
      </c>
      <c r="BE145">
        <f t="shared" si="59"/>
        <v>0.96659475399039996</v>
      </c>
      <c r="BF145">
        <f t="shared" si="60"/>
        <v>1.0784573797279999E-2</v>
      </c>
      <c r="BG145">
        <f t="shared" si="61"/>
        <v>3.090823400144</v>
      </c>
      <c r="BH145">
        <f t="shared" si="62"/>
        <v>9.7162999374299994E-3</v>
      </c>
      <c r="BI145">
        <f t="shared" si="63"/>
        <v>0.93652576402200005</v>
      </c>
      <c r="BJ145">
        <f t="shared" si="64"/>
        <v>1.0421092537679999E-2</v>
      </c>
      <c r="BK145">
        <f t="shared" si="65"/>
        <v>1.3293625684479999</v>
      </c>
    </row>
    <row r="146" spans="17:63" x14ac:dyDescent="0.3">
      <c r="Q146" s="3"/>
      <c r="R146">
        <v>0.74866189019149998</v>
      </c>
      <c r="S146">
        <v>0.74835208486500004</v>
      </c>
      <c r="X146">
        <v>1.0738343624090001</v>
      </c>
      <c r="Y146">
        <v>0.99957364621370004</v>
      </c>
      <c r="Z146">
        <v>1.0775171888640001</v>
      </c>
      <c r="AA146">
        <v>3.120892390112</v>
      </c>
      <c r="AB146">
        <v>0.97729181246060004</v>
      </c>
      <c r="AC146">
        <v>0.9520452427153</v>
      </c>
      <c r="AD146">
        <v>1.044628676598</v>
      </c>
      <c r="AE146">
        <v>1.3652513629259999</v>
      </c>
      <c r="AG146" s="3"/>
      <c r="AX146">
        <f t="shared" ref="AX146:AX209" si="66">R146/100</f>
        <v>7.4866189019149997E-3</v>
      </c>
      <c r="AY146">
        <f t="shared" ref="AY146:AY209" si="67">S146</f>
        <v>0.74835208486500004</v>
      </c>
      <c r="BB146">
        <f t="shared" ref="BB146:BB173" si="68">V146/100</f>
        <v>0</v>
      </c>
      <c r="BC146">
        <f t="shared" ref="BC146:BC173" si="69">W146</f>
        <v>0</v>
      </c>
      <c r="BD146">
        <f t="shared" ref="BD146:BD173" si="70">X146/100</f>
        <v>1.0738343624090001E-2</v>
      </c>
      <c r="BE146">
        <f t="shared" ref="BE146:BE173" si="71">Y146</f>
        <v>0.99957364621370004</v>
      </c>
      <c r="BF146">
        <f t="shared" ref="BF146:BF173" si="72">Z146/100</f>
        <v>1.077517188864E-2</v>
      </c>
      <c r="BG146">
        <f t="shared" ref="BG146:BG173" si="73">AA146</f>
        <v>3.120892390112</v>
      </c>
      <c r="BH146">
        <f t="shared" ref="BH146:BH173" si="74">AB146/100</f>
        <v>9.7729181246060011E-3</v>
      </c>
      <c r="BI146">
        <f t="shared" ref="BI146:BI173" si="75">AC146</f>
        <v>0.9520452427153</v>
      </c>
      <c r="BJ146">
        <f t="shared" ref="BJ146:BJ173" si="76">AD146/100</f>
        <v>1.0446286765979999E-2</v>
      </c>
      <c r="BK146">
        <f t="shared" ref="BK146:BK173" si="77">AE146</f>
        <v>1.3652513629259999</v>
      </c>
    </row>
    <row r="147" spans="17:63" x14ac:dyDescent="0.3">
      <c r="Q147" s="3"/>
      <c r="R147">
        <v>0.75872515097439996</v>
      </c>
      <c r="S147">
        <v>0.75514185679330004</v>
      </c>
      <c r="X147">
        <v>1.0788699330530001</v>
      </c>
      <c r="Y147">
        <v>1.0403122777839999</v>
      </c>
      <c r="Z147">
        <v>1.0828649624460001</v>
      </c>
      <c r="AA147">
        <v>3.1402917384790001</v>
      </c>
      <c r="AB147">
        <v>0.98704491718940002</v>
      </c>
      <c r="AC147">
        <v>0.99957364621370004</v>
      </c>
      <c r="AD147">
        <v>1.0487195532319999</v>
      </c>
      <c r="AE147">
        <v>1.3933804180580001</v>
      </c>
      <c r="AG147" s="3"/>
      <c r="AX147">
        <f t="shared" si="66"/>
        <v>7.5872515097439993E-3</v>
      </c>
      <c r="AY147">
        <f t="shared" si="67"/>
        <v>0.75514185679330004</v>
      </c>
      <c r="BB147">
        <f t="shared" si="68"/>
        <v>0</v>
      </c>
      <c r="BC147">
        <f t="shared" si="69"/>
        <v>0</v>
      </c>
      <c r="BD147">
        <f t="shared" si="70"/>
        <v>1.078869933053E-2</v>
      </c>
      <c r="BE147">
        <f t="shared" si="71"/>
        <v>1.0403122777839999</v>
      </c>
      <c r="BF147">
        <f t="shared" si="72"/>
        <v>1.082864962446E-2</v>
      </c>
      <c r="BG147">
        <f t="shared" si="73"/>
        <v>3.1402917384790001</v>
      </c>
      <c r="BH147">
        <f t="shared" si="74"/>
        <v>9.8704491718940007E-3</v>
      </c>
      <c r="BI147">
        <f t="shared" si="75"/>
        <v>0.99957364621370004</v>
      </c>
      <c r="BJ147">
        <f t="shared" si="76"/>
        <v>1.048719553232E-2</v>
      </c>
      <c r="BK147">
        <f t="shared" si="77"/>
        <v>1.3933804180580001</v>
      </c>
    </row>
    <row r="148" spans="17:63" x14ac:dyDescent="0.3">
      <c r="Q148" s="3"/>
      <c r="R148">
        <v>0.76753018433380005</v>
      </c>
      <c r="S148">
        <v>0.75805175904830002</v>
      </c>
      <c r="X148">
        <v>1.08358849058</v>
      </c>
      <c r="Y148">
        <v>1.056801723895</v>
      </c>
      <c r="Z148">
        <v>1.0819249762709999</v>
      </c>
      <c r="AA148">
        <v>3.1723006632840001</v>
      </c>
      <c r="AB148">
        <v>0.9971119647087</v>
      </c>
      <c r="AC148">
        <v>1.04225221262</v>
      </c>
      <c r="AD148">
        <v>1.0543838282119999</v>
      </c>
      <c r="AE148">
        <v>1.4321791147909999</v>
      </c>
      <c r="AG148" s="3"/>
      <c r="AX148">
        <f t="shared" si="66"/>
        <v>7.6753018433380008E-3</v>
      </c>
      <c r="AY148">
        <f t="shared" si="67"/>
        <v>0.75805175904830002</v>
      </c>
      <c r="BB148">
        <f t="shared" si="68"/>
        <v>0</v>
      </c>
      <c r="BC148">
        <f t="shared" si="69"/>
        <v>0</v>
      </c>
      <c r="BD148">
        <f t="shared" si="70"/>
        <v>1.08358849058E-2</v>
      </c>
      <c r="BE148">
        <f t="shared" si="71"/>
        <v>1.056801723895</v>
      </c>
      <c r="BF148">
        <f t="shared" si="72"/>
        <v>1.0819249762709999E-2</v>
      </c>
      <c r="BG148">
        <f t="shared" si="73"/>
        <v>3.1723006632840001</v>
      </c>
      <c r="BH148">
        <f t="shared" si="74"/>
        <v>9.9711196470870008E-3</v>
      </c>
      <c r="BI148">
        <f t="shared" si="75"/>
        <v>1.04225221262</v>
      </c>
      <c r="BJ148">
        <f t="shared" si="76"/>
        <v>1.0543838282119999E-2</v>
      </c>
      <c r="BK148">
        <f t="shared" si="77"/>
        <v>1.4321791147909999</v>
      </c>
    </row>
    <row r="149" spans="17:63" x14ac:dyDescent="0.3">
      <c r="Q149" s="3"/>
      <c r="R149">
        <v>0.77633491066039995</v>
      </c>
      <c r="S149">
        <v>0.75805175904830002</v>
      </c>
      <c r="X149">
        <v>1.0905099695410001</v>
      </c>
      <c r="Y149">
        <v>1.089780616119</v>
      </c>
      <c r="Z149">
        <v>1.0853849993419999</v>
      </c>
      <c r="AA149">
        <v>3.1820003374670001</v>
      </c>
      <c r="AB149">
        <v>1.003405251055</v>
      </c>
      <c r="AC149">
        <v>1.0820208767720001</v>
      </c>
      <c r="AD149">
        <v>1.0591034091810001</v>
      </c>
      <c r="AE149">
        <v>1.4583682350860001</v>
      </c>
      <c r="AG149" s="3"/>
      <c r="AX149">
        <f t="shared" si="66"/>
        <v>7.7633491066039992E-3</v>
      </c>
      <c r="AY149">
        <f t="shared" si="67"/>
        <v>0.75805175904830002</v>
      </c>
      <c r="BB149">
        <f t="shared" si="68"/>
        <v>0</v>
      </c>
      <c r="BC149">
        <f t="shared" si="69"/>
        <v>0</v>
      </c>
      <c r="BD149">
        <f t="shared" si="70"/>
        <v>1.0905099695410002E-2</v>
      </c>
      <c r="BE149">
        <f t="shared" si="71"/>
        <v>1.089780616119</v>
      </c>
      <c r="BF149">
        <f t="shared" si="72"/>
        <v>1.085384999342E-2</v>
      </c>
      <c r="BG149">
        <f t="shared" si="73"/>
        <v>3.1820003374670001</v>
      </c>
      <c r="BH149">
        <f t="shared" si="74"/>
        <v>1.003405251055E-2</v>
      </c>
      <c r="BI149">
        <f t="shared" si="75"/>
        <v>1.0820208767720001</v>
      </c>
      <c r="BJ149">
        <f t="shared" si="76"/>
        <v>1.0591034091810001E-2</v>
      </c>
      <c r="BK149">
        <f t="shared" si="77"/>
        <v>1.4583682350860001</v>
      </c>
    </row>
    <row r="150" spans="17:63" x14ac:dyDescent="0.3">
      <c r="Q150" s="3"/>
      <c r="R150">
        <v>0.78671190954540005</v>
      </c>
      <c r="S150">
        <v>0.75805175904830002</v>
      </c>
      <c r="X150">
        <v>1.098060050492</v>
      </c>
      <c r="Y150">
        <v>1.119849606087</v>
      </c>
      <c r="Z150">
        <v>1.0847575231369999</v>
      </c>
      <c r="AA150">
        <v>3.1955798813239999</v>
      </c>
      <c r="AB150">
        <v>1.003407195596</v>
      </c>
      <c r="AC150">
        <v>1.100450257721</v>
      </c>
      <c r="AD150">
        <v>1.061621910912</v>
      </c>
      <c r="AE150">
        <v>1.4855273228000001</v>
      </c>
      <c r="AG150" s="3"/>
      <c r="AX150">
        <f t="shared" si="66"/>
        <v>7.8671190954540011E-3</v>
      </c>
      <c r="AY150">
        <f t="shared" si="67"/>
        <v>0.75805175904830002</v>
      </c>
      <c r="BB150">
        <f t="shared" si="68"/>
        <v>0</v>
      </c>
      <c r="BC150">
        <f t="shared" si="69"/>
        <v>0</v>
      </c>
      <c r="BD150">
        <f t="shared" si="70"/>
        <v>1.098060050492E-2</v>
      </c>
      <c r="BE150">
        <f t="shared" si="71"/>
        <v>1.119849606087</v>
      </c>
      <c r="BF150">
        <f t="shared" si="72"/>
        <v>1.0847575231369999E-2</v>
      </c>
      <c r="BG150">
        <f t="shared" si="73"/>
        <v>3.1955798813239999</v>
      </c>
      <c r="BH150">
        <f t="shared" si="74"/>
        <v>1.0034071955960001E-2</v>
      </c>
      <c r="BI150">
        <f t="shared" si="75"/>
        <v>1.100450257721</v>
      </c>
      <c r="BJ150">
        <f t="shared" si="76"/>
        <v>1.0616219109119999E-2</v>
      </c>
      <c r="BK150">
        <f t="shared" si="77"/>
        <v>1.4855273228000001</v>
      </c>
    </row>
    <row r="151" spans="17:63" x14ac:dyDescent="0.3">
      <c r="Q151" s="3"/>
      <c r="R151">
        <v>0.7952021813604</v>
      </c>
      <c r="S151">
        <v>0.75805175904830002</v>
      </c>
      <c r="X151">
        <v>1.098061790344</v>
      </c>
      <c r="Y151">
        <v>1.136339052199</v>
      </c>
      <c r="Z151">
        <v>1.0869600351940001</v>
      </c>
      <c r="AA151">
        <v>3.2081894577619998</v>
      </c>
      <c r="AB151">
        <v>1.0068686514859999</v>
      </c>
      <c r="AC151">
        <v>1.1237294757609999</v>
      </c>
      <c r="AD151">
        <v>1.065084799621</v>
      </c>
      <c r="AE151">
        <v>1.522386084696</v>
      </c>
      <c r="AG151" s="3"/>
      <c r="AX151">
        <f t="shared" si="66"/>
        <v>7.9520218136040002E-3</v>
      </c>
      <c r="AY151">
        <f t="shared" si="67"/>
        <v>0.75805175904830002</v>
      </c>
      <c r="BB151">
        <f t="shared" si="68"/>
        <v>0</v>
      </c>
      <c r="BC151">
        <f t="shared" si="69"/>
        <v>0</v>
      </c>
      <c r="BD151">
        <f t="shared" si="70"/>
        <v>1.098061790344E-2</v>
      </c>
      <c r="BE151">
        <f t="shared" si="71"/>
        <v>1.136339052199</v>
      </c>
      <c r="BF151">
        <f t="shared" si="72"/>
        <v>1.0869600351940002E-2</v>
      </c>
      <c r="BG151">
        <f t="shared" si="73"/>
        <v>3.2081894577619998</v>
      </c>
      <c r="BH151">
        <f t="shared" si="74"/>
        <v>1.0068686514859999E-2</v>
      </c>
      <c r="BI151">
        <f t="shared" si="75"/>
        <v>1.1237294757609999</v>
      </c>
      <c r="BJ151">
        <f t="shared" si="76"/>
        <v>1.065084799621E-2</v>
      </c>
      <c r="BK151">
        <f t="shared" si="77"/>
        <v>1.522386084696</v>
      </c>
    </row>
    <row r="152" spans="17:63" x14ac:dyDescent="0.3">
      <c r="Q152" s="3"/>
      <c r="R152">
        <v>0.80212018061699997</v>
      </c>
      <c r="S152">
        <v>0.75805175904830002</v>
      </c>
      <c r="X152">
        <v>1.0990078148289999</v>
      </c>
      <c r="Y152">
        <v>1.161558205076</v>
      </c>
      <c r="Z152">
        <v>1.088536401522</v>
      </c>
      <c r="AA152">
        <v>3.246988154496</v>
      </c>
      <c r="AB152">
        <v>1.0090715729190001</v>
      </c>
      <c r="AC152">
        <v>1.140218921872</v>
      </c>
      <c r="AD152">
        <v>1.066974597018</v>
      </c>
      <c r="AE152">
        <v>1.5514851072460001</v>
      </c>
      <c r="AG152" s="3"/>
      <c r="AX152">
        <f t="shared" si="66"/>
        <v>8.0212018061699992E-3</v>
      </c>
      <c r="AY152">
        <f t="shared" si="67"/>
        <v>0.75805175904830002</v>
      </c>
      <c r="BB152">
        <f t="shared" si="68"/>
        <v>0</v>
      </c>
      <c r="BC152">
        <f t="shared" si="69"/>
        <v>0</v>
      </c>
      <c r="BD152">
        <f t="shared" si="70"/>
        <v>1.0990078148289999E-2</v>
      </c>
      <c r="BE152">
        <f t="shared" si="71"/>
        <v>1.161558205076</v>
      </c>
      <c r="BF152">
        <f t="shared" si="72"/>
        <v>1.088536401522E-2</v>
      </c>
      <c r="BG152">
        <f t="shared" si="73"/>
        <v>3.246988154496</v>
      </c>
      <c r="BH152">
        <f t="shared" si="74"/>
        <v>1.009071572919E-2</v>
      </c>
      <c r="BI152">
        <f t="shared" si="75"/>
        <v>1.140218921872</v>
      </c>
      <c r="BJ152">
        <f t="shared" si="76"/>
        <v>1.066974597018E-2</v>
      </c>
      <c r="BK152">
        <f t="shared" si="77"/>
        <v>1.5514851072460001</v>
      </c>
    </row>
    <row r="153" spans="17:63" x14ac:dyDescent="0.3">
      <c r="Q153" s="3"/>
      <c r="R153">
        <v>0.80998154340869999</v>
      </c>
      <c r="S153">
        <v>0.75805175904830002</v>
      </c>
      <c r="X153">
        <v>1.103412531909</v>
      </c>
      <c r="Y153">
        <v>1.1838674556969999</v>
      </c>
      <c r="Z153">
        <v>1.0913680272899999</v>
      </c>
      <c r="AA153">
        <v>3.2615376657709998</v>
      </c>
      <c r="AB153">
        <v>1.0115892558970001</v>
      </c>
      <c r="AC153">
        <v>1.1596182702390001</v>
      </c>
      <c r="AD153">
        <v>1.071064961931</v>
      </c>
      <c r="AE153">
        <v>1.574764325286</v>
      </c>
      <c r="AG153" s="3"/>
      <c r="AX153">
        <f t="shared" si="66"/>
        <v>8.0998154340870005E-3</v>
      </c>
      <c r="AY153">
        <f t="shared" si="67"/>
        <v>0.75805175904830002</v>
      </c>
      <c r="BB153">
        <f t="shared" si="68"/>
        <v>0</v>
      </c>
      <c r="BC153">
        <f t="shared" si="69"/>
        <v>0</v>
      </c>
      <c r="BD153">
        <f t="shared" si="70"/>
        <v>1.103412531909E-2</v>
      </c>
      <c r="BE153">
        <f t="shared" si="71"/>
        <v>1.1838674556969999</v>
      </c>
      <c r="BF153">
        <f t="shared" si="72"/>
        <v>1.09136802729E-2</v>
      </c>
      <c r="BG153">
        <f t="shared" si="73"/>
        <v>3.2615376657709998</v>
      </c>
      <c r="BH153">
        <f t="shared" si="74"/>
        <v>1.0115892558970002E-2</v>
      </c>
      <c r="BI153">
        <f t="shared" si="75"/>
        <v>1.1596182702390001</v>
      </c>
      <c r="BJ153">
        <f t="shared" si="76"/>
        <v>1.071064961931E-2</v>
      </c>
      <c r="BK153">
        <f t="shared" si="77"/>
        <v>1.574764325286</v>
      </c>
    </row>
    <row r="154" spans="17:63" x14ac:dyDescent="0.3">
      <c r="Q154" s="3"/>
      <c r="R154">
        <v>0.81752845168870003</v>
      </c>
      <c r="S154">
        <v>0.75805175904830002</v>
      </c>
      <c r="X154">
        <v>1.109076090479</v>
      </c>
      <c r="Y154">
        <v>1.2158763805020001</v>
      </c>
      <c r="Z154">
        <v>1.0916853474399999</v>
      </c>
      <c r="AA154">
        <v>3.2886967534839999</v>
      </c>
      <c r="AB154">
        <v>1.015679723154</v>
      </c>
      <c r="AC154">
        <v>1.1838674556969999</v>
      </c>
      <c r="AD154">
        <v>1.075470190733</v>
      </c>
      <c r="AE154">
        <v>1.601923413</v>
      </c>
      <c r="AG154" s="3"/>
      <c r="AX154">
        <f t="shared" si="66"/>
        <v>8.1752845168869999E-3</v>
      </c>
      <c r="AY154">
        <f t="shared" si="67"/>
        <v>0.75805175904830002</v>
      </c>
      <c r="BB154">
        <f t="shared" si="68"/>
        <v>0</v>
      </c>
      <c r="BC154">
        <f t="shared" si="69"/>
        <v>0</v>
      </c>
      <c r="BD154">
        <f t="shared" si="70"/>
        <v>1.109076090479E-2</v>
      </c>
      <c r="BE154">
        <f t="shared" si="71"/>
        <v>1.2158763805020001</v>
      </c>
      <c r="BF154">
        <f t="shared" si="72"/>
        <v>1.0916853474399999E-2</v>
      </c>
      <c r="BG154">
        <f t="shared" si="73"/>
        <v>3.2886967534839999</v>
      </c>
      <c r="BH154">
        <f t="shared" si="74"/>
        <v>1.0156797231539999E-2</v>
      </c>
      <c r="BI154">
        <f t="shared" si="75"/>
        <v>1.1838674556969999</v>
      </c>
      <c r="BJ154">
        <f t="shared" si="76"/>
        <v>1.075470190733E-2</v>
      </c>
      <c r="BK154">
        <f t="shared" si="77"/>
        <v>1.601923413</v>
      </c>
    </row>
    <row r="155" spans="17:63" x14ac:dyDescent="0.3">
      <c r="Q155" s="3"/>
      <c r="R155">
        <v>0.82633276863839999</v>
      </c>
      <c r="S155">
        <v>0.75417188937500002</v>
      </c>
      <c r="X155">
        <v>1.115369786202</v>
      </c>
      <c r="Y155">
        <v>1.259524914327</v>
      </c>
      <c r="Z155">
        <v>1.0945161544549999</v>
      </c>
      <c r="AA155">
        <v>3.295486525412</v>
      </c>
      <c r="AB155">
        <v>1.019771520887</v>
      </c>
      <c r="AC155">
        <v>1.2207262175939999</v>
      </c>
      <c r="AD155">
        <v>1.0811344657119999</v>
      </c>
      <c r="AE155">
        <v>1.640722109733</v>
      </c>
      <c r="AG155" s="3"/>
      <c r="AX155">
        <f t="shared" si="66"/>
        <v>8.2633276863839991E-3</v>
      </c>
      <c r="AY155">
        <f t="shared" si="67"/>
        <v>0.75417188937500002</v>
      </c>
      <c r="BB155">
        <f t="shared" si="68"/>
        <v>0</v>
      </c>
      <c r="BC155">
        <f t="shared" si="69"/>
        <v>0</v>
      </c>
      <c r="BD155">
        <f t="shared" si="70"/>
        <v>1.1153697862019999E-2</v>
      </c>
      <c r="BE155">
        <f t="shared" si="71"/>
        <v>1.259524914327</v>
      </c>
      <c r="BF155">
        <f t="shared" si="72"/>
        <v>1.0945161544549999E-2</v>
      </c>
      <c r="BG155">
        <f t="shared" si="73"/>
        <v>3.295486525412</v>
      </c>
      <c r="BH155">
        <f t="shared" si="74"/>
        <v>1.0197715208869999E-2</v>
      </c>
      <c r="BI155">
        <f t="shared" si="75"/>
        <v>1.2207262175939999</v>
      </c>
      <c r="BJ155">
        <f t="shared" si="76"/>
        <v>1.081134465712E-2</v>
      </c>
      <c r="BK155">
        <f t="shared" si="77"/>
        <v>1.640722109733</v>
      </c>
    </row>
    <row r="156" spans="17:63" x14ac:dyDescent="0.3">
      <c r="Q156" s="3"/>
      <c r="R156">
        <v>0.83639562004440005</v>
      </c>
      <c r="S156">
        <v>0.75708179163</v>
      </c>
      <c r="X156">
        <v>1.1191468223900001</v>
      </c>
      <c r="Y156">
        <v>1.2934737739690001</v>
      </c>
      <c r="Z156">
        <v>1.0942042585489999</v>
      </c>
      <c r="AA156">
        <v>3.3197357108709999</v>
      </c>
      <c r="AB156">
        <v>1.02512123901</v>
      </c>
      <c r="AC156">
        <v>1.258554946909</v>
      </c>
      <c r="AD156">
        <v>1.0852267751660001</v>
      </c>
      <c r="AE156">
        <v>1.6824307087220001</v>
      </c>
      <c r="AG156" s="3"/>
      <c r="AX156">
        <f t="shared" si="66"/>
        <v>8.3639562004440005E-3</v>
      </c>
      <c r="AY156">
        <f t="shared" si="67"/>
        <v>0.75708179163</v>
      </c>
      <c r="BB156">
        <f t="shared" si="68"/>
        <v>0</v>
      </c>
      <c r="BC156">
        <f t="shared" si="69"/>
        <v>0</v>
      </c>
      <c r="BD156">
        <f t="shared" si="70"/>
        <v>1.1191468223900001E-2</v>
      </c>
      <c r="BE156">
        <f t="shared" si="71"/>
        <v>1.2934737739690001</v>
      </c>
      <c r="BF156">
        <f t="shared" si="72"/>
        <v>1.0942042585489999E-2</v>
      </c>
      <c r="BG156">
        <f t="shared" si="73"/>
        <v>3.3197357108709999</v>
      </c>
      <c r="BH156">
        <f t="shared" si="74"/>
        <v>1.02512123901E-2</v>
      </c>
      <c r="BI156">
        <f t="shared" si="75"/>
        <v>1.258554946909</v>
      </c>
      <c r="BJ156">
        <f t="shared" si="76"/>
        <v>1.085226775166E-2</v>
      </c>
      <c r="BK156">
        <f t="shared" si="77"/>
        <v>1.6824307087220001</v>
      </c>
    </row>
    <row r="157" spans="17:63" x14ac:dyDescent="0.3">
      <c r="Q157" s="3"/>
      <c r="R157">
        <v>0.84457215375729999</v>
      </c>
      <c r="S157">
        <v>0.76387156355840002</v>
      </c>
      <c r="X157">
        <v>1.1251255518809999</v>
      </c>
      <c r="Y157">
        <v>1.332272470703</v>
      </c>
      <c r="Z157">
        <v>1.0970362936939999</v>
      </c>
      <c r="AA157">
        <v>3.338165091819</v>
      </c>
      <c r="AB157">
        <v>1.032044662511</v>
      </c>
      <c r="AC157">
        <v>1.3099632200810001</v>
      </c>
      <c r="AD157">
        <v>1.091834311335</v>
      </c>
      <c r="AE157">
        <v>1.720259438037</v>
      </c>
      <c r="AG157" s="3"/>
      <c r="AX157">
        <f t="shared" si="66"/>
        <v>8.4457215375729998E-3</v>
      </c>
      <c r="AY157">
        <f t="shared" si="67"/>
        <v>0.76387156355840002</v>
      </c>
      <c r="BB157">
        <f t="shared" si="68"/>
        <v>0</v>
      </c>
      <c r="BC157">
        <f t="shared" si="69"/>
        <v>0</v>
      </c>
      <c r="BD157">
        <f t="shared" si="70"/>
        <v>1.125125551881E-2</v>
      </c>
      <c r="BE157">
        <f t="shared" si="71"/>
        <v>1.332272470703</v>
      </c>
      <c r="BF157">
        <f t="shared" si="72"/>
        <v>1.0970362936939999E-2</v>
      </c>
      <c r="BG157">
        <f t="shared" si="73"/>
        <v>3.338165091819</v>
      </c>
      <c r="BH157">
        <f t="shared" si="74"/>
        <v>1.0320446625110001E-2</v>
      </c>
      <c r="BI157">
        <f t="shared" si="75"/>
        <v>1.3099632200810001</v>
      </c>
      <c r="BJ157">
        <f t="shared" si="76"/>
        <v>1.091834311335E-2</v>
      </c>
      <c r="BK157">
        <f t="shared" si="77"/>
        <v>1.720259438037</v>
      </c>
    </row>
    <row r="158" spans="17:63" x14ac:dyDescent="0.3">
      <c r="Q158" s="3"/>
      <c r="R158">
        <v>0.8514902553582</v>
      </c>
      <c r="S158">
        <v>0.76484153097670005</v>
      </c>
      <c r="X158">
        <v>1.1307905432700001</v>
      </c>
      <c r="Y158">
        <v>1.377860939364</v>
      </c>
      <c r="Z158">
        <v>1.097354023221</v>
      </c>
      <c r="AA158">
        <v>3.369204049206</v>
      </c>
      <c r="AB158">
        <v>1.0540743885670001</v>
      </c>
      <c r="AC158">
        <v>1.4797075182899999</v>
      </c>
      <c r="AD158">
        <v>1.097813347859</v>
      </c>
      <c r="AE158">
        <v>1.7619680370249999</v>
      </c>
      <c r="AG158" s="3"/>
      <c r="AX158">
        <f t="shared" si="66"/>
        <v>8.5149025535819992E-3</v>
      </c>
      <c r="AY158">
        <f t="shared" si="67"/>
        <v>0.76484153097670005</v>
      </c>
      <c r="BB158">
        <f t="shared" si="68"/>
        <v>0</v>
      </c>
      <c r="BC158">
        <f t="shared" si="69"/>
        <v>0</v>
      </c>
      <c r="BD158">
        <f t="shared" si="70"/>
        <v>1.1307905432700001E-2</v>
      </c>
      <c r="BE158">
        <f t="shared" si="71"/>
        <v>1.377860939364</v>
      </c>
      <c r="BF158">
        <f t="shared" si="72"/>
        <v>1.097354023221E-2</v>
      </c>
      <c r="BG158">
        <f t="shared" si="73"/>
        <v>3.369204049206</v>
      </c>
      <c r="BH158">
        <f t="shared" si="74"/>
        <v>1.0540743885670001E-2</v>
      </c>
      <c r="BI158">
        <f t="shared" si="75"/>
        <v>1.4797075182899999</v>
      </c>
      <c r="BJ158">
        <f t="shared" si="76"/>
        <v>1.097813347859E-2</v>
      </c>
      <c r="BK158">
        <f t="shared" si="77"/>
        <v>1.7619680370249999</v>
      </c>
    </row>
    <row r="159" spans="17:63" x14ac:dyDescent="0.3">
      <c r="Q159" s="3"/>
      <c r="R159">
        <v>0.85652224395440002</v>
      </c>
      <c r="S159">
        <v>0.77163130290500004</v>
      </c>
      <c r="X159">
        <v>1.134566760704</v>
      </c>
      <c r="Y159">
        <v>1.404050059659</v>
      </c>
      <c r="Z159">
        <v>1.1001863653990001</v>
      </c>
      <c r="AA159">
        <v>3.390543332409</v>
      </c>
      <c r="AB159">
        <v>1.073270953692</v>
      </c>
      <c r="AC159">
        <v>1.620352793948</v>
      </c>
      <c r="AD159">
        <v>1.1034771111170001</v>
      </c>
      <c r="AE159">
        <v>1.7959168966670001</v>
      </c>
      <c r="AG159" s="3"/>
      <c r="AX159">
        <f t="shared" si="66"/>
        <v>8.565222439544001E-3</v>
      </c>
      <c r="AY159">
        <f t="shared" si="67"/>
        <v>0.77163130290500004</v>
      </c>
      <c r="BB159">
        <f t="shared" si="68"/>
        <v>0</v>
      </c>
      <c r="BC159">
        <f t="shared" si="69"/>
        <v>0</v>
      </c>
      <c r="BD159">
        <f t="shared" si="70"/>
        <v>1.134566760704E-2</v>
      </c>
      <c r="BE159">
        <f t="shared" si="71"/>
        <v>1.404050059659</v>
      </c>
      <c r="BF159">
        <f t="shared" si="72"/>
        <v>1.100186365399E-2</v>
      </c>
      <c r="BG159">
        <f t="shared" si="73"/>
        <v>3.390543332409</v>
      </c>
      <c r="BH159">
        <f t="shared" si="74"/>
        <v>1.073270953692E-2</v>
      </c>
      <c r="BI159">
        <f t="shared" si="75"/>
        <v>1.620352793948</v>
      </c>
      <c r="BJ159">
        <f t="shared" si="76"/>
        <v>1.1034771111170001E-2</v>
      </c>
      <c r="BK159">
        <f t="shared" si="77"/>
        <v>1.7959168966670001</v>
      </c>
    </row>
    <row r="160" spans="17:63" x14ac:dyDescent="0.3">
      <c r="Q160" s="3"/>
      <c r="R160">
        <v>0.86344065258799996</v>
      </c>
      <c r="S160">
        <v>0.77551117257839997</v>
      </c>
      <c r="X160">
        <v>1.140860865804</v>
      </c>
      <c r="Y160">
        <v>1.451578463158</v>
      </c>
      <c r="Z160">
        <v>1.0998737530830001</v>
      </c>
      <c r="AA160">
        <v>3.4080027459390001</v>
      </c>
      <c r="AB160">
        <v>1.0849169261439999</v>
      </c>
      <c r="AC160">
        <v>1.726079242547</v>
      </c>
      <c r="AD160">
        <v>1.1088260104859999</v>
      </c>
      <c r="AE160">
        <v>1.8259858866350001</v>
      </c>
      <c r="AG160" s="3"/>
      <c r="AX160">
        <f t="shared" si="66"/>
        <v>8.63440652588E-3</v>
      </c>
      <c r="AY160">
        <f t="shared" si="67"/>
        <v>0.77551117257839997</v>
      </c>
      <c r="BB160">
        <f t="shared" si="68"/>
        <v>0</v>
      </c>
      <c r="BC160">
        <f t="shared" si="69"/>
        <v>0</v>
      </c>
      <c r="BD160">
        <f t="shared" si="70"/>
        <v>1.140860865804E-2</v>
      </c>
      <c r="BE160">
        <f t="shared" si="71"/>
        <v>1.451578463158</v>
      </c>
      <c r="BF160">
        <f t="shared" si="72"/>
        <v>1.0998737530830001E-2</v>
      </c>
      <c r="BG160">
        <f t="shared" si="73"/>
        <v>3.4080027459390001</v>
      </c>
      <c r="BH160">
        <f t="shared" si="74"/>
        <v>1.0849169261439999E-2</v>
      </c>
      <c r="BI160">
        <f t="shared" si="75"/>
        <v>1.726079242547</v>
      </c>
      <c r="BJ160">
        <f t="shared" si="76"/>
        <v>1.108826010486E-2</v>
      </c>
      <c r="BK160">
        <f t="shared" si="77"/>
        <v>1.8259858866350001</v>
      </c>
    </row>
    <row r="161" spans="17:63" x14ac:dyDescent="0.3">
      <c r="Q161" s="3"/>
      <c r="R161">
        <v>0.87130170834700005</v>
      </c>
      <c r="S161">
        <v>0.77260127032339998</v>
      </c>
      <c r="X161">
        <v>1.144323856857</v>
      </c>
      <c r="Y161">
        <v>1.4894071924729999</v>
      </c>
      <c r="Z161">
        <v>1.1027068116709999</v>
      </c>
      <c r="AA161">
        <v>3.4361318010709998</v>
      </c>
      <c r="AB161">
        <v>1.0930996005110001</v>
      </c>
      <c r="AC161">
        <v>1.791067059575</v>
      </c>
      <c r="AD161">
        <v>1.1141765473630001</v>
      </c>
      <c r="AE161">
        <v>1.8715743552969999</v>
      </c>
      <c r="AG161" s="3"/>
      <c r="AX161">
        <f t="shared" si="66"/>
        <v>8.71301708347E-3</v>
      </c>
      <c r="AY161">
        <f t="shared" si="67"/>
        <v>0.77260127032339998</v>
      </c>
      <c r="BB161">
        <f t="shared" si="68"/>
        <v>0</v>
      </c>
      <c r="BC161">
        <f t="shared" si="69"/>
        <v>0</v>
      </c>
      <c r="BD161">
        <f t="shared" si="70"/>
        <v>1.144323856857E-2</v>
      </c>
      <c r="BE161">
        <f t="shared" si="71"/>
        <v>1.4894071924729999</v>
      </c>
      <c r="BF161">
        <f t="shared" si="72"/>
        <v>1.1027068116709999E-2</v>
      </c>
      <c r="BG161">
        <f t="shared" si="73"/>
        <v>3.4361318010709998</v>
      </c>
      <c r="BH161">
        <f t="shared" si="74"/>
        <v>1.0930996005110001E-2</v>
      </c>
      <c r="BI161">
        <f t="shared" si="75"/>
        <v>1.791067059575</v>
      </c>
      <c r="BJ161">
        <f t="shared" si="76"/>
        <v>1.1141765473630001E-2</v>
      </c>
      <c r="BK161">
        <f t="shared" si="77"/>
        <v>1.8715743552969999</v>
      </c>
    </row>
    <row r="162" spans="17:63" x14ac:dyDescent="0.3">
      <c r="Q162" s="3"/>
      <c r="R162">
        <v>0.8763340039759</v>
      </c>
      <c r="S162">
        <v>0.78230094450669996</v>
      </c>
      <c r="X162">
        <v>1.1496735749810001</v>
      </c>
      <c r="Y162">
        <v>1.5272359217880001</v>
      </c>
      <c r="Z162">
        <v>1.1030236201000001</v>
      </c>
      <c r="AA162">
        <v>3.4584410516930002</v>
      </c>
      <c r="AB162">
        <v>1.09970785309</v>
      </c>
      <c r="AC162">
        <v>1.8356855608180001</v>
      </c>
      <c r="AD162">
        <v>1.1210992544539999</v>
      </c>
      <c r="AE162">
        <v>1.9161928565399999</v>
      </c>
      <c r="AG162" s="3"/>
      <c r="AX162">
        <f t="shared" si="66"/>
        <v>8.7633400397589996E-3</v>
      </c>
      <c r="AY162">
        <f t="shared" si="67"/>
        <v>0.78230094450669996</v>
      </c>
      <c r="BB162">
        <f t="shared" si="68"/>
        <v>0</v>
      </c>
      <c r="BC162">
        <f t="shared" si="69"/>
        <v>0</v>
      </c>
      <c r="BD162">
        <f t="shared" si="70"/>
        <v>1.1496735749810002E-2</v>
      </c>
      <c r="BE162">
        <f t="shared" si="71"/>
        <v>1.5272359217880001</v>
      </c>
      <c r="BF162">
        <f t="shared" si="72"/>
        <v>1.1030236201E-2</v>
      </c>
      <c r="BG162">
        <f t="shared" si="73"/>
        <v>3.4584410516930002</v>
      </c>
      <c r="BH162">
        <f t="shared" si="74"/>
        <v>1.09970785309E-2</v>
      </c>
      <c r="BI162">
        <f t="shared" si="75"/>
        <v>1.8356855608180001</v>
      </c>
      <c r="BJ162">
        <f t="shared" si="76"/>
        <v>1.1210992544539999E-2</v>
      </c>
      <c r="BK162">
        <f t="shared" si="77"/>
        <v>1.9161928565399999</v>
      </c>
    </row>
    <row r="163" spans="17:63" x14ac:dyDescent="0.3">
      <c r="Q163" s="3"/>
      <c r="R163">
        <v>0.88419567380029995</v>
      </c>
      <c r="S163">
        <v>0.78521084676170005</v>
      </c>
      <c r="X163">
        <v>1.153764042238</v>
      </c>
      <c r="Y163">
        <v>1.5514851072460001</v>
      </c>
      <c r="Z163">
        <v>1.103655292417</v>
      </c>
      <c r="AA163">
        <v>3.484630171988</v>
      </c>
      <c r="AB163">
        <v>1.1047418885710001</v>
      </c>
      <c r="AC163">
        <v>1.861874681113</v>
      </c>
      <c r="AD163">
        <v>1.1273928478340001</v>
      </c>
      <c r="AE163">
        <v>1.9588714229469999</v>
      </c>
      <c r="AG163" s="3"/>
      <c r="AX163">
        <f t="shared" si="66"/>
        <v>8.8419567380029988E-3</v>
      </c>
      <c r="AY163">
        <f t="shared" si="67"/>
        <v>0.78521084676170005</v>
      </c>
      <c r="BB163">
        <f t="shared" si="68"/>
        <v>0</v>
      </c>
      <c r="BC163">
        <f t="shared" si="69"/>
        <v>0</v>
      </c>
      <c r="BD163">
        <f t="shared" si="70"/>
        <v>1.1537640422380001E-2</v>
      </c>
      <c r="BE163">
        <f t="shared" si="71"/>
        <v>1.5514851072460001</v>
      </c>
      <c r="BF163">
        <f t="shared" si="72"/>
        <v>1.1036552924170001E-2</v>
      </c>
      <c r="BG163">
        <f t="shared" si="73"/>
        <v>3.484630171988</v>
      </c>
      <c r="BH163">
        <f t="shared" si="74"/>
        <v>1.1047418885710002E-2</v>
      </c>
      <c r="BI163">
        <f t="shared" si="75"/>
        <v>1.861874681113</v>
      </c>
      <c r="BJ163">
        <f t="shared" si="76"/>
        <v>1.127392847834E-2</v>
      </c>
      <c r="BK163">
        <f t="shared" si="77"/>
        <v>1.9588714229469999</v>
      </c>
    </row>
    <row r="164" spans="17:63" x14ac:dyDescent="0.3">
      <c r="Q164" s="3"/>
      <c r="R164">
        <v>0.88985646907560001</v>
      </c>
      <c r="S164">
        <v>0.79103065127170002</v>
      </c>
      <c r="X164">
        <v>1.158169782761</v>
      </c>
      <c r="Y164">
        <v>1.583494032051</v>
      </c>
      <c r="Z164">
        <v>1.106173077739</v>
      </c>
      <c r="AA164">
        <v>3.504999487773</v>
      </c>
      <c r="AB164">
        <v>1.1078911415220001</v>
      </c>
      <c r="AC164">
        <v>1.9064931823569999</v>
      </c>
      <c r="AD164">
        <v>1.1368334425910001</v>
      </c>
      <c r="AE164">
        <v>2.0248292073940002</v>
      </c>
      <c r="AG164" s="3"/>
      <c r="AX164">
        <f t="shared" si="66"/>
        <v>8.8985646907560004E-3</v>
      </c>
      <c r="AY164">
        <f t="shared" si="67"/>
        <v>0.79103065127170002</v>
      </c>
      <c r="BB164">
        <f t="shared" si="68"/>
        <v>0</v>
      </c>
      <c r="BC164">
        <f t="shared" si="69"/>
        <v>0</v>
      </c>
      <c r="BD164">
        <f t="shared" si="70"/>
        <v>1.158169782761E-2</v>
      </c>
      <c r="BE164">
        <f t="shared" si="71"/>
        <v>1.583494032051</v>
      </c>
      <c r="BF164">
        <f t="shared" si="72"/>
        <v>1.106173077739E-2</v>
      </c>
      <c r="BG164">
        <f t="shared" si="73"/>
        <v>3.504999487773</v>
      </c>
      <c r="BH164">
        <f t="shared" si="74"/>
        <v>1.1078911415220001E-2</v>
      </c>
      <c r="BI164">
        <f t="shared" si="75"/>
        <v>1.9064931823569999</v>
      </c>
      <c r="BJ164">
        <f t="shared" si="76"/>
        <v>1.1368334425910001E-2</v>
      </c>
      <c r="BK164">
        <f t="shared" si="77"/>
        <v>2.0248292073940002</v>
      </c>
    </row>
    <row r="165" spans="17:63" x14ac:dyDescent="0.3">
      <c r="Q165" s="3"/>
      <c r="R165">
        <v>0.89488866236029996</v>
      </c>
      <c r="S165">
        <v>0.79976035803669998</v>
      </c>
      <c r="X165">
        <v>1.1610031483809999</v>
      </c>
      <c r="Y165">
        <v>1.6145329894380001</v>
      </c>
      <c r="Z165">
        <v>1.1086911700940001</v>
      </c>
      <c r="AA165">
        <v>3.5282787058129998</v>
      </c>
      <c r="AB165">
        <v>1.1110395757189999</v>
      </c>
      <c r="AC165">
        <v>1.9433519442539999</v>
      </c>
      <c r="AD165">
        <v>1.1428126838029999</v>
      </c>
      <c r="AE165">
        <v>2.0684777412190001</v>
      </c>
      <c r="AG165" s="3"/>
      <c r="AX165">
        <f t="shared" si="66"/>
        <v>8.9488866236029987E-3</v>
      </c>
      <c r="AY165">
        <f t="shared" si="67"/>
        <v>0.79976035803669998</v>
      </c>
      <c r="BB165">
        <f t="shared" si="68"/>
        <v>0</v>
      </c>
      <c r="BC165">
        <f t="shared" si="69"/>
        <v>0</v>
      </c>
      <c r="BD165">
        <f t="shared" si="70"/>
        <v>1.1610031483809999E-2</v>
      </c>
      <c r="BE165">
        <f t="shared" si="71"/>
        <v>1.6145329894380001</v>
      </c>
      <c r="BF165">
        <f t="shared" si="72"/>
        <v>1.108691170094E-2</v>
      </c>
      <c r="BG165">
        <f t="shared" si="73"/>
        <v>3.5282787058129998</v>
      </c>
      <c r="BH165">
        <f t="shared" si="74"/>
        <v>1.1110395757189999E-2</v>
      </c>
      <c r="BI165">
        <f t="shared" si="75"/>
        <v>1.9433519442539999</v>
      </c>
      <c r="BJ165">
        <f t="shared" si="76"/>
        <v>1.142812683803E-2</v>
      </c>
      <c r="BK165">
        <f t="shared" si="77"/>
        <v>2.0684777412190001</v>
      </c>
    </row>
    <row r="166" spans="17:63" x14ac:dyDescent="0.3">
      <c r="Q166" s="3"/>
      <c r="R166">
        <v>0.90526627531070003</v>
      </c>
      <c r="S166">
        <v>0.80558016254679998</v>
      </c>
      <c r="X166">
        <v>1.165723138727</v>
      </c>
      <c r="Y166">
        <v>1.6446019794060001</v>
      </c>
      <c r="Z166">
        <v>1.10828102373</v>
      </c>
      <c r="AA166">
        <v>2.6213591696699998</v>
      </c>
      <c r="AB166">
        <v>1.1170182028660001</v>
      </c>
      <c r="AC166">
        <v>1.9811806735690001</v>
      </c>
      <c r="AD166">
        <v>1.1481618902049999</v>
      </c>
      <c r="AE166">
        <v>2.101456633442</v>
      </c>
      <c r="AG166" s="3"/>
      <c r="AX166">
        <f t="shared" si="66"/>
        <v>9.0526627531069999E-3</v>
      </c>
      <c r="AY166">
        <f t="shared" si="67"/>
        <v>0.80558016254679998</v>
      </c>
      <c r="BB166">
        <f t="shared" si="68"/>
        <v>0</v>
      </c>
      <c r="BC166">
        <f t="shared" si="69"/>
        <v>0</v>
      </c>
      <c r="BD166">
        <f t="shared" si="70"/>
        <v>1.165723138727E-2</v>
      </c>
      <c r="BE166">
        <f t="shared" si="71"/>
        <v>1.6446019794060001</v>
      </c>
      <c r="BF166">
        <f t="shared" si="72"/>
        <v>1.1082810237300001E-2</v>
      </c>
      <c r="BG166">
        <f t="shared" si="73"/>
        <v>2.6213591696699998</v>
      </c>
      <c r="BH166">
        <f t="shared" si="74"/>
        <v>1.117018202866E-2</v>
      </c>
      <c r="BI166">
        <f t="shared" si="75"/>
        <v>1.9811806735690001</v>
      </c>
      <c r="BJ166">
        <f t="shared" si="76"/>
        <v>1.148161890205E-2</v>
      </c>
      <c r="BK166">
        <f t="shared" si="77"/>
        <v>2.101456633442</v>
      </c>
    </row>
    <row r="167" spans="17:63" x14ac:dyDescent="0.3">
      <c r="Q167" s="3"/>
      <c r="R167">
        <v>0.91124142275349995</v>
      </c>
      <c r="S167">
        <v>0.81042999963840001</v>
      </c>
      <c r="X167">
        <v>1.169184696961</v>
      </c>
      <c r="Y167">
        <v>1.668851164865</v>
      </c>
      <c r="Z167">
        <v>1.10820211633</v>
      </c>
      <c r="AA167">
        <v>1.8735142901340001</v>
      </c>
      <c r="AB167">
        <v>1.1226820684679999</v>
      </c>
      <c r="AC167">
        <v>2.0160995006290001</v>
      </c>
      <c r="AD167">
        <v>1.1579174511949999</v>
      </c>
      <c r="AE167">
        <v>2.1722642549810001</v>
      </c>
      <c r="AG167" s="3"/>
      <c r="AX167">
        <f t="shared" si="66"/>
        <v>9.1124142275349988E-3</v>
      </c>
      <c r="AY167">
        <f t="shared" si="67"/>
        <v>0.81042999963840001</v>
      </c>
      <c r="BB167">
        <f t="shared" si="68"/>
        <v>0</v>
      </c>
      <c r="BC167">
        <f t="shared" si="69"/>
        <v>0</v>
      </c>
      <c r="BD167">
        <f t="shared" si="70"/>
        <v>1.169184696961E-2</v>
      </c>
      <c r="BE167">
        <f t="shared" si="71"/>
        <v>1.668851164865</v>
      </c>
      <c r="BF167">
        <f t="shared" si="72"/>
        <v>1.1082021163299999E-2</v>
      </c>
      <c r="BG167">
        <f t="shared" si="73"/>
        <v>1.8735142901340001</v>
      </c>
      <c r="BH167">
        <f t="shared" si="74"/>
        <v>1.1226820684679999E-2</v>
      </c>
      <c r="BI167">
        <f t="shared" si="75"/>
        <v>2.0160995006290001</v>
      </c>
      <c r="BJ167">
        <f t="shared" si="76"/>
        <v>1.1579174511949999E-2</v>
      </c>
      <c r="BK167">
        <f t="shared" si="77"/>
        <v>2.1722642549810001</v>
      </c>
    </row>
    <row r="168" spans="17:63" x14ac:dyDescent="0.3">
      <c r="Q168" s="3"/>
      <c r="R168">
        <v>0.91941754708949996</v>
      </c>
      <c r="S168">
        <v>0.8133399018934</v>
      </c>
      <c r="X168">
        <v>1.1732766993820001</v>
      </c>
      <c r="Y168">
        <v>1.707649861598</v>
      </c>
      <c r="Z168">
        <v>1.1087840493529999</v>
      </c>
      <c r="AA168">
        <v>1.4282992451180001</v>
      </c>
      <c r="AB168">
        <v>1.126145366554</v>
      </c>
      <c r="AC168">
        <v>2.0568381321990001</v>
      </c>
      <c r="AD168">
        <v>1.184036518723</v>
      </c>
      <c r="AE168">
        <v>2.3555880970460001</v>
      </c>
      <c r="AG168" s="3"/>
      <c r="AX168">
        <f t="shared" si="66"/>
        <v>9.194175470894999E-3</v>
      </c>
      <c r="AY168">
        <f t="shared" si="67"/>
        <v>0.8133399018934</v>
      </c>
      <c r="BB168">
        <f t="shared" si="68"/>
        <v>0</v>
      </c>
      <c r="BC168">
        <f t="shared" si="69"/>
        <v>0</v>
      </c>
      <c r="BD168">
        <f t="shared" si="70"/>
        <v>1.1732766993820001E-2</v>
      </c>
      <c r="BE168">
        <f t="shared" si="71"/>
        <v>1.707649861598</v>
      </c>
      <c r="BF168">
        <f t="shared" si="72"/>
        <v>1.108784049353E-2</v>
      </c>
      <c r="BG168">
        <f t="shared" si="73"/>
        <v>1.4282992451180001</v>
      </c>
      <c r="BH168">
        <f t="shared" si="74"/>
        <v>1.1261453665539999E-2</v>
      </c>
      <c r="BI168">
        <f t="shared" si="75"/>
        <v>2.0568381321990001</v>
      </c>
      <c r="BJ168">
        <f t="shared" si="76"/>
        <v>1.1840365187229999E-2</v>
      </c>
      <c r="BK168">
        <f t="shared" si="77"/>
        <v>2.3555880970460001</v>
      </c>
    </row>
    <row r="169" spans="17:63" x14ac:dyDescent="0.3">
      <c r="Q169" s="3"/>
      <c r="R169">
        <v>0.9316814777329</v>
      </c>
      <c r="S169">
        <v>0.81527983673009996</v>
      </c>
      <c r="X169">
        <v>1.1757944847040001</v>
      </c>
      <c r="Y169">
        <v>1.728019177383</v>
      </c>
      <c r="Z169">
        <v>1.1087371756969999</v>
      </c>
      <c r="AA169">
        <v>0.98405416752039998</v>
      </c>
      <c r="AB169">
        <v>1.12897862983</v>
      </c>
      <c r="AC169">
        <v>2.0869071221670001</v>
      </c>
      <c r="AD169">
        <v>1.2044905948610001</v>
      </c>
      <c r="AE169">
        <v>2.49332347045</v>
      </c>
      <c r="AG169" s="3"/>
      <c r="AX169">
        <f t="shared" si="66"/>
        <v>9.3168147773289994E-3</v>
      </c>
      <c r="AY169">
        <f t="shared" si="67"/>
        <v>0.81527983673009996</v>
      </c>
      <c r="BB169">
        <f t="shared" si="68"/>
        <v>0</v>
      </c>
      <c r="BC169">
        <f t="shared" si="69"/>
        <v>0</v>
      </c>
      <c r="BD169">
        <f t="shared" si="70"/>
        <v>1.175794484704E-2</v>
      </c>
      <c r="BE169">
        <f t="shared" si="71"/>
        <v>1.728019177383</v>
      </c>
      <c r="BF169">
        <f t="shared" si="72"/>
        <v>1.1087371756969999E-2</v>
      </c>
      <c r="BG169">
        <f t="shared" si="73"/>
        <v>0.98405416752039998</v>
      </c>
      <c r="BH169">
        <f t="shared" si="74"/>
        <v>1.1289786298299999E-2</v>
      </c>
      <c r="BI169">
        <f t="shared" si="75"/>
        <v>2.0869071221670001</v>
      </c>
      <c r="BJ169">
        <f t="shared" si="76"/>
        <v>1.2044905948610001E-2</v>
      </c>
      <c r="BK169">
        <f t="shared" si="77"/>
        <v>2.49332347045</v>
      </c>
    </row>
    <row r="170" spans="17:63" x14ac:dyDescent="0.3">
      <c r="Q170" s="3"/>
      <c r="R170">
        <v>0.94111552245980001</v>
      </c>
      <c r="S170">
        <v>0.81915970640339997</v>
      </c>
      <c r="X170">
        <v>1.179256349971</v>
      </c>
      <c r="Y170">
        <v>1.755178265097</v>
      </c>
      <c r="Z170">
        <v>1.10995835451</v>
      </c>
      <c r="AA170">
        <v>0.63680583175649996</v>
      </c>
      <c r="AB170">
        <v>1.135272427898</v>
      </c>
      <c r="AC170">
        <v>2.131525623411</v>
      </c>
      <c r="AD170">
        <v>1.2334423115990001</v>
      </c>
      <c r="AE170">
        <v>2.7008964979729999</v>
      </c>
      <c r="AG170" s="3"/>
      <c r="AX170">
        <f t="shared" si="66"/>
        <v>9.4111552245980008E-3</v>
      </c>
      <c r="AY170">
        <f t="shared" si="67"/>
        <v>0.81915970640339997</v>
      </c>
      <c r="BB170">
        <f t="shared" si="68"/>
        <v>0</v>
      </c>
      <c r="BC170">
        <f t="shared" si="69"/>
        <v>0</v>
      </c>
      <c r="BD170">
        <f t="shared" si="70"/>
        <v>1.179256349971E-2</v>
      </c>
      <c r="BE170">
        <f t="shared" si="71"/>
        <v>1.755178265097</v>
      </c>
      <c r="BF170">
        <f t="shared" si="72"/>
        <v>1.10995835451E-2</v>
      </c>
      <c r="BG170">
        <f t="shared" si="73"/>
        <v>0.63680583175649996</v>
      </c>
      <c r="BH170">
        <f t="shared" si="74"/>
        <v>1.135272427898E-2</v>
      </c>
      <c r="BI170">
        <f t="shared" si="75"/>
        <v>2.131525623411</v>
      </c>
      <c r="BJ170">
        <f t="shared" si="76"/>
        <v>1.2334423115990001E-2</v>
      </c>
      <c r="BK170">
        <f t="shared" si="77"/>
        <v>2.7008964979729999</v>
      </c>
    </row>
    <row r="171" spans="17:63" x14ac:dyDescent="0.3">
      <c r="Q171" s="3"/>
      <c r="R171">
        <v>0.94709077224680005</v>
      </c>
      <c r="S171">
        <v>0.82497951091349997</v>
      </c>
      <c r="X171">
        <v>1.1817751587350001</v>
      </c>
      <c r="Y171">
        <v>1.785247255065</v>
      </c>
      <c r="Z171">
        <v>1.109639396852</v>
      </c>
      <c r="AA171">
        <v>0.59412726534969995</v>
      </c>
      <c r="AB171">
        <v>1.147546695308</v>
      </c>
      <c r="AC171">
        <v>2.2314322674990001</v>
      </c>
      <c r="AD171">
        <v>1.2797011030979999</v>
      </c>
      <c r="AE171">
        <v>3.0229256808599998</v>
      </c>
      <c r="AG171" s="3"/>
      <c r="AX171">
        <f t="shared" si="66"/>
        <v>9.470907722468001E-3</v>
      </c>
      <c r="AY171">
        <f t="shared" si="67"/>
        <v>0.82497951091349997</v>
      </c>
      <c r="BB171">
        <f t="shared" si="68"/>
        <v>0</v>
      </c>
      <c r="BC171">
        <f t="shared" si="69"/>
        <v>0</v>
      </c>
      <c r="BD171">
        <f t="shared" si="70"/>
        <v>1.181775158735E-2</v>
      </c>
      <c r="BE171">
        <f t="shared" si="71"/>
        <v>1.785247255065</v>
      </c>
      <c r="BF171">
        <f t="shared" si="72"/>
        <v>1.109639396852E-2</v>
      </c>
      <c r="BG171">
        <f t="shared" si="73"/>
        <v>0.59412726534969995</v>
      </c>
      <c r="BH171">
        <f t="shared" si="74"/>
        <v>1.147546695308E-2</v>
      </c>
      <c r="BI171">
        <f t="shared" si="75"/>
        <v>2.2314322674990001</v>
      </c>
      <c r="BJ171">
        <f t="shared" si="76"/>
        <v>1.2797011030979999E-2</v>
      </c>
      <c r="BK171">
        <f t="shared" si="77"/>
        <v>3.0229256808599998</v>
      </c>
    </row>
    <row r="172" spans="17:63" x14ac:dyDescent="0.3">
      <c r="Q172" s="3"/>
      <c r="R172">
        <v>0.95275156752220003</v>
      </c>
      <c r="S172">
        <v>0.83079931542350005</v>
      </c>
      <c r="X172">
        <v>1.183978796578</v>
      </c>
      <c r="Y172">
        <v>1.8085264731049999</v>
      </c>
      <c r="Z172">
        <v>1.112466724163</v>
      </c>
      <c r="AA172">
        <v>0.56793814505469997</v>
      </c>
      <c r="AB172">
        <v>1.1532109702869999</v>
      </c>
      <c r="AC172">
        <v>2.2702309642320002</v>
      </c>
      <c r="AD172">
        <v>1.313372503149</v>
      </c>
      <c r="AE172">
        <v>3.2576577960969999</v>
      </c>
      <c r="AG172" s="3"/>
      <c r="AX172">
        <f t="shared" si="66"/>
        <v>9.5275156752220001E-3</v>
      </c>
      <c r="AY172">
        <f t="shared" si="67"/>
        <v>0.83079931542350005</v>
      </c>
      <c r="BB172">
        <f t="shared" si="68"/>
        <v>0</v>
      </c>
      <c r="BC172">
        <f t="shared" si="69"/>
        <v>0</v>
      </c>
      <c r="BD172">
        <f t="shared" si="70"/>
        <v>1.183978796578E-2</v>
      </c>
      <c r="BE172">
        <f t="shared" si="71"/>
        <v>1.8085264731049999</v>
      </c>
      <c r="BF172">
        <f t="shared" si="72"/>
        <v>1.112466724163E-2</v>
      </c>
      <c r="BG172">
        <f t="shared" si="73"/>
        <v>0.56793814505469997</v>
      </c>
      <c r="BH172">
        <f t="shared" si="74"/>
        <v>1.1532109702869999E-2</v>
      </c>
      <c r="BI172">
        <f t="shared" si="75"/>
        <v>2.2702309642320002</v>
      </c>
      <c r="BJ172">
        <f t="shared" si="76"/>
        <v>1.313372503149E-2</v>
      </c>
      <c r="BK172">
        <f t="shared" si="77"/>
        <v>3.2576577960969999</v>
      </c>
    </row>
    <row r="173" spans="17:63" x14ac:dyDescent="0.3">
      <c r="Q173" s="3"/>
      <c r="R173">
        <v>0.96155629384880004</v>
      </c>
      <c r="S173">
        <v>0.83079931542350005</v>
      </c>
      <c r="X173">
        <v>1.1902716735479999</v>
      </c>
      <c r="Y173">
        <v>1.8444152675829999</v>
      </c>
      <c r="Z173">
        <v>1.112721614334</v>
      </c>
      <c r="AA173">
        <v>3.417107583774E-3</v>
      </c>
      <c r="AB173">
        <v>1.156044028875</v>
      </c>
      <c r="AC173">
        <v>2.2983600193639999</v>
      </c>
      <c r="AD173">
        <v>1.323756870819</v>
      </c>
      <c r="AE173">
        <v>3.3274954502180001</v>
      </c>
      <c r="AG173" s="3"/>
      <c r="AX173">
        <f t="shared" si="66"/>
        <v>9.6155629384880002E-3</v>
      </c>
      <c r="AY173">
        <f t="shared" si="67"/>
        <v>0.83079931542350005</v>
      </c>
      <c r="BB173">
        <f t="shared" si="68"/>
        <v>0</v>
      </c>
      <c r="BC173">
        <f t="shared" si="69"/>
        <v>0</v>
      </c>
      <c r="BD173">
        <f t="shared" si="70"/>
        <v>1.1902716735479999E-2</v>
      </c>
      <c r="BE173">
        <f t="shared" si="71"/>
        <v>1.8444152675829999</v>
      </c>
      <c r="BF173">
        <f t="shared" si="72"/>
        <v>1.112721614334E-2</v>
      </c>
      <c r="BG173">
        <f t="shared" si="73"/>
        <v>3.417107583774E-3</v>
      </c>
      <c r="BH173">
        <f t="shared" si="74"/>
        <v>1.156044028875E-2</v>
      </c>
      <c r="BI173">
        <f t="shared" si="75"/>
        <v>2.2983600193639999</v>
      </c>
      <c r="BJ173">
        <f t="shared" si="76"/>
        <v>1.323756870819E-2</v>
      </c>
      <c r="BK173">
        <f t="shared" si="77"/>
        <v>3.3274954502180001</v>
      </c>
    </row>
    <row r="174" spans="17:63" x14ac:dyDescent="0.3">
      <c r="Q174" s="3"/>
      <c r="R174">
        <v>0.96784569111480001</v>
      </c>
      <c r="S174">
        <v>0.83370921767850004</v>
      </c>
      <c r="X174">
        <v>1.19246947777</v>
      </c>
      <c r="Y174">
        <v>1.8124063427779999</v>
      </c>
      <c r="AB174">
        <v>1.159190927909</v>
      </c>
      <c r="AC174">
        <v>2.3206692699859999</v>
      </c>
      <c r="AD174">
        <v>1.331623760199</v>
      </c>
      <c r="AE174">
        <v>3.379873690808</v>
      </c>
      <c r="AG174" s="3"/>
      <c r="AX174">
        <f t="shared" si="66"/>
        <v>9.6784569111479993E-3</v>
      </c>
      <c r="AY174">
        <f t="shared" si="67"/>
        <v>0.83370921767850004</v>
      </c>
      <c r="BB174">
        <f t="shared" ref="BB174:BB237" si="78">V174/100</f>
        <v>0</v>
      </c>
      <c r="BC174">
        <f t="shared" ref="BC174:BC237" si="79">W174</f>
        <v>0</v>
      </c>
      <c r="BD174">
        <f t="shared" ref="BD174:BD237" si="80">X174/100</f>
        <v>1.1924694777699999E-2</v>
      </c>
      <c r="BE174">
        <f t="shared" ref="BE174:BE237" si="81">Y174</f>
        <v>1.8124063427779999</v>
      </c>
      <c r="BH174">
        <f t="shared" ref="BH174:BH191" si="82">AB174/100</f>
        <v>1.159190927909E-2</v>
      </c>
      <c r="BI174">
        <f t="shared" ref="BI174:BI191" si="83">AC174</f>
        <v>2.3206692699859999</v>
      </c>
      <c r="BJ174">
        <f t="shared" ref="BJ174:BJ191" si="84">AD174/100</f>
        <v>1.3316237601989999E-2</v>
      </c>
      <c r="BK174">
        <f t="shared" ref="BK174:BK191" si="85">AE174</f>
        <v>3.379873690808</v>
      </c>
    </row>
    <row r="175" spans="17:63" x14ac:dyDescent="0.3">
      <c r="Q175" s="3"/>
      <c r="R175">
        <v>0.97350638404599998</v>
      </c>
      <c r="S175">
        <v>0.83855905477009995</v>
      </c>
      <c r="X175">
        <v>1.1927806572670001</v>
      </c>
      <c r="Y175">
        <v>1.781367385392</v>
      </c>
      <c r="AB175">
        <v>1.160136747705</v>
      </c>
      <c r="AC175">
        <v>2.3439484880260002</v>
      </c>
      <c r="AD175">
        <v>1.3366593308429999</v>
      </c>
      <c r="AE175">
        <v>3.4206123223780001</v>
      </c>
      <c r="AG175" s="3"/>
      <c r="AX175">
        <f t="shared" si="66"/>
        <v>9.7350638404600006E-3</v>
      </c>
      <c r="AY175">
        <f t="shared" si="67"/>
        <v>0.83855905477009995</v>
      </c>
      <c r="BB175">
        <f t="shared" si="78"/>
        <v>0</v>
      </c>
      <c r="BC175">
        <f t="shared" si="79"/>
        <v>0</v>
      </c>
      <c r="BD175">
        <f t="shared" si="80"/>
        <v>1.1927806572670001E-2</v>
      </c>
      <c r="BE175">
        <f t="shared" si="81"/>
        <v>1.781367385392</v>
      </c>
      <c r="BH175">
        <f t="shared" si="82"/>
        <v>1.160136747705E-2</v>
      </c>
      <c r="BI175">
        <f t="shared" si="83"/>
        <v>2.3439484880260002</v>
      </c>
      <c r="BJ175">
        <f t="shared" si="84"/>
        <v>1.336659330843E-2</v>
      </c>
      <c r="BK175">
        <f t="shared" si="85"/>
        <v>3.4206123223780001</v>
      </c>
    </row>
    <row r="176" spans="17:63" x14ac:dyDescent="0.3">
      <c r="Q176" s="3"/>
      <c r="R176">
        <v>0.97790905424200003</v>
      </c>
      <c r="S176">
        <v>0.84146895702510005</v>
      </c>
      <c r="X176">
        <v>1.195606449414</v>
      </c>
      <c r="Y176">
        <v>1.740628753822</v>
      </c>
      <c r="AB176">
        <v>1.167058943075</v>
      </c>
      <c r="AC176">
        <v>2.3837171521779998</v>
      </c>
      <c r="AD176">
        <v>1.3401207867330001</v>
      </c>
      <c r="AE176">
        <v>3.4438915404179999</v>
      </c>
      <c r="AG176" s="3"/>
      <c r="AX176">
        <f t="shared" si="66"/>
        <v>9.7790905424200002E-3</v>
      </c>
      <c r="AY176">
        <f t="shared" si="67"/>
        <v>0.84146895702510005</v>
      </c>
      <c r="BB176">
        <f t="shared" si="78"/>
        <v>0</v>
      </c>
      <c r="BC176">
        <f t="shared" si="79"/>
        <v>0</v>
      </c>
      <c r="BD176">
        <f t="shared" si="80"/>
        <v>1.195606449414E-2</v>
      </c>
      <c r="BE176">
        <f t="shared" si="81"/>
        <v>1.740628753822</v>
      </c>
      <c r="BH176">
        <f t="shared" si="82"/>
        <v>1.167058943075E-2</v>
      </c>
      <c r="BI176">
        <f t="shared" si="83"/>
        <v>2.3837171521779998</v>
      </c>
      <c r="BJ176">
        <f t="shared" si="84"/>
        <v>1.3401207867330001E-2</v>
      </c>
      <c r="BK176">
        <f t="shared" si="85"/>
        <v>3.4438915404179999</v>
      </c>
    </row>
    <row r="177" spans="17:63" x14ac:dyDescent="0.3">
      <c r="Q177" s="3"/>
      <c r="R177">
        <v>0.98231100802839999</v>
      </c>
      <c r="S177">
        <v>0.83758908735180004</v>
      </c>
      <c r="X177">
        <v>1.1987471054500001</v>
      </c>
      <c r="Y177">
        <v>1.703769991925</v>
      </c>
      <c r="AB177">
        <v>1.171151150185</v>
      </c>
      <c r="AC177">
        <v>2.4244557837479999</v>
      </c>
      <c r="AD177">
        <v>1.343581014492</v>
      </c>
      <c r="AE177">
        <v>3.4555311494379999</v>
      </c>
      <c r="AG177" s="3"/>
      <c r="AX177">
        <f t="shared" si="66"/>
        <v>9.8231100802839994E-3</v>
      </c>
      <c r="AY177">
        <f t="shared" si="67"/>
        <v>0.83758908735180004</v>
      </c>
      <c r="BB177">
        <f t="shared" si="78"/>
        <v>0</v>
      </c>
      <c r="BC177">
        <f t="shared" si="79"/>
        <v>0</v>
      </c>
      <c r="BD177">
        <f t="shared" si="80"/>
        <v>1.1987471054500001E-2</v>
      </c>
      <c r="BE177">
        <f t="shared" si="81"/>
        <v>1.703769991925</v>
      </c>
      <c r="BH177">
        <f t="shared" si="82"/>
        <v>1.171151150185E-2</v>
      </c>
      <c r="BI177">
        <f t="shared" si="83"/>
        <v>2.4244557837479999</v>
      </c>
      <c r="BJ177">
        <f t="shared" si="84"/>
        <v>1.3435810144919999E-2</v>
      </c>
      <c r="BK177">
        <f t="shared" si="85"/>
        <v>3.4555311494379999</v>
      </c>
    </row>
    <row r="178" spans="17:63" x14ac:dyDescent="0.3">
      <c r="Q178" s="3"/>
      <c r="R178">
        <v>0.98765724644779995</v>
      </c>
      <c r="S178">
        <v>0.84243892444349999</v>
      </c>
      <c r="V178">
        <v>1.163217122991</v>
      </c>
      <c r="W178">
        <v>1.73577891673</v>
      </c>
      <c r="X178">
        <v>1.2015736140069999</v>
      </c>
      <c r="Y178">
        <v>1.6698211322830001</v>
      </c>
      <c r="AB178">
        <v>1.1752446877689999</v>
      </c>
      <c r="AC178">
        <v>2.4778039917560002</v>
      </c>
      <c r="AD178">
        <v>1.347985526884</v>
      </c>
      <c r="AE178">
        <v>3.4759004652229999</v>
      </c>
      <c r="AG178" s="3"/>
      <c r="AX178">
        <f t="shared" si="66"/>
        <v>9.8765724644779996E-3</v>
      </c>
      <c r="AY178">
        <f t="shared" si="67"/>
        <v>0.84243892444349999</v>
      </c>
      <c r="BB178">
        <f t="shared" si="78"/>
        <v>1.1632171229909999E-2</v>
      </c>
      <c r="BC178">
        <f t="shared" si="79"/>
        <v>1.73577891673</v>
      </c>
      <c r="BD178">
        <f t="shared" si="80"/>
        <v>1.201573614007E-2</v>
      </c>
      <c r="BE178">
        <f t="shared" si="81"/>
        <v>1.6698211322830001</v>
      </c>
      <c r="BH178">
        <f t="shared" si="82"/>
        <v>1.1752446877689999E-2</v>
      </c>
      <c r="BI178">
        <f t="shared" si="83"/>
        <v>2.4778039917560002</v>
      </c>
      <c r="BJ178">
        <f t="shared" si="84"/>
        <v>1.347985526884E-2</v>
      </c>
      <c r="BK178">
        <f t="shared" si="85"/>
        <v>3.4759004652229999</v>
      </c>
    </row>
    <row r="179" spans="17:63" x14ac:dyDescent="0.3">
      <c r="Q179" s="3"/>
      <c r="R179">
        <v>0.98923033776000002</v>
      </c>
      <c r="S179">
        <v>0.85019866379020004</v>
      </c>
      <c r="V179">
        <v>1.167308716035</v>
      </c>
      <c r="W179">
        <v>1.77069774379</v>
      </c>
      <c r="X179">
        <v>1.2069236391630001</v>
      </c>
      <c r="Y179">
        <v>1.7105597638529999</v>
      </c>
      <c r="AB179">
        <v>1.179335359715</v>
      </c>
      <c r="AC179">
        <v>2.5039931120509999</v>
      </c>
      <c r="AD179">
        <v>1.350189062383</v>
      </c>
      <c r="AE179">
        <v>3.4982097158440002</v>
      </c>
      <c r="AG179" s="3"/>
      <c r="AX179">
        <f t="shared" si="66"/>
        <v>9.8923033775999997E-3</v>
      </c>
      <c r="AY179">
        <f t="shared" si="67"/>
        <v>0.85019866379020004</v>
      </c>
      <c r="BB179">
        <f t="shared" si="78"/>
        <v>1.1673087160349999E-2</v>
      </c>
      <c r="BC179">
        <f t="shared" si="79"/>
        <v>1.77069774379</v>
      </c>
      <c r="BD179">
        <f t="shared" si="80"/>
        <v>1.206923639163E-2</v>
      </c>
      <c r="BE179">
        <f t="shared" si="81"/>
        <v>1.7105597638529999</v>
      </c>
      <c r="BH179">
        <f t="shared" si="82"/>
        <v>1.1793353597150001E-2</v>
      </c>
      <c r="BI179">
        <f t="shared" si="83"/>
        <v>2.5039931120509999</v>
      </c>
      <c r="BJ179">
        <f t="shared" si="84"/>
        <v>1.3501890623829999E-2</v>
      </c>
      <c r="BK179">
        <f t="shared" si="85"/>
        <v>3.4982097158440002</v>
      </c>
    </row>
    <row r="180" spans="17:63" x14ac:dyDescent="0.3">
      <c r="Q180" s="3"/>
      <c r="R180">
        <v>0.99551942799329995</v>
      </c>
      <c r="S180">
        <v>0.85019866379020004</v>
      </c>
      <c r="V180">
        <v>1.169827729488</v>
      </c>
      <c r="W180">
        <v>1.802706668595</v>
      </c>
      <c r="X180">
        <v>1.2097568000950001</v>
      </c>
      <c r="Y180">
        <v>1.739658786403</v>
      </c>
      <c r="AB180">
        <v>1.1840557594379999</v>
      </c>
      <c r="AC180">
        <v>2.5379419716929998</v>
      </c>
      <c r="AD180">
        <v>1.3508207347000001</v>
      </c>
      <c r="AE180">
        <v>3.52439883614</v>
      </c>
      <c r="AG180" s="3"/>
      <c r="AX180">
        <f t="shared" si="66"/>
        <v>9.9551942799329992E-3</v>
      </c>
      <c r="AY180">
        <f t="shared" si="67"/>
        <v>0.85019866379020004</v>
      </c>
      <c r="BB180">
        <f t="shared" si="78"/>
        <v>1.1698277294879999E-2</v>
      </c>
      <c r="BC180">
        <f t="shared" si="79"/>
        <v>1.802706668595</v>
      </c>
      <c r="BD180">
        <f t="shared" si="80"/>
        <v>1.209756800095E-2</v>
      </c>
      <c r="BE180">
        <f t="shared" si="81"/>
        <v>1.739658786403</v>
      </c>
      <c r="BH180">
        <f t="shared" si="82"/>
        <v>1.1840557594379998E-2</v>
      </c>
      <c r="BI180">
        <f t="shared" si="83"/>
        <v>2.5379419716929998</v>
      </c>
      <c r="BJ180">
        <f t="shared" si="84"/>
        <v>1.3508207347000001E-2</v>
      </c>
      <c r="BK180">
        <f t="shared" si="85"/>
        <v>3.52439883614</v>
      </c>
    </row>
    <row r="181" spans="17:63" x14ac:dyDescent="0.3">
      <c r="Q181" s="3"/>
      <c r="R181">
        <v>0.99897873465429998</v>
      </c>
      <c r="S181">
        <v>0.85310856604520002</v>
      </c>
      <c r="V181">
        <v>1.172660685731</v>
      </c>
      <c r="W181">
        <v>1.8298657563080001</v>
      </c>
      <c r="X181">
        <v>1.2129041085059999</v>
      </c>
      <c r="Y181">
        <v>1.765847906698</v>
      </c>
      <c r="AB181">
        <v>1.1890887714759999</v>
      </c>
      <c r="AC181">
        <v>2.554431417805</v>
      </c>
      <c r="AD181">
        <v>1.355855998312</v>
      </c>
      <c r="AE181">
        <v>3.5622275654550002</v>
      </c>
      <c r="AG181" s="3"/>
      <c r="AX181">
        <f t="shared" si="66"/>
        <v>9.9897873465429991E-3</v>
      </c>
      <c r="AY181">
        <f t="shared" si="67"/>
        <v>0.85310856604520002</v>
      </c>
      <c r="BB181">
        <f t="shared" si="78"/>
        <v>1.172660685731E-2</v>
      </c>
      <c r="BC181">
        <f t="shared" si="79"/>
        <v>1.8298657563080001</v>
      </c>
      <c r="BD181">
        <f t="shared" si="80"/>
        <v>1.2129041085059999E-2</v>
      </c>
      <c r="BE181">
        <f t="shared" si="81"/>
        <v>1.765847906698</v>
      </c>
      <c r="BH181">
        <f t="shared" si="82"/>
        <v>1.1890887714759999E-2</v>
      </c>
      <c r="BI181">
        <f t="shared" si="83"/>
        <v>2.554431417805</v>
      </c>
      <c r="BJ181">
        <f t="shared" si="84"/>
        <v>1.355855998312E-2</v>
      </c>
      <c r="BK181">
        <f t="shared" si="85"/>
        <v>3.5622275654550002</v>
      </c>
    </row>
    <row r="182" spans="17:63" x14ac:dyDescent="0.3">
      <c r="Q182" s="3"/>
      <c r="R182">
        <v>1.0027527005150001</v>
      </c>
      <c r="S182">
        <v>0.85795840313680005</v>
      </c>
      <c r="V182">
        <v>1.175807584765</v>
      </c>
      <c r="W182">
        <v>1.85217500693</v>
      </c>
      <c r="X182">
        <v>1.2144790420139999</v>
      </c>
      <c r="Y182">
        <v>1.791067059575</v>
      </c>
      <c r="AB182">
        <v>1.1931757590300001</v>
      </c>
      <c r="AC182">
        <v>2.54570171104</v>
      </c>
      <c r="AD182">
        <v>1.361835341868</v>
      </c>
      <c r="AE182">
        <v>3.606846066698</v>
      </c>
      <c r="AG182" s="3"/>
      <c r="AX182">
        <f t="shared" si="66"/>
        <v>1.0027527005150002E-2</v>
      </c>
      <c r="AY182">
        <f t="shared" si="67"/>
        <v>0.85795840313680005</v>
      </c>
      <c r="BB182">
        <f t="shared" si="78"/>
        <v>1.175807584765E-2</v>
      </c>
      <c r="BC182">
        <f t="shared" si="79"/>
        <v>1.85217500693</v>
      </c>
      <c r="BD182">
        <f t="shared" si="80"/>
        <v>1.214479042014E-2</v>
      </c>
      <c r="BE182">
        <f t="shared" si="81"/>
        <v>1.791067059575</v>
      </c>
      <c r="BH182">
        <f t="shared" si="82"/>
        <v>1.1931757590300001E-2</v>
      </c>
      <c r="BI182">
        <f t="shared" si="83"/>
        <v>2.54570171104</v>
      </c>
      <c r="BJ182">
        <f t="shared" si="84"/>
        <v>1.361835341868E-2</v>
      </c>
      <c r="BK182">
        <f t="shared" si="85"/>
        <v>3.606846066698</v>
      </c>
    </row>
    <row r="183" spans="17:63" x14ac:dyDescent="0.3">
      <c r="Q183" s="3"/>
      <c r="R183">
        <v>1.0074697228789999</v>
      </c>
      <c r="S183">
        <v>0.85989833797350002</v>
      </c>
      <c r="V183">
        <v>1.1799007129729999</v>
      </c>
      <c r="W183">
        <v>1.9016433452649999</v>
      </c>
      <c r="X183">
        <v>1.217311998257</v>
      </c>
      <c r="Y183">
        <v>1.8182261472879999</v>
      </c>
      <c r="AB183">
        <v>1.1972612114200001</v>
      </c>
      <c r="AC183">
        <v>2.5224224930000001</v>
      </c>
      <c r="AD183">
        <v>1.364353638911</v>
      </c>
      <c r="AE183">
        <v>3.6320652195749998</v>
      </c>
      <c r="AG183" s="3"/>
      <c r="AX183">
        <f t="shared" si="66"/>
        <v>1.007469722879E-2</v>
      </c>
      <c r="AY183">
        <f t="shared" si="67"/>
        <v>0.85989833797350002</v>
      </c>
      <c r="BB183">
        <f t="shared" si="78"/>
        <v>1.179900712973E-2</v>
      </c>
      <c r="BC183">
        <f t="shared" si="79"/>
        <v>1.9016433452649999</v>
      </c>
      <c r="BD183">
        <f t="shared" si="80"/>
        <v>1.2173119982570001E-2</v>
      </c>
      <c r="BE183">
        <f t="shared" si="81"/>
        <v>1.8182261472879999</v>
      </c>
      <c r="BH183">
        <f t="shared" si="82"/>
        <v>1.1972612114200001E-2</v>
      </c>
      <c r="BI183">
        <f t="shared" si="83"/>
        <v>2.5224224930000001</v>
      </c>
      <c r="BJ183">
        <f t="shared" si="84"/>
        <v>1.3643536389110001E-2</v>
      </c>
      <c r="BK183">
        <f t="shared" si="85"/>
        <v>3.6320652195749998</v>
      </c>
    </row>
    <row r="184" spans="17:63" x14ac:dyDescent="0.3">
      <c r="Q184" s="3"/>
      <c r="R184">
        <v>1.011243279363</v>
      </c>
      <c r="S184">
        <v>0.86086830539180004</v>
      </c>
      <c r="V184">
        <v>1.1824184982949999</v>
      </c>
      <c r="W184">
        <v>1.9220126610499999</v>
      </c>
      <c r="X184">
        <v>1.2204605347990001</v>
      </c>
      <c r="Y184">
        <v>1.8560548766030001</v>
      </c>
      <c r="AB184">
        <v>1.198203039791</v>
      </c>
      <c r="AC184">
        <v>2.5078729817249998</v>
      </c>
      <c r="AD184">
        <v>1.3643325559999999</v>
      </c>
      <c r="AE184">
        <v>3.432251931398</v>
      </c>
      <c r="AG184" s="3"/>
      <c r="AX184">
        <f t="shared" si="66"/>
        <v>1.011243279363E-2</v>
      </c>
      <c r="AY184">
        <f t="shared" si="67"/>
        <v>0.86086830539180004</v>
      </c>
      <c r="BB184">
        <f t="shared" si="78"/>
        <v>1.1824184982949999E-2</v>
      </c>
      <c r="BC184">
        <f t="shared" si="79"/>
        <v>1.9220126610499999</v>
      </c>
      <c r="BD184">
        <f t="shared" si="80"/>
        <v>1.220460534799E-2</v>
      </c>
      <c r="BE184">
        <f t="shared" si="81"/>
        <v>1.8560548766030001</v>
      </c>
      <c r="BH184">
        <f t="shared" si="82"/>
        <v>1.198203039791E-2</v>
      </c>
      <c r="BI184">
        <f t="shared" si="83"/>
        <v>2.5078729817249998</v>
      </c>
      <c r="BJ184">
        <f t="shared" si="84"/>
        <v>1.3643325559999999E-2</v>
      </c>
      <c r="BK184">
        <f t="shared" si="85"/>
        <v>3.432251931398</v>
      </c>
    </row>
    <row r="185" spans="17:63" x14ac:dyDescent="0.3">
      <c r="Q185" s="3"/>
      <c r="R185">
        <v>1.0125019161640001</v>
      </c>
      <c r="S185">
        <v>0.86862804473849997</v>
      </c>
      <c r="V185">
        <v>1.182420033458</v>
      </c>
      <c r="W185">
        <v>1.9365621723249999</v>
      </c>
      <c r="X185">
        <v>1.2226644796749999</v>
      </c>
      <c r="Y185">
        <v>1.8822439968989999</v>
      </c>
      <c r="AB185">
        <v>1.206068598696</v>
      </c>
      <c r="AC185">
        <v>2.5476416458759998</v>
      </c>
      <c r="AD185">
        <v>1.364324266118</v>
      </c>
      <c r="AE185">
        <v>3.3536845705129998</v>
      </c>
      <c r="AG185" s="3"/>
      <c r="AX185">
        <f t="shared" si="66"/>
        <v>1.0125019161640001E-2</v>
      </c>
      <c r="AY185">
        <f t="shared" si="67"/>
        <v>0.86862804473849997</v>
      </c>
      <c r="BB185">
        <f t="shared" si="78"/>
        <v>1.1824200334579999E-2</v>
      </c>
      <c r="BC185">
        <f t="shared" si="79"/>
        <v>1.9365621723249999</v>
      </c>
      <c r="BD185">
        <f t="shared" si="80"/>
        <v>1.2226644796749999E-2</v>
      </c>
      <c r="BE185">
        <f t="shared" si="81"/>
        <v>1.8822439968989999</v>
      </c>
      <c r="BH185">
        <f t="shared" si="82"/>
        <v>1.206068598696E-2</v>
      </c>
      <c r="BI185">
        <f t="shared" si="83"/>
        <v>2.5476416458759998</v>
      </c>
      <c r="BJ185">
        <f t="shared" si="84"/>
        <v>1.364324266118E-2</v>
      </c>
      <c r="BK185">
        <f t="shared" si="85"/>
        <v>3.3536845705129998</v>
      </c>
    </row>
    <row r="186" spans="17:63" x14ac:dyDescent="0.3">
      <c r="Q186" s="3"/>
      <c r="R186">
        <v>1.0178478475499999</v>
      </c>
      <c r="S186">
        <v>0.87056797957520005</v>
      </c>
      <c r="V186">
        <v>1.1861952274500001</v>
      </c>
      <c r="W186">
        <v>1.9530516184369999</v>
      </c>
      <c r="X186">
        <v>1.2248691409600001</v>
      </c>
      <c r="Y186">
        <v>1.915222889122</v>
      </c>
      <c r="AB186">
        <v>1.212363215518</v>
      </c>
      <c r="AC186">
        <v>2.6000198864659998</v>
      </c>
      <c r="AD186">
        <v>1.3665225820610001</v>
      </c>
      <c r="AE186">
        <v>3.3265254827990001</v>
      </c>
      <c r="AG186" s="3"/>
      <c r="AX186">
        <f t="shared" si="66"/>
        <v>1.0178478475499998E-2</v>
      </c>
      <c r="AY186">
        <f t="shared" si="67"/>
        <v>0.87056797957520005</v>
      </c>
      <c r="BB186">
        <f t="shared" si="78"/>
        <v>1.1861952274500001E-2</v>
      </c>
      <c r="BC186">
        <f t="shared" si="79"/>
        <v>1.9530516184369999</v>
      </c>
      <c r="BD186">
        <f t="shared" si="80"/>
        <v>1.2248691409600001E-2</v>
      </c>
      <c r="BE186">
        <f t="shared" si="81"/>
        <v>1.915222889122</v>
      </c>
      <c r="BH186">
        <f t="shared" si="82"/>
        <v>1.212363215518E-2</v>
      </c>
      <c r="BI186">
        <f t="shared" si="83"/>
        <v>2.6000198864659998</v>
      </c>
      <c r="BJ186">
        <f t="shared" si="84"/>
        <v>1.3665225820610001E-2</v>
      </c>
      <c r="BK186">
        <f t="shared" si="85"/>
        <v>3.3265254827990001</v>
      </c>
    </row>
    <row r="187" spans="17:63" x14ac:dyDescent="0.3">
      <c r="Q187" s="3"/>
      <c r="R187">
        <v>1.0213073588999999</v>
      </c>
      <c r="S187">
        <v>0.87541781666689999</v>
      </c>
      <c r="V187">
        <v>1.1883990699810001</v>
      </c>
      <c r="W187">
        <v>1.978270771314</v>
      </c>
      <c r="X187">
        <v>1.2289612457250001</v>
      </c>
      <c r="Y187">
        <v>1.9549915532740001</v>
      </c>
      <c r="AB187">
        <v>1.2148824336590001</v>
      </c>
      <c r="AC187">
        <v>2.6339687461080001</v>
      </c>
      <c r="AD187">
        <v>1.367211517846</v>
      </c>
      <c r="AE187">
        <v>0.91518648081859999</v>
      </c>
      <c r="AG187" s="3"/>
      <c r="AX187">
        <f t="shared" si="66"/>
        <v>1.0213073588999999E-2</v>
      </c>
      <c r="AY187">
        <f t="shared" si="67"/>
        <v>0.87541781666689999</v>
      </c>
      <c r="BB187">
        <f t="shared" si="78"/>
        <v>1.188399069981E-2</v>
      </c>
      <c r="BC187">
        <f t="shared" si="79"/>
        <v>1.978270771314</v>
      </c>
      <c r="BD187">
        <f t="shared" si="80"/>
        <v>1.228961245725E-2</v>
      </c>
      <c r="BE187">
        <f t="shared" si="81"/>
        <v>1.9549915532740001</v>
      </c>
      <c r="BH187">
        <f t="shared" si="82"/>
        <v>1.2148824336590001E-2</v>
      </c>
      <c r="BI187">
        <f t="shared" si="83"/>
        <v>2.6339687461080001</v>
      </c>
      <c r="BJ187">
        <f t="shared" si="84"/>
        <v>1.3672115178460001E-2</v>
      </c>
      <c r="BK187">
        <f t="shared" si="85"/>
        <v>0.91518648081859999</v>
      </c>
    </row>
    <row r="188" spans="17:63" x14ac:dyDescent="0.3">
      <c r="Q188" s="3"/>
      <c r="R188">
        <v>1.023823506714</v>
      </c>
      <c r="S188">
        <v>0.88026765375850002</v>
      </c>
      <c r="V188">
        <v>1.190602400792</v>
      </c>
      <c r="W188">
        <v>1.998640087099</v>
      </c>
      <c r="X188">
        <v>1.2365144993470001</v>
      </c>
      <c r="Y188">
        <v>2.0151295332100001</v>
      </c>
      <c r="AB188">
        <v>1.219918720713</v>
      </c>
      <c r="AC188">
        <v>2.6814971496059998</v>
      </c>
      <c r="AD188">
        <v>1.36972500471</v>
      </c>
      <c r="AE188">
        <v>0.89481716503359998</v>
      </c>
      <c r="AG188" s="3"/>
      <c r="AX188">
        <f t="shared" si="66"/>
        <v>1.023823506714E-2</v>
      </c>
      <c r="AY188">
        <f t="shared" si="67"/>
        <v>0.88026765375850002</v>
      </c>
      <c r="BB188">
        <f t="shared" si="78"/>
        <v>1.1906024007919999E-2</v>
      </c>
      <c r="BC188">
        <f t="shared" si="79"/>
        <v>1.998640087099</v>
      </c>
      <c r="BD188">
        <f t="shared" si="80"/>
        <v>1.236514499347E-2</v>
      </c>
      <c r="BE188">
        <f t="shared" si="81"/>
        <v>2.0151295332100001</v>
      </c>
      <c r="BH188">
        <f t="shared" si="82"/>
        <v>1.2199187207130001E-2</v>
      </c>
      <c r="BI188">
        <f t="shared" si="83"/>
        <v>2.6814971496059998</v>
      </c>
      <c r="BJ188">
        <f t="shared" si="84"/>
        <v>1.36972500471E-2</v>
      </c>
      <c r="BK188">
        <f t="shared" si="85"/>
        <v>0.89481716503359998</v>
      </c>
    </row>
    <row r="189" spans="17:63" x14ac:dyDescent="0.3">
      <c r="Q189" s="3"/>
      <c r="R189">
        <v>1.029169847478</v>
      </c>
      <c r="S189">
        <v>0.88608745826860003</v>
      </c>
      <c r="V189">
        <v>1.1924923005329999</v>
      </c>
      <c r="W189">
        <v>2.028709077067</v>
      </c>
      <c r="X189">
        <v>1.240607218177</v>
      </c>
      <c r="Y189">
        <v>2.0607180018719999</v>
      </c>
      <c r="AB189">
        <v>1.2224368130679999</v>
      </c>
      <c r="AC189">
        <v>2.7047763676469998</v>
      </c>
      <c r="AD189">
        <v>1.3680914279600001</v>
      </c>
      <c r="AE189">
        <v>0.31380668145090002</v>
      </c>
      <c r="AG189" s="3"/>
      <c r="AX189">
        <f t="shared" si="66"/>
        <v>1.029169847478E-2</v>
      </c>
      <c r="AY189">
        <f t="shared" si="67"/>
        <v>0.88608745826860003</v>
      </c>
      <c r="BB189">
        <f t="shared" si="78"/>
        <v>1.1924923005329999E-2</v>
      </c>
      <c r="BC189">
        <f t="shared" si="79"/>
        <v>2.028709077067</v>
      </c>
      <c r="BD189">
        <f t="shared" si="80"/>
        <v>1.2406072181770001E-2</v>
      </c>
      <c r="BE189">
        <f t="shared" si="81"/>
        <v>2.0607180018719999</v>
      </c>
      <c r="BH189">
        <f t="shared" si="82"/>
        <v>1.2224368130679999E-2</v>
      </c>
      <c r="BI189">
        <f t="shared" si="83"/>
        <v>2.7047763676469998</v>
      </c>
      <c r="BJ189">
        <f t="shared" si="84"/>
        <v>1.36809142796E-2</v>
      </c>
      <c r="BK189">
        <f t="shared" si="85"/>
        <v>0.31380668145090002</v>
      </c>
    </row>
    <row r="190" spans="17:63" x14ac:dyDescent="0.3">
      <c r="Q190" s="3"/>
      <c r="R190">
        <v>1.0329444274049999</v>
      </c>
      <c r="S190">
        <v>0.89675709987020003</v>
      </c>
      <c r="V190">
        <v>1.1946954266550001</v>
      </c>
      <c r="W190">
        <v>2.0471384580150001</v>
      </c>
      <c r="X190">
        <v>1.2437553453420001</v>
      </c>
      <c r="Y190">
        <v>2.0946668615139998</v>
      </c>
      <c r="AB190">
        <v>1.2236964733110001</v>
      </c>
      <c r="AC190">
        <v>2.7222357811769999</v>
      </c>
      <c r="AD190">
        <v>1.369661244257</v>
      </c>
      <c r="AE190">
        <v>0.29052746341090002</v>
      </c>
      <c r="AG190" s="3"/>
      <c r="AX190">
        <f t="shared" si="66"/>
        <v>1.032944427405E-2</v>
      </c>
      <c r="AY190">
        <f t="shared" si="67"/>
        <v>0.89675709987020003</v>
      </c>
      <c r="BB190">
        <f t="shared" si="78"/>
        <v>1.194695426655E-2</v>
      </c>
      <c r="BC190">
        <f t="shared" si="79"/>
        <v>2.0471384580150001</v>
      </c>
      <c r="BD190">
        <f t="shared" si="80"/>
        <v>1.243755345342E-2</v>
      </c>
      <c r="BE190">
        <f t="shared" si="81"/>
        <v>2.0946668615139998</v>
      </c>
      <c r="BH190">
        <f t="shared" si="82"/>
        <v>1.2236964733110001E-2</v>
      </c>
      <c r="BI190">
        <f t="shared" si="83"/>
        <v>2.7222357811769999</v>
      </c>
      <c r="BJ190">
        <f t="shared" si="84"/>
        <v>1.369661244257E-2</v>
      </c>
      <c r="BK190">
        <f t="shared" si="85"/>
        <v>0.29052746341090002</v>
      </c>
    </row>
    <row r="191" spans="17:63" x14ac:dyDescent="0.3">
      <c r="Q191" s="3"/>
      <c r="R191">
        <v>1.0354615986610001</v>
      </c>
      <c r="S191">
        <v>0.91130661114529998</v>
      </c>
      <c r="V191">
        <v>1.1972130072889999</v>
      </c>
      <c r="W191">
        <v>2.0655678389640002</v>
      </c>
      <c r="X191">
        <v>1.2475311533989999</v>
      </c>
      <c r="Y191">
        <v>2.1169761121359998</v>
      </c>
      <c r="AB191">
        <v>1.2296771473420001</v>
      </c>
      <c r="AC191">
        <v>2.7794638588580001</v>
      </c>
      <c r="AD191">
        <v>1.3705745185889999</v>
      </c>
      <c r="AE191">
        <v>5.3570424204440002E-3</v>
      </c>
      <c r="AG191" s="3"/>
      <c r="AX191">
        <f t="shared" si="66"/>
        <v>1.0354615986610001E-2</v>
      </c>
      <c r="AY191">
        <f t="shared" si="67"/>
        <v>0.91130661114529998</v>
      </c>
      <c r="BB191">
        <f t="shared" si="78"/>
        <v>1.1972130072889999E-2</v>
      </c>
      <c r="BC191">
        <f t="shared" si="79"/>
        <v>2.0655678389640002</v>
      </c>
      <c r="BD191">
        <f t="shared" si="80"/>
        <v>1.2475311533989999E-2</v>
      </c>
      <c r="BE191">
        <f t="shared" si="81"/>
        <v>2.1169761121359998</v>
      </c>
      <c r="BH191">
        <f t="shared" si="82"/>
        <v>1.2296771473420001E-2</v>
      </c>
      <c r="BI191">
        <f t="shared" si="83"/>
        <v>2.7794638588580001</v>
      </c>
      <c r="BJ191">
        <f t="shared" si="84"/>
        <v>1.370574518589E-2</v>
      </c>
      <c r="BK191">
        <f t="shared" si="85"/>
        <v>5.3570424204440002E-3</v>
      </c>
    </row>
    <row r="192" spans="17:63" x14ac:dyDescent="0.3">
      <c r="Q192" s="3"/>
      <c r="R192">
        <v>1.039865087611</v>
      </c>
      <c r="S192">
        <v>0.92197625274689998</v>
      </c>
      <c r="V192">
        <v>1.2003600086670001</v>
      </c>
      <c r="W192">
        <v>2.0888470570040001</v>
      </c>
      <c r="X192">
        <v>1.24973448421</v>
      </c>
      <c r="Y192">
        <v>2.1373454279209998</v>
      </c>
      <c r="AB192">
        <v>1.2350277865629999</v>
      </c>
      <c r="AC192">
        <v>2.8260222949379998</v>
      </c>
      <c r="AG192" s="3"/>
      <c r="AX192">
        <f t="shared" si="66"/>
        <v>1.0398650876110001E-2</v>
      </c>
      <c r="AY192">
        <f t="shared" si="67"/>
        <v>0.92197625274689998</v>
      </c>
      <c r="BB192">
        <f t="shared" si="78"/>
        <v>1.2003600086670001E-2</v>
      </c>
      <c r="BC192">
        <f t="shared" si="79"/>
        <v>2.0888470570040001</v>
      </c>
      <c r="BD192">
        <f t="shared" si="80"/>
        <v>1.24973448421E-2</v>
      </c>
      <c r="BE192">
        <f t="shared" si="81"/>
        <v>2.1373454279209998</v>
      </c>
      <c r="BH192">
        <f t="shared" ref="BH192:BH236" si="86">AB192/100</f>
        <v>1.235027786563E-2</v>
      </c>
      <c r="BI192">
        <f t="shared" ref="BI192:BI236" si="87">AC192</f>
        <v>2.8260222949379998</v>
      </c>
    </row>
    <row r="193" spans="17:61" x14ac:dyDescent="0.3">
      <c r="Q193" s="3"/>
      <c r="R193">
        <v>1.043010451482</v>
      </c>
      <c r="S193">
        <v>0.92973599209360003</v>
      </c>
      <c r="V193">
        <v>1.2019342257650001</v>
      </c>
      <c r="W193">
        <v>2.1072764379520001</v>
      </c>
      <c r="X193">
        <v>1.253825360844</v>
      </c>
      <c r="Y193">
        <v>2.1654744830519999</v>
      </c>
      <c r="AB193">
        <v>1.242268325525</v>
      </c>
      <c r="AC193">
        <v>2.9026497209870001</v>
      </c>
      <c r="AG193" s="3"/>
      <c r="AX193">
        <f t="shared" si="66"/>
        <v>1.043010451482E-2</v>
      </c>
      <c r="AY193">
        <f t="shared" si="67"/>
        <v>0.92973599209360003</v>
      </c>
      <c r="BB193">
        <f t="shared" si="78"/>
        <v>1.2019342257650001E-2</v>
      </c>
      <c r="BC193">
        <f t="shared" si="79"/>
        <v>2.1072764379520001</v>
      </c>
      <c r="BD193">
        <f t="shared" si="80"/>
        <v>1.2538253608439999E-2</v>
      </c>
      <c r="BE193">
        <f t="shared" si="81"/>
        <v>2.1654744830519999</v>
      </c>
      <c r="BH193">
        <f t="shared" si="86"/>
        <v>1.242268325525E-2</v>
      </c>
      <c r="BI193">
        <f t="shared" si="87"/>
        <v>2.9026497209870001</v>
      </c>
    </row>
    <row r="194" spans="17:61" x14ac:dyDescent="0.3">
      <c r="Q194" s="3"/>
      <c r="R194">
        <v>1.045212247129</v>
      </c>
      <c r="S194">
        <v>0.9355557966036</v>
      </c>
      <c r="V194">
        <v>1.205081431832</v>
      </c>
      <c r="W194">
        <v>2.132495590829</v>
      </c>
      <c r="X194">
        <v>1.2560284869659999</v>
      </c>
      <c r="Y194">
        <v>2.183903864001</v>
      </c>
      <c r="AB194">
        <v>1.2495077387010001</v>
      </c>
      <c r="AC194">
        <v>2.968607505434</v>
      </c>
      <c r="AG194" s="3"/>
      <c r="AX194">
        <f t="shared" si="66"/>
        <v>1.045212247129E-2</v>
      </c>
      <c r="AY194">
        <f t="shared" si="67"/>
        <v>0.9355557966036</v>
      </c>
      <c r="BB194">
        <f t="shared" si="78"/>
        <v>1.2050814318320001E-2</v>
      </c>
      <c r="BC194">
        <f t="shared" si="79"/>
        <v>2.132495590829</v>
      </c>
      <c r="BD194">
        <f t="shared" si="80"/>
        <v>1.2560284869659998E-2</v>
      </c>
      <c r="BE194">
        <f t="shared" si="81"/>
        <v>2.183903864001</v>
      </c>
      <c r="BH194">
        <f t="shared" si="86"/>
        <v>1.2495077387010001E-2</v>
      </c>
      <c r="BI194">
        <f t="shared" si="87"/>
        <v>2.968607505434</v>
      </c>
    </row>
    <row r="195" spans="17:61" x14ac:dyDescent="0.3">
      <c r="Q195" s="3"/>
      <c r="R195">
        <v>1.0493009745340001</v>
      </c>
      <c r="S195">
        <v>0.94331553595030004</v>
      </c>
      <c r="V195">
        <v>1.2075998312189999</v>
      </c>
      <c r="W195">
        <v>2.1586847111240002</v>
      </c>
      <c r="X195">
        <v>1.258232227153</v>
      </c>
      <c r="Y195">
        <v>2.2081530494589998</v>
      </c>
      <c r="AB195">
        <v>1.2532860030199999</v>
      </c>
      <c r="AC195">
        <v>3.0141959740950002</v>
      </c>
      <c r="AG195" s="3"/>
      <c r="AX195">
        <f t="shared" si="66"/>
        <v>1.0493009745340001E-2</v>
      </c>
      <c r="AY195">
        <f t="shared" si="67"/>
        <v>0.94331553595030004</v>
      </c>
      <c r="BB195">
        <f t="shared" si="78"/>
        <v>1.2075998312189999E-2</v>
      </c>
      <c r="BC195">
        <f t="shared" si="79"/>
        <v>2.1586847111240002</v>
      </c>
      <c r="BD195">
        <f t="shared" si="80"/>
        <v>1.258232227153E-2</v>
      </c>
      <c r="BE195">
        <f t="shared" si="81"/>
        <v>2.2081530494589998</v>
      </c>
      <c r="BH195">
        <f t="shared" si="86"/>
        <v>1.2532860030199999E-2</v>
      </c>
      <c r="BI195">
        <f t="shared" si="87"/>
        <v>3.0141959740950002</v>
      </c>
    </row>
    <row r="196" spans="17:61" x14ac:dyDescent="0.3">
      <c r="Q196" s="3"/>
      <c r="R196">
        <v>1.0524460313720001</v>
      </c>
      <c r="S196">
        <v>0.94816537304199999</v>
      </c>
      <c r="V196">
        <v>1.210433503872</v>
      </c>
      <c r="W196">
        <v>2.1926335707660001</v>
      </c>
      <c r="X196">
        <v>1.258233659973</v>
      </c>
      <c r="Y196">
        <v>2.2217325933160001</v>
      </c>
      <c r="AB196">
        <v>1.2570621181099999</v>
      </c>
      <c r="AC196">
        <v>3.039415126972</v>
      </c>
      <c r="AG196" s="3"/>
      <c r="AX196">
        <f t="shared" si="66"/>
        <v>1.0524460313720001E-2</v>
      </c>
      <c r="AY196">
        <f t="shared" si="67"/>
        <v>0.94816537304199999</v>
      </c>
      <c r="BB196">
        <f t="shared" si="78"/>
        <v>1.210433503872E-2</v>
      </c>
      <c r="BC196">
        <f t="shared" si="79"/>
        <v>2.1926335707660001</v>
      </c>
      <c r="BD196">
        <f t="shared" si="80"/>
        <v>1.258233659973E-2</v>
      </c>
      <c r="BE196">
        <f t="shared" si="81"/>
        <v>2.2217325933160001</v>
      </c>
      <c r="BH196">
        <f t="shared" si="86"/>
        <v>1.2570621181099998E-2</v>
      </c>
      <c r="BI196">
        <f t="shared" si="87"/>
        <v>3.039415126972</v>
      </c>
    </row>
    <row r="197" spans="17:61" x14ac:dyDescent="0.3">
      <c r="Q197" s="3"/>
      <c r="R197">
        <v>1.0521322932699999</v>
      </c>
      <c r="S197">
        <v>0.95495514497029999</v>
      </c>
      <c r="V197">
        <v>1.2132659483949999</v>
      </c>
      <c r="W197">
        <v>2.2149428213869999</v>
      </c>
      <c r="X197">
        <v>1.26138137776</v>
      </c>
      <c r="Y197">
        <v>2.2518015832840002</v>
      </c>
      <c r="AB197">
        <v>1.2608393589860001</v>
      </c>
      <c r="AC197">
        <v>3.0753039214500002</v>
      </c>
      <c r="AG197" s="3"/>
      <c r="AX197">
        <f t="shared" si="66"/>
        <v>1.0521322932699998E-2</v>
      </c>
      <c r="AY197">
        <f t="shared" si="67"/>
        <v>0.95495514497029999</v>
      </c>
      <c r="BB197">
        <f t="shared" si="78"/>
        <v>1.2132659483949999E-2</v>
      </c>
      <c r="BC197">
        <f t="shared" si="79"/>
        <v>2.2149428213869999</v>
      </c>
      <c r="BD197">
        <f t="shared" si="80"/>
        <v>1.26138137776E-2</v>
      </c>
      <c r="BE197">
        <f t="shared" si="81"/>
        <v>2.2518015832840002</v>
      </c>
      <c r="BH197">
        <f t="shared" si="86"/>
        <v>1.260839358986E-2</v>
      </c>
      <c r="BI197">
        <f t="shared" si="87"/>
        <v>3.0753039214500002</v>
      </c>
    </row>
    <row r="198" spans="17:61" x14ac:dyDescent="0.3">
      <c r="Q198" s="3"/>
      <c r="R198">
        <v>1.0511899531769999</v>
      </c>
      <c r="S198">
        <v>0.96465481915369999</v>
      </c>
      <c r="V198">
        <v>1.2154699956149999</v>
      </c>
      <c r="W198">
        <v>2.2421019091010002</v>
      </c>
      <c r="X198">
        <v>1.26515749285</v>
      </c>
      <c r="Y198">
        <v>2.277020736161</v>
      </c>
      <c r="AB198">
        <v>1.264617316272</v>
      </c>
      <c r="AC198">
        <v>3.1179824878570002</v>
      </c>
      <c r="AG198" s="3"/>
      <c r="AX198">
        <f t="shared" si="66"/>
        <v>1.0511899531769999E-2</v>
      </c>
      <c r="AY198">
        <f t="shared" si="67"/>
        <v>0.96465481915369999</v>
      </c>
      <c r="BB198">
        <f t="shared" si="78"/>
        <v>1.2154699956149999E-2</v>
      </c>
      <c r="BC198">
        <f t="shared" si="79"/>
        <v>2.2421019091010002</v>
      </c>
      <c r="BD198">
        <f t="shared" si="80"/>
        <v>1.26515749285E-2</v>
      </c>
      <c r="BE198">
        <f t="shared" si="81"/>
        <v>2.277020736161</v>
      </c>
      <c r="BH198">
        <f t="shared" si="86"/>
        <v>1.2646173162720001E-2</v>
      </c>
      <c r="BI198">
        <f t="shared" si="87"/>
        <v>3.1179824878570002</v>
      </c>
    </row>
    <row r="199" spans="17:61" x14ac:dyDescent="0.3">
      <c r="Q199" s="3"/>
      <c r="R199">
        <v>1.051190976619</v>
      </c>
      <c r="S199">
        <v>0.97435449333699997</v>
      </c>
      <c r="V199">
        <v>1.2186167923040001</v>
      </c>
      <c r="W199">
        <v>2.2634411923040001</v>
      </c>
      <c r="X199">
        <v>1.2695631310290001</v>
      </c>
      <c r="Y199">
        <v>2.308059693548</v>
      </c>
      <c r="AB199">
        <v>1.2687098304140001</v>
      </c>
      <c r="AC199">
        <v>3.1616310216820001</v>
      </c>
      <c r="AG199" s="3"/>
      <c r="AX199">
        <f t="shared" si="66"/>
        <v>1.051190976619E-2</v>
      </c>
      <c r="AY199">
        <f t="shared" si="67"/>
        <v>0.97435449333699997</v>
      </c>
      <c r="BB199">
        <f t="shared" si="78"/>
        <v>1.2186167923040002E-2</v>
      </c>
      <c r="BC199">
        <f t="shared" si="79"/>
        <v>2.2634411923040001</v>
      </c>
      <c r="BD199">
        <f t="shared" si="80"/>
        <v>1.2695631310290001E-2</v>
      </c>
      <c r="BE199">
        <f t="shared" si="81"/>
        <v>2.308059693548</v>
      </c>
      <c r="BH199">
        <f t="shared" si="86"/>
        <v>1.268709830414E-2</v>
      </c>
      <c r="BI199">
        <f t="shared" si="87"/>
        <v>3.1616310216820001</v>
      </c>
    </row>
    <row r="200" spans="17:61" x14ac:dyDescent="0.3">
      <c r="Q200" s="3"/>
      <c r="R200">
        <v>1.053393693364</v>
      </c>
      <c r="S200">
        <v>0.98890400461210004</v>
      </c>
      <c r="V200">
        <v>1.218932679635</v>
      </c>
      <c r="W200">
        <v>2.277020736161</v>
      </c>
      <c r="X200">
        <v>1.2720808140069999</v>
      </c>
      <c r="Y200">
        <v>2.327459041914</v>
      </c>
      <c r="AB200">
        <v>1.2750043448920001</v>
      </c>
      <c r="AC200">
        <v>3.2130392948540001</v>
      </c>
      <c r="AG200" s="3"/>
      <c r="AX200">
        <f t="shared" si="66"/>
        <v>1.0533936933639999E-2</v>
      </c>
      <c r="AY200">
        <f t="shared" si="67"/>
        <v>0.98890400461210004</v>
      </c>
      <c r="BB200">
        <f t="shared" si="78"/>
        <v>1.218932679635E-2</v>
      </c>
      <c r="BC200">
        <f t="shared" si="79"/>
        <v>2.277020736161</v>
      </c>
      <c r="BD200">
        <f t="shared" si="80"/>
        <v>1.2720808140069999E-2</v>
      </c>
      <c r="BE200">
        <f t="shared" si="81"/>
        <v>2.327459041914</v>
      </c>
      <c r="BH200">
        <f t="shared" si="86"/>
        <v>1.2750043448920001E-2</v>
      </c>
      <c r="BI200">
        <f t="shared" si="87"/>
        <v>3.2130392948540001</v>
      </c>
    </row>
    <row r="201" spans="17:61" x14ac:dyDescent="0.3">
      <c r="Q201" s="3"/>
      <c r="R201">
        <v>1.0552821602860001</v>
      </c>
      <c r="S201">
        <v>1.0053934507240001</v>
      </c>
      <c r="V201">
        <v>1.221764612436</v>
      </c>
      <c r="W201">
        <v>2.2944801496910001</v>
      </c>
      <c r="X201">
        <v>1.2758563150310001</v>
      </c>
      <c r="Y201">
        <v>2.3468583902810001</v>
      </c>
      <c r="AB201">
        <v>1.2803555981779999</v>
      </c>
      <c r="AC201">
        <v>3.265417535444</v>
      </c>
      <c r="AG201" s="3"/>
      <c r="AX201">
        <f t="shared" si="66"/>
        <v>1.055282160286E-2</v>
      </c>
      <c r="AY201">
        <f t="shared" si="67"/>
        <v>1.0053934507240001</v>
      </c>
      <c r="BB201">
        <f t="shared" si="78"/>
        <v>1.221764612436E-2</v>
      </c>
      <c r="BC201">
        <f t="shared" si="79"/>
        <v>2.2944801496910001</v>
      </c>
      <c r="BD201">
        <f t="shared" si="80"/>
        <v>1.2758563150310001E-2</v>
      </c>
      <c r="BE201">
        <f t="shared" si="81"/>
        <v>2.3468583902810001</v>
      </c>
      <c r="BH201">
        <f t="shared" si="86"/>
        <v>1.2803555981779999E-2</v>
      </c>
      <c r="BI201">
        <f t="shared" si="87"/>
        <v>3.265417535444</v>
      </c>
    </row>
    <row r="202" spans="17:61" x14ac:dyDescent="0.3">
      <c r="Q202" s="3"/>
      <c r="R202">
        <v>1.0577988198220001</v>
      </c>
      <c r="S202">
        <v>1.0150931249070001</v>
      </c>
      <c r="V202">
        <v>1.2239679432470001</v>
      </c>
      <c r="W202">
        <v>2.3148494654760001</v>
      </c>
      <c r="X202">
        <v>1.2799459635349999</v>
      </c>
      <c r="Y202">
        <v>2.3633478363929998</v>
      </c>
      <c r="AB202">
        <v>1.285390964134</v>
      </c>
      <c r="AC202">
        <v>3.3042162321780002</v>
      </c>
      <c r="AG202" s="3"/>
      <c r="AX202">
        <f t="shared" si="66"/>
        <v>1.0577988198220001E-2</v>
      </c>
      <c r="AY202">
        <f t="shared" si="67"/>
        <v>1.0150931249070001</v>
      </c>
      <c r="BB202">
        <f t="shared" si="78"/>
        <v>1.2239679432470001E-2</v>
      </c>
      <c r="BC202">
        <f t="shared" si="79"/>
        <v>2.3148494654760001</v>
      </c>
      <c r="BD202">
        <f t="shared" si="80"/>
        <v>1.2799459635349999E-2</v>
      </c>
      <c r="BE202">
        <f t="shared" si="81"/>
        <v>2.3633478363929998</v>
      </c>
      <c r="BH202">
        <f t="shared" si="86"/>
        <v>1.285390964134E-2</v>
      </c>
      <c r="BI202">
        <f t="shared" si="87"/>
        <v>3.3042162321780002</v>
      </c>
    </row>
    <row r="203" spans="17:61" x14ac:dyDescent="0.3">
      <c r="Q203" s="3"/>
      <c r="R203">
        <v>1.0618884683250001</v>
      </c>
      <c r="S203">
        <v>1.0315825710190001</v>
      </c>
      <c r="V203">
        <v>1.2268004901130001</v>
      </c>
      <c r="W203">
        <v>2.338128683516</v>
      </c>
      <c r="X203">
        <v>1.2840368401690001</v>
      </c>
      <c r="Y203">
        <v>2.3914768915239999</v>
      </c>
      <c r="AB203">
        <v>1.2869656929540001</v>
      </c>
      <c r="AC203">
        <v>3.3274954502180001</v>
      </c>
      <c r="AG203" s="3"/>
      <c r="AX203">
        <f t="shared" si="66"/>
        <v>1.061888468325E-2</v>
      </c>
      <c r="AY203">
        <f t="shared" si="67"/>
        <v>1.0315825710190001</v>
      </c>
      <c r="BB203">
        <f t="shared" si="78"/>
        <v>1.2268004901130001E-2</v>
      </c>
      <c r="BC203">
        <f t="shared" si="79"/>
        <v>2.338128683516</v>
      </c>
      <c r="BD203">
        <f t="shared" si="80"/>
        <v>1.284036840169E-2</v>
      </c>
      <c r="BE203">
        <f t="shared" si="81"/>
        <v>2.3914768915239999</v>
      </c>
      <c r="BH203">
        <f t="shared" si="86"/>
        <v>1.2869656929540001E-2</v>
      </c>
      <c r="BI203">
        <f t="shared" si="87"/>
        <v>3.3274954502180001</v>
      </c>
    </row>
    <row r="204" spans="17:61" x14ac:dyDescent="0.3">
      <c r="Q204" s="3"/>
      <c r="R204">
        <v>1.0666078446060001</v>
      </c>
      <c r="S204">
        <v>1.0558317564769999</v>
      </c>
      <c r="V204">
        <v>1.2283750142450001</v>
      </c>
      <c r="W204">
        <v>2.3594679667189999</v>
      </c>
      <c r="X204">
        <v>1.2884431947570001</v>
      </c>
      <c r="Y204">
        <v>2.429305620839</v>
      </c>
      <c r="AB204">
        <v>1.291056160211</v>
      </c>
      <c r="AC204">
        <v>3.3517446356759999</v>
      </c>
      <c r="AG204" s="3"/>
      <c r="AX204">
        <f t="shared" si="66"/>
        <v>1.066607844606E-2</v>
      </c>
      <c r="AY204">
        <f t="shared" si="67"/>
        <v>1.0558317564769999</v>
      </c>
      <c r="BB204">
        <f t="shared" si="78"/>
        <v>1.2283750142450001E-2</v>
      </c>
      <c r="BC204">
        <f t="shared" si="79"/>
        <v>2.3594679667189999</v>
      </c>
      <c r="BD204">
        <f t="shared" si="80"/>
        <v>1.2884431947570002E-2</v>
      </c>
      <c r="BE204">
        <f t="shared" si="81"/>
        <v>2.429305620839</v>
      </c>
      <c r="BH204">
        <f t="shared" si="86"/>
        <v>1.291056160211E-2</v>
      </c>
      <c r="BI204">
        <f t="shared" si="87"/>
        <v>3.3517446356759999</v>
      </c>
    </row>
    <row r="205" spans="17:61" x14ac:dyDescent="0.3">
      <c r="Q205" s="3"/>
      <c r="R205">
        <v>1.0678679142259999</v>
      </c>
      <c r="S205">
        <v>1.0771710396809999</v>
      </c>
      <c r="V205">
        <v>1.2312074587670001</v>
      </c>
      <c r="W205">
        <v>2.3817772173409999</v>
      </c>
      <c r="X205">
        <v>1.294736788137</v>
      </c>
      <c r="Y205">
        <v>2.471984187246</v>
      </c>
      <c r="AB205">
        <v>1.292945445887</v>
      </c>
      <c r="AC205">
        <v>3.3759938211340002</v>
      </c>
      <c r="AG205" s="3"/>
      <c r="AX205">
        <f t="shared" si="66"/>
        <v>1.0678679142259999E-2</v>
      </c>
      <c r="AY205">
        <f t="shared" si="67"/>
        <v>1.0771710396809999</v>
      </c>
      <c r="BB205">
        <f t="shared" si="78"/>
        <v>1.231207458767E-2</v>
      </c>
      <c r="BC205">
        <f t="shared" si="79"/>
        <v>2.3817772173409999</v>
      </c>
      <c r="BD205">
        <f t="shared" si="80"/>
        <v>1.2947367881369999E-2</v>
      </c>
      <c r="BE205">
        <f t="shared" si="81"/>
        <v>2.471984187246</v>
      </c>
      <c r="BH205">
        <f t="shared" si="86"/>
        <v>1.2929454458869999E-2</v>
      </c>
      <c r="BI205">
        <f t="shared" si="87"/>
        <v>3.3759938211340002</v>
      </c>
    </row>
    <row r="206" spans="17:61" x14ac:dyDescent="0.3">
      <c r="Q206" s="3"/>
      <c r="R206">
        <v>1.0697569952129999</v>
      </c>
      <c r="S206">
        <v>1.099480290302</v>
      </c>
      <c r="V206">
        <v>1.2330972561639999</v>
      </c>
      <c r="W206">
        <v>2.410876239891</v>
      </c>
      <c r="X206">
        <v>1.300085994539</v>
      </c>
      <c r="Y206">
        <v>2.50496307947</v>
      </c>
      <c r="AB206">
        <v>1.296093982428</v>
      </c>
      <c r="AC206">
        <v>3.4138225504489998</v>
      </c>
      <c r="AG206" s="3"/>
      <c r="AX206">
        <f t="shared" si="66"/>
        <v>1.0697569952129999E-2</v>
      </c>
      <c r="AY206">
        <f t="shared" si="67"/>
        <v>1.099480290302</v>
      </c>
      <c r="BB206">
        <f t="shared" si="78"/>
        <v>1.2330972561639999E-2</v>
      </c>
      <c r="BC206">
        <f t="shared" si="79"/>
        <v>2.410876239891</v>
      </c>
      <c r="BD206">
        <f t="shared" si="80"/>
        <v>1.3000859945389999E-2</v>
      </c>
      <c r="BE206">
        <f t="shared" si="81"/>
        <v>2.50496307947</v>
      </c>
      <c r="BH206">
        <f t="shared" si="86"/>
        <v>1.296093982428E-2</v>
      </c>
      <c r="BI206">
        <f t="shared" si="87"/>
        <v>3.4138225504489998</v>
      </c>
    </row>
    <row r="207" spans="17:61" x14ac:dyDescent="0.3">
      <c r="Q207" s="3"/>
      <c r="R207">
        <v>1.070700768125</v>
      </c>
      <c r="S207">
        <v>1.1033601599759999</v>
      </c>
      <c r="V207">
        <v>1.235302122137</v>
      </c>
      <c r="W207">
        <v>2.4457950669509998</v>
      </c>
      <c r="X207">
        <v>1.3057508835830001</v>
      </c>
      <c r="Y207">
        <v>2.5495815807129998</v>
      </c>
      <c r="AB207">
        <v>1.297667994839</v>
      </c>
      <c r="AC207">
        <v>3.4303119965610001</v>
      </c>
      <c r="AG207" s="3"/>
      <c r="AX207">
        <f t="shared" si="66"/>
        <v>1.070700768125E-2</v>
      </c>
      <c r="AY207">
        <f t="shared" si="67"/>
        <v>1.1033601599759999</v>
      </c>
      <c r="BB207">
        <f t="shared" si="78"/>
        <v>1.2353021221369999E-2</v>
      </c>
      <c r="BC207">
        <f t="shared" si="79"/>
        <v>2.4457950669509998</v>
      </c>
      <c r="BD207">
        <f t="shared" si="80"/>
        <v>1.3057508835830001E-2</v>
      </c>
      <c r="BE207">
        <f t="shared" si="81"/>
        <v>2.5495815807129998</v>
      </c>
      <c r="BH207">
        <f t="shared" si="86"/>
        <v>1.297667994839E-2</v>
      </c>
      <c r="BI207">
        <f t="shared" si="87"/>
        <v>3.4303119965610001</v>
      </c>
    </row>
    <row r="208" spans="17:61" x14ac:dyDescent="0.3">
      <c r="Q208" s="3"/>
      <c r="R208">
        <v>1.070701996256</v>
      </c>
      <c r="S208">
        <v>1.1149997689960001</v>
      </c>
      <c r="V208">
        <v>1.2393926917389999</v>
      </c>
      <c r="W208">
        <v>2.4710142198280001</v>
      </c>
      <c r="X208">
        <v>1.308897987305</v>
      </c>
      <c r="Y208">
        <v>2.573830766171</v>
      </c>
      <c r="AB208">
        <v>1.30049992764</v>
      </c>
      <c r="AC208">
        <v>3.4477714100910002</v>
      </c>
      <c r="AG208" s="3"/>
      <c r="AX208">
        <f t="shared" si="66"/>
        <v>1.070701996256E-2</v>
      </c>
      <c r="AY208">
        <f t="shared" si="67"/>
        <v>1.1149997689960001</v>
      </c>
      <c r="BB208">
        <f t="shared" si="78"/>
        <v>1.2393926917389999E-2</v>
      </c>
      <c r="BC208">
        <f t="shared" si="79"/>
        <v>2.4710142198280001</v>
      </c>
      <c r="BD208">
        <f t="shared" si="80"/>
        <v>1.3088979873049999E-2</v>
      </c>
      <c r="BE208">
        <f t="shared" si="81"/>
        <v>2.573830766171</v>
      </c>
      <c r="BH208">
        <f t="shared" si="86"/>
        <v>1.30049992764E-2</v>
      </c>
      <c r="BI208">
        <f t="shared" si="87"/>
        <v>3.4477714100910002</v>
      </c>
    </row>
    <row r="209" spans="17:61" x14ac:dyDescent="0.3">
      <c r="Q209" s="3"/>
      <c r="R209">
        <v>1.072905634099</v>
      </c>
      <c r="S209">
        <v>1.1382789870359999</v>
      </c>
      <c r="V209">
        <v>1.2422249315730001</v>
      </c>
      <c r="W209">
        <v>2.4913835356130001</v>
      </c>
      <c r="X209">
        <v>1.312674716461</v>
      </c>
      <c r="Y209">
        <v>2.6048697235580001</v>
      </c>
      <c r="AB209">
        <v>1.302703463139</v>
      </c>
      <c r="AC209">
        <v>3.4700806607130001</v>
      </c>
      <c r="AG209" s="3"/>
      <c r="AX209">
        <f t="shared" si="66"/>
        <v>1.0729056340989999E-2</v>
      </c>
      <c r="AY209">
        <f t="shared" si="67"/>
        <v>1.1382789870359999</v>
      </c>
      <c r="BB209">
        <f t="shared" si="78"/>
        <v>1.2422249315730001E-2</v>
      </c>
      <c r="BC209">
        <f t="shared" si="79"/>
        <v>2.4913835356130001</v>
      </c>
      <c r="BD209">
        <f t="shared" si="80"/>
        <v>1.312674716461E-2</v>
      </c>
      <c r="BE209">
        <f t="shared" si="81"/>
        <v>2.6048697235580001</v>
      </c>
      <c r="BH209">
        <f t="shared" si="86"/>
        <v>1.3027034631389999E-2</v>
      </c>
      <c r="BI209">
        <f t="shared" si="87"/>
        <v>3.4700806607130001</v>
      </c>
    </row>
    <row r="210" spans="17:61" x14ac:dyDescent="0.3">
      <c r="Q210" s="3"/>
      <c r="R210">
        <v>1.0766808280910001</v>
      </c>
      <c r="S210">
        <v>1.1547684331470001</v>
      </c>
      <c r="V210">
        <v>1.2466291369319999</v>
      </c>
      <c r="W210">
        <v>2.5088429491430002</v>
      </c>
      <c r="X210">
        <v>1.3170800476069999</v>
      </c>
      <c r="Y210">
        <v>2.6329987786900002</v>
      </c>
      <c r="AB210">
        <v>1.305220532051</v>
      </c>
      <c r="AC210">
        <v>3.4836602045689999</v>
      </c>
      <c r="AG210" s="3"/>
      <c r="AX210">
        <f t="shared" ref="AX210:AX235" si="88">R210/100</f>
        <v>1.0766808280910001E-2</v>
      </c>
      <c r="AY210">
        <f t="shared" ref="AY210:AY235" si="89">S210</f>
        <v>1.1547684331470001</v>
      </c>
      <c r="BB210">
        <f t="shared" si="78"/>
        <v>1.2466291369319999E-2</v>
      </c>
      <c r="BC210">
        <f t="shared" si="79"/>
        <v>2.5088429491430002</v>
      </c>
      <c r="BD210">
        <f t="shared" si="80"/>
        <v>1.3170800476069999E-2</v>
      </c>
      <c r="BE210">
        <f t="shared" si="81"/>
        <v>2.6329987786900002</v>
      </c>
      <c r="BH210">
        <f t="shared" si="86"/>
        <v>1.305220532051E-2</v>
      </c>
      <c r="BI210">
        <f t="shared" si="87"/>
        <v>3.4836602045689999</v>
      </c>
    </row>
    <row r="211" spans="17:61" x14ac:dyDescent="0.3">
      <c r="Q211" s="3"/>
      <c r="R211">
        <v>1.0826591482050001</v>
      </c>
      <c r="S211">
        <v>1.1896872602070001</v>
      </c>
      <c r="V211">
        <v>1.2469454336400001</v>
      </c>
      <c r="W211">
        <v>2.5263023626729999</v>
      </c>
      <c r="X211">
        <v>1.3208572884830001</v>
      </c>
      <c r="Y211">
        <v>2.668887573168</v>
      </c>
      <c r="AB211">
        <v>1.30931151103</v>
      </c>
      <c r="AC211">
        <v>3.5127592271200001</v>
      </c>
      <c r="AG211" s="3"/>
      <c r="AX211">
        <f t="shared" si="88"/>
        <v>1.0826591482050001E-2</v>
      </c>
      <c r="AY211">
        <f t="shared" si="89"/>
        <v>1.1896872602070001</v>
      </c>
      <c r="BB211">
        <f t="shared" si="78"/>
        <v>1.2469454336400001E-2</v>
      </c>
      <c r="BC211">
        <f t="shared" si="79"/>
        <v>2.5263023626729999</v>
      </c>
      <c r="BD211">
        <f t="shared" si="80"/>
        <v>1.3208572884830001E-2</v>
      </c>
      <c r="BE211">
        <f t="shared" si="81"/>
        <v>2.668887573168</v>
      </c>
      <c r="BH211">
        <f t="shared" si="86"/>
        <v>1.3093115110300001E-2</v>
      </c>
      <c r="BI211">
        <f t="shared" si="87"/>
        <v>3.5127592271200001</v>
      </c>
    </row>
    <row r="212" spans="17:61" x14ac:dyDescent="0.3">
      <c r="Q212" s="3"/>
      <c r="R212">
        <v>1.0854916950710001</v>
      </c>
      <c r="S212">
        <v>1.212966478247</v>
      </c>
      <c r="V212">
        <v>1.2500930490840001</v>
      </c>
      <c r="W212">
        <v>2.555401385223</v>
      </c>
      <c r="X212">
        <v>1.320860461154</v>
      </c>
      <c r="Y212">
        <v>2.6989565631370001</v>
      </c>
      <c r="AB212">
        <v>1.310571990026</v>
      </c>
      <c r="AC212">
        <v>3.5379783799959998</v>
      </c>
      <c r="AG212" s="3"/>
      <c r="AX212">
        <f t="shared" si="88"/>
        <v>1.0854916950710001E-2</v>
      </c>
      <c r="AY212">
        <f t="shared" si="89"/>
        <v>1.212966478247</v>
      </c>
      <c r="BB212">
        <f t="shared" si="78"/>
        <v>1.2500930490840001E-2</v>
      </c>
      <c r="BC212">
        <f t="shared" si="79"/>
        <v>2.555401385223</v>
      </c>
      <c r="BD212">
        <f t="shared" si="80"/>
        <v>1.320860461154E-2</v>
      </c>
      <c r="BE212">
        <f t="shared" si="81"/>
        <v>2.6989565631370001</v>
      </c>
      <c r="BH212">
        <f t="shared" si="86"/>
        <v>1.310571990026E-2</v>
      </c>
      <c r="BI212">
        <f t="shared" si="87"/>
        <v>3.5379783799959998</v>
      </c>
    </row>
    <row r="213" spans="17:61" x14ac:dyDescent="0.3">
      <c r="Q213" s="3"/>
      <c r="R213">
        <v>1.089897640282</v>
      </c>
      <c r="S213">
        <v>1.2469153378890001</v>
      </c>
      <c r="V213">
        <v>1.2526119601920001</v>
      </c>
      <c r="W213">
        <v>2.58644034261</v>
      </c>
      <c r="X213">
        <v>1.3218064856389999</v>
      </c>
      <c r="Y213">
        <v>2.7241757160129998</v>
      </c>
      <c r="AB213">
        <v>1.3134049462690001</v>
      </c>
      <c r="AC213">
        <v>3.5651374677100001</v>
      </c>
      <c r="AG213" s="3"/>
      <c r="AX213">
        <f t="shared" si="88"/>
        <v>1.0898976402819999E-2</v>
      </c>
      <c r="AY213">
        <f t="shared" si="89"/>
        <v>1.2469153378890001</v>
      </c>
      <c r="BB213">
        <f t="shared" si="78"/>
        <v>1.252611960192E-2</v>
      </c>
      <c r="BC213">
        <f t="shared" si="79"/>
        <v>2.58644034261</v>
      </c>
      <c r="BD213">
        <f t="shared" si="80"/>
        <v>1.3218064856389999E-2</v>
      </c>
      <c r="BE213">
        <f t="shared" si="81"/>
        <v>2.7241757160129998</v>
      </c>
      <c r="BH213">
        <f t="shared" si="86"/>
        <v>1.3134049462690001E-2</v>
      </c>
      <c r="BI213">
        <f t="shared" si="87"/>
        <v>3.5651374677100001</v>
      </c>
    </row>
    <row r="214" spans="17:61" x14ac:dyDescent="0.3">
      <c r="Q214" s="3"/>
      <c r="R214">
        <v>1.0908430507019999</v>
      </c>
      <c r="S214">
        <v>1.266314686256</v>
      </c>
      <c r="V214">
        <v>1.25575896157</v>
      </c>
      <c r="W214">
        <v>2.6097195606499999</v>
      </c>
      <c r="X214">
        <v>1.3268405211200001</v>
      </c>
      <c r="Y214">
        <v>2.750364836308</v>
      </c>
      <c r="AB214">
        <v>1.315293208503</v>
      </c>
      <c r="AC214">
        <v>3.5796869789849999</v>
      </c>
      <c r="AG214" s="3"/>
      <c r="AX214">
        <f t="shared" si="88"/>
        <v>1.0908430507019999E-2</v>
      </c>
      <c r="AY214">
        <f t="shared" si="89"/>
        <v>1.266314686256</v>
      </c>
      <c r="BB214">
        <f t="shared" si="78"/>
        <v>1.2557589615700001E-2</v>
      </c>
      <c r="BC214">
        <f t="shared" si="79"/>
        <v>2.6097195606499999</v>
      </c>
      <c r="BD214">
        <f t="shared" si="80"/>
        <v>1.3268405211200001E-2</v>
      </c>
      <c r="BE214">
        <f t="shared" si="81"/>
        <v>2.750364836308</v>
      </c>
      <c r="BH214">
        <f t="shared" si="86"/>
        <v>1.315293208503E-2</v>
      </c>
      <c r="BI214">
        <f t="shared" si="87"/>
        <v>3.5796869789849999</v>
      </c>
    </row>
    <row r="215" spans="17:61" x14ac:dyDescent="0.3">
      <c r="Q215" s="3"/>
      <c r="R215">
        <v>1.0930461768240001</v>
      </c>
      <c r="S215">
        <v>1.284744067204</v>
      </c>
      <c r="V215">
        <v>1.2573336903900001</v>
      </c>
      <c r="W215">
        <v>2.6329987786900002</v>
      </c>
      <c r="X215">
        <v>1.3318736355030001</v>
      </c>
      <c r="Y215">
        <v>2.7678242498380001</v>
      </c>
      <c r="AB215">
        <v>1.3187546643929999</v>
      </c>
      <c r="AC215">
        <v>3.6029661970250002</v>
      </c>
      <c r="AG215" s="3"/>
      <c r="AX215">
        <f t="shared" si="88"/>
        <v>1.093046176824E-2</v>
      </c>
      <c r="AY215">
        <f t="shared" si="89"/>
        <v>1.284744067204</v>
      </c>
      <c r="BB215">
        <f t="shared" si="78"/>
        <v>1.2573336903900001E-2</v>
      </c>
      <c r="BC215">
        <f t="shared" si="79"/>
        <v>2.6329987786900002</v>
      </c>
      <c r="BD215">
        <f t="shared" si="80"/>
        <v>1.3318736355030001E-2</v>
      </c>
      <c r="BE215">
        <f t="shared" si="81"/>
        <v>2.7678242498380001</v>
      </c>
      <c r="BH215">
        <f t="shared" si="86"/>
        <v>1.3187546643929999E-2</v>
      </c>
      <c r="BI215">
        <f t="shared" si="87"/>
        <v>3.6029661970250002</v>
      </c>
    </row>
    <row r="216" spans="17:61" x14ac:dyDescent="0.3">
      <c r="Q216" s="3"/>
      <c r="R216">
        <v>1.094620189234</v>
      </c>
      <c r="S216">
        <v>1.301233513316</v>
      </c>
      <c r="V216">
        <v>1.2595371235449999</v>
      </c>
      <c r="W216">
        <v>2.6543380618930001</v>
      </c>
      <c r="X216">
        <v>1.334707512844</v>
      </c>
      <c r="Y216">
        <v>2.803713044317</v>
      </c>
      <c r="AB216">
        <v>1.3237886998740001</v>
      </c>
      <c r="AC216">
        <v>3.62915531732</v>
      </c>
      <c r="AG216" s="3"/>
      <c r="AX216">
        <f t="shared" si="88"/>
        <v>1.094620189234E-2</v>
      </c>
      <c r="AY216">
        <f t="shared" si="89"/>
        <v>1.301233513316</v>
      </c>
      <c r="BB216">
        <f t="shared" si="78"/>
        <v>1.2595371235449999E-2</v>
      </c>
      <c r="BC216">
        <f t="shared" si="79"/>
        <v>2.6543380618930001</v>
      </c>
      <c r="BD216">
        <f t="shared" si="80"/>
        <v>1.334707512844E-2</v>
      </c>
      <c r="BE216">
        <f t="shared" si="81"/>
        <v>2.803713044317</v>
      </c>
      <c r="BH216">
        <f t="shared" si="86"/>
        <v>1.3237886998740001E-2</v>
      </c>
      <c r="BI216">
        <f t="shared" si="87"/>
        <v>3.62915531732</v>
      </c>
    </row>
    <row r="217" spans="17:61" x14ac:dyDescent="0.3">
      <c r="Q217" s="3"/>
      <c r="R217">
        <v>1.0965083491230001</v>
      </c>
      <c r="S217">
        <v>1.3148130571729999</v>
      </c>
      <c r="V217">
        <v>1.2626845342999999</v>
      </c>
      <c r="W217">
        <v>2.6814971496059998</v>
      </c>
      <c r="X217">
        <v>1.3343952075609999</v>
      </c>
      <c r="Y217">
        <v>2.824082360102</v>
      </c>
      <c r="AB217">
        <v>1.3247229547720001</v>
      </c>
      <c r="AC217">
        <v>3.5428282170880001</v>
      </c>
      <c r="AG217" s="3"/>
      <c r="AX217">
        <f t="shared" si="88"/>
        <v>1.0965083491230002E-2</v>
      </c>
      <c r="AY217">
        <f t="shared" si="89"/>
        <v>1.3148130571729999</v>
      </c>
      <c r="BB217">
        <f t="shared" si="78"/>
        <v>1.2626845342999999E-2</v>
      </c>
      <c r="BC217">
        <f t="shared" si="79"/>
        <v>2.6814971496059998</v>
      </c>
      <c r="BD217">
        <f t="shared" si="80"/>
        <v>1.334395207561E-2</v>
      </c>
      <c r="BE217">
        <f t="shared" si="81"/>
        <v>2.824082360102</v>
      </c>
      <c r="BH217">
        <f t="shared" si="86"/>
        <v>1.3247229547720001E-2</v>
      </c>
      <c r="BI217">
        <f t="shared" si="87"/>
        <v>3.5428282170880001</v>
      </c>
    </row>
    <row r="218" spans="17:61" x14ac:dyDescent="0.3">
      <c r="Q218" s="3"/>
      <c r="R218">
        <v>1.0990260321009999</v>
      </c>
      <c r="S218">
        <v>1.3342124055389999</v>
      </c>
      <c r="V218">
        <v>1.2655165694449999</v>
      </c>
      <c r="W218">
        <v>2.699926530555</v>
      </c>
      <c r="X218">
        <v>1.3381702992090001</v>
      </c>
      <c r="Y218">
        <v>2.8396018387950002</v>
      </c>
      <c r="AB218">
        <v>1.3243920228399999</v>
      </c>
      <c r="AC218">
        <v>3.3866634627360002</v>
      </c>
      <c r="AG218" s="3"/>
      <c r="AX218">
        <f t="shared" si="88"/>
        <v>1.099026032101E-2</v>
      </c>
      <c r="AY218">
        <f t="shared" si="89"/>
        <v>1.3342124055389999</v>
      </c>
      <c r="BB218">
        <f t="shared" si="78"/>
        <v>1.2655165694449999E-2</v>
      </c>
      <c r="BC218">
        <f t="shared" si="79"/>
        <v>2.699926530555</v>
      </c>
      <c r="BD218">
        <f t="shared" si="80"/>
        <v>1.3381702992090001E-2</v>
      </c>
      <c r="BE218">
        <f t="shared" si="81"/>
        <v>2.8396018387950002</v>
      </c>
      <c r="BH218">
        <f t="shared" si="86"/>
        <v>1.32439202284E-2</v>
      </c>
      <c r="BI218">
        <f t="shared" si="87"/>
        <v>3.3866634627360002</v>
      </c>
    </row>
    <row r="219" spans="17:61" x14ac:dyDescent="0.3">
      <c r="Q219" s="3"/>
      <c r="R219">
        <v>1.1002855899999999</v>
      </c>
      <c r="S219">
        <v>1.3507018516510001</v>
      </c>
      <c r="V219">
        <v>1.2683500374100001</v>
      </c>
      <c r="W219">
        <v>2.7319354553599999</v>
      </c>
      <c r="X219">
        <v>1.3413183240290001</v>
      </c>
      <c r="Y219">
        <v>2.872580731018</v>
      </c>
      <c r="AB219">
        <v>1.326268003766</v>
      </c>
      <c r="AC219">
        <v>3.2848168838110001</v>
      </c>
      <c r="AG219" s="3"/>
      <c r="AX219">
        <f t="shared" si="88"/>
        <v>1.1002855899999999E-2</v>
      </c>
      <c r="AY219">
        <f t="shared" si="89"/>
        <v>1.3507018516510001</v>
      </c>
      <c r="BB219">
        <f t="shared" si="78"/>
        <v>1.2683500374100001E-2</v>
      </c>
      <c r="BC219">
        <f t="shared" si="79"/>
        <v>2.7319354553599999</v>
      </c>
      <c r="BD219">
        <f t="shared" si="80"/>
        <v>1.341318324029E-2</v>
      </c>
      <c r="BE219">
        <f t="shared" si="81"/>
        <v>2.872580731018</v>
      </c>
      <c r="BH219">
        <f t="shared" si="86"/>
        <v>1.3262680037659999E-2</v>
      </c>
      <c r="BI219">
        <f t="shared" si="87"/>
        <v>3.2848168838110001</v>
      </c>
    </row>
    <row r="220" spans="17:61" x14ac:dyDescent="0.3">
      <c r="Q220" s="3"/>
      <c r="R220">
        <v>1.103431158559</v>
      </c>
      <c r="S220">
        <v>1.3604015258340001</v>
      </c>
      <c r="V220">
        <v>1.2727555732439999</v>
      </c>
      <c r="W220">
        <v>2.7620044453279999</v>
      </c>
      <c r="X220">
        <v>1.3432075073609999</v>
      </c>
      <c r="Y220">
        <v>2.895859949059</v>
      </c>
      <c r="AB220">
        <v>1.326857203229</v>
      </c>
      <c r="AC220">
        <v>2.9084695254969999</v>
      </c>
      <c r="AG220" s="3"/>
      <c r="AX220">
        <f t="shared" si="88"/>
        <v>1.103431158559E-2</v>
      </c>
      <c r="AY220">
        <f t="shared" si="89"/>
        <v>1.3604015258340001</v>
      </c>
      <c r="BB220">
        <f t="shared" si="78"/>
        <v>1.2727555732439999E-2</v>
      </c>
      <c r="BC220">
        <f t="shared" si="79"/>
        <v>2.7620044453279999</v>
      </c>
      <c r="BD220">
        <f t="shared" si="80"/>
        <v>1.343207507361E-2</v>
      </c>
      <c r="BE220">
        <f t="shared" si="81"/>
        <v>2.895859949059</v>
      </c>
      <c r="BH220">
        <f t="shared" si="86"/>
        <v>1.326857203229E-2</v>
      </c>
      <c r="BI220">
        <f t="shared" si="87"/>
        <v>2.9084695254969999</v>
      </c>
    </row>
    <row r="221" spans="17:61" x14ac:dyDescent="0.3">
      <c r="Q221" s="3"/>
      <c r="R221">
        <v>1.1068927167930001</v>
      </c>
      <c r="S221">
        <v>1.384650711293</v>
      </c>
      <c r="V221">
        <v>1.2755882224549999</v>
      </c>
      <c r="W221">
        <v>2.7862536307869998</v>
      </c>
      <c r="X221">
        <v>1.34603964485</v>
      </c>
      <c r="Y221">
        <v>2.915259297425</v>
      </c>
      <c r="AB221">
        <v>1.3293622978670001</v>
      </c>
      <c r="AC221">
        <v>2.8085628814080001</v>
      </c>
      <c r="AG221" s="3"/>
      <c r="AX221">
        <f t="shared" si="88"/>
        <v>1.1068927167930001E-2</v>
      </c>
      <c r="AY221">
        <f t="shared" si="89"/>
        <v>1.384650711293</v>
      </c>
      <c r="BB221">
        <f t="shared" si="78"/>
        <v>1.275588222455E-2</v>
      </c>
      <c r="BC221">
        <f t="shared" si="79"/>
        <v>2.7862536307869998</v>
      </c>
      <c r="BD221">
        <f t="shared" si="80"/>
        <v>1.34603964485E-2</v>
      </c>
      <c r="BE221">
        <f t="shared" si="81"/>
        <v>2.915259297425</v>
      </c>
      <c r="BH221">
        <f t="shared" si="86"/>
        <v>1.3293622978670001E-2</v>
      </c>
      <c r="BI221">
        <f t="shared" si="87"/>
        <v>2.8085628814080001</v>
      </c>
    </row>
    <row r="222" spans="17:61" x14ac:dyDescent="0.3">
      <c r="Q222" s="3"/>
      <c r="R222">
        <v>1.1094107068029999</v>
      </c>
      <c r="S222">
        <v>1.4069599619140001</v>
      </c>
      <c r="V222">
        <v>1.278106724186</v>
      </c>
      <c r="W222">
        <v>2.8134127185</v>
      </c>
      <c r="X222">
        <v>1.34950110074</v>
      </c>
      <c r="Y222">
        <v>2.9385385154649999</v>
      </c>
      <c r="AB222">
        <v>1.3299449472989999</v>
      </c>
      <c r="AC222">
        <v>2.370137608321</v>
      </c>
      <c r="AG222" s="3"/>
      <c r="AX222">
        <f t="shared" si="88"/>
        <v>1.1094107068029999E-2</v>
      </c>
      <c r="AY222">
        <f t="shared" si="89"/>
        <v>1.4069599619140001</v>
      </c>
      <c r="BB222">
        <f t="shared" si="78"/>
        <v>1.2781067241860001E-2</v>
      </c>
      <c r="BC222">
        <f t="shared" si="79"/>
        <v>2.8134127185</v>
      </c>
      <c r="BD222">
        <f t="shared" si="80"/>
        <v>1.34950110074E-2</v>
      </c>
      <c r="BE222">
        <f t="shared" si="81"/>
        <v>2.9385385154649999</v>
      </c>
      <c r="BH222">
        <f t="shared" si="86"/>
        <v>1.3299449472989999E-2</v>
      </c>
      <c r="BI222">
        <f t="shared" si="87"/>
        <v>2.370137608321</v>
      </c>
    </row>
    <row r="223" spans="17:61" x14ac:dyDescent="0.3">
      <c r="Q223" s="3"/>
      <c r="R223">
        <v>1.1106710834560001</v>
      </c>
      <c r="S223">
        <v>1.431209147373</v>
      </c>
      <c r="V223">
        <v>1.2793680219370001</v>
      </c>
      <c r="W223">
        <v>2.8463916107229998</v>
      </c>
      <c r="X223">
        <v>1.352963375384</v>
      </c>
      <c r="Y223">
        <v>2.9695774728519999</v>
      </c>
      <c r="AB223">
        <v>1.3298916259569999</v>
      </c>
      <c r="AC223">
        <v>1.8647845833679999</v>
      </c>
      <c r="AG223" s="3"/>
      <c r="AX223">
        <f t="shared" si="88"/>
        <v>1.1106710834560002E-2</v>
      </c>
      <c r="AY223">
        <f t="shared" si="89"/>
        <v>1.431209147373</v>
      </c>
      <c r="BB223">
        <f t="shared" si="78"/>
        <v>1.2793680219370001E-2</v>
      </c>
      <c r="BC223">
        <f t="shared" si="79"/>
        <v>2.8463916107229998</v>
      </c>
      <c r="BD223">
        <f t="shared" si="80"/>
        <v>1.352963375384E-2</v>
      </c>
      <c r="BE223">
        <f t="shared" si="81"/>
        <v>2.9695774728519999</v>
      </c>
      <c r="BH223">
        <f t="shared" si="86"/>
        <v>1.329891625957E-2</v>
      </c>
      <c r="BI223">
        <f t="shared" si="87"/>
        <v>1.8647845833679999</v>
      </c>
    </row>
    <row r="224" spans="17:61" x14ac:dyDescent="0.3">
      <c r="Q224" s="3"/>
      <c r="R224">
        <v>1.112874721299</v>
      </c>
      <c r="S224">
        <v>1.4544883654130001</v>
      </c>
      <c r="V224">
        <v>1.281886523669</v>
      </c>
      <c r="W224">
        <v>2.8735506984370001</v>
      </c>
      <c r="X224">
        <v>1.355166706194</v>
      </c>
      <c r="Y224">
        <v>2.9899467886369999</v>
      </c>
      <c r="AB224">
        <v>1.329864197704</v>
      </c>
      <c r="AC224">
        <v>1.6048333152550001</v>
      </c>
      <c r="AG224" s="3"/>
      <c r="AX224">
        <f t="shared" si="88"/>
        <v>1.112874721299E-2</v>
      </c>
      <c r="AY224">
        <f t="shared" si="89"/>
        <v>1.4544883654130001</v>
      </c>
      <c r="BB224">
        <f t="shared" si="78"/>
        <v>1.281886523669E-2</v>
      </c>
      <c r="BC224">
        <f t="shared" si="79"/>
        <v>2.8735506984370001</v>
      </c>
      <c r="BD224">
        <f t="shared" si="80"/>
        <v>1.355166706194E-2</v>
      </c>
      <c r="BE224">
        <f t="shared" si="81"/>
        <v>2.9899467886369999</v>
      </c>
      <c r="BH224">
        <f t="shared" si="86"/>
        <v>1.3298641977039999E-2</v>
      </c>
      <c r="BI224">
        <f t="shared" si="87"/>
        <v>1.6048333152550001</v>
      </c>
    </row>
    <row r="225" spans="17:61" x14ac:dyDescent="0.3">
      <c r="Q225" s="3"/>
      <c r="R225">
        <v>1.114134688574</v>
      </c>
      <c r="S225">
        <v>1.4748576811980001</v>
      </c>
      <c r="V225">
        <v>1.285349003001</v>
      </c>
      <c r="W225">
        <v>2.9065295906599999</v>
      </c>
      <c r="X225">
        <v>1.357685207926</v>
      </c>
      <c r="Y225">
        <v>3.01710587635</v>
      </c>
      <c r="AB225">
        <v>1.332376968158</v>
      </c>
      <c r="AC225">
        <v>1.5776742275410001</v>
      </c>
      <c r="AG225" s="3"/>
      <c r="AX225">
        <f t="shared" si="88"/>
        <v>1.114134688574E-2</v>
      </c>
      <c r="AY225">
        <f t="shared" si="89"/>
        <v>1.4748576811980001</v>
      </c>
      <c r="BB225">
        <f t="shared" si="78"/>
        <v>1.285349003001E-2</v>
      </c>
      <c r="BC225">
        <f t="shared" si="79"/>
        <v>2.9065295906599999</v>
      </c>
      <c r="BD225">
        <f t="shared" si="80"/>
        <v>1.357685207926E-2</v>
      </c>
      <c r="BE225">
        <f t="shared" si="81"/>
        <v>3.01710587635</v>
      </c>
      <c r="BH225">
        <f t="shared" si="86"/>
        <v>1.332376968158E-2</v>
      </c>
      <c r="BI225">
        <f t="shared" si="87"/>
        <v>1.5776742275410001</v>
      </c>
    </row>
    <row r="226" spans="17:61" x14ac:dyDescent="0.3">
      <c r="Q226" s="3"/>
      <c r="R226">
        <v>1.118538893934</v>
      </c>
      <c r="S226">
        <v>1.492317094728</v>
      </c>
      <c r="V226">
        <v>1.288180935802</v>
      </c>
      <c r="W226">
        <v>2.9239890041900001</v>
      </c>
      <c r="X226">
        <v>1.360518778234</v>
      </c>
      <c r="Y226">
        <v>3.050084768574</v>
      </c>
      <c r="AB226">
        <v>1.3320177892189999</v>
      </c>
      <c r="AC226">
        <v>1.1537984657289999</v>
      </c>
      <c r="AG226" s="3"/>
      <c r="AX226">
        <f t="shared" si="88"/>
        <v>1.1185388939339999E-2</v>
      </c>
      <c r="AY226">
        <f t="shared" si="89"/>
        <v>1.492317094728</v>
      </c>
      <c r="BB226">
        <f t="shared" si="78"/>
        <v>1.288180935802E-2</v>
      </c>
      <c r="BC226">
        <f t="shared" si="79"/>
        <v>2.9239890041900001</v>
      </c>
      <c r="BD226">
        <f t="shared" si="80"/>
        <v>1.360518778234E-2</v>
      </c>
      <c r="BE226">
        <f t="shared" si="81"/>
        <v>3.050084768574</v>
      </c>
      <c r="BH226">
        <f t="shared" si="86"/>
        <v>1.332017789219E-2</v>
      </c>
      <c r="BI226">
        <f t="shared" si="87"/>
        <v>1.1537984657289999</v>
      </c>
    </row>
    <row r="227" spans="17:61" x14ac:dyDescent="0.3">
      <c r="Q227" s="3"/>
      <c r="R227">
        <v>1.1238862581389999</v>
      </c>
      <c r="S227">
        <v>1.507836573421</v>
      </c>
      <c r="V227">
        <v>1.290694934387</v>
      </c>
      <c r="W227">
        <v>2.9084695254969999</v>
      </c>
      <c r="X227">
        <v>1.362723541864</v>
      </c>
      <c r="Y227">
        <v>3.0840336282149998</v>
      </c>
      <c r="AB227">
        <v>1.3344922829329999</v>
      </c>
      <c r="AC227">
        <v>0.76387156355840002</v>
      </c>
      <c r="AG227" s="3"/>
      <c r="AX227">
        <f t="shared" si="88"/>
        <v>1.1238862581389999E-2</v>
      </c>
      <c r="AY227">
        <f t="shared" si="89"/>
        <v>1.507836573421</v>
      </c>
      <c r="BB227">
        <f t="shared" si="78"/>
        <v>1.2906949343869999E-2</v>
      </c>
      <c r="BC227">
        <f t="shared" si="79"/>
        <v>2.9084695254969999</v>
      </c>
      <c r="BD227">
        <f t="shared" si="80"/>
        <v>1.3627235418640001E-2</v>
      </c>
      <c r="BE227">
        <f t="shared" si="81"/>
        <v>3.0840336282149998</v>
      </c>
      <c r="BH227">
        <f t="shared" si="86"/>
        <v>1.3344922829329999E-2</v>
      </c>
      <c r="BI227">
        <f t="shared" si="87"/>
        <v>0.76387156355840002</v>
      </c>
    </row>
    <row r="228" spans="17:61" x14ac:dyDescent="0.3">
      <c r="Q228" s="3"/>
      <c r="R228">
        <v>1.1251459183820001</v>
      </c>
      <c r="S228">
        <v>1.5252959869510001</v>
      </c>
      <c r="V228">
        <v>1.2906919664050001</v>
      </c>
      <c r="W228">
        <v>2.8803404703650002</v>
      </c>
      <c r="X228">
        <v>1.3642989870940001</v>
      </c>
      <c r="Y228">
        <v>3.1141026181839999</v>
      </c>
      <c r="AB228">
        <v>1.3363738927919999</v>
      </c>
      <c r="AC228">
        <v>0.71537319264160004</v>
      </c>
      <c r="AG228" s="3"/>
      <c r="AX228">
        <f t="shared" si="88"/>
        <v>1.1251459183820001E-2</v>
      </c>
      <c r="AY228">
        <f t="shared" si="89"/>
        <v>1.5252959869510001</v>
      </c>
      <c r="BB228">
        <f t="shared" si="78"/>
        <v>1.290691966405E-2</v>
      </c>
      <c r="BC228">
        <f t="shared" si="79"/>
        <v>2.8803404703650002</v>
      </c>
      <c r="BD228">
        <f t="shared" si="80"/>
        <v>1.3642989870940002E-2</v>
      </c>
      <c r="BE228">
        <f t="shared" si="81"/>
        <v>3.1141026181839999</v>
      </c>
      <c r="BH228">
        <f t="shared" si="86"/>
        <v>1.336373892792E-2</v>
      </c>
      <c r="BI228">
        <f t="shared" si="87"/>
        <v>0.71537319264160004</v>
      </c>
    </row>
    <row r="229" spans="17:61" x14ac:dyDescent="0.3">
      <c r="Q229" s="3"/>
      <c r="R229">
        <v>1.126083448296</v>
      </c>
      <c r="S229">
        <v>1.4700078441060001</v>
      </c>
      <c r="V229">
        <v>1.290687463259</v>
      </c>
      <c r="W229">
        <v>2.8376619039580002</v>
      </c>
      <c r="X229">
        <v>1.368076330314</v>
      </c>
      <c r="Y229">
        <v>3.1509613800810001</v>
      </c>
      <c r="AB229">
        <v>1.336675247242</v>
      </c>
      <c r="AC229">
        <v>0.59121736309469997</v>
      </c>
      <c r="AG229" s="3"/>
      <c r="AX229">
        <f t="shared" si="88"/>
        <v>1.1260834482960001E-2</v>
      </c>
      <c r="AY229">
        <f t="shared" si="89"/>
        <v>1.4700078441060001</v>
      </c>
      <c r="BB229">
        <f t="shared" si="78"/>
        <v>1.290687463259E-2</v>
      </c>
      <c r="BC229">
        <f t="shared" si="79"/>
        <v>2.8376619039580002</v>
      </c>
      <c r="BD229">
        <f t="shared" si="80"/>
        <v>1.368076330314E-2</v>
      </c>
      <c r="BE229">
        <f t="shared" si="81"/>
        <v>3.1509613800810001</v>
      </c>
      <c r="BH229">
        <f t="shared" si="86"/>
        <v>1.336675247242E-2</v>
      </c>
      <c r="BI229">
        <f t="shared" si="87"/>
        <v>0.59121736309469997</v>
      </c>
    </row>
    <row r="230" spans="17:61" x14ac:dyDescent="0.3">
      <c r="Q230" s="3"/>
      <c r="R230">
        <v>1.127024253226</v>
      </c>
      <c r="S230">
        <v>1.445758658648</v>
      </c>
      <c r="V230">
        <v>1.2906816296379999</v>
      </c>
      <c r="W230">
        <v>2.7823737611129999</v>
      </c>
      <c r="X230">
        <v>1.3712233316919999</v>
      </c>
      <c r="Y230">
        <v>3.174240598121</v>
      </c>
      <c r="AB230">
        <v>1.3398178478189999</v>
      </c>
      <c r="AC230">
        <v>0.57278798214640003</v>
      </c>
      <c r="AG230" s="3"/>
      <c r="AX230">
        <f t="shared" si="88"/>
        <v>1.127024253226E-2</v>
      </c>
      <c r="AY230">
        <f t="shared" si="89"/>
        <v>1.445758658648</v>
      </c>
      <c r="BB230">
        <f t="shared" si="78"/>
        <v>1.2906816296379998E-2</v>
      </c>
      <c r="BC230">
        <f t="shared" si="79"/>
        <v>2.7823737611129999</v>
      </c>
      <c r="BD230">
        <f t="shared" si="80"/>
        <v>1.371223331692E-2</v>
      </c>
      <c r="BE230">
        <f t="shared" si="81"/>
        <v>3.174240598121</v>
      </c>
      <c r="BH230">
        <f t="shared" si="86"/>
        <v>1.339817847819E-2</v>
      </c>
      <c r="BI230">
        <f t="shared" si="87"/>
        <v>0.57278798214640003</v>
      </c>
    </row>
    <row r="231" spans="17:61" x14ac:dyDescent="0.3">
      <c r="Q231" s="3"/>
      <c r="R231">
        <v>1.1266733641690001</v>
      </c>
      <c r="S231">
        <v>1.100450257721</v>
      </c>
      <c r="V231">
        <v>1.2906764100820001</v>
      </c>
      <c r="W231">
        <v>2.7329054227779999</v>
      </c>
      <c r="X231">
        <v>1.375942707973</v>
      </c>
      <c r="Y231">
        <v>3.1984897835789998</v>
      </c>
      <c r="AB231">
        <v>1.339800244611</v>
      </c>
      <c r="AC231">
        <v>0.40595358619279998</v>
      </c>
      <c r="AG231" s="3"/>
      <c r="AX231">
        <f t="shared" si="88"/>
        <v>1.1266733641690001E-2</v>
      </c>
      <c r="AY231">
        <f t="shared" si="89"/>
        <v>1.100450257721</v>
      </c>
      <c r="BB231">
        <f t="shared" si="78"/>
        <v>1.2906764100820001E-2</v>
      </c>
      <c r="BC231">
        <f t="shared" si="79"/>
        <v>2.7329054227779999</v>
      </c>
      <c r="BD231">
        <f t="shared" si="80"/>
        <v>1.375942707973E-2</v>
      </c>
      <c r="BE231">
        <f t="shared" si="81"/>
        <v>3.1984897835789998</v>
      </c>
      <c r="BH231">
        <f t="shared" si="86"/>
        <v>1.3398002446110001E-2</v>
      </c>
      <c r="BI231">
        <f t="shared" si="87"/>
        <v>0.40595358619279998</v>
      </c>
    </row>
    <row r="232" spans="17:61" x14ac:dyDescent="0.3">
      <c r="Q232" s="3"/>
      <c r="R232">
        <v>1.1266402046390001</v>
      </c>
      <c r="S232">
        <v>0.7861808141801</v>
      </c>
      <c r="V232">
        <v>1.2900402346190001</v>
      </c>
      <c r="W232">
        <v>2.6640377360760001</v>
      </c>
      <c r="X232">
        <v>1.3800345057050001</v>
      </c>
      <c r="Y232">
        <v>3.235348545476</v>
      </c>
      <c r="AB232">
        <v>1.3423125033450001</v>
      </c>
      <c r="AC232">
        <v>0.37394466138769999</v>
      </c>
      <c r="AG232" s="3"/>
      <c r="AX232">
        <f t="shared" si="88"/>
        <v>1.1266402046390001E-2</v>
      </c>
      <c r="AY232">
        <f t="shared" si="89"/>
        <v>0.7861808141801</v>
      </c>
      <c r="BB232">
        <f t="shared" si="78"/>
        <v>1.290040234619E-2</v>
      </c>
      <c r="BC232">
        <f t="shared" si="79"/>
        <v>2.6640377360760001</v>
      </c>
      <c r="BD232">
        <f t="shared" si="80"/>
        <v>1.380034505705E-2</v>
      </c>
      <c r="BE232">
        <f t="shared" si="81"/>
        <v>3.235348545476</v>
      </c>
      <c r="BH232">
        <f t="shared" si="86"/>
        <v>1.3423125033450001E-2</v>
      </c>
      <c r="BI232">
        <f t="shared" si="87"/>
        <v>0.37394466138769999</v>
      </c>
    </row>
    <row r="233" spans="17:61" x14ac:dyDescent="0.3">
      <c r="Q233" s="3"/>
      <c r="R233">
        <v>1.1291310734290001</v>
      </c>
      <c r="S233">
        <v>0.55144869894299997</v>
      </c>
      <c r="V233">
        <v>1.2900325588020001</v>
      </c>
      <c r="W233">
        <v>2.5912901797010002</v>
      </c>
      <c r="X233">
        <v>1.3816105649999999</v>
      </c>
      <c r="Y233">
        <v>3.2712373399539998</v>
      </c>
      <c r="AB233">
        <v>1.342610889813</v>
      </c>
      <c r="AC233">
        <v>0.2216597767091</v>
      </c>
      <c r="AG233" s="3"/>
      <c r="AX233">
        <f t="shared" si="88"/>
        <v>1.1291310734290001E-2</v>
      </c>
      <c r="AY233">
        <f t="shared" si="89"/>
        <v>0.55144869894299997</v>
      </c>
      <c r="BB233">
        <f t="shared" si="78"/>
        <v>1.2900325588020001E-2</v>
      </c>
      <c r="BC233">
        <f t="shared" si="79"/>
        <v>2.5912901797010002</v>
      </c>
      <c r="BD233">
        <f t="shared" si="80"/>
        <v>1.3816105649999999E-2</v>
      </c>
      <c r="BE233">
        <f t="shared" si="81"/>
        <v>3.2712373399539998</v>
      </c>
      <c r="BH233">
        <f t="shared" si="86"/>
        <v>1.342610889813E-2</v>
      </c>
      <c r="BI233">
        <f t="shared" si="87"/>
        <v>0.2216597767091</v>
      </c>
    </row>
    <row r="234" spans="17:61" x14ac:dyDescent="0.3">
      <c r="R234">
        <v>1.129715053337</v>
      </c>
      <c r="S234">
        <v>0.12563300229400001</v>
      </c>
      <c r="V234">
        <v>1.2915996118040001</v>
      </c>
      <c r="W234">
        <v>2.5418218413660001</v>
      </c>
      <c r="X234">
        <v>1.382241213875</v>
      </c>
      <c r="Y234">
        <v>3.287726786066</v>
      </c>
      <c r="AB234">
        <v>1.345438217124</v>
      </c>
      <c r="AC234">
        <v>0.1954706564141</v>
      </c>
      <c r="AX234">
        <f t="shared" si="88"/>
        <v>1.129715053337E-2</v>
      </c>
      <c r="AY234">
        <f t="shared" si="89"/>
        <v>0.12563300229400001</v>
      </c>
      <c r="BB234">
        <f t="shared" si="78"/>
        <v>1.291599611804E-2</v>
      </c>
      <c r="BC234">
        <f t="shared" si="79"/>
        <v>2.5418218413660001</v>
      </c>
      <c r="BD234">
        <f t="shared" si="80"/>
        <v>1.382241213875E-2</v>
      </c>
      <c r="BE234">
        <f t="shared" si="81"/>
        <v>3.287726786066</v>
      </c>
      <c r="BH234">
        <f t="shared" si="86"/>
        <v>1.345438217124E-2</v>
      </c>
      <c r="BI234">
        <f t="shared" si="87"/>
        <v>0.1954706564141</v>
      </c>
    </row>
    <row r="235" spans="17:61" x14ac:dyDescent="0.3">
      <c r="R235">
        <v>1.1306454191549999</v>
      </c>
      <c r="S235">
        <v>2.4471401654390002E-3</v>
      </c>
      <c r="V235">
        <v>1.2927842537280001</v>
      </c>
      <c r="W235">
        <v>1.848295137257</v>
      </c>
      <c r="X235">
        <v>1.383501385839</v>
      </c>
      <c r="Y235">
        <v>3.3100360366879999</v>
      </c>
      <c r="AB235">
        <v>1.3454217397029999</v>
      </c>
      <c r="AC235">
        <v>3.9305902062170002E-2</v>
      </c>
      <c r="AX235">
        <f t="shared" si="88"/>
        <v>1.1306454191549999E-2</v>
      </c>
      <c r="AY235">
        <f t="shared" si="89"/>
        <v>2.4471401654390002E-3</v>
      </c>
      <c r="BB235">
        <f t="shared" si="78"/>
        <v>1.292784253728E-2</v>
      </c>
      <c r="BC235">
        <f t="shared" si="79"/>
        <v>1.848295137257</v>
      </c>
      <c r="BD235">
        <f t="shared" si="80"/>
        <v>1.383501385839E-2</v>
      </c>
      <c r="BE235">
        <f t="shared" si="81"/>
        <v>3.3100360366879999</v>
      </c>
      <c r="BH235">
        <f t="shared" si="86"/>
        <v>1.345421739703E-2</v>
      </c>
      <c r="BI235">
        <f t="shared" si="87"/>
        <v>3.9305902062170002E-2</v>
      </c>
    </row>
    <row r="236" spans="17:61" x14ac:dyDescent="0.3">
      <c r="V236">
        <v>1.294039206136</v>
      </c>
      <c r="W236">
        <v>1.821136049543</v>
      </c>
      <c r="X236">
        <v>1.3872770915520001</v>
      </c>
      <c r="Y236">
        <v>3.3313753198909999</v>
      </c>
      <c r="AB236">
        <v>1.34982103254</v>
      </c>
      <c r="AC236">
        <v>1.0206879512119999E-2</v>
      </c>
      <c r="BB236">
        <f t="shared" si="78"/>
        <v>1.2940392061360001E-2</v>
      </c>
      <c r="BC236">
        <f t="shared" si="79"/>
        <v>1.821136049543</v>
      </c>
      <c r="BD236">
        <f t="shared" si="80"/>
        <v>1.3872770915520001E-2</v>
      </c>
      <c r="BE236">
        <f t="shared" si="81"/>
        <v>3.3313753198909999</v>
      </c>
      <c r="BH236">
        <f t="shared" si="86"/>
        <v>1.34982103254E-2</v>
      </c>
      <c r="BI236">
        <f t="shared" si="87"/>
        <v>1.0206879512119999E-2</v>
      </c>
    </row>
    <row r="237" spans="17:61" x14ac:dyDescent="0.3">
      <c r="V237">
        <v>1.293371099274</v>
      </c>
      <c r="W237">
        <v>1.449638528321</v>
      </c>
      <c r="X237">
        <v>1.3894803200179999</v>
      </c>
      <c r="Y237">
        <v>3.350774668258</v>
      </c>
      <c r="BB237">
        <f t="shared" si="78"/>
        <v>1.2933710992739999E-2</v>
      </c>
      <c r="BC237">
        <f t="shared" si="79"/>
        <v>1.449638528321</v>
      </c>
      <c r="BD237">
        <f t="shared" si="80"/>
        <v>1.389480320018E-2</v>
      </c>
      <c r="BE237">
        <f t="shared" si="81"/>
        <v>3.350774668258</v>
      </c>
    </row>
    <row r="238" spans="17:61" x14ac:dyDescent="0.3">
      <c r="X238">
        <v>1.3919976959639999</v>
      </c>
      <c r="Y238">
        <v>3.3672641143690001</v>
      </c>
      <c r="BD238">
        <f t="shared" ref="BD238:BD258" si="90">X238/100</f>
        <v>1.391997695964E-2</v>
      </c>
      <c r="BE238">
        <f t="shared" ref="BE238:BE258" si="91">Y238</f>
        <v>3.3672641143690001</v>
      </c>
    </row>
    <row r="239" spans="17:61" x14ac:dyDescent="0.3">
      <c r="X239">
        <v>1.3929426970059999</v>
      </c>
      <c r="Y239">
        <v>3.3827835930629999</v>
      </c>
      <c r="BD239">
        <f t="shared" si="90"/>
        <v>1.3929426970059999E-2</v>
      </c>
      <c r="BE239">
        <f t="shared" si="91"/>
        <v>3.3827835930629999</v>
      </c>
    </row>
    <row r="240" spans="17:61" x14ac:dyDescent="0.3">
      <c r="X240">
        <v>1.3945166070720001</v>
      </c>
      <c r="Y240">
        <v>3.3983030717560001</v>
      </c>
      <c r="BD240">
        <f t="shared" si="90"/>
        <v>1.3945166070720001E-2</v>
      </c>
      <c r="BE240">
        <f t="shared" si="91"/>
        <v>3.3983030717560001</v>
      </c>
    </row>
    <row r="241" spans="24:57" x14ac:dyDescent="0.3">
      <c r="X241">
        <v>1.397033983017</v>
      </c>
      <c r="Y241">
        <v>3.4147925178679999</v>
      </c>
      <c r="BD241">
        <f t="shared" si="90"/>
        <v>1.397033983017E-2</v>
      </c>
      <c r="BE241">
        <f t="shared" si="91"/>
        <v>3.4147925178679999</v>
      </c>
    </row>
    <row r="242" spans="24:57" x14ac:dyDescent="0.3">
      <c r="X242">
        <v>1.400180267986</v>
      </c>
      <c r="Y242">
        <v>3.431281963979</v>
      </c>
      <c r="BD242">
        <f t="shared" si="90"/>
        <v>1.4001802679860001E-2</v>
      </c>
      <c r="BE242">
        <f t="shared" si="91"/>
        <v>3.431281963979</v>
      </c>
    </row>
    <row r="243" spans="24:57" x14ac:dyDescent="0.3">
      <c r="X243">
        <v>1.403641007466</v>
      </c>
      <c r="Y243">
        <v>3.4477714100910002</v>
      </c>
      <c r="BD243">
        <f t="shared" si="90"/>
        <v>1.403641007466E-2</v>
      </c>
      <c r="BE243">
        <f t="shared" si="91"/>
        <v>3.4477714100910002</v>
      </c>
    </row>
    <row r="244" spans="24:57" x14ac:dyDescent="0.3">
      <c r="X244">
        <v>1.4061577693459999</v>
      </c>
      <c r="Y244">
        <v>3.4584410516930002</v>
      </c>
      <c r="BD244">
        <f t="shared" si="90"/>
        <v>1.4061577693459998E-2</v>
      </c>
      <c r="BE244">
        <f t="shared" si="91"/>
        <v>3.4584410516930002</v>
      </c>
    </row>
    <row r="245" spans="24:57" x14ac:dyDescent="0.3">
      <c r="X245">
        <v>1.407411698312</v>
      </c>
      <c r="Y245">
        <v>3.421582289796</v>
      </c>
      <c r="BD245">
        <f t="shared" si="90"/>
        <v>1.407411698312E-2</v>
      </c>
      <c r="BE245">
        <f t="shared" si="91"/>
        <v>3.421582289796</v>
      </c>
    </row>
    <row r="246" spans="24:57" x14ac:dyDescent="0.3">
      <c r="X246">
        <v>1.407408627985</v>
      </c>
      <c r="Y246">
        <v>3.3924832672459999</v>
      </c>
      <c r="BD246">
        <f t="shared" si="90"/>
        <v>1.407408627985E-2</v>
      </c>
      <c r="BE246">
        <f t="shared" si="91"/>
        <v>3.3924832672459999</v>
      </c>
    </row>
    <row r="247" spans="24:57" x14ac:dyDescent="0.3">
      <c r="X247">
        <v>1.406773578308</v>
      </c>
      <c r="Y247">
        <v>3.3342852221460002</v>
      </c>
      <c r="BD247">
        <f t="shared" si="90"/>
        <v>1.406773578308E-2</v>
      </c>
      <c r="BE247">
        <f t="shared" si="91"/>
        <v>3.3342852221460002</v>
      </c>
    </row>
    <row r="248" spans="24:57" x14ac:dyDescent="0.3">
      <c r="X248">
        <v>1.406770610326</v>
      </c>
      <c r="Y248">
        <v>3.3061561670140001</v>
      </c>
      <c r="BD248">
        <f t="shared" si="90"/>
        <v>1.4067706103260001E-2</v>
      </c>
      <c r="BE248">
        <f t="shared" si="91"/>
        <v>3.3061561670140001</v>
      </c>
    </row>
    <row r="249" spans="24:57" x14ac:dyDescent="0.3">
      <c r="X249">
        <v>1.4067665165559999</v>
      </c>
      <c r="Y249">
        <v>3.267357470281</v>
      </c>
      <c r="BD249">
        <f t="shared" si="90"/>
        <v>1.406766516556E-2</v>
      </c>
      <c r="BE249">
        <f t="shared" si="91"/>
        <v>3.267357470281</v>
      </c>
    </row>
    <row r="250" spans="24:57" x14ac:dyDescent="0.3">
      <c r="X250">
        <v>1.4067636509179999</v>
      </c>
      <c r="Y250">
        <v>3.2401983825670002</v>
      </c>
      <c r="BD250">
        <f t="shared" si="90"/>
        <v>1.406763650918E-2</v>
      </c>
      <c r="BE250">
        <f t="shared" si="91"/>
        <v>3.2401983825670002</v>
      </c>
    </row>
    <row r="251" spans="24:57" x14ac:dyDescent="0.3">
      <c r="X251">
        <v>1.4070748304139999</v>
      </c>
      <c r="Y251">
        <v>3.2091594251809998</v>
      </c>
      <c r="BD251">
        <f t="shared" si="90"/>
        <v>1.4070748304139999E-2</v>
      </c>
      <c r="BE251">
        <f t="shared" si="91"/>
        <v>3.2091594251809998</v>
      </c>
    </row>
    <row r="252" spans="24:57" x14ac:dyDescent="0.3">
      <c r="X252">
        <v>1.406082751027</v>
      </c>
      <c r="Y252">
        <v>2.7474549340530001</v>
      </c>
      <c r="BD252">
        <f t="shared" si="90"/>
        <v>1.406082751027E-2</v>
      </c>
      <c r="BE252">
        <f t="shared" si="91"/>
        <v>2.7474549340530001</v>
      </c>
    </row>
    <row r="253" spans="24:57" x14ac:dyDescent="0.3">
      <c r="X253">
        <v>1.4082812716590001</v>
      </c>
      <c r="Y253">
        <v>2.7222357811769999</v>
      </c>
      <c r="BD253">
        <f t="shared" si="90"/>
        <v>1.4082812716590001E-2</v>
      </c>
      <c r="BE253">
        <f t="shared" si="91"/>
        <v>2.7222357811769999</v>
      </c>
    </row>
    <row r="254" spans="24:57" x14ac:dyDescent="0.3">
      <c r="X254">
        <v>1.4092185968840001</v>
      </c>
      <c r="Y254">
        <v>2.6650077034950002</v>
      </c>
      <c r="BD254">
        <f t="shared" si="90"/>
        <v>1.4092185968840001E-2</v>
      </c>
      <c r="BE254">
        <f t="shared" si="91"/>
        <v>2.6650077034950002</v>
      </c>
    </row>
    <row r="255" spans="24:57" x14ac:dyDescent="0.3">
      <c r="X255">
        <v>1.4101388306239999</v>
      </c>
      <c r="Y255">
        <v>2.4457950669509998</v>
      </c>
      <c r="BD255">
        <f t="shared" si="90"/>
        <v>1.410138830624E-2</v>
      </c>
      <c r="BE255">
        <f t="shared" si="91"/>
        <v>2.4457950669509998</v>
      </c>
    </row>
    <row r="256" spans="24:57" x14ac:dyDescent="0.3">
      <c r="X256">
        <v>1.4101342251340001</v>
      </c>
      <c r="Y256">
        <v>2.4021465331259999</v>
      </c>
      <c r="BD256">
        <f t="shared" si="90"/>
        <v>1.410134225134E-2</v>
      </c>
      <c r="BE256">
        <f t="shared" si="91"/>
        <v>2.4021465331259999</v>
      </c>
    </row>
    <row r="257" spans="24:57" x14ac:dyDescent="0.3">
      <c r="X257">
        <v>1.4091515614150001</v>
      </c>
      <c r="Y257">
        <v>2.0296790444849999</v>
      </c>
      <c r="BD257">
        <f t="shared" si="90"/>
        <v>1.4091515614150001E-2</v>
      </c>
      <c r="BE257">
        <f t="shared" si="91"/>
        <v>2.0296790444849999</v>
      </c>
    </row>
    <row r="258" spans="24:57" x14ac:dyDescent="0.3">
      <c r="X258">
        <v>1.4097469015320001</v>
      </c>
      <c r="Y258">
        <v>1.7115297312719999</v>
      </c>
      <c r="BD258">
        <f t="shared" si="90"/>
        <v>1.4097469015320002E-2</v>
      </c>
      <c r="BE258">
        <f t="shared" si="91"/>
        <v>1.7115297312719999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332B-5221-4C78-9D31-712E74DCBA36}">
  <sheetPr codeName="Sheet23">
    <tabColor theme="7" tint="0.79998168889431442"/>
  </sheetPr>
  <dimension ref="A1:Q856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7" x14ac:dyDescent="0.3">
      <c r="B1" s="2" t="s">
        <v>196</v>
      </c>
      <c r="C1" t="s">
        <v>197</v>
      </c>
      <c r="D1" t="s">
        <v>196</v>
      </c>
      <c r="E1" t="s">
        <v>197</v>
      </c>
      <c r="F1" t="s">
        <v>196</v>
      </c>
      <c r="G1" t="s">
        <v>197</v>
      </c>
      <c r="H1" t="s">
        <v>196</v>
      </c>
      <c r="I1" t="s">
        <v>197</v>
      </c>
      <c r="J1" t="s">
        <v>196</v>
      </c>
      <c r="K1" t="s">
        <v>197</v>
      </c>
      <c r="L1" t="s">
        <v>196</v>
      </c>
      <c r="M1" t="s">
        <v>197</v>
      </c>
      <c r="N1" t="s">
        <v>196</v>
      </c>
      <c r="O1" t="s">
        <v>197</v>
      </c>
      <c r="P1" t="s">
        <v>196</v>
      </c>
      <c r="Q1" t="s">
        <v>197</v>
      </c>
    </row>
    <row r="2" spans="2:1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 x14ac:dyDescent="0.3">
      <c r="B3" s="2">
        <v>1.4717906786589999E-4</v>
      </c>
      <c r="C3">
        <v>0.25140211670680002</v>
      </c>
      <c r="D3">
        <v>8.1535295358179996E-5</v>
      </c>
      <c r="E3">
        <v>0.20089786756450001</v>
      </c>
      <c r="F3">
        <v>5.8330515825300002E-7</v>
      </c>
      <c r="G3">
        <v>0.12197018878559999</v>
      </c>
      <c r="H3">
        <v>2.366614614142E-4</v>
      </c>
      <c r="I3">
        <v>0.29099326487249999</v>
      </c>
      <c r="J3">
        <v>1.7623054318380001E-4</v>
      </c>
      <c r="K3">
        <v>0.26631158455390003</v>
      </c>
      <c r="L3">
        <v>1.7696004754749999E-4</v>
      </c>
      <c r="M3">
        <v>0.42609853528629998</v>
      </c>
      <c r="N3">
        <v>1.9846055773490001E-4</v>
      </c>
      <c r="O3">
        <v>0.3662700495715</v>
      </c>
      <c r="P3">
        <v>1.1753984078119999E-4</v>
      </c>
      <c r="Q3">
        <v>0.41263825800920001</v>
      </c>
    </row>
    <row r="4" spans="2:17" x14ac:dyDescent="0.3">
      <c r="B4" s="2">
        <v>3.1888798037609997E-4</v>
      </c>
      <c r="C4">
        <v>0.43897161473430002</v>
      </c>
      <c r="D4">
        <v>1.4192319159920001E-4</v>
      </c>
      <c r="E4">
        <v>0.41638608305269997</v>
      </c>
      <c r="F4">
        <v>1.6089500615170001E-4</v>
      </c>
      <c r="G4">
        <v>0.25695132318449998</v>
      </c>
      <c r="H4">
        <v>3.4445012943390001E-4</v>
      </c>
      <c r="I4">
        <v>0.47761202546449999</v>
      </c>
      <c r="J4">
        <v>4.410785619174E-4</v>
      </c>
      <c r="K4">
        <v>0.67909454061249996</v>
      </c>
      <c r="L4">
        <v>4.8310407296710001E-4</v>
      </c>
      <c r="M4">
        <v>0.95872170439409998</v>
      </c>
      <c r="N4">
        <v>4.4084557742670003E-4</v>
      </c>
      <c r="O4">
        <v>0.81112287303050001</v>
      </c>
      <c r="P4">
        <v>5.1965698474000001E-4</v>
      </c>
      <c r="Q4">
        <v>0.70964598114470001</v>
      </c>
    </row>
    <row r="5" spans="2:17" x14ac:dyDescent="0.3">
      <c r="B5" s="2">
        <v>4.9059689288629999E-4</v>
      </c>
      <c r="C5">
        <v>0.6578400173001</v>
      </c>
      <c r="D5">
        <v>2.3064336671249999E-4</v>
      </c>
      <c r="E5">
        <v>0.59595959595960002</v>
      </c>
      <c r="F5">
        <v>3.4402042000130002E-4</v>
      </c>
      <c r="G5">
        <v>0.39193785855710001</v>
      </c>
      <c r="H5">
        <v>4.951203136085E-4</v>
      </c>
      <c r="I5">
        <v>0.68421172760490001</v>
      </c>
      <c r="J5">
        <v>9.4540612516640001E-4</v>
      </c>
      <c r="K5">
        <v>1.2516644474030001</v>
      </c>
      <c r="L5">
        <v>7.9124829269129995E-4</v>
      </c>
      <c r="M5">
        <v>1.67776298269</v>
      </c>
      <c r="N5">
        <v>7.4948114411240005E-4</v>
      </c>
      <c r="O5">
        <v>1.390776348128</v>
      </c>
      <c r="P5">
        <v>1.1025190054290001E-3</v>
      </c>
      <c r="Q5">
        <v>1.1056963708750001</v>
      </c>
    </row>
    <row r="6" spans="2:17" x14ac:dyDescent="0.3">
      <c r="B6" s="2">
        <v>6.3777596075230002E-4</v>
      </c>
      <c r="C6">
        <v>0.82979205294449998</v>
      </c>
      <c r="D6">
        <v>3.771916428504E-4</v>
      </c>
      <c r="E6">
        <v>0.79349046015710001</v>
      </c>
      <c r="F6">
        <v>5.271782396931E-4</v>
      </c>
      <c r="G6">
        <v>0.53402667432880002</v>
      </c>
      <c r="H6">
        <v>5.6014158793800005E-4</v>
      </c>
      <c r="I6">
        <v>0.87751616259410004</v>
      </c>
      <c r="J6">
        <v>1.361919739198E-3</v>
      </c>
      <c r="K6">
        <v>1.7177097203730001</v>
      </c>
      <c r="L6">
        <v>1.183943583091E-3</v>
      </c>
      <c r="M6">
        <v>2.276964047936</v>
      </c>
      <c r="N6">
        <v>1.037537125242E-3</v>
      </c>
      <c r="O6">
        <v>2.0647602007699999</v>
      </c>
      <c r="P6">
        <v>1.7061400886200001E-3</v>
      </c>
      <c r="Q6">
        <v>1.62537397447</v>
      </c>
    </row>
    <row r="7" spans="2:17" x14ac:dyDescent="0.3">
      <c r="B7" s="2">
        <v>7.3589533932950002E-4</v>
      </c>
      <c r="C7">
        <v>1.0331069728990001</v>
      </c>
      <c r="D7">
        <v>5.5300303248469998E-4</v>
      </c>
      <c r="E7">
        <v>1.0269360269359999</v>
      </c>
      <c r="F7">
        <v>6.1921083132870003E-4</v>
      </c>
      <c r="G7">
        <v>0.70450300780219999</v>
      </c>
      <c r="H7">
        <v>6.6770201102799996E-4</v>
      </c>
      <c r="I7">
        <v>1.010801691295</v>
      </c>
      <c r="J7">
        <v>1.7343254970380001E-3</v>
      </c>
      <c r="K7">
        <v>2.1171770972039998</v>
      </c>
      <c r="L7">
        <v>1.554751032957E-3</v>
      </c>
      <c r="M7">
        <v>2.836218375499</v>
      </c>
      <c r="N7">
        <v>1.173967843063E-3</v>
      </c>
      <c r="O7">
        <v>2.6982446709930001</v>
      </c>
      <c r="P7">
        <v>2.351130841064E-3</v>
      </c>
      <c r="Q7">
        <v>2.3675839994939998</v>
      </c>
    </row>
    <row r="8" spans="2:17" x14ac:dyDescent="0.3">
      <c r="B8" s="2">
        <v>9.3213409648410005E-4</v>
      </c>
      <c r="C8">
        <v>1.220644481041</v>
      </c>
      <c r="D8">
        <v>8.1485844768780004E-4</v>
      </c>
      <c r="E8">
        <v>1.2334455667790001</v>
      </c>
      <c r="F8">
        <v>7.3383029492559999E-4</v>
      </c>
      <c r="G8">
        <v>0.82526877945559995</v>
      </c>
      <c r="H8">
        <v>7.9697423304950004E-4</v>
      </c>
      <c r="I8">
        <v>1.2174109036409999</v>
      </c>
      <c r="J8">
        <v>2.1278812158500001E-3</v>
      </c>
      <c r="K8">
        <v>2.4900133155790001</v>
      </c>
      <c r="L8">
        <v>2.053885234566E-3</v>
      </c>
      <c r="M8">
        <v>3.3555259653789999</v>
      </c>
      <c r="N8">
        <v>1.547107457262E-3</v>
      </c>
      <c r="O8">
        <v>3.2509729457529999</v>
      </c>
      <c r="P8">
        <v>2.8554102842720001E-3</v>
      </c>
      <c r="Q8">
        <v>3.0107857226810002</v>
      </c>
    </row>
    <row r="9" spans="2:17" x14ac:dyDescent="0.3">
      <c r="B9" s="2">
        <v>1.275551921504E-3</v>
      </c>
      <c r="C9">
        <v>1.4314642282700001</v>
      </c>
      <c r="D9">
        <v>1.2503145202930001E-3</v>
      </c>
      <c r="E9">
        <v>1.502805836139</v>
      </c>
      <c r="F9">
        <v>1.008729053674E-3</v>
      </c>
      <c r="G9">
        <v>1.073913405109</v>
      </c>
      <c r="H9">
        <v>1.1835355520009999E-3</v>
      </c>
      <c r="I9">
        <v>1.5439057652770001</v>
      </c>
      <c r="J9">
        <v>2.4984790394420001E-3</v>
      </c>
      <c r="K9">
        <v>2.7696404793610001</v>
      </c>
      <c r="L9">
        <v>2.4653252030200001E-3</v>
      </c>
      <c r="M9">
        <v>3.7017310253</v>
      </c>
      <c r="N9">
        <v>1.877341400867E-3</v>
      </c>
      <c r="O9">
        <v>3.8306361236250002</v>
      </c>
      <c r="P9">
        <v>3.379929194854E-3</v>
      </c>
      <c r="Q9">
        <v>3.691087637691</v>
      </c>
    </row>
    <row r="10" spans="2:17" x14ac:dyDescent="0.3">
      <c r="B10" s="2">
        <v>1.5699100572359999E-3</v>
      </c>
      <c r="C10">
        <v>1.571925420059</v>
      </c>
      <c r="D10">
        <v>1.713404745802E-3</v>
      </c>
      <c r="E10">
        <v>1.682379349046</v>
      </c>
      <c r="F10">
        <v>1.146551100232E-3</v>
      </c>
      <c r="G10">
        <v>1.2799119425250001</v>
      </c>
      <c r="H10">
        <v>1.398627867565E-3</v>
      </c>
      <c r="I10">
        <v>1.8038101686920001</v>
      </c>
      <c r="J10">
        <v>2.99898985261E-3</v>
      </c>
      <c r="K10">
        <v>3.0892143808260002</v>
      </c>
      <c r="L10">
        <v>3.2205414240239999E-3</v>
      </c>
      <c r="M10">
        <v>4.0878828229030004</v>
      </c>
      <c r="N10">
        <v>2.1195808789360002E-3</v>
      </c>
      <c r="O10">
        <v>4.2620117927530003</v>
      </c>
      <c r="P10">
        <v>4.085415665793E-3</v>
      </c>
      <c r="Q10">
        <v>4.5075152287420002</v>
      </c>
    </row>
    <row r="11" spans="2:17" x14ac:dyDescent="0.3">
      <c r="B11" s="2">
        <v>2.035977105478E-3</v>
      </c>
      <c r="C11">
        <v>1.704337956512</v>
      </c>
      <c r="D11">
        <v>2.2048272501840002E-3</v>
      </c>
      <c r="E11">
        <v>1.826038159371</v>
      </c>
      <c r="F11">
        <v>1.306992424594E-3</v>
      </c>
      <c r="G11">
        <v>1.4433021985200001</v>
      </c>
      <c r="H11">
        <v>1.634918430968E-3</v>
      </c>
      <c r="I11">
        <v>2.0170384839970001</v>
      </c>
      <c r="J11">
        <v>3.800220395794E-3</v>
      </c>
      <c r="K11">
        <v>3.3422103861519998</v>
      </c>
      <c r="L11">
        <v>4.08405387952E-3</v>
      </c>
      <c r="M11">
        <v>4.5672436751000003</v>
      </c>
      <c r="N11">
        <v>2.5341707474919998E-3</v>
      </c>
      <c r="O11">
        <v>4.6530336210850001</v>
      </c>
      <c r="P11">
        <v>4.8903922324649999E-3</v>
      </c>
      <c r="Q11">
        <v>5.2251407064980002</v>
      </c>
    </row>
    <row r="12" spans="2:17" x14ac:dyDescent="0.3">
      <c r="B12" s="2">
        <v>2.6001635322979999E-3</v>
      </c>
      <c r="C12">
        <v>1.742725819805</v>
      </c>
      <c r="D12">
        <v>2.695551628597E-3</v>
      </c>
      <c r="E12">
        <v>1.915824915825</v>
      </c>
      <c r="F12">
        <v>1.399057422072E-3</v>
      </c>
      <c r="G12">
        <v>1.6208808123930001</v>
      </c>
      <c r="H12">
        <v>2.0210232600599998E-3</v>
      </c>
      <c r="I12">
        <v>2.2368668818509998</v>
      </c>
      <c r="J12">
        <v>4.7088077965010003E-3</v>
      </c>
      <c r="K12">
        <v>3.5685752330230001</v>
      </c>
      <c r="L12">
        <v>5.5046490230479996E-3</v>
      </c>
      <c r="M12">
        <v>4.966711051931</v>
      </c>
      <c r="N12">
        <v>3.4042185724699999E-3</v>
      </c>
      <c r="O12">
        <v>5.2194622139989999</v>
      </c>
      <c r="P12">
        <v>5.6743870530090003E-3</v>
      </c>
      <c r="Q12">
        <v>5.7820559609449997</v>
      </c>
    </row>
    <row r="13" spans="2:17" x14ac:dyDescent="0.3">
      <c r="B13" s="2">
        <v>3.1643499591170001E-3</v>
      </c>
      <c r="C13">
        <v>1.74981477856</v>
      </c>
      <c r="D13">
        <v>3.301234083092E-3</v>
      </c>
      <c r="E13">
        <v>1.987654320988</v>
      </c>
      <c r="F13">
        <v>1.513676885669E-3</v>
      </c>
      <c r="G13">
        <v>1.741646584046</v>
      </c>
      <c r="H13">
        <v>2.4285260513060001E-3</v>
      </c>
      <c r="I13">
        <v>2.4566857694989999</v>
      </c>
      <c r="J13">
        <v>5.8313053859220003E-3</v>
      </c>
      <c r="K13">
        <v>3.6884154460719998</v>
      </c>
      <c r="L13">
        <v>6.8821828406190003E-3</v>
      </c>
      <c r="M13">
        <v>5.3528628495339996</v>
      </c>
      <c r="N13">
        <v>4.0558084206500002E-3</v>
      </c>
      <c r="O13">
        <v>5.5566821555299999</v>
      </c>
      <c r="P13">
        <v>6.6382360157780001E-3</v>
      </c>
      <c r="Q13">
        <v>6.289681844205</v>
      </c>
    </row>
    <row r="14" spans="2:17" x14ac:dyDescent="0.3">
      <c r="B14" s="2">
        <v>3.8511856091580001E-3</v>
      </c>
      <c r="C14">
        <v>1.7410943356149999</v>
      </c>
      <c r="D14">
        <v>3.9933096261389996E-3</v>
      </c>
      <c r="E14">
        <v>2.0594837261499999</v>
      </c>
      <c r="F14">
        <v>1.7200048824799999E-3</v>
      </c>
      <c r="G14">
        <v>1.9618658851819999</v>
      </c>
      <c r="H14">
        <v>2.9216206911639999E-3</v>
      </c>
      <c r="I14">
        <v>2.676466616326</v>
      </c>
      <c r="J14">
        <v>7.0599545433670001E-3</v>
      </c>
      <c r="K14">
        <v>3.7017310253</v>
      </c>
      <c r="L14">
        <v>8.3448392129519995E-3</v>
      </c>
      <c r="M14">
        <v>5.6724367509990001</v>
      </c>
      <c r="N14">
        <v>4.4466167879349998E-3</v>
      </c>
      <c r="O14">
        <v>5.7455369661170002</v>
      </c>
      <c r="P14">
        <v>7.9824038697469991E-3</v>
      </c>
      <c r="Q14">
        <v>6.7976341926580002</v>
      </c>
    </row>
    <row r="15" spans="2:17" x14ac:dyDescent="0.3">
      <c r="B15" s="2">
        <v>4.5870809484870002E-3</v>
      </c>
      <c r="C15">
        <v>1.724485186763</v>
      </c>
      <c r="D15">
        <v>4.6561220556899999E-3</v>
      </c>
      <c r="E15">
        <v>2.095398428732</v>
      </c>
      <c r="F15">
        <v>1.994644394491E-3</v>
      </c>
      <c r="G15">
        <v>2.1536922676420001</v>
      </c>
      <c r="H15">
        <v>3.543103103941E-3</v>
      </c>
      <c r="I15">
        <v>2.8961904019200002</v>
      </c>
      <c r="J15">
        <v>9.3438346572389998E-3</v>
      </c>
      <c r="K15">
        <v>3.6617842876169999</v>
      </c>
      <c r="L15">
        <v>1.025828223313E-2</v>
      </c>
      <c r="M15">
        <v>6.0053262316909999</v>
      </c>
      <c r="N15">
        <v>5.5268267171730001E-3</v>
      </c>
      <c r="O15">
        <v>5.7729764135249999</v>
      </c>
      <c r="P15">
        <v>9.1651755798539992E-3</v>
      </c>
      <c r="Q15">
        <v>7.0953120285580003</v>
      </c>
    </row>
    <row r="16" spans="2:17" x14ac:dyDescent="0.3">
      <c r="B16" s="2">
        <v>5.2739165985279998E-3</v>
      </c>
      <c r="C16">
        <v>1.7314141960880001</v>
      </c>
      <c r="D16">
        <v>5.4050948651380003E-3</v>
      </c>
      <c r="E16">
        <v>2.1133557800220002</v>
      </c>
      <c r="F16">
        <v>2.2009723913029998E-3</v>
      </c>
      <c r="G16">
        <v>2.3739115687779999</v>
      </c>
      <c r="H16">
        <v>4.5282367508570004E-3</v>
      </c>
      <c r="I16">
        <v>3.0890858980770002</v>
      </c>
      <c r="J16">
        <v>2.9905585655909998E-2</v>
      </c>
      <c r="K16">
        <v>3.7549933422100001</v>
      </c>
      <c r="L16">
        <v>1.182709177463E-2</v>
      </c>
      <c r="M16">
        <v>6.2183754993339999</v>
      </c>
      <c r="N16">
        <v>6.3911984188359996E-3</v>
      </c>
      <c r="O16">
        <v>5.8137959875140002</v>
      </c>
      <c r="P16">
        <v>1.076807706503E-2</v>
      </c>
      <c r="Q16">
        <v>7.356267684963</v>
      </c>
    </row>
    <row r="17" spans="2:17" x14ac:dyDescent="0.3">
      <c r="B17" s="2">
        <v>5.9362224039249999E-3</v>
      </c>
      <c r="C17">
        <v>1.7227257430289999</v>
      </c>
      <c r="D17">
        <v>6.2694911679789999E-3</v>
      </c>
      <c r="E17">
        <v>2.1492704826039999</v>
      </c>
      <c r="F17">
        <v>2.521206923184E-3</v>
      </c>
      <c r="G17">
        <v>2.5586464727860001</v>
      </c>
      <c r="H17">
        <v>5.6201319636100004E-3</v>
      </c>
      <c r="I17">
        <v>3.2286006113160002</v>
      </c>
      <c r="L17">
        <v>1.352494242298E-2</v>
      </c>
      <c r="M17">
        <v>6.4580559254330003</v>
      </c>
      <c r="N17">
        <v>7.2116456585419996E-3</v>
      </c>
      <c r="O17">
        <v>5.7872103842979996</v>
      </c>
      <c r="P17">
        <v>1.2671452990039999E-2</v>
      </c>
      <c r="Q17">
        <v>7.6545640864919999</v>
      </c>
    </row>
    <row r="18" spans="2:17" x14ac:dyDescent="0.3">
      <c r="B18" s="2">
        <v>6.672117743254E-3</v>
      </c>
      <c r="C18">
        <v>1.7061165941780001</v>
      </c>
      <c r="D18">
        <v>7.2487291925739999E-3</v>
      </c>
      <c r="E18">
        <v>2.1582491582490002</v>
      </c>
      <c r="F18">
        <v>2.955477613504E-3</v>
      </c>
      <c r="G18">
        <v>2.7363061012640002</v>
      </c>
      <c r="H18">
        <v>6.5832970360489998E-3</v>
      </c>
      <c r="I18">
        <v>3.28817253795</v>
      </c>
      <c r="L18">
        <v>1.5888314864869999E-2</v>
      </c>
      <c r="M18">
        <v>6.7243675099870002</v>
      </c>
      <c r="N18">
        <v>7.9230822222850009E-3</v>
      </c>
      <c r="O18">
        <v>5.6662361868869997</v>
      </c>
      <c r="P18">
        <v>1.447459654057E-2</v>
      </c>
      <c r="Q18">
        <v>7.9280525698310003</v>
      </c>
    </row>
    <row r="19" spans="2:17" x14ac:dyDescent="0.3">
      <c r="B19" s="2">
        <v>7.5551921504500002E-3</v>
      </c>
      <c r="C19">
        <v>1.68931550601</v>
      </c>
      <c r="D19">
        <v>8.5734232170519998E-3</v>
      </c>
      <c r="E19">
        <v>2.1582491582490002</v>
      </c>
      <c r="F19">
        <v>3.2068497308690002E-3</v>
      </c>
      <c r="G19">
        <v>2.8286951571630001</v>
      </c>
      <c r="H19">
        <v>7.7175887444820004E-3</v>
      </c>
      <c r="I19">
        <v>3.3343350749690002</v>
      </c>
      <c r="L19">
        <v>1.9627363801049999E-2</v>
      </c>
      <c r="M19">
        <v>7.203728362184</v>
      </c>
      <c r="N19">
        <v>8.7430928371199992E-3</v>
      </c>
      <c r="O19">
        <v>5.5992191206759996</v>
      </c>
      <c r="P19">
        <v>1.6678224221790001E-2</v>
      </c>
      <c r="Q19">
        <v>8.226606707038</v>
      </c>
    </row>
    <row r="20" spans="2:17" x14ac:dyDescent="0.3">
      <c r="B20" s="2">
        <v>8.3156173344239998E-3</v>
      </c>
      <c r="C20">
        <v>1.6726743672719999</v>
      </c>
      <c r="D20">
        <v>1.2864163594190001E-2</v>
      </c>
      <c r="E20">
        <v>2.1492704826039999</v>
      </c>
      <c r="F20">
        <v>3.5952337487399999E-3</v>
      </c>
      <c r="G20">
        <v>2.9495257404999999</v>
      </c>
      <c r="H20">
        <v>8.5951049070760004E-3</v>
      </c>
      <c r="I20">
        <v>3.3806117344520001</v>
      </c>
      <c r="L20">
        <v>2.3129789751E-2</v>
      </c>
      <c r="M20">
        <v>7.6298268974700001</v>
      </c>
      <c r="N20">
        <v>9.7144376320179998E-3</v>
      </c>
      <c r="O20">
        <v>5.5457471282209996</v>
      </c>
      <c r="P20">
        <v>1.8881851903020001E-2</v>
      </c>
      <c r="Q20">
        <v>8.5251608442460007</v>
      </c>
    </row>
    <row r="21" spans="2:17" x14ac:dyDescent="0.3">
      <c r="B21" s="2">
        <v>9.1741618969749996E-3</v>
      </c>
      <c r="C21">
        <v>1.65590526899</v>
      </c>
      <c r="D21">
        <v>1.467795303648E-2</v>
      </c>
      <c r="E21">
        <v>2.1133557800220002</v>
      </c>
      <c r="F21">
        <v>4.051929281811E-3</v>
      </c>
      <c r="G21">
        <v>3.041963405163</v>
      </c>
      <c r="H21">
        <v>9.6437191750469997E-3</v>
      </c>
      <c r="I21">
        <v>3.4068123503329999</v>
      </c>
      <c r="L21">
        <v>2.5428498768449999E-2</v>
      </c>
      <c r="M21">
        <v>7.8695073235689996</v>
      </c>
      <c r="N21">
        <v>2.1420757922559999E-2</v>
      </c>
      <c r="O21">
        <v>5.5510060322149997</v>
      </c>
      <c r="P21">
        <v>2.0904957391140001E-2</v>
      </c>
      <c r="Q21">
        <v>8.7617553243039996</v>
      </c>
    </row>
    <row r="22" spans="2:17" x14ac:dyDescent="0.3">
      <c r="B22" s="2">
        <v>1.010629599346E-2</v>
      </c>
      <c r="C22">
        <v>1.6312154749150001</v>
      </c>
      <c r="D22">
        <v>1.603121204849E-2</v>
      </c>
      <c r="E22">
        <v>2.095398428732</v>
      </c>
      <c r="F22">
        <v>4.508560003197E-3</v>
      </c>
      <c r="G22">
        <v>3.1201965090270001</v>
      </c>
      <c r="H22">
        <v>1.079938031502E-2</v>
      </c>
      <c r="I22">
        <v>3.44629872316</v>
      </c>
      <c r="L22">
        <v>3.0799734831379998E-2</v>
      </c>
      <c r="M22">
        <v>8.4687083888149992</v>
      </c>
      <c r="N22">
        <v>2.3083105237269998E-2</v>
      </c>
      <c r="O22">
        <v>5.4843673742250001</v>
      </c>
      <c r="P22">
        <v>2.284792151639E-2</v>
      </c>
      <c r="Q22">
        <v>8.9859200716990006</v>
      </c>
    </row>
    <row r="23" spans="2:17" x14ac:dyDescent="0.3">
      <c r="B23" s="2">
        <v>1.1013900245299999E-2</v>
      </c>
      <c r="C23">
        <v>1.606557670727</v>
      </c>
      <c r="D23">
        <v>3.0170880874979999E-2</v>
      </c>
      <c r="E23">
        <v>2.095398428732</v>
      </c>
      <c r="F23">
        <v>4.9424094175700003E-3</v>
      </c>
      <c r="G23">
        <v>3.2055264923159998</v>
      </c>
      <c r="H23">
        <v>1.223330055483E-2</v>
      </c>
      <c r="I23">
        <v>3.505661425275</v>
      </c>
      <c r="N23">
        <v>2.7424233456530001E-2</v>
      </c>
      <c r="O23">
        <v>5.472840477648</v>
      </c>
      <c r="P23">
        <v>2.521057004946E-2</v>
      </c>
      <c r="Q23">
        <v>9.0991966207069996</v>
      </c>
    </row>
    <row r="24" spans="2:17" x14ac:dyDescent="0.3">
      <c r="B24" s="2">
        <v>1.1725265739979999E-2</v>
      </c>
      <c r="C24">
        <v>1.543032154954</v>
      </c>
      <c r="F24">
        <v>5.284906762991E-3</v>
      </c>
      <c r="G24">
        <v>3.2695280305129999</v>
      </c>
      <c r="H24">
        <v>1.377401089109E-2</v>
      </c>
      <c r="I24">
        <v>3.5183099984589998</v>
      </c>
      <c r="N24">
        <v>2.856792864191E-2</v>
      </c>
      <c r="O24">
        <v>5.3790146443979996</v>
      </c>
      <c r="P24">
        <v>2.6812432344380001E-2</v>
      </c>
      <c r="Q24">
        <v>9.1870982330329998</v>
      </c>
    </row>
    <row r="25" spans="2:17" x14ac:dyDescent="0.3">
      <c r="B25" s="2">
        <v>1.253475061325E-2</v>
      </c>
      <c r="C25">
        <v>1.534151762579</v>
      </c>
      <c r="F25">
        <v>5.8782901381460003E-3</v>
      </c>
      <c r="G25">
        <v>3.3193844186230002</v>
      </c>
      <c r="H25">
        <v>1.5143566060740001E-2</v>
      </c>
      <c r="I25">
        <v>3.5377013072730001</v>
      </c>
      <c r="N25">
        <v>3.0014437729049999E-2</v>
      </c>
      <c r="O25">
        <v>5.3257561129909998</v>
      </c>
      <c r="P25">
        <v>2.847382539542E-2</v>
      </c>
      <c r="Q25">
        <v>9.1885243704549993</v>
      </c>
    </row>
    <row r="26" spans="2:17" x14ac:dyDescent="0.3">
      <c r="B26" s="2">
        <v>1.3295175797219999E-2</v>
      </c>
      <c r="C26">
        <v>1.5331600761099999</v>
      </c>
      <c r="F26">
        <v>6.5399850285010001E-3</v>
      </c>
      <c r="G26">
        <v>3.3408478880570001</v>
      </c>
      <c r="H26">
        <v>1.636333549532E-2</v>
      </c>
      <c r="I26">
        <v>3.5571591875239998</v>
      </c>
      <c r="P26">
        <v>2.9894423218480001E-2</v>
      </c>
      <c r="Q26">
        <v>9.0908562941460005</v>
      </c>
    </row>
    <row r="27" spans="2:17" x14ac:dyDescent="0.3">
      <c r="B27" s="2">
        <v>1.378577269011E-2</v>
      </c>
      <c r="C27">
        <v>1.50122137385</v>
      </c>
      <c r="F27">
        <v>7.2243640083430004E-3</v>
      </c>
      <c r="G27">
        <v>3.3339076368690002</v>
      </c>
      <c r="H27">
        <v>1.751899663529E-2</v>
      </c>
      <c r="I27">
        <v>3.5966455603509999</v>
      </c>
    </row>
    <row r="28" spans="2:17" x14ac:dyDescent="0.3">
      <c r="B28" s="2">
        <v>1.46688470973E-2</v>
      </c>
      <c r="C28">
        <v>1.4844202856819999</v>
      </c>
      <c r="F28">
        <v>8.2738272055690003E-3</v>
      </c>
      <c r="G28">
        <v>3.3412583620579999</v>
      </c>
      <c r="H28">
        <v>1.8631861850950001E-2</v>
      </c>
      <c r="I28">
        <v>3.6361509535879999</v>
      </c>
    </row>
    <row r="29" spans="2:17" x14ac:dyDescent="0.3">
      <c r="B29" s="2">
        <v>1.53311529027E-2</v>
      </c>
      <c r="C29">
        <v>1.483556558758</v>
      </c>
      <c r="F29">
        <v>9.5742412442120003E-3</v>
      </c>
      <c r="G29">
        <v>3.3486684979570001</v>
      </c>
      <c r="H29">
        <v>1.9766039436919999E-2</v>
      </c>
      <c r="I29">
        <v>3.655646874661</v>
      </c>
    </row>
    <row r="30" spans="2:17" x14ac:dyDescent="0.3">
      <c r="B30" s="2">
        <v>1.5895339329519999E-2</v>
      </c>
      <c r="C30">
        <v>1.4515218868399999</v>
      </c>
      <c r="F30">
        <v>1.069195114495E-2</v>
      </c>
      <c r="G30">
        <v>3.3134217436719999</v>
      </c>
      <c r="H30">
        <v>2.0857563751660001E-2</v>
      </c>
      <c r="I30">
        <v>3.7084950860769998</v>
      </c>
    </row>
    <row r="31" spans="2:17" x14ac:dyDescent="0.3">
      <c r="B31" s="2">
        <v>1.6876533115289999E-2</v>
      </c>
      <c r="C31">
        <v>1.4345928391280001</v>
      </c>
      <c r="F31">
        <v>1.180975826322E-2</v>
      </c>
      <c r="G31">
        <v>3.2994818305839999</v>
      </c>
      <c r="H31">
        <v>2.1713482237789999E-2</v>
      </c>
      <c r="I31">
        <v>3.7081146778609999</v>
      </c>
    </row>
    <row r="32" spans="2:17" x14ac:dyDescent="0.3">
      <c r="B32" s="2">
        <v>1.7784137367129998E-2</v>
      </c>
      <c r="C32">
        <v>1.417759761074</v>
      </c>
      <c r="F32">
        <v>1.304160153993E-2</v>
      </c>
      <c r="G32">
        <v>3.2784666419659998</v>
      </c>
      <c r="H32">
        <v>2.24838088753E-2</v>
      </c>
      <c r="I32">
        <v>3.7077723104659999</v>
      </c>
    </row>
    <row r="33" spans="2:9" x14ac:dyDescent="0.3">
      <c r="B33" s="2">
        <v>1.8789860997549999E-2</v>
      </c>
      <c r="C33">
        <v>1.4320976280140001</v>
      </c>
      <c r="F33">
        <v>1.4113619203270001E-2</v>
      </c>
      <c r="G33">
        <v>3.2290045249360002</v>
      </c>
      <c r="H33">
        <v>2.310434977775E-2</v>
      </c>
      <c r="I33">
        <v>3.7074965145099998</v>
      </c>
    </row>
    <row r="34" spans="2:9" x14ac:dyDescent="0.3">
      <c r="B34" s="2">
        <v>1.9893704006539999E-2</v>
      </c>
      <c r="C34">
        <v>1.43065808314</v>
      </c>
      <c r="F34">
        <v>1.8607855824250001E-2</v>
      </c>
      <c r="G34">
        <v>3.2158639559540001</v>
      </c>
      <c r="H34">
        <v>2.3853306983719999E-2</v>
      </c>
      <c r="I34">
        <v>3.7138303113069999</v>
      </c>
    </row>
    <row r="35" spans="2:9" x14ac:dyDescent="0.3">
      <c r="B35" s="2">
        <v>2.053147996729E-2</v>
      </c>
      <c r="C35">
        <v>1.3985274415640001</v>
      </c>
      <c r="F35">
        <v>2.3923450919729999E-2</v>
      </c>
      <c r="G35">
        <v>3.2171223828229998</v>
      </c>
      <c r="H35">
        <v>2.4602435373400001E-2</v>
      </c>
      <c r="I35">
        <v>3.7601640320229999</v>
      </c>
    </row>
    <row r="36" spans="2:9" x14ac:dyDescent="0.3">
      <c r="B36" s="2">
        <v>2.1512673753070002E-2</v>
      </c>
      <c r="C36">
        <v>1.365948941583</v>
      </c>
      <c r="F36">
        <v>2.7642021303599999E-2</v>
      </c>
      <c r="G36">
        <v>3.2037981807359999</v>
      </c>
      <c r="H36">
        <v>2.550129243691E-2</v>
      </c>
      <c r="I36">
        <v>3.7930978733280001</v>
      </c>
    </row>
    <row r="37" spans="2:9" x14ac:dyDescent="0.3">
      <c r="B37" s="2">
        <v>2.2591986917419999E-2</v>
      </c>
      <c r="C37">
        <v>1.3567166604609999</v>
      </c>
      <c r="F37">
        <v>3.0379861281389999E-2</v>
      </c>
      <c r="G37">
        <v>3.2470599799730002</v>
      </c>
      <c r="H37">
        <v>2.6378608885189999E-2</v>
      </c>
      <c r="I37">
        <v>3.7927079549060001</v>
      </c>
    </row>
    <row r="38" spans="2:9" x14ac:dyDescent="0.3">
      <c r="B38" s="2">
        <v>2.3524121013900001E-2</v>
      </c>
      <c r="C38">
        <v>1.324202140251</v>
      </c>
      <c r="H38">
        <v>2.695652504703E-2</v>
      </c>
      <c r="I38">
        <v>3.8324511032789998</v>
      </c>
    </row>
    <row r="39" spans="2:9" x14ac:dyDescent="0.3">
      <c r="B39" s="2">
        <v>2.4726083401469999E-2</v>
      </c>
      <c r="C39">
        <v>1.322634635834</v>
      </c>
      <c r="H39">
        <v>2.766280045116E-2</v>
      </c>
      <c r="I39">
        <v>3.865470536433</v>
      </c>
    </row>
    <row r="40" spans="2:9" x14ac:dyDescent="0.3">
      <c r="B40" s="2">
        <v>2.5977105478330001E-2</v>
      </c>
      <c r="C40">
        <v>1.328827877778</v>
      </c>
      <c r="H40">
        <v>2.834767789315E-2</v>
      </c>
      <c r="I40">
        <v>3.8984994797920001</v>
      </c>
    </row>
    <row r="41" spans="2:9" x14ac:dyDescent="0.3">
      <c r="B41" s="2">
        <v>2.7228127555189999E-2</v>
      </c>
      <c r="C41">
        <v>1.311546941319</v>
      </c>
      <c r="H41">
        <v>2.9075237136970002E-2</v>
      </c>
      <c r="I41">
        <v>3.9048427867950002</v>
      </c>
    </row>
    <row r="42" spans="2:9" x14ac:dyDescent="0.3">
      <c r="B42" s="2">
        <v>2.8135731807029999E-2</v>
      </c>
      <c r="C42">
        <v>1.2947138632649999</v>
      </c>
      <c r="H42">
        <v>2.9995378040169999E-2</v>
      </c>
      <c r="I42">
        <v>3.9111005019489999</v>
      </c>
    </row>
    <row r="43" spans="2:9" x14ac:dyDescent="0.3">
      <c r="B43" s="2">
        <v>2.9116925592799998E-2</v>
      </c>
      <c r="C43">
        <v>1.2934342678220001</v>
      </c>
      <c r="H43">
        <v>3.0915690127079998E-2</v>
      </c>
      <c r="I43">
        <v>3.9573581410209999</v>
      </c>
    </row>
    <row r="44" spans="2:9" x14ac:dyDescent="0.3">
      <c r="B44" s="2">
        <v>3.004905968929E-2</v>
      </c>
      <c r="C44">
        <v>1.3000433782859999</v>
      </c>
      <c r="H44">
        <v>3.1643277901520002E-2</v>
      </c>
      <c r="I44">
        <v>3.9703681020100001</v>
      </c>
    </row>
    <row r="45" spans="2:9" x14ac:dyDescent="0.3">
      <c r="H45">
        <v>3.2114033068889998E-2</v>
      </c>
      <c r="I45">
        <v>3.9701588774909999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5190-F0CB-49EE-9774-F844AEE9F15B}">
  <sheetPr codeName="Sheet21">
    <tabColor theme="7" tint="0.79998168889431442"/>
  </sheetPr>
  <dimension ref="A1:S855"/>
  <sheetViews>
    <sheetView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9" x14ac:dyDescent="0.3">
      <c r="B1" s="2" t="s">
        <v>186</v>
      </c>
      <c r="C1" t="s">
        <v>173</v>
      </c>
      <c r="D1" t="s">
        <v>186</v>
      </c>
      <c r="E1" t="s">
        <v>173</v>
      </c>
      <c r="F1" t="s">
        <v>186</v>
      </c>
      <c r="G1" t="s">
        <v>173</v>
      </c>
      <c r="H1" t="s">
        <v>186</v>
      </c>
      <c r="I1" t="s">
        <v>173</v>
      </c>
      <c r="J1" t="s">
        <v>186</v>
      </c>
      <c r="K1" t="s">
        <v>173</v>
      </c>
      <c r="L1" t="s">
        <v>186</v>
      </c>
      <c r="M1" t="s">
        <v>173</v>
      </c>
      <c r="N1" t="s">
        <v>186</v>
      </c>
      <c r="O1" t="s">
        <v>173</v>
      </c>
      <c r="P1" t="s">
        <v>186</v>
      </c>
      <c r="Q1" t="s">
        <v>173</v>
      </c>
      <c r="S1" s="3"/>
    </row>
    <row r="2" spans="2:19" x14ac:dyDescent="0.3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/>
    </row>
    <row r="3" spans="2:19" x14ac:dyDescent="0.3">
      <c r="B3" s="2">
        <v>2.06810284382E-5</v>
      </c>
      <c r="C3">
        <v>9.3956548858459998E-2</v>
      </c>
      <c r="D3">
        <v>1.6170633378320001E-4</v>
      </c>
      <c r="E3">
        <v>0.59587208161030003</v>
      </c>
      <c r="F3">
        <v>2.582207826662E-4</v>
      </c>
      <c r="G3">
        <v>1.301361192109</v>
      </c>
      <c r="H3">
        <v>3.7482671592409998E-4</v>
      </c>
      <c r="I3">
        <v>1.80737417877</v>
      </c>
      <c r="J3">
        <v>2.7467088069289998E-4</v>
      </c>
      <c r="K3">
        <v>1.4498768050819999</v>
      </c>
      <c r="L3">
        <v>4.1485351366889997E-5</v>
      </c>
      <c r="M3">
        <v>0.3195310070397</v>
      </c>
      <c r="N3">
        <v>2.149043668766E-5</v>
      </c>
      <c r="O3">
        <v>8.5167773569330002E-2</v>
      </c>
      <c r="P3">
        <v>7.0126727918370002E-4</v>
      </c>
      <c r="Q3">
        <v>4.2765613698470002</v>
      </c>
      <c r="S3" s="3"/>
    </row>
    <row r="4" spans="2:19" x14ac:dyDescent="0.3">
      <c r="B4" s="2">
        <v>8.1588275716419997E-5</v>
      </c>
      <c r="C4">
        <v>0.2801782266517</v>
      </c>
      <c r="D4">
        <v>2.209002814185E-4</v>
      </c>
      <c r="E4">
        <v>0.848880511856</v>
      </c>
      <c r="F4">
        <v>2.8715391026069999E-4</v>
      </c>
      <c r="G4">
        <v>1.408143983759</v>
      </c>
      <c r="H4">
        <v>3.9085043082049998E-4</v>
      </c>
      <c r="I4">
        <v>1.8700489504490001</v>
      </c>
      <c r="J4">
        <v>3.0092125337410002E-4</v>
      </c>
      <c r="K4">
        <v>1.600733720686</v>
      </c>
      <c r="L4">
        <v>8.1525273027339997E-5</v>
      </c>
      <c r="M4">
        <v>0.56321780735539995</v>
      </c>
      <c r="N4">
        <v>6.642300765083E-5</v>
      </c>
      <c r="O4">
        <v>0.36366517536600002</v>
      </c>
      <c r="P4">
        <v>7.2217641356610003E-4</v>
      </c>
      <c r="Q4">
        <v>4.4065266948910002</v>
      </c>
      <c r="S4" s="3"/>
    </row>
    <row r="5" spans="2:19" x14ac:dyDescent="0.3">
      <c r="B5" s="2">
        <v>1.225372529252E-4</v>
      </c>
      <c r="C5">
        <v>0.4426670841725</v>
      </c>
      <c r="D5">
        <v>2.6229784762329999E-4</v>
      </c>
      <c r="E5">
        <v>0.99745035845550001</v>
      </c>
      <c r="F5">
        <v>3.1475263200760002E-4</v>
      </c>
      <c r="G5">
        <v>1.505643883783</v>
      </c>
      <c r="H5">
        <v>4.2022388476339997E-4</v>
      </c>
      <c r="I5">
        <v>2.0000326761879998</v>
      </c>
      <c r="J5">
        <v>3.258454828555E-4</v>
      </c>
      <c r="K5">
        <v>1.7051877996539999</v>
      </c>
      <c r="L5">
        <v>1.2111144153690001E-4</v>
      </c>
      <c r="M5">
        <v>0.84402358422379997</v>
      </c>
      <c r="N5">
        <v>1.0468819711530001E-4</v>
      </c>
      <c r="O5">
        <v>0.57486814996710001</v>
      </c>
      <c r="P5">
        <v>7.5109353228060001E-4</v>
      </c>
      <c r="Q5">
        <v>4.5852293799980002</v>
      </c>
      <c r="S5" s="3"/>
    </row>
    <row r="6" spans="2:19" x14ac:dyDescent="0.3">
      <c r="B6" s="2">
        <v>1.830903943513E-4</v>
      </c>
      <c r="C6">
        <v>0.59359857101269997</v>
      </c>
      <c r="D6">
        <v>3.143737591019E-4</v>
      </c>
      <c r="E6">
        <v>1.20636335868</v>
      </c>
      <c r="F6">
        <v>3.4814376312680001E-4</v>
      </c>
      <c r="G6">
        <v>1.59851638063</v>
      </c>
      <c r="H6">
        <v>4.5138807978219999E-4</v>
      </c>
      <c r="I6">
        <v>2.0905803341840001</v>
      </c>
      <c r="J6">
        <v>3.4986891943630002E-4</v>
      </c>
      <c r="K6">
        <v>1.853719876407</v>
      </c>
      <c r="L6">
        <v>1.6025934935999999E-4</v>
      </c>
      <c r="M6">
        <v>1.092348440751</v>
      </c>
      <c r="N6">
        <v>1.3938997896990001E-4</v>
      </c>
      <c r="O6">
        <v>0.78374338034430002</v>
      </c>
      <c r="P6">
        <v>7.8224998106710001E-4</v>
      </c>
      <c r="Q6">
        <v>4.7105769864409996</v>
      </c>
      <c r="S6" s="3"/>
    </row>
    <row r="7" spans="2:19" x14ac:dyDescent="0.3">
      <c r="B7" s="2">
        <v>2.12018357791E-4</v>
      </c>
      <c r="C7">
        <v>0.72358132829379995</v>
      </c>
      <c r="D7">
        <v>3.4107323719469998E-4</v>
      </c>
      <c r="E7">
        <v>1.340981266799</v>
      </c>
      <c r="F7">
        <v>3.752954451241E-4</v>
      </c>
      <c r="G7">
        <v>1.7029753018860001</v>
      </c>
      <c r="H7">
        <v>4.8121218838300002E-4</v>
      </c>
      <c r="I7">
        <v>2.1973650627489998</v>
      </c>
      <c r="J7">
        <v>3.761260055188E-4</v>
      </c>
      <c r="K7">
        <v>1.974416836689</v>
      </c>
      <c r="L7">
        <v>2.011871535339E-4</v>
      </c>
      <c r="M7">
        <v>1.34995715736</v>
      </c>
      <c r="N7">
        <v>1.78537886793E-4</v>
      </c>
      <c r="O7">
        <v>1.0320682368709999</v>
      </c>
      <c r="P7">
        <v>8.1072625701779995E-4</v>
      </c>
      <c r="Q7">
        <v>4.8683987340219996</v>
      </c>
      <c r="S7" s="3"/>
    </row>
    <row r="8" spans="2:19" x14ac:dyDescent="0.3">
      <c r="B8" s="2">
        <v>2.400579223017E-4</v>
      </c>
      <c r="C8">
        <v>0.84196216584399997</v>
      </c>
      <c r="D8">
        <v>3.815746582383E-4</v>
      </c>
      <c r="E8">
        <v>1.5127491421149999</v>
      </c>
      <c r="F8">
        <v>4.2160063668070003E-4</v>
      </c>
      <c r="G8">
        <v>1.8190758496349999</v>
      </c>
      <c r="H8">
        <v>5.1103784623030002E-4</v>
      </c>
      <c r="I8">
        <v>2.297189801624</v>
      </c>
      <c r="J8">
        <v>4.0060371166599997E-4</v>
      </c>
      <c r="K8">
        <v>2.083509940326</v>
      </c>
      <c r="L8">
        <v>2.4033506135699999E-4</v>
      </c>
      <c r="M8">
        <v>1.598282013887</v>
      </c>
      <c r="N8">
        <v>2.1768527820059999E-4</v>
      </c>
      <c r="O8">
        <v>1.282713089961</v>
      </c>
      <c r="P8">
        <v>8.4098914272050002E-4</v>
      </c>
      <c r="Q8">
        <v>5.0053443863659997</v>
      </c>
      <c r="S8" s="3"/>
    </row>
    <row r="9" spans="2:19" x14ac:dyDescent="0.3">
      <c r="B9" s="2">
        <v>2.7211877889720001E-4</v>
      </c>
      <c r="C9">
        <v>0.90699179856040002</v>
      </c>
      <c r="D9">
        <v>4.1762892048240001E-4</v>
      </c>
      <c r="E9">
        <v>1.649707384407</v>
      </c>
      <c r="F9">
        <v>4.6612489905559999E-4</v>
      </c>
      <c r="G9">
        <v>1.9305325304280001</v>
      </c>
      <c r="H9">
        <v>5.5779059395210003E-4</v>
      </c>
      <c r="I9">
        <v>2.4040113315779998</v>
      </c>
      <c r="J9">
        <v>4.2595845560149998E-4</v>
      </c>
      <c r="K9">
        <v>2.2552448880829998</v>
      </c>
      <c r="L9">
        <v>2.8126957893219998E-4</v>
      </c>
      <c r="M9">
        <v>1.8257307751759999</v>
      </c>
      <c r="N9">
        <v>2.6262198048769997E-4</v>
      </c>
      <c r="O9">
        <v>1.5426505192519999</v>
      </c>
      <c r="P9">
        <v>8.717006174194E-4</v>
      </c>
      <c r="Q9">
        <v>5.1283710277879999</v>
      </c>
      <c r="S9" s="3"/>
    </row>
    <row r="10" spans="2:19" x14ac:dyDescent="0.3">
      <c r="B10" s="2">
        <v>3.0283541775079999E-4</v>
      </c>
      <c r="C10">
        <v>1.006818474351</v>
      </c>
      <c r="D10">
        <v>4.3989208450080002E-4</v>
      </c>
      <c r="E10">
        <v>1.7007957316769999</v>
      </c>
      <c r="F10">
        <v>5.2535861068309998E-4</v>
      </c>
      <c r="G10">
        <v>2.004901225312</v>
      </c>
      <c r="H10">
        <v>5.8762709652450005E-4</v>
      </c>
      <c r="I10">
        <v>2.4551161426279999</v>
      </c>
      <c r="J10">
        <v>4.4954104941840001E-4</v>
      </c>
      <c r="K10">
        <v>2.3828960273100002</v>
      </c>
      <c r="L10">
        <v>3.2086917424430003E-4</v>
      </c>
      <c r="M10">
        <v>2.0462166414029999</v>
      </c>
      <c r="N10">
        <v>3.0087994013540002E-4</v>
      </c>
      <c r="O10">
        <v>1.786333445738</v>
      </c>
      <c r="P10">
        <v>9.0196247029109998E-4</v>
      </c>
      <c r="Q10">
        <v>5.2699566732580001</v>
      </c>
      <c r="S10" s="3"/>
    </row>
    <row r="11" spans="2:19" x14ac:dyDescent="0.3">
      <c r="B11" s="2">
        <v>3.4067835540899999E-4</v>
      </c>
      <c r="C11">
        <v>1.113620635153</v>
      </c>
      <c r="D11">
        <v>4.795252468194E-4</v>
      </c>
      <c r="E11">
        <v>1.7704818212989999</v>
      </c>
      <c r="F11">
        <v>5.8103769376399998E-4</v>
      </c>
      <c r="G11">
        <v>2.037502234398</v>
      </c>
      <c r="H11">
        <v>6.3038179085830003E-4</v>
      </c>
      <c r="I11">
        <v>2.5108890320750001</v>
      </c>
      <c r="J11">
        <v>4.7579761908539999E-4</v>
      </c>
      <c r="K11">
        <v>2.5059129841560002</v>
      </c>
      <c r="L11">
        <v>3.6046567106349999E-4</v>
      </c>
      <c r="M11">
        <v>2.2806224870079999</v>
      </c>
      <c r="N11">
        <v>3.4180671147829999E-4</v>
      </c>
      <c r="O11">
        <v>2.048582155474</v>
      </c>
      <c r="P11">
        <v>9.3179071021590003E-4</v>
      </c>
      <c r="Q11">
        <v>5.3581814293169998</v>
      </c>
      <c r="S11" s="3"/>
    </row>
    <row r="12" spans="2:19" x14ac:dyDescent="0.3">
      <c r="B12" s="2">
        <v>3.6116110666110002E-4</v>
      </c>
      <c r="C12">
        <v>1.1577451189029999</v>
      </c>
      <c r="D12">
        <v>5.1961422795089997E-4</v>
      </c>
      <c r="E12">
        <v>1.793768948116</v>
      </c>
      <c r="F12">
        <v>6.006403087349E-4</v>
      </c>
      <c r="G12">
        <v>2.0329048534059999</v>
      </c>
      <c r="H12">
        <v>6.7714951462910001E-4</v>
      </c>
      <c r="I12">
        <v>2.5504306616979999</v>
      </c>
      <c r="J12">
        <v>4.9938124573340001E-4</v>
      </c>
      <c r="K12">
        <v>2.6289241302559998</v>
      </c>
      <c r="L12">
        <v>4.3967570641290001E-4</v>
      </c>
      <c r="M12">
        <v>2.6728742916349999</v>
      </c>
      <c r="N12">
        <v>3.9918977783380002E-4</v>
      </c>
      <c r="O12">
        <v>2.4315065194250001</v>
      </c>
      <c r="P12">
        <v>9.6117191039100003E-4</v>
      </c>
      <c r="Q12">
        <v>5.4533652066089999</v>
      </c>
      <c r="S12" s="3"/>
    </row>
    <row r="13" spans="2:19" x14ac:dyDescent="0.3">
      <c r="B13" s="2">
        <v>3.7674965936399998E-4</v>
      </c>
      <c r="C13">
        <v>1.174018990862</v>
      </c>
      <c r="D13">
        <v>5.6059315725769999E-4</v>
      </c>
      <c r="E13">
        <v>1.821698004975</v>
      </c>
      <c r="F13">
        <v>6.3049282018739995E-4</v>
      </c>
      <c r="G13">
        <v>2.0120897709980001</v>
      </c>
      <c r="H13">
        <v>7.0699582909580002E-4</v>
      </c>
      <c r="I13">
        <v>2.5574555380469999</v>
      </c>
      <c r="J13">
        <v>5.2563988106229999E-4</v>
      </c>
      <c r="K13">
        <v>2.7426611008489998</v>
      </c>
      <c r="L13">
        <v>4.8017557821009997E-4</v>
      </c>
      <c r="M13">
        <v>2.8516021566399998</v>
      </c>
      <c r="N13">
        <v>4.498941015499E-4</v>
      </c>
      <c r="O13">
        <v>2.7981763805700002</v>
      </c>
      <c r="P13">
        <v>9.914549362975999E-4</v>
      </c>
      <c r="Q13">
        <v>5.4998309929899998</v>
      </c>
      <c r="S13" s="3"/>
    </row>
    <row r="14" spans="2:19" x14ac:dyDescent="0.3">
      <c r="B14" s="2">
        <v>4.1460912231759998E-4</v>
      </c>
      <c r="C14">
        <v>1.2065812616430001</v>
      </c>
      <c r="D14">
        <v>6.0068110555820003E-4</v>
      </c>
      <c r="E14">
        <v>1.849625124918</v>
      </c>
      <c r="F14">
        <v>6.7682486534919998E-4</v>
      </c>
      <c r="G14">
        <v>2.0075504974639999</v>
      </c>
      <c r="H14">
        <v>7.2214250620390003E-4</v>
      </c>
      <c r="I14">
        <v>2.5574884656060002</v>
      </c>
      <c r="J14">
        <v>5.5101218312430004E-4</v>
      </c>
      <c r="K14">
        <v>2.835516165459</v>
      </c>
      <c r="L14">
        <v>5.1934001132869999E-4</v>
      </c>
      <c r="M14">
        <v>3.0256871231470002</v>
      </c>
      <c r="N14">
        <v>4.9972758446359996E-4</v>
      </c>
      <c r="O14">
        <v>3.0743644388370002</v>
      </c>
      <c r="P14">
        <v>1.022181387045E-3</v>
      </c>
      <c r="Q14">
        <v>5.555577734081</v>
      </c>
      <c r="S14" s="3"/>
    </row>
    <row r="15" spans="2:19" x14ac:dyDescent="0.3">
      <c r="B15" s="2">
        <v>4.3732294099409999E-4</v>
      </c>
      <c r="C15">
        <v>1.2344706117390001</v>
      </c>
      <c r="D15">
        <v>6.4167087959020005E-4</v>
      </c>
      <c r="E15">
        <v>1.82883425395</v>
      </c>
      <c r="F15">
        <v>7.218281852337E-4</v>
      </c>
      <c r="G15">
        <v>1.9682083701099999</v>
      </c>
      <c r="H15">
        <v>7.5288496583179995E-4</v>
      </c>
      <c r="I15">
        <v>2.5413153132400002</v>
      </c>
      <c r="J15">
        <v>5.7460045751159998E-4</v>
      </c>
      <c r="K15">
        <v>2.9376473424910001</v>
      </c>
      <c r="L15">
        <v>5.6028279155160004E-4</v>
      </c>
      <c r="M15">
        <v>3.2160159394250001</v>
      </c>
      <c r="N15">
        <v>5.3976130913819999E-4</v>
      </c>
      <c r="O15">
        <v>3.345891197911</v>
      </c>
      <c r="P15">
        <v>1.05291506761E-3</v>
      </c>
      <c r="Q15">
        <v>5.5788445232879997</v>
      </c>
      <c r="S15" s="3"/>
    </row>
    <row r="16" spans="2:19" x14ac:dyDescent="0.3">
      <c r="B16" s="2">
        <v>4.6048999640590002E-4</v>
      </c>
      <c r="C16">
        <v>1.227560981846</v>
      </c>
      <c r="D16">
        <v>7.0092834633009998E-4</v>
      </c>
      <c r="E16">
        <v>1.7964831069289999</v>
      </c>
      <c r="F16">
        <v>7.6727647920599997E-4</v>
      </c>
      <c r="G16">
        <v>1.9311872077759999</v>
      </c>
      <c r="H16">
        <v>7.6937431143530004E-4</v>
      </c>
      <c r="I16">
        <v>2.5135111874140001</v>
      </c>
      <c r="J16">
        <v>6.0041618441480005E-4</v>
      </c>
      <c r="K16">
        <v>3.0397833618110002</v>
      </c>
      <c r="L16">
        <v>5.9990252706759999E-4</v>
      </c>
      <c r="M16">
        <v>3.3460219396889999</v>
      </c>
      <c r="N16">
        <v>5.998297124844E-4</v>
      </c>
      <c r="O16">
        <v>3.6731414550929999</v>
      </c>
      <c r="P16">
        <v>1.08231176025E-3</v>
      </c>
      <c r="Q16">
        <v>5.6044284036849996</v>
      </c>
      <c r="S16" s="3"/>
    </row>
    <row r="17" spans="2:19" x14ac:dyDescent="0.3">
      <c r="B17" s="2">
        <v>4.7474879100060002E-4</v>
      </c>
      <c r="C17">
        <v>1.213671993111</v>
      </c>
      <c r="D17">
        <v>7.4104573031319996E-4</v>
      </c>
      <c r="E17">
        <v>1.6921704227729999</v>
      </c>
      <c r="J17">
        <v>6.2445769553750002E-4</v>
      </c>
      <c r="K17">
        <v>3.1071155588539998</v>
      </c>
      <c r="L17">
        <v>6.4129854402600003E-4</v>
      </c>
      <c r="M17">
        <v>3.5015517759780002</v>
      </c>
      <c r="N17">
        <v>6.6078031777369996E-4</v>
      </c>
      <c r="O17">
        <v>4.0398335907630001</v>
      </c>
      <c r="P17">
        <v>1.1108226360380001E-3</v>
      </c>
      <c r="Q17">
        <v>5.6068103815350003</v>
      </c>
      <c r="S17" s="3"/>
    </row>
    <row r="18" spans="2:19" x14ac:dyDescent="0.3">
      <c r="B18" s="2">
        <v>5.0281779119399999E-4</v>
      </c>
      <c r="C18">
        <v>1.199813026562</v>
      </c>
      <c r="J18">
        <v>6.5116905118640001E-4</v>
      </c>
      <c r="K18">
        <v>3.1883735460209999</v>
      </c>
      <c r="L18">
        <v>6.8136118796779997E-4</v>
      </c>
      <c r="M18">
        <v>3.6431587275149999</v>
      </c>
      <c r="N18">
        <v>7.6136924953640003E-4</v>
      </c>
      <c r="O18">
        <v>4.4530118504239997</v>
      </c>
      <c r="P18">
        <v>1.142010586169E-3</v>
      </c>
      <c r="Q18">
        <v>5.5906381976270003</v>
      </c>
      <c r="S18" s="3"/>
    </row>
    <row r="19" spans="2:19" x14ac:dyDescent="0.3">
      <c r="B19" s="2">
        <v>5.3311579314959995E-4</v>
      </c>
      <c r="C19">
        <v>1.1789989126110001</v>
      </c>
      <c r="J19">
        <v>6.7832744658500004E-4</v>
      </c>
      <c r="K19">
        <v>3.2626725119560001</v>
      </c>
      <c r="L19">
        <v>7.2142796323340001E-4</v>
      </c>
      <c r="M19">
        <v>3.7662057065469998</v>
      </c>
      <c r="N19">
        <v>8.009879522214E-4</v>
      </c>
      <c r="O19">
        <v>4.5876578438140001</v>
      </c>
      <c r="P19">
        <v>1.1727535622119999E-3</v>
      </c>
      <c r="Q19">
        <v>5.5721450486970001</v>
      </c>
      <c r="S19" s="3"/>
    </row>
    <row r="20" spans="2:19" x14ac:dyDescent="0.3">
      <c r="J20">
        <v>7.0103506827560004E-4</v>
      </c>
      <c r="K20">
        <v>3.3184018208100001</v>
      </c>
      <c r="L20">
        <v>7.6283740699440003E-4</v>
      </c>
      <c r="M20">
        <v>3.8614156321949999</v>
      </c>
      <c r="N20">
        <v>8.4193589659919998E-4</v>
      </c>
      <c r="O20">
        <v>4.754786694461</v>
      </c>
      <c r="P20">
        <v>1.203052596999E-3</v>
      </c>
      <c r="Q20">
        <v>5.5466909416199996</v>
      </c>
      <c r="S20" s="3"/>
    </row>
    <row r="21" spans="2:19" x14ac:dyDescent="0.3">
      <c r="J21">
        <v>7.2507657939830002E-4</v>
      </c>
      <c r="K21">
        <v>3.3857340178520001</v>
      </c>
      <c r="L21">
        <v>8.0157080924339998E-4</v>
      </c>
      <c r="M21">
        <v>3.9705397264750002</v>
      </c>
      <c r="N21">
        <v>9.0248697236339995E-4</v>
      </c>
      <c r="O21">
        <v>4.9149981675539998</v>
      </c>
      <c r="P21">
        <v>1.232015676691E-3</v>
      </c>
      <c r="Q21">
        <v>5.518913932607</v>
      </c>
      <c r="S21" s="3"/>
    </row>
    <row r="22" spans="2:19" x14ac:dyDescent="0.3">
      <c r="J22">
        <v>7.5090211819569999E-4</v>
      </c>
      <c r="K22">
        <v>3.4437901024730002</v>
      </c>
      <c r="L22">
        <v>8.4076519446009998E-4</v>
      </c>
      <c r="M22">
        <v>4.0100648923189999</v>
      </c>
      <c r="N22">
        <v>9.4255839536840004E-4</v>
      </c>
      <c r="O22">
        <v>5.0171651775179997</v>
      </c>
      <c r="P22">
        <v>1.262761751228E-3</v>
      </c>
      <c r="Q22">
        <v>5.4865008042990002</v>
      </c>
      <c r="S22" s="3"/>
    </row>
    <row r="23" spans="2:19" x14ac:dyDescent="0.3">
      <c r="J23">
        <v>7.7628423215179998E-4</v>
      </c>
      <c r="K23">
        <v>3.4925652323829999</v>
      </c>
      <c r="L23">
        <v>8.6036264527620003E-4</v>
      </c>
      <c r="M23">
        <v>4.0286674769589998</v>
      </c>
      <c r="N23">
        <v>1.0000054972440001E-3</v>
      </c>
      <c r="O23">
        <v>5.1124099676389996</v>
      </c>
      <c r="P23">
        <v>1.293512473503E-3</v>
      </c>
      <c r="Q23">
        <v>5.4332077069220004</v>
      </c>
      <c r="S23" s="3"/>
    </row>
    <row r="24" spans="2:19" x14ac:dyDescent="0.3">
      <c r="J24">
        <v>7.9988490051079999E-4</v>
      </c>
      <c r="K24">
        <v>3.5390164919</v>
      </c>
      <c r="L24">
        <v>8.8130276458759998E-4</v>
      </c>
      <c r="M24">
        <v>4.0194330082140004</v>
      </c>
      <c r="N24">
        <v>1.0209378703230001E-3</v>
      </c>
      <c r="O24">
        <v>5.1379754473419998</v>
      </c>
      <c r="P24">
        <v>1.324708169867E-3</v>
      </c>
      <c r="Q24">
        <v>5.3822355745659998</v>
      </c>
      <c r="S24" s="3"/>
    </row>
    <row r="25" spans="2:19" x14ac:dyDescent="0.3">
      <c r="J25">
        <v>8.2660916654679996E-4</v>
      </c>
      <c r="K25">
        <v>3.5622745649879999</v>
      </c>
      <c r="L25">
        <v>9.0179636056490005E-4</v>
      </c>
      <c r="M25">
        <v>4.0148375641380003</v>
      </c>
      <c r="N25">
        <v>1.0423177995669999E-3</v>
      </c>
      <c r="O25">
        <v>5.1542619092489996</v>
      </c>
      <c r="P25">
        <v>1.3527864655390001E-3</v>
      </c>
      <c r="Q25">
        <v>5.3266166698799999</v>
      </c>
      <c r="S25" s="3"/>
    </row>
    <row r="26" spans="2:19" x14ac:dyDescent="0.3">
      <c r="J26">
        <v>8.5110598006690004E-4</v>
      </c>
      <c r="K26">
        <v>3.5855277957879998</v>
      </c>
      <c r="L26">
        <v>9.2095296861719996E-4</v>
      </c>
      <c r="M26">
        <v>4.0125592112530004</v>
      </c>
      <c r="N26">
        <v>1.062358158809E-3</v>
      </c>
      <c r="O26">
        <v>5.1844654451630001</v>
      </c>
      <c r="P26">
        <v>1.382642075484E-3</v>
      </c>
      <c r="Q26">
        <v>5.291881608093</v>
      </c>
      <c r="S26" s="3"/>
    </row>
    <row r="27" spans="2:19" x14ac:dyDescent="0.3">
      <c r="J27">
        <v>8.7605912881539997E-4</v>
      </c>
      <c r="K27">
        <v>3.5600620672200001</v>
      </c>
      <c r="L27">
        <v>9.4100159050680005E-4</v>
      </c>
      <c r="M27">
        <v>4.0056428021560002</v>
      </c>
      <c r="N27">
        <v>1.082851754787E-3</v>
      </c>
      <c r="O27">
        <v>5.179870001087</v>
      </c>
      <c r="S27" s="3"/>
    </row>
    <row r="28" spans="2:19" x14ac:dyDescent="0.3">
      <c r="J28">
        <v>9.0012129655749995E-4</v>
      </c>
      <c r="K28">
        <v>3.5345944017369999</v>
      </c>
      <c r="L28">
        <v>9.7085255271289999E-4</v>
      </c>
      <c r="M28">
        <v>3.9917877094369998</v>
      </c>
      <c r="N28">
        <v>1.1020088792539999E-3</v>
      </c>
      <c r="O28">
        <v>5.175271651638</v>
      </c>
      <c r="S28" s="3"/>
    </row>
    <row r="29" spans="2:19" x14ac:dyDescent="0.3">
      <c r="J29">
        <v>9.259623278194E-4</v>
      </c>
      <c r="K29">
        <v>3.5230505894630002</v>
      </c>
      <c r="L29">
        <v>1.003379556431E-3</v>
      </c>
      <c r="M29">
        <v>3.964018448085</v>
      </c>
      <c r="N29">
        <v>1.1242849536600001E-3</v>
      </c>
      <c r="O29">
        <v>5.1683600848289997</v>
      </c>
      <c r="S29" s="3"/>
    </row>
    <row r="30" spans="2:19" x14ac:dyDescent="0.3">
      <c r="J30">
        <v>9.5224884958450002E-4</v>
      </c>
      <c r="K30">
        <v>3.511507745646</v>
      </c>
      <c r="L30">
        <v>1.043480931534E-3</v>
      </c>
      <c r="M30">
        <v>3.9316256573869999</v>
      </c>
      <c r="N30">
        <v>1.1416678623470001E-3</v>
      </c>
      <c r="O30">
        <v>5.1289579131030001</v>
      </c>
      <c r="S30" s="3"/>
    </row>
    <row r="31" spans="2:19" x14ac:dyDescent="0.3">
      <c r="J31">
        <v>9.7808833160000007E-4</v>
      </c>
      <c r="K31">
        <v>3.5069239230620002</v>
      </c>
      <c r="L31">
        <v>1.0840350269569999E-3</v>
      </c>
      <c r="M31">
        <v>3.8667538832620001</v>
      </c>
      <c r="N31">
        <v>1.1617293946239999E-3</v>
      </c>
      <c r="O31">
        <v>5.0640415899280002</v>
      </c>
      <c r="S31" s="3"/>
    </row>
    <row r="32" spans="2:19" x14ac:dyDescent="0.3">
      <c r="J32">
        <v>1.001702943177E-3</v>
      </c>
      <c r="K32">
        <v>3.4907352753729999</v>
      </c>
      <c r="L32">
        <v>1.124584474641E-3</v>
      </c>
      <c r="M32">
        <v>3.8227620782049998</v>
      </c>
      <c r="N32">
        <v>1.182234868157E-3</v>
      </c>
      <c r="O32">
        <v>5.0060862248989997</v>
      </c>
      <c r="S32" s="3"/>
    </row>
    <row r="33" spans="10:19" x14ac:dyDescent="0.3">
      <c r="J33">
        <v>1.028435471861E-3</v>
      </c>
      <c r="K33">
        <v>3.476873403451</v>
      </c>
      <c r="N33">
        <v>1.2005190861609999E-3</v>
      </c>
      <c r="O33">
        <v>4.9202860588249999</v>
      </c>
      <c r="S33" s="3"/>
    </row>
    <row r="34" spans="10:19" x14ac:dyDescent="0.3">
      <c r="J34">
        <v>1.0529379659510001E-3</v>
      </c>
      <c r="K34">
        <v>3.4746066720569999</v>
      </c>
      <c r="S34" s="3"/>
    </row>
    <row r="35" spans="10:19" x14ac:dyDescent="0.3">
      <c r="S35" s="3"/>
    </row>
    <row r="36" spans="10:19" x14ac:dyDescent="0.3">
      <c r="S36" s="3"/>
    </row>
    <row r="37" spans="10:19" x14ac:dyDescent="0.3">
      <c r="S37" s="3"/>
    </row>
    <row r="38" spans="10:19" x14ac:dyDescent="0.3">
      <c r="S38" s="3"/>
    </row>
    <row r="39" spans="10:19" x14ac:dyDescent="0.3">
      <c r="S39" s="3"/>
    </row>
    <row r="40" spans="10:19" x14ac:dyDescent="0.3">
      <c r="S40" s="3"/>
    </row>
    <row r="41" spans="10:19" x14ac:dyDescent="0.3">
      <c r="S41" s="3"/>
    </row>
    <row r="42" spans="10:19" x14ac:dyDescent="0.3">
      <c r="S42" s="3"/>
    </row>
    <row r="43" spans="10:19" x14ac:dyDescent="0.3">
      <c r="S43" s="3"/>
    </row>
    <row r="44" spans="10:19" x14ac:dyDescent="0.3">
      <c r="S44" s="3"/>
    </row>
    <row r="45" spans="10:19" x14ac:dyDescent="0.3">
      <c r="S45" s="3"/>
    </row>
    <row r="46" spans="10:19" x14ac:dyDescent="0.3">
      <c r="S46" s="3"/>
    </row>
    <row r="47" spans="10:19" x14ac:dyDescent="0.3">
      <c r="S47" s="3"/>
    </row>
    <row r="48" spans="10:19" x14ac:dyDescent="0.3">
      <c r="S48" s="3"/>
    </row>
    <row r="49" spans="19:19" x14ac:dyDescent="0.3">
      <c r="S49" s="3"/>
    </row>
    <row r="50" spans="19:19" x14ac:dyDescent="0.3">
      <c r="S50" s="3"/>
    </row>
    <row r="51" spans="19:19" x14ac:dyDescent="0.3">
      <c r="S51" s="3"/>
    </row>
    <row r="52" spans="19:19" x14ac:dyDescent="0.3">
      <c r="S52" s="3"/>
    </row>
    <row r="53" spans="19:19" x14ac:dyDescent="0.3">
      <c r="S53" s="3"/>
    </row>
    <row r="54" spans="19:19" x14ac:dyDescent="0.3">
      <c r="S54" s="3"/>
    </row>
    <row r="55" spans="19:19" x14ac:dyDescent="0.3">
      <c r="S55" s="3"/>
    </row>
    <row r="56" spans="19:19" x14ac:dyDescent="0.3">
      <c r="S56" s="3"/>
    </row>
    <row r="57" spans="19:19" x14ac:dyDescent="0.3">
      <c r="S57" s="3"/>
    </row>
    <row r="58" spans="19:19" x14ac:dyDescent="0.3">
      <c r="S58" s="3"/>
    </row>
    <row r="59" spans="19:19" x14ac:dyDescent="0.3">
      <c r="S59" s="3"/>
    </row>
    <row r="60" spans="19:19" x14ac:dyDescent="0.3">
      <c r="S60" s="3"/>
    </row>
    <row r="61" spans="19:19" x14ac:dyDescent="0.3">
      <c r="S61" s="3"/>
    </row>
    <row r="62" spans="19:19" x14ac:dyDescent="0.3">
      <c r="S62" s="3"/>
    </row>
    <row r="63" spans="19:19" x14ac:dyDescent="0.3">
      <c r="S63" s="3"/>
    </row>
    <row r="64" spans="19:19" x14ac:dyDescent="0.3">
      <c r="S64" s="3"/>
    </row>
    <row r="65" spans="19:19" x14ac:dyDescent="0.3">
      <c r="S65" s="3"/>
    </row>
    <row r="66" spans="19:19" x14ac:dyDescent="0.3">
      <c r="S66" s="3"/>
    </row>
    <row r="67" spans="19:19" x14ac:dyDescent="0.3">
      <c r="S67" s="3"/>
    </row>
    <row r="68" spans="19:19" x14ac:dyDescent="0.3">
      <c r="S68" s="3"/>
    </row>
    <row r="69" spans="19:19" x14ac:dyDescent="0.3">
      <c r="S69" s="3"/>
    </row>
    <row r="70" spans="19:19" x14ac:dyDescent="0.3">
      <c r="S70" s="3"/>
    </row>
    <row r="71" spans="19:19" x14ac:dyDescent="0.3">
      <c r="S71" s="3"/>
    </row>
    <row r="72" spans="19:19" x14ac:dyDescent="0.3">
      <c r="S72" s="3"/>
    </row>
    <row r="73" spans="19:19" x14ac:dyDescent="0.3">
      <c r="S73" s="3"/>
    </row>
    <row r="74" spans="19:19" x14ac:dyDescent="0.3">
      <c r="S74" s="3"/>
    </row>
    <row r="75" spans="19:19" x14ac:dyDescent="0.3">
      <c r="S75" s="3"/>
    </row>
    <row r="76" spans="19:19" x14ac:dyDescent="0.3">
      <c r="S76" s="3"/>
    </row>
    <row r="77" spans="19:19" x14ac:dyDescent="0.3">
      <c r="S77" s="3"/>
    </row>
    <row r="78" spans="19:19" x14ac:dyDescent="0.3">
      <c r="S78" s="3"/>
    </row>
    <row r="79" spans="19:19" x14ac:dyDescent="0.3">
      <c r="S79" s="3"/>
    </row>
    <row r="80" spans="19:19" x14ac:dyDescent="0.3">
      <c r="S80" s="3"/>
    </row>
    <row r="81" spans="19:19" x14ac:dyDescent="0.3">
      <c r="S81" s="3"/>
    </row>
    <row r="82" spans="19:19" x14ac:dyDescent="0.3">
      <c r="S82" s="3"/>
    </row>
    <row r="83" spans="19:19" x14ac:dyDescent="0.3">
      <c r="S83" s="3"/>
    </row>
    <row r="84" spans="19:19" x14ac:dyDescent="0.3">
      <c r="S84" s="3"/>
    </row>
    <row r="85" spans="19:19" x14ac:dyDescent="0.3">
      <c r="S85" s="3"/>
    </row>
    <row r="86" spans="19:19" x14ac:dyDescent="0.3">
      <c r="S86" s="3"/>
    </row>
    <row r="87" spans="19:19" x14ac:dyDescent="0.3">
      <c r="S87" s="3"/>
    </row>
    <row r="88" spans="19:19" x14ac:dyDescent="0.3">
      <c r="S88" s="3"/>
    </row>
    <row r="89" spans="19:19" x14ac:dyDescent="0.3">
      <c r="S89" s="3"/>
    </row>
    <row r="90" spans="19:19" x14ac:dyDescent="0.3">
      <c r="S90" s="3"/>
    </row>
    <row r="91" spans="19:19" x14ac:dyDescent="0.3">
      <c r="S91" s="3"/>
    </row>
    <row r="92" spans="19:19" x14ac:dyDescent="0.3">
      <c r="S92" s="3"/>
    </row>
    <row r="93" spans="19:19" x14ac:dyDescent="0.3">
      <c r="S93" s="3"/>
    </row>
    <row r="94" spans="19:19" x14ac:dyDescent="0.3">
      <c r="S94" s="3"/>
    </row>
    <row r="95" spans="19:19" x14ac:dyDescent="0.3">
      <c r="S95" s="3"/>
    </row>
    <row r="96" spans="19:19" x14ac:dyDescent="0.3">
      <c r="S96" s="3"/>
    </row>
    <row r="97" spans="19:19" x14ac:dyDescent="0.3">
      <c r="S97" s="3"/>
    </row>
    <row r="98" spans="19:19" x14ac:dyDescent="0.3">
      <c r="S98" s="3"/>
    </row>
    <row r="99" spans="19:19" x14ac:dyDescent="0.3">
      <c r="S99" s="3"/>
    </row>
    <row r="100" spans="19:19" x14ac:dyDescent="0.3">
      <c r="S100" s="3"/>
    </row>
    <row r="101" spans="19:19" x14ac:dyDescent="0.3">
      <c r="S101" s="3"/>
    </row>
    <row r="102" spans="19:19" x14ac:dyDescent="0.3">
      <c r="S102" s="3"/>
    </row>
    <row r="103" spans="19:19" x14ac:dyDescent="0.3">
      <c r="S103" s="3"/>
    </row>
    <row r="104" spans="19:19" x14ac:dyDescent="0.3">
      <c r="S104" s="3"/>
    </row>
    <row r="105" spans="19:19" x14ac:dyDescent="0.3">
      <c r="S105" s="3"/>
    </row>
    <row r="106" spans="19:19" x14ac:dyDescent="0.3">
      <c r="S106" s="3"/>
    </row>
    <row r="107" spans="19:19" x14ac:dyDescent="0.3">
      <c r="S107" s="3"/>
    </row>
    <row r="108" spans="19:19" x14ac:dyDescent="0.3">
      <c r="S108" s="3"/>
    </row>
    <row r="109" spans="19:19" x14ac:dyDescent="0.3">
      <c r="S10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BE1F-E1D8-4F52-BA7F-C1114D567F24}">
  <sheetPr codeName="Sheet24">
    <tabColor theme="7" tint="0.79998168889431442"/>
  </sheetPr>
  <dimension ref="A1:O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5" x14ac:dyDescent="0.3">
      <c r="B1" s="2" t="s">
        <v>166</v>
      </c>
      <c r="C1" t="s">
        <v>181</v>
      </c>
      <c r="D1" t="s">
        <v>166</v>
      </c>
      <c r="E1" t="s">
        <v>181</v>
      </c>
      <c r="F1" t="s">
        <v>166</v>
      </c>
      <c r="G1" t="s">
        <v>181</v>
      </c>
      <c r="I1" s="3"/>
      <c r="J1" s="2" t="s">
        <v>166</v>
      </c>
      <c r="K1" t="s">
        <v>181</v>
      </c>
      <c r="L1" t="s">
        <v>166</v>
      </c>
      <c r="M1" t="s">
        <v>181</v>
      </c>
      <c r="N1" t="s">
        <v>166</v>
      </c>
      <c r="O1" t="s">
        <v>181</v>
      </c>
    </row>
    <row r="2" spans="2:1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3"/>
      <c r="J2">
        <f>B2/100</f>
        <v>0</v>
      </c>
      <c r="K2">
        <f>C2</f>
        <v>0</v>
      </c>
      <c r="L2">
        <f>D2/100</f>
        <v>0</v>
      </c>
      <c r="M2">
        <f>E2-3</f>
        <v>-3</v>
      </c>
      <c r="N2">
        <f>F2/100</f>
        <v>0</v>
      </c>
      <c r="O2">
        <f>G2-6</f>
        <v>-6</v>
      </c>
    </row>
    <row r="3" spans="2:15" x14ac:dyDescent="0.3">
      <c r="B3" s="2">
        <v>0.160731608192</v>
      </c>
      <c r="C3">
        <v>0.32567423979870003</v>
      </c>
      <c r="D3">
        <v>6.4644589563349994E-2</v>
      </c>
      <c r="E3">
        <v>3.0924199946359998</v>
      </c>
      <c r="F3">
        <v>5.8715545972850003E-2</v>
      </c>
      <c r="G3">
        <v>6.1144368282109998</v>
      </c>
      <c r="I3" s="3"/>
      <c r="J3">
        <f t="shared" ref="J3:J42" si="0">B3/100</f>
        <v>1.60731608192E-3</v>
      </c>
      <c r="K3">
        <f t="shared" ref="K3:K42" si="1">C3</f>
        <v>0.32567423979870003</v>
      </c>
      <c r="L3">
        <f t="shared" ref="L3:L42" si="2">D3/100</f>
        <v>6.4644589563349992E-4</v>
      </c>
      <c r="M3">
        <f t="shared" ref="M3:M45" si="3">E3-3</f>
        <v>9.2419994635999814E-2</v>
      </c>
      <c r="N3">
        <f t="shared" ref="N3:N42" si="4">F3/100</f>
        <v>5.8715545972850007E-4</v>
      </c>
      <c r="O3">
        <f t="shared" ref="O3:O56" si="5">G3-6</f>
        <v>0.11443682821099976</v>
      </c>
    </row>
    <row r="4" spans="2:15" x14ac:dyDescent="0.3">
      <c r="B4" s="2">
        <v>0.2320179597791</v>
      </c>
      <c r="C4">
        <v>0.60622959435440005</v>
      </c>
      <c r="D4">
        <v>0.12981329013740001</v>
      </c>
      <c r="E4">
        <v>3.2284821146659999</v>
      </c>
      <c r="F4">
        <v>0.1163254413822</v>
      </c>
      <c r="G4">
        <v>6.269595449773</v>
      </c>
      <c r="I4" s="3"/>
      <c r="J4">
        <f t="shared" si="0"/>
        <v>2.3201795977910002E-3</v>
      </c>
      <c r="K4">
        <f t="shared" si="1"/>
        <v>0.60622959435440005</v>
      </c>
      <c r="L4">
        <f t="shared" si="2"/>
        <v>1.298132901374E-3</v>
      </c>
      <c r="M4">
        <f t="shared" si="3"/>
        <v>0.22848211466599988</v>
      </c>
      <c r="N4">
        <f t="shared" si="4"/>
        <v>1.163254413822E-3</v>
      </c>
      <c r="O4">
        <f t="shared" si="5"/>
        <v>0.26959544977299998</v>
      </c>
    </row>
    <row r="5" spans="2:15" x14ac:dyDescent="0.3">
      <c r="B5" s="2">
        <v>0.27321054627419999</v>
      </c>
      <c r="C5">
        <v>0.83805350611219998</v>
      </c>
      <c r="D5">
        <v>0.18735064423039999</v>
      </c>
      <c r="E5">
        <v>3.4478035305499999</v>
      </c>
      <c r="F5">
        <v>0.1576050774569</v>
      </c>
      <c r="G5">
        <v>6.4244240083469997</v>
      </c>
      <c r="I5" s="3"/>
      <c r="J5">
        <f t="shared" si="0"/>
        <v>2.732105462742E-3</v>
      </c>
      <c r="K5">
        <f t="shared" si="1"/>
        <v>0.83805350611219998</v>
      </c>
      <c r="L5">
        <f t="shared" si="2"/>
        <v>1.8735064423039999E-3</v>
      </c>
      <c r="M5">
        <f t="shared" si="3"/>
        <v>0.44780353054999988</v>
      </c>
      <c r="N5">
        <f t="shared" si="4"/>
        <v>1.5760507745689999E-3</v>
      </c>
      <c r="O5">
        <f t="shared" si="5"/>
        <v>0.42442400834699967</v>
      </c>
    </row>
    <row r="6" spans="2:15" x14ac:dyDescent="0.3">
      <c r="B6" s="2">
        <v>0.31993622167469998</v>
      </c>
      <c r="C6">
        <v>1.175860281072</v>
      </c>
      <c r="D6">
        <v>0.22351490847979999</v>
      </c>
      <c r="E6">
        <v>3.6827340241809998</v>
      </c>
      <c r="F6">
        <v>0.18240211743269999</v>
      </c>
      <c r="G6">
        <v>6.7136643720029996</v>
      </c>
      <c r="I6" s="3"/>
      <c r="J6">
        <f t="shared" si="0"/>
        <v>3.199362216747E-3</v>
      </c>
      <c r="K6">
        <f t="shared" si="1"/>
        <v>1.175860281072</v>
      </c>
      <c r="L6">
        <f t="shared" si="2"/>
        <v>2.2351490847979999E-3</v>
      </c>
      <c r="M6">
        <f t="shared" si="3"/>
        <v>0.68273402418099982</v>
      </c>
      <c r="N6">
        <f t="shared" si="4"/>
        <v>1.824021174327E-3</v>
      </c>
      <c r="O6">
        <f t="shared" si="5"/>
        <v>0.71366437200299959</v>
      </c>
    </row>
    <row r="7" spans="2:15" x14ac:dyDescent="0.3">
      <c r="B7" s="2">
        <v>0.39986043050730002</v>
      </c>
      <c r="C7">
        <v>2.1495642352450002</v>
      </c>
      <c r="D7">
        <v>0.23822266037180001</v>
      </c>
      <c r="E7">
        <v>4.0070608090280002</v>
      </c>
      <c r="F7">
        <v>0.21692573891040001</v>
      </c>
      <c r="G7">
        <v>7.2886322860719996</v>
      </c>
      <c r="I7" s="3"/>
      <c r="J7">
        <f t="shared" si="0"/>
        <v>3.9986043050730001E-3</v>
      </c>
      <c r="K7">
        <f t="shared" si="1"/>
        <v>2.1495642352450002</v>
      </c>
      <c r="L7">
        <f t="shared" si="2"/>
        <v>2.3822266037179999E-3</v>
      </c>
      <c r="M7">
        <f t="shared" si="3"/>
        <v>1.0070608090280002</v>
      </c>
      <c r="N7">
        <f t="shared" si="4"/>
        <v>2.1692573891040003E-3</v>
      </c>
      <c r="O7">
        <f t="shared" si="5"/>
        <v>1.2886322860719996</v>
      </c>
    </row>
    <row r="8" spans="2:15" x14ac:dyDescent="0.3">
      <c r="B8" s="2">
        <v>0.4685008375802</v>
      </c>
      <c r="C8">
        <v>3.1037908459749999</v>
      </c>
      <c r="D8">
        <v>0.24972892216840001</v>
      </c>
      <c r="E8">
        <v>4.9408833609989999</v>
      </c>
      <c r="F8">
        <v>0.2375770426562</v>
      </c>
      <c r="G8">
        <v>7.9114430118139998</v>
      </c>
      <c r="I8" s="3"/>
      <c r="J8">
        <f t="shared" si="0"/>
        <v>4.6850083758019998E-3</v>
      </c>
      <c r="K8">
        <f t="shared" si="1"/>
        <v>3.1037908459749999</v>
      </c>
      <c r="L8">
        <f t="shared" si="2"/>
        <v>2.4972892216839999E-3</v>
      </c>
      <c r="M8">
        <f t="shared" si="3"/>
        <v>1.9408833609989999</v>
      </c>
      <c r="N8">
        <f t="shared" si="4"/>
        <v>2.3757704265619998E-3</v>
      </c>
      <c r="O8">
        <f t="shared" si="5"/>
        <v>1.9114430118139998</v>
      </c>
    </row>
    <row r="9" spans="2:15" x14ac:dyDescent="0.3">
      <c r="B9" s="2">
        <v>0.50538084281770002</v>
      </c>
      <c r="C9">
        <v>3.8167595467550002</v>
      </c>
      <c r="D9">
        <v>0.2636024489223</v>
      </c>
      <c r="E9">
        <v>6.0030822805320003</v>
      </c>
      <c r="F9">
        <v>0.26058110309589999</v>
      </c>
      <c r="G9">
        <v>8.6754626639819996</v>
      </c>
      <c r="I9" s="3"/>
      <c r="J9">
        <f t="shared" si="0"/>
        <v>5.0538084281769998E-3</v>
      </c>
      <c r="K9">
        <f t="shared" si="1"/>
        <v>3.8167595467550002</v>
      </c>
      <c r="L9">
        <f t="shared" si="2"/>
        <v>2.6360244892230001E-3</v>
      </c>
      <c r="M9">
        <f t="shared" si="3"/>
        <v>3.0030822805320003</v>
      </c>
      <c r="N9">
        <f t="shared" si="4"/>
        <v>2.6058110309590001E-3</v>
      </c>
      <c r="O9">
        <f t="shared" si="5"/>
        <v>2.6754626639819996</v>
      </c>
    </row>
    <row r="10" spans="2:15" x14ac:dyDescent="0.3">
      <c r="B10" s="2">
        <v>0.54233701643730003</v>
      </c>
      <c r="C10">
        <v>4.4623573134979999</v>
      </c>
      <c r="D10">
        <v>0.29389691165620002</v>
      </c>
      <c r="E10">
        <v>6.9854077701539996</v>
      </c>
      <c r="F10">
        <v>0.2862353396267</v>
      </c>
      <c r="G10">
        <v>9.3176237858620006</v>
      </c>
      <c r="I10" s="3"/>
      <c r="J10">
        <f t="shared" si="0"/>
        <v>5.4233701643730007E-3</v>
      </c>
      <c r="K10">
        <f t="shared" si="1"/>
        <v>4.4623573134979999</v>
      </c>
      <c r="L10">
        <f t="shared" si="2"/>
        <v>2.9389691165620001E-3</v>
      </c>
      <c r="M10">
        <f t="shared" si="3"/>
        <v>3.9854077701539996</v>
      </c>
      <c r="N10">
        <f t="shared" si="4"/>
        <v>2.8623533962669999E-3</v>
      </c>
      <c r="O10">
        <f t="shared" si="5"/>
        <v>3.3176237858620006</v>
      </c>
    </row>
    <row r="11" spans="2:15" x14ac:dyDescent="0.3">
      <c r="B11" s="2">
        <v>0.5738036259414</v>
      </c>
      <c r="C11">
        <v>4.9634745404459997</v>
      </c>
      <c r="D11">
        <v>0.31828772026039998</v>
      </c>
      <c r="E11">
        <v>7.6339597820060003</v>
      </c>
      <c r="F11">
        <v>0.31928879042609998</v>
      </c>
      <c r="G11">
        <v>10.08184655372</v>
      </c>
      <c r="I11" s="3"/>
      <c r="J11">
        <f t="shared" si="0"/>
        <v>5.738036259414E-3</v>
      </c>
      <c r="K11">
        <f t="shared" si="1"/>
        <v>4.9634745404459997</v>
      </c>
      <c r="L11">
        <f t="shared" si="2"/>
        <v>3.1828772026039997E-3</v>
      </c>
      <c r="M11">
        <f t="shared" si="3"/>
        <v>4.6339597820060003</v>
      </c>
      <c r="N11">
        <f t="shared" si="4"/>
        <v>3.1928879042609996E-3</v>
      </c>
      <c r="O11">
        <f t="shared" si="5"/>
        <v>4.0818465537200002</v>
      </c>
    </row>
    <row r="12" spans="2:15" x14ac:dyDescent="0.3">
      <c r="B12" s="2">
        <v>0.61651595301429996</v>
      </c>
      <c r="C12">
        <v>5.5177545778560004</v>
      </c>
      <c r="D12">
        <v>0.3476415639255</v>
      </c>
      <c r="E12">
        <v>8.3371517268729995</v>
      </c>
      <c r="F12">
        <v>0.3501164318353</v>
      </c>
      <c r="G12">
        <v>10.592575505079999</v>
      </c>
      <c r="I12" s="3"/>
      <c r="J12">
        <f t="shared" si="0"/>
        <v>6.1651595301429997E-3</v>
      </c>
      <c r="K12">
        <f t="shared" si="1"/>
        <v>5.5177545778560004</v>
      </c>
      <c r="L12">
        <f t="shared" si="2"/>
        <v>3.4764156392550001E-3</v>
      </c>
      <c r="M12">
        <f t="shared" si="3"/>
        <v>5.3371517268729995</v>
      </c>
      <c r="N12">
        <f t="shared" si="4"/>
        <v>3.501164318353E-3</v>
      </c>
      <c r="O12">
        <f t="shared" si="5"/>
        <v>4.5925755050799992</v>
      </c>
    </row>
    <row r="13" spans="2:15" x14ac:dyDescent="0.3">
      <c r="B13" s="2">
        <v>0.65371151297789998</v>
      </c>
      <c r="C13">
        <v>5.951615123341</v>
      </c>
      <c r="D13">
        <v>0.37965646487909999</v>
      </c>
      <c r="E13">
        <v>8.9088607223050005</v>
      </c>
      <c r="F13">
        <v>0.38314449317409999</v>
      </c>
      <c r="G13">
        <v>11.379255250949999</v>
      </c>
      <c r="I13" s="3"/>
      <c r="J13">
        <f t="shared" si="0"/>
        <v>6.5371151297789996E-3</v>
      </c>
      <c r="K13">
        <f t="shared" si="1"/>
        <v>5.951615123341</v>
      </c>
      <c r="L13">
        <f t="shared" si="2"/>
        <v>3.7965646487909998E-3</v>
      </c>
      <c r="M13">
        <f t="shared" si="3"/>
        <v>5.9088607223050005</v>
      </c>
      <c r="N13">
        <f t="shared" si="4"/>
        <v>3.8314449317409997E-3</v>
      </c>
      <c r="O13">
        <f t="shared" si="5"/>
        <v>5.3792552509499991</v>
      </c>
    </row>
    <row r="14" spans="2:15" x14ac:dyDescent="0.3">
      <c r="B14" s="2">
        <v>0.70974967986610005</v>
      </c>
      <c r="C14">
        <v>6.3858565107369998</v>
      </c>
      <c r="D14">
        <v>0.42288262627610002</v>
      </c>
      <c r="E14">
        <v>9.5642098554999997</v>
      </c>
      <c r="F14">
        <v>0.40518254508430002</v>
      </c>
      <c r="G14">
        <v>11.88659833637</v>
      </c>
      <c r="I14" s="3"/>
      <c r="J14">
        <f t="shared" si="0"/>
        <v>7.0974967986610002E-3</v>
      </c>
      <c r="K14">
        <f t="shared" si="1"/>
        <v>6.3858565107369998</v>
      </c>
      <c r="L14">
        <f t="shared" si="2"/>
        <v>4.2288262627610002E-3</v>
      </c>
      <c r="M14">
        <f t="shared" si="3"/>
        <v>6.5642098554999997</v>
      </c>
      <c r="N14">
        <f t="shared" si="4"/>
        <v>4.0518254508430003E-3</v>
      </c>
      <c r="O14">
        <f t="shared" si="5"/>
        <v>5.8865983363699996</v>
      </c>
    </row>
    <row r="15" spans="2:15" x14ac:dyDescent="0.3">
      <c r="B15" s="2">
        <v>0.75459653517280001</v>
      </c>
      <c r="C15">
        <v>6.7188129919320003</v>
      </c>
      <c r="D15">
        <v>0.45130673206990002</v>
      </c>
      <c r="E15">
        <v>9.9786438364640002</v>
      </c>
      <c r="F15">
        <v>0.42457404796929998</v>
      </c>
      <c r="G15">
        <v>12.512591812369999</v>
      </c>
      <c r="I15" s="3"/>
      <c r="J15">
        <f t="shared" si="0"/>
        <v>7.545965351728E-3</v>
      </c>
      <c r="K15">
        <f t="shared" si="1"/>
        <v>6.7188129919320003</v>
      </c>
      <c r="L15">
        <f t="shared" si="2"/>
        <v>4.5130673206990003E-3</v>
      </c>
      <c r="M15">
        <f t="shared" si="3"/>
        <v>6.9786438364640002</v>
      </c>
      <c r="N15">
        <f t="shared" si="4"/>
        <v>4.2457404796930002E-3</v>
      </c>
      <c r="O15">
        <f t="shared" si="5"/>
        <v>6.5125918123699993</v>
      </c>
    </row>
    <row r="16" spans="2:15" x14ac:dyDescent="0.3">
      <c r="B16" s="2">
        <v>0.7901744237817</v>
      </c>
      <c r="C16">
        <v>6.9168371840980001</v>
      </c>
      <c r="D16">
        <v>0.4736204409823</v>
      </c>
      <c r="E16">
        <v>10.242168303470001</v>
      </c>
      <c r="F16">
        <v>0.44770142864680001</v>
      </c>
      <c r="G16">
        <v>13.167534714189999</v>
      </c>
      <c r="I16" s="3"/>
      <c r="J16">
        <f t="shared" si="0"/>
        <v>7.9017442378169992E-3</v>
      </c>
      <c r="K16">
        <f t="shared" si="1"/>
        <v>6.9168371840980001</v>
      </c>
      <c r="L16">
        <f t="shared" si="2"/>
        <v>4.7362044098230001E-3</v>
      </c>
      <c r="M16">
        <f t="shared" si="3"/>
        <v>7.2421683034700006</v>
      </c>
      <c r="N16">
        <f t="shared" si="4"/>
        <v>4.477014286468E-3</v>
      </c>
      <c r="O16">
        <f t="shared" si="5"/>
        <v>7.1675347141899994</v>
      </c>
    </row>
    <row r="17" spans="2:15" x14ac:dyDescent="0.3">
      <c r="B17" s="2">
        <v>0.81637997431669995</v>
      </c>
      <c r="C17">
        <v>7.0713610691430002</v>
      </c>
      <c r="D17">
        <v>0.49479404220590001</v>
      </c>
      <c r="E17">
        <v>10.4030069101</v>
      </c>
      <c r="F17">
        <v>0.46613780419970002</v>
      </c>
      <c r="G17">
        <v>13.527227204300001</v>
      </c>
      <c r="I17" s="3"/>
      <c r="J17">
        <f t="shared" si="0"/>
        <v>8.1637997431669995E-3</v>
      </c>
      <c r="K17">
        <f t="shared" si="1"/>
        <v>7.0713610691430002</v>
      </c>
      <c r="L17">
        <f t="shared" si="2"/>
        <v>4.9479404220590002E-3</v>
      </c>
      <c r="M17">
        <f t="shared" si="3"/>
        <v>7.4030069101000002</v>
      </c>
      <c r="N17">
        <f t="shared" si="4"/>
        <v>4.6613780419970004E-3</v>
      </c>
      <c r="O17">
        <f t="shared" si="5"/>
        <v>7.5272272043000008</v>
      </c>
    </row>
    <row r="18" spans="2:15" x14ac:dyDescent="0.3">
      <c r="B18" s="2">
        <v>0.82950451197920005</v>
      </c>
      <c r="C18">
        <v>7.1293741733690004</v>
      </c>
      <c r="D18">
        <v>0.51978331667</v>
      </c>
      <c r="E18">
        <v>10.522215868809999</v>
      </c>
      <c r="F18">
        <v>0.48095799513210002</v>
      </c>
      <c r="G18">
        <v>13.75210165795</v>
      </c>
      <c r="I18" s="3"/>
      <c r="J18">
        <f t="shared" si="0"/>
        <v>8.2950451197920001E-3</v>
      </c>
      <c r="K18">
        <f t="shared" si="1"/>
        <v>7.1293741733690004</v>
      </c>
      <c r="L18">
        <f t="shared" si="2"/>
        <v>5.1978331667E-3</v>
      </c>
      <c r="M18">
        <f t="shared" si="3"/>
        <v>7.5222158688099992</v>
      </c>
      <c r="N18">
        <f t="shared" si="4"/>
        <v>4.8095799513209999E-3</v>
      </c>
      <c r="O18">
        <f t="shared" si="5"/>
        <v>7.7521016579499999</v>
      </c>
    </row>
    <row r="19" spans="2:15" x14ac:dyDescent="0.3">
      <c r="B19" s="2">
        <v>0.85017697360889999</v>
      </c>
      <c r="C19">
        <v>7.1779151952109999</v>
      </c>
      <c r="D19">
        <v>0.54601425666579995</v>
      </c>
      <c r="E19">
        <v>10.65428277584</v>
      </c>
      <c r="F19">
        <v>0.49708151171510001</v>
      </c>
      <c r="G19">
        <v>13.935295684750001</v>
      </c>
      <c r="I19" s="3"/>
      <c r="J19">
        <f t="shared" si="0"/>
        <v>8.5017697360889998E-3</v>
      </c>
      <c r="K19">
        <f t="shared" si="1"/>
        <v>7.1779151952109999</v>
      </c>
      <c r="L19">
        <f t="shared" si="2"/>
        <v>5.4601425666579995E-3</v>
      </c>
      <c r="M19">
        <f t="shared" si="3"/>
        <v>7.6542827758400005</v>
      </c>
      <c r="N19">
        <f t="shared" si="4"/>
        <v>4.9708151171509998E-3</v>
      </c>
      <c r="O19">
        <f t="shared" si="5"/>
        <v>7.9352956847500007</v>
      </c>
    </row>
    <row r="20" spans="2:15" x14ac:dyDescent="0.3">
      <c r="B20" s="2">
        <v>0.86899237753979997</v>
      </c>
      <c r="C20">
        <v>7.2023570849920002</v>
      </c>
      <c r="D20">
        <v>0.56978362799310001</v>
      </c>
      <c r="E20">
        <v>10.741384947929999</v>
      </c>
      <c r="F20">
        <v>0.51194160037150005</v>
      </c>
      <c r="G20">
        <v>14.12488060153</v>
      </c>
      <c r="I20" s="3"/>
      <c r="J20">
        <f t="shared" si="0"/>
        <v>8.6899237753979997E-3</v>
      </c>
      <c r="K20">
        <f t="shared" si="1"/>
        <v>7.2023570849920002</v>
      </c>
      <c r="L20">
        <f t="shared" si="2"/>
        <v>5.6978362799309998E-3</v>
      </c>
      <c r="M20">
        <f t="shared" si="3"/>
        <v>7.7413849479299994</v>
      </c>
      <c r="N20">
        <f t="shared" si="4"/>
        <v>5.1194160037150004E-3</v>
      </c>
      <c r="O20">
        <f t="shared" si="5"/>
        <v>8.1248806015300001</v>
      </c>
    </row>
    <row r="21" spans="2:15" x14ac:dyDescent="0.3">
      <c r="B21" s="2">
        <v>0.89661731983170001</v>
      </c>
      <c r="C21">
        <v>7.2125400722770001</v>
      </c>
      <c r="D21">
        <v>0.58984251098859997</v>
      </c>
      <c r="E21">
        <v>10.77708071618</v>
      </c>
      <c r="F21">
        <v>0.52183502690100003</v>
      </c>
      <c r="G21">
        <v>14.263033725</v>
      </c>
      <c r="I21" s="3"/>
      <c r="J21">
        <f t="shared" si="0"/>
        <v>8.9661731983170009E-3</v>
      </c>
      <c r="K21">
        <f t="shared" si="1"/>
        <v>7.2125400722770001</v>
      </c>
      <c r="L21">
        <f t="shared" si="2"/>
        <v>5.8984251098859993E-3</v>
      </c>
      <c r="M21">
        <f t="shared" si="3"/>
        <v>7.7770807161800004</v>
      </c>
      <c r="N21">
        <f t="shared" si="4"/>
        <v>5.2183502690100001E-3</v>
      </c>
      <c r="O21">
        <f t="shared" si="5"/>
        <v>8.2630337249999997</v>
      </c>
    </row>
    <row r="22" spans="2:15" x14ac:dyDescent="0.3">
      <c r="B22" s="2">
        <v>0.92802166470589997</v>
      </c>
      <c r="C22">
        <v>7.2131748087950003</v>
      </c>
      <c r="D22">
        <v>0.60741443585489996</v>
      </c>
      <c r="E22">
        <v>10.79026872749</v>
      </c>
      <c r="F22">
        <v>0.53425530928380005</v>
      </c>
      <c r="G22">
        <v>14.38840506853</v>
      </c>
      <c r="I22" s="3"/>
      <c r="J22">
        <f t="shared" si="0"/>
        <v>9.2802166470589992E-3</v>
      </c>
      <c r="K22">
        <f t="shared" si="1"/>
        <v>7.2131748087950003</v>
      </c>
      <c r="L22">
        <f t="shared" si="2"/>
        <v>6.0741443585489996E-3</v>
      </c>
      <c r="M22">
        <f t="shared" si="3"/>
        <v>7.79026872749</v>
      </c>
      <c r="N22">
        <f t="shared" si="4"/>
        <v>5.3425530928380002E-3</v>
      </c>
      <c r="O22">
        <f t="shared" si="5"/>
        <v>8.38840506853</v>
      </c>
    </row>
    <row r="23" spans="2:15" x14ac:dyDescent="0.3">
      <c r="B23" s="2">
        <v>0.95065818247610001</v>
      </c>
      <c r="C23">
        <v>7.1911748410760001</v>
      </c>
      <c r="D23">
        <v>0.6350937841341</v>
      </c>
      <c r="E23">
        <v>10.752329619039999</v>
      </c>
      <c r="F23">
        <v>0.54670460819319999</v>
      </c>
      <c r="G23">
        <v>14.488111294339999</v>
      </c>
      <c r="I23" s="3"/>
      <c r="J23">
        <f t="shared" si="0"/>
        <v>9.5065818247610009E-3</v>
      </c>
      <c r="K23">
        <f t="shared" si="1"/>
        <v>7.1911748410760001</v>
      </c>
      <c r="L23">
        <f t="shared" si="2"/>
        <v>6.3509378413410004E-3</v>
      </c>
      <c r="M23">
        <f t="shared" si="3"/>
        <v>7.7523296190399993</v>
      </c>
      <c r="N23">
        <f t="shared" si="4"/>
        <v>5.467046081932E-3</v>
      </c>
      <c r="O23">
        <f t="shared" si="5"/>
        <v>8.4881112943399994</v>
      </c>
    </row>
    <row r="24" spans="2:15" x14ac:dyDescent="0.3">
      <c r="B24" s="2">
        <v>0.9771031193552</v>
      </c>
      <c r="C24">
        <v>7.1339615048620004</v>
      </c>
      <c r="D24">
        <v>0.66160038113209996</v>
      </c>
      <c r="E24">
        <v>10.64057790765</v>
      </c>
      <c r="F24">
        <v>0.55915390710250001</v>
      </c>
      <c r="G24">
        <v>14.58781752014</v>
      </c>
      <c r="I24" s="3"/>
      <c r="J24">
        <f t="shared" si="0"/>
        <v>9.7710311935520003E-3</v>
      </c>
      <c r="K24">
        <f t="shared" si="1"/>
        <v>7.1339615048620004</v>
      </c>
      <c r="L24">
        <f t="shared" si="2"/>
        <v>6.6160038113209996E-3</v>
      </c>
      <c r="M24">
        <f t="shared" si="3"/>
        <v>7.64057790765</v>
      </c>
      <c r="N24">
        <f t="shared" si="4"/>
        <v>5.5915390710250005E-3</v>
      </c>
      <c r="O24">
        <f t="shared" si="5"/>
        <v>8.5878175201399998</v>
      </c>
    </row>
    <row r="25" spans="2:15" x14ac:dyDescent="0.3">
      <c r="B25" s="2">
        <v>1.002342661361</v>
      </c>
      <c r="C25">
        <v>7.0318088231639999</v>
      </c>
      <c r="D25">
        <v>0.69319696049470003</v>
      </c>
      <c r="E25">
        <v>10.47118123922</v>
      </c>
      <c r="F25">
        <v>0.56913801027749999</v>
      </c>
      <c r="G25">
        <v>14.645767150719999</v>
      </c>
      <c r="I25" s="3"/>
      <c r="J25">
        <f t="shared" si="0"/>
        <v>1.002342661361E-2</v>
      </c>
      <c r="K25">
        <f t="shared" si="1"/>
        <v>7.0318088231639999</v>
      </c>
      <c r="L25">
        <f t="shared" si="2"/>
        <v>6.9319696049470001E-3</v>
      </c>
      <c r="M25">
        <f t="shared" si="3"/>
        <v>7.4711812392199999</v>
      </c>
      <c r="N25">
        <f t="shared" si="4"/>
        <v>5.6913801027749997E-3</v>
      </c>
      <c r="O25">
        <f t="shared" si="5"/>
        <v>8.6457671507199993</v>
      </c>
    </row>
    <row r="26" spans="2:15" x14ac:dyDescent="0.3">
      <c r="B26" s="2">
        <v>1.0477716607309999</v>
      </c>
      <c r="C26">
        <v>6.8498588799369999</v>
      </c>
      <c r="D26">
        <v>0.7425975969359</v>
      </c>
      <c r="E26">
        <v>10.109651640279999</v>
      </c>
      <c r="F26">
        <v>0.58162357984500002</v>
      </c>
      <c r="G26">
        <v>14.713391979360001</v>
      </c>
      <c r="I26" s="3"/>
      <c r="J26">
        <f t="shared" si="0"/>
        <v>1.0477716607309999E-2</v>
      </c>
      <c r="K26">
        <f t="shared" si="1"/>
        <v>6.8498588799369999</v>
      </c>
      <c r="L26">
        <f t="shared" si="2"/>
        <v>7.4259759693589998E-3</v>
      </c>
      <c r="M26">
        <f t="shared" si="3"/>
        <v>7.1096516402799992</v>
      </c>
      <c r="N26">
        <f t="shared" si="4"/>
        <v>5.81623579845E-3</v>
      </c>
      <c r="O26">
        <f t="shared" si="5"/>
        <v>8.7133919793600008</v>
      </c>
    </row>
    <row r="27" spans="2:15" x14ac:dyDescent="0.3">
      <c r="B27" s="2">
        <v>1.1083218974969999</v>
      </c>
      <c r="C27">
        <v>6.6265077939300001</v>
      </c>
      <c r="D27">
        <v>0.78451196952879998</v>
      </c>
      <c r="E27">
        <v>9.7030557485459994</v>
      </c>
      <c r="F27">
        <v>0.61050469593190004</v>
      </c>
      <c r="G27">
        <v>14.72360035611</v>
      </c>
      <c r="I27" s="3"/>
      <c r="J27">
        <f t="shared" si="0"/>
        <v>1.1083218974969999E-2</v>
      </c>
      <c r="K27">
        <f t="shared" si="1"/>
        <v>6.6265077939300001</v>
      </c>
      <c r="L27">
        <f t="shared" si="2"/>
        <v>7.8451196952880001E-3</v>
      </c>
      <c r="M27">
        <f t="shared" si="3"/>
        <v>6.7030557485459994</v>
      </c>
      <c r="N27">
        <f t="shared" si="4"/>
        <v>6.1050469593190004E-3</v>
      </c>
      <c r="O27">
        <f t="shared" si="5"/>
        <v>8.7236003561099995</v>
      </c>
    </row>
    <row r="28" spans="2:15" x14ac:dyDescent="0.3">
      <c r="B28" s="2">
        <v>1.1688539989340001</v>
      </c>
      <c r="C28">
        <v>6.4191974065029997</v>
      </c>
      <c r="D28">
        <v>0.82522094724810002</v>
      </c>
      <c r="E28">
        <v>9.2515205113289998</v>
      </c>
      <c r="F28">
        <v>0.6306179849147</v>
      </c>
      <c r="G28">
        <v>14.711174028609999</v>
      </c>
      <c r="I28" s="3"/>
      <c r="J28">
        <f t="shared" si="0"/>
        <v>1.1688539989340002E-2</v>
      </c>
      <c r="K28">
        <f t="shared" si="1"/>
        <v>6.4191974065029997</v>
      </c>
      <c r="L28">
        <f t="shared" si="2"/>
        <v>8.2522094724810004E-3</v>
      </c>
      <c r="M28">
        <f t="shared" si="3"/>
        <v>6.2515205113289998</v>
      </c>
      <c r="N28">
        <f t="shared" si="4"/>
        <v>6.3061798491470004E-3</v>
      </c>
      <c r="O28">
        <f t="shared" si="5"/>
        <v>8.7111740286099995</v>
      </c>
    </row>
    <row r="29" spans="2:15" x14ac:dyDescent="0.3">
      <c r="B29" s="2">
        <v>1.3604380334849999</v>
      </c>
      <c r="C29">
        <v>5.852007735081</v>
      </c>
      <c r="D29">
        <v>0.88235811507920003</v>
      </c>
      <c r="E29">
        <v>8.7136955647699992</v>
      </c>
      <c r="F29">
        <v>0.65701576993809996</v>
      </c>
      <c r="G29">
        <v>14.69566650871</v>
      </c>
      <c r="I29" s="3"/>
      <c r="J29">
        <f t="shared" si="0"/>
        <v>1.3604380334849999E-2</v>
      </c>
      <c r="K29">
        <f t="shared" si="1"/>
        <v>5.852007735081</v>
      </c>
      <c r="L29">
        <f t="shared" si="2"/>
        <v>8.8235811507920009E-3</v>
      </c>
      <c r="M29">
        <f t="shared" si="3"/>
        <v>5.7136955647699992</v>
      </c>
      <c r="N29">
        <f t="shared" si="4"/>
        <v>6.5701576993809994E-3</v>
      </c>
      <c r="O29">
        <f t="shared" si="5"/>
        <v>8.6956665087099996</v>
      </c>
    </row>
    <row r="30" spans="2:15" x14ac:dyDescent="0.3">
      <c r="B30" s="2">
        <v>1.6388286342580001</v>
      </c>
      <c r="C30">
        <v>5.1710769066709998</v>
      </c>
      <c r="D30">
        <v>0.92916660848249999</v>
      </c>
      <c r="E30">
        <v>8.422694260658</v>
      </c>
      <c r="F30">
        <v>0.6733968081942</v>
      </c>
      <c r="G30">
        <v>14.651082615669999</v>
      </c>
      <c r="I30" s="3"/>
      <c r="J30">
        <f t="shared" si="0"/>
        <v>1.6388286342580001E-2</v>
      </c>
      <c r="K30">
        <f t="shared" si="1"/>
        <v>5.1710769066709998</v>
      </c>
      <c r="L30">
        <f t="shared" si="2"/>
        <v>9.291666084825E-3</v>
      </c>
      <c r="M30">
        <f t="shared" si="3"/>
        <v>5.422694260658</v>
      </c>
      <c r="N30">
        <f t="shared" si="4"/>
        <v>6.733968081942E-3</v>
      </c>
      <c r="O30">
        <f t="shared" si="5"/>
        <v>8.6510826156699991</v>
      </c>
    </row>
    <row r="31" spans="2:15" x14ac:dyDescent="0.3">
      <c r="B31" s="2">
        <v>1.833959939179</v>
      </c>
      <c r="C31">
        <v>4.7996599263090003</v>
      </c>
      <c r="D31">
        <v>0.98216892128099997</v>
      </c>
      <c r="E31">
        <v>8.2088152570350008</v>
      </c>
      <c r="F31">
        <v>0.68857607864250003</v>
      </c>
      <c r="G31">
        <v>14.55835123744</v>
      </c>
      <c r="I31" s="3"/>
      <c r="J31">
        <f t="shared" si="0"/>
        <v>1.8339599391790001E-2</v>
      </c>
      <c r="K31">
        <f t="shared" si="1"/>
        <v>4.7996599263090003</v>
      </c>
      <c r="L31">
        <f t="shared" si="2"/>
        <v>9.8216892128100003E-3</v>
      </c>
      <c r="M31">
        <f t="shared" si="3"/>
        <v>5.2088152570350008</v>
      </c>
      <c r="N31">
        <f t="shared" si="4"/>
        <v>6.8857607864250001E-3</v>
      </c>
      <c r="O31">
        <f t="shared" si="5"/>
        <v>8.5583512374400001</v>
      </c>
    </row>
    <row r="32" spans="2:15" x14ac:dyDescent="0.3">
      <c r="B32" s="2">
        <v>2.064238720898</v>
      </c>
      <c r="C32">
        <v>4.4514108288590002</v>
      </c>
      <c r="D32">
        <v>1.0527322777479999</v>
      </c>
      <c r="E32">
        <v>8.0177486838740002</v>
      </c>
      <c r="F32">
        <v>0.70505142060979997</v>
      </c>
      <c r="G32">
        <v>14.43035571179</v>
      </c>
      <c r="I32" s="3"/>
      <c r="J32">
        <f t="shared" si="0"/>
        <v>2.0642387208979998E-2</v>
      </c>
      <c r="K32">
        <f t="shared" si="1"/>
        <v>4.4514108288590002</v>
      </c>
      <c r="L32">
        <f t="shared" si="2"/>
        <v>1.0527322777479999E-2</v>
      </c>
      <c r="M32">
        <f t="shared" si="3"/>
        <v>5.0177486838740002</v>
      </c>
      <c r="N32">
        <f t="shared" si="4"/>
        <v>7.0505142060979997E-3</v>
      </c>
      <c r="O32">
        <f t="shared" si="5"/>
        <v>8.4303557117899999</v>
      </c>
    </row>
    <row r="33" spans="2:15" x14ac:dyDescent="0.3">
      <c r="B33" s="2">
        <v>2.2579615152599999</v>
      </c>
      <c r="C33">
        <v>4.2147103271089996</v>
      </c>
      <c r="D33">
        <v>1.187491072129</v>
      </c>
      <c r="E33">
        <v>7.7124839434329999</v>
      </c>
      <c r="F33">
        <v>0.73041065578740005</v>
      </c>
      <c r="G33">
        <v>14.222334419459999</v>
      </c>
      <c r="I33" s="3"/>
      <c r="J33">
        <f t="shared" si="0"/>
        <v>2.2579615152599999E-2</v>
      </c>
      <c r="K33">
        <f t="shared" si="1"/>
        <v>4.2147103271089996</v>
      </c>
      <c r="L33">
        <f t="shared" si="2"/>
        <v>1.1874910721289999E-2</v>
      </c>
      <c r="M33">
        <f t="shared" si="3"/>
        <v>4.7124839434329999</v>
      </c>
      <c r="N33">
        <f t="shared" si="4"/>
        <v>7.3041065578740008E-3</v>
      </c>
      <c r="O33">
        <f t="shared" si="5"/>
        <v>8.2223344194599992</v>
      </c>
    </row>
    <row r="34" spans="2:15" x14ac:dyDescent="0.3">
      <c r="B34" s="2">
        <v>2.4566727341429999</v>
      </c>
      <c r="C34">
        <v>4.0101927803619999</v>
      </c>
      <c r="D34">
        <v>1.3485823643479999</v>
      </c>
      <c r="E34">
        <v>7.449458197976</v>
      </c>
      <c r="F34">
        <v>0.89896886750369998</v>
      </c>
      <c r="G34">
        <v>12.910373934160001</v>
      </c>
      <c r="I34" s="3"/>
      <c r="J34">
        <f t="shared" si="0"/>
        <v>2.4566727341429999E-2</v>
      </c>
      <c r="K34">
        <f t="shared" si="1"/>
        <v>4.0101927803619999</v>
      </c>
      <c r="L34">
        <f t="shared" si="2"/>
        <v>1.3485823643479999E-2</v>
      </c>
      <c r="M34">
        <f t="shared" si="3"/>
        <v>4.449458197976</v>
      </c>
      <c r="N34">
        <f t="shared" si="4"/>
        <v>8.9896886750369994E-3</v>
      </c>
      <c r="O34">
        <f t="shared" si="5"/>
        <v>6.9103739341600008</v>
      </c>
    </row>
    <row r="35" spans="2:15" x14ac:dyDescent="0.3">
      <c r="B35" s="2">
        <v>2.7358008382999999</v>
      </c>
      <c r="C35">
        <v>3.7880513208050002</v>
      </c>
      <c r="D35">
        <v>1.453004380226</v>
      </c>
      <c r="E35">
        <v>7.3104073757109997</v>
      </c>
      <c r="F35">
        <v>0.92811838646110001</v>
      </c>
      <c r="G35">
        <v>12.68317997192</v>
      </c>
      <c r="I35" s="3"/>
      <c r="J35">
        <f t="shared" si="0"/>
        <v>2.7358008382999999E-2</v>
      </c>
      <c r="K35">
        <f t="shared" si="1"/>
        <v>3.7880513208050002</v>
      </c>
      <c r="L35">
        <f t="shared" si="2"/>
        <v>1.4530043802259999E-2</v>
      </c>
      <c r="M35">
        <f t="shared" si="3"/>
        <v>4.3104073757109997</v>
      </c>
      <c r="N35">
        <f t="shared" si="4"/>
        <v>9.2811838646109993E-3</v>
      </c>
      <c r="O35">
        <f t="shared" si="5"/>
        <v>6.6831799719199996</v>
      </c>
    </row>
    <row r="36" spans="2:15" x14ac:dyDescent="0.3">
      <c r="B36" s="2">
        <v>3.1116470705369998</v>
      </c>
      <c r="C36">
        <v>3.5742811291560002</v>
      </c>
      <c r="D36">
        <v>1.5636963838819999</v>
      </c>
      <c r="E36">
        <v>7.1811079198980003</v>
      </c>
      <c r="F36">
        <v>0.95723526182609997</v>
      </c>
      <c r="G36">
        <v>12.48485926713</v>
      </c>
      <c r="I36" s="3"/>
      <c r="J36">
        <f t="shared" si="0"/>
        <v>3.1116470705369999E-2</v>
      </c>
      <c r="K36">
        <f t="shared" si="1"/>
        <v>3.5742811291560002</v>
      </c>
      <c r="L36">
        <f t="shared" si="2"/>
        <v>1.563696383882E-2</v>
      </c>
      <c r="M36">
        <f t="shared" si="3"/>
        <v>4.1811079198980003</v>
      </c>
      <c r="N36">
        <f t="shared" si="4"/>
        <v>9.5723526182609989E-3</v>
      </c>
      <c r="O36">
        <f t="shared" si="5"/>
        <v>6.48485926713</v>
      </c>
    </row>
    <row r="37" spans="2:15" x14ac:dyDescent="0.3">
      <c r="B37" s="2">
        <v>3.5389674118409999</v>
      </c>
      <c r="C37">
        <v>3.3872170231259999</v>
      </c>
      <c r="D37">
        <v>1.732179636238</v>
      </c>
      <c r="E37">
        <v>7.0465600998460003</v>
      </c>
      <c r="F37">
        <v>0.98125490069489996</v>
      </c>
      <c r="G37">
        <v>12.35059979881</v>
      </c>
      <c r="I37" s="3"/>
      <c r="J37">
        <f t="shared" si="0"/>
        <v>3.538967411841E-2</v>
      </c>
      <c r="K37">
        <f t="shared" si="1"/>
        <v>3.3872170231259999</v>
      </c>
      <c r="L37">
        <f t="shared" si="2"/>
        <v>1.7321796362380001E-2</v>
      </c>
      <c r="M37">
        <f t="shared" si="3"/>
        <v>4.0465600998460003</v>
      </c>
      <c r="N37">
        <f t="shared" si="4"/>
        <v>9.8125490069489989E-3</v>
      </c>
      <c r="O37">
        <f t="shared" si="5"/>
        <v>6.3505997988100003</v>
      </c>
    </row>
    <row r="38" spans="2:15" x14ac:dyDescent="0.3">
      <c r="B38" s="2">
        <v>3.8908302758679998</v>
      </c>
      <c r="C38">
        <v>3.2756249026359998</v>
      </c>
      <c r="D38">
        <v>1.915729720002</v>
      </c>
      <c r="E38">
        <v>6.9187332327549997</v>
      </c>
      <c r="F38">
        <v>1.015378335911</v>
      </c>
      <c r="G38">
        <v>12.16842135043</v>
      </c>
      <c r="I38" s="3"/>
      <c r="J38">
        <f t="shared" si="0"/>
        <v>3.890830275868E-2</v>
      </c>
      <c r="K38">
        <f t="shared" si="1"/>
        <v>3.2756249026359998</v>
      </c>
      <c r="L38">
        <f t="shared" si="2"/>
        <v>1.9157297200020001E-2</v>
      </c>
      <c r="M38">
        <f t="shared" si="3"/>
        <v>3.9187332327549997</v>
      </c>
      <c r="N38">
        <f t="shared" si="4"/>
        <v>1.015378335911E-2</v>
      </c>
      <c r="O38">
        <f t="shared" si="5"/>
        <v>6.1684213504300001</v>
      </c>
    </row>
    <row r="39" spans="2:15" x14ac:dyDescent="0.3">
      <c r="B39" s="2">
        <v>4.2640154508170003</v>
      </c>
      <c r="C39">
        <v>3.1933376604229999</v>
      </c>
      <c r="D39">
        <v>2.1847431466140002</v>
      </c>
      <c r="E39">
        <v>6.7541351724009999</v>
      </c>
      <c r="F39">
        <v>1.078473563859</v>
      </c>
      <c r="G39">
        <v>11.9162477859</v>
      </c>
      <c r="I39" s="3"/>
      <c r="J39">
        <f t="shared" si="0"/>
        <v>4.2640154508170006E-2</v>
      </c>
      <c r="K39">
        <f t="shared" si="1"/>
        <v>3.1933376604229999</v>
      </c>
      <c r="L39">
        <f t="shared" si="2"/>
        <v>2.1847431466140002E-2</v>
      </c>
      <c r="M39">
        <f t="shared" si="3"/>
        <v>3.7541351724009999</v>
      </c>
      <c r="N39">
        <f t="shared" si="4"/>
        <v>1.0784735638589999E-2</v>
      </c>
      <c r="O39">
        <f t="shared" si="5"/>
        <v>5.9162477858999996</v>
      </c>
    </row>
    <row r="40" spans="2:15" x14ac:dyDescent="0.3">
      <c r="B40" s="2">
        <v>4.6446941437460003</v>
      </c>
      <c r="C40">
        <v>3.149700431566</v>
      </c>
      <c r="D40">
        <v>2.4034588425050001</v>
      </c>
      <c r="E40">
        <v>6.6334354896420002</v>
      </c>
      <c r="F40">
        <v>1.1579135594050001</v>
      </c>
      <c r="G40">
        <v>11.6515717255</v>
      </c>
      <c r="I40" s="3"/>
      <c r="J40">
        <f t="shared" si="0"/>
        <v>4.6446941437460004E-2</v>
      </c>
      <c r="K40">
        <f t="shared" si="1"/>
        <v>3.149700431566</v>
      </c>
      <c r="L40">
        <f t="shared" si="2"/>
        <v>2.4034588425050001E-2</v>
      </c>
      <c r="M40">
        <f t="shared" si="3"/>
        <v>3.6334354896420002</v>
      </c>
      <c r="N40">
        <f t="shared" si="4"/>
        <v>1.1579135594050001E-2</v>
      </c>
      <c r="O40">
        <f t="shared" si="5"/>
        <v>5.6515717255000002</v>
      </c>
    </row>
    <row r="41" spans="2:15" x14ac:dyDescent="0.3">
      <c r="B41" s="2">
        <v>5.0102842428710002</v>
      </c>
      <c r="C41">
        <v>3.1185910880450001</v>
      </c>
      <c r="D41">
        <v>2.7050965171280001</v>
      </c>
      <c r="E41">
        <v>6.5015789524269998</v>
      </c>
      <c r="F41">
        <v>1.235992196247</v>
      </c>
      <c r="G41">
        <v>11.4799063274</v>
      </c>
      <c r="I41" s="3"/>
      <c r="J41">
        <f t="shared" si="0"/>
        <v>5.010284242871E-2</v>
      </c>
      <c r="K41">
        <f t="shared" si="1"/>
        <v>3.1185910880450001</v>
      </c>
      <c r="L41">
        <f t="shared" si="2"/>
        <v>2.705096517128E-2</v>
      </c>
      <c r="M41">
        <f t="shared" si="3"/>
        <v>3.5015789524269998</v>
      </c>
      <c r="N41">
        <f t="shared" si="4"/>
        <v>1.2359921962469999E-2</v>
      </c>
      <c r="O41">
        <f t="shared" si="5"/>
        <v>5.4799063274000002</v>
      </c>
    </row>
    <row r="42" spans="2:15" x14ac:dyDescent="0.3">
      <c r="B42" s="2">
        <v>5.0680646103739999</v>
      </c>
      <c r="C42">
        <v>3.1229671429549999</v>
      </c>
      <c r="D42">
        <v>3.4553768439780002</v>
      </c>
      <c r="E42">
        <v>6.2119631874580001</v>
      </c>
      <c r="F42">
        <v>1.351835842386</v>
      </c>
      <c r="G42">
        <v>11.23842353937</v>
      </c>
      <c r="I42" s="3"/>
      <c r="J42">
        <f t="shared" si="0"/>
        <v>5.0680646103739999E-2</v>
      </c>
      <c r="K42">
        <f t="shared" si="1"/>
        <v>3.1229671429549999</v>
      </c>
      <c r="L42">
        <f t="shared" si="2"/>
        <v>3.4553768439780003E-2</v>
      </c>
      <c r="M42">
        <f t="shared" si="3"/>
        <v>3.2119631874580001</v>
      </c>
      <c r="N42">
        <f t="shared" si="4"/>
        <v>1.351835842386E-2</v>
      </c>
      <c r="O42">
        <f t="shared" si="5"/>
        <v>5.2384235393700003</v>
      </c>
    </row>
    <row r="43" spans="2:15" x14ac:dyDescent="0.3">
      <c r="D43">
        <v>3.9819131526899998</v>
      </c>
      <c r="E43">
        <v>6.0461536871210004</v>
      </c>
      <c r="F43">
        <v>1.4751875147689999</v>
      </c>
      <c r="G43">
        <v>11.02275820583</v>
      </c>
      <c r="I43" s="3"/>
      <c r="L43">
        <f t="shared" ref="L43:L45" si="6">D43/100</f>
        <v>3.9819131526899997E-2</v>
      </c>
      <c r="M43">
        <f t="shared" si="3"/>
        <v>3.0461536871210004</v>
      </c>
      <c r="N43">
        <f t="shared" ref="N43:N56" si="7">F43/100</f>
        <v>1.4751875147689998E-2</v>
      </c>
      <c r="O43">
        <f t="shared" si="5"/>
        <v>5.0227582058299998</v>
      </c>
    </row>
    <row r="44" spans="2:15" x14ac:dyDescent="0.3">
      <c r="D44">
        <v>4.3701724131780004</v>
      </c>
      <c r="E44">
        <v>5.9641711184370001</v>
      </c>
      <c r="F44">
        <v>1.6437977144289999</v>
      </c>
      <c r="G44">
        <v>10.775925495719999</v>
      </c>
      <c r="I44" s="3"/>
      <c r="L44">
        <f t="shared" si="6"/>
        <v>4.3701724131780001E-2</v>
      </c>
      <c r="M44">
        <f t="shared" si="3"/>
        <v>2.9641711184370001</v>
      </c>
      <c r="N44">
        <f t="shared" si="7"/>
        <v>1.643797714429E-2</v>
      </c>
      <c r="O44">
        <f t="shared" si="5"/>
        <v>4.7759254957199992</v>
      </c>
    </row>
    <row r="45" spans="2:15" x14ac:dyDescent="0.3">
      <c r="D45">
        <v>5.009731719845</v>
      </c>
      <c r="E45">
        <v>5.8295199270089997</v>
      </c>
      <c r="F45">
        <v>1.838783936717</v>
      </c>
      <c r="G45">
        <v>10.53283410399</v>
      </c>
      <c r="I45" s="3"/>
      <c r="L45">
        <f t="shared" si="6"/>
        <v>5.0097317198450002E-2</v>
      </c>
      <c r="M45">
        <f t="shared" si="3"/>
        <v>2.8295199270089997</v>
      </c>
      <c r="N45">
        <f t="shared" si="7"/>
        <v>1.8387839367169999E-2</v>
      </c>
      <c r="O45">
        <f t="shared" si="5"/>
        <v>4.53283410399</v>
      </c>
    </row>
    <row r="46" spans="2:15" x14ac:dyDescent="0.3">
      <c r="F46">
        <v>2.0425017154509999</v>
      </c>
      <c r="G46">
        <v>10.34445881367</v>
      </c>
      <c r="I46" s="3"/>
      <c r="N46">
        <f t="shared" si="7"/>
        <v>2.0425017154509999E-2</v>
      </c>
      <c r="O46">
        <f t="shared" si="5"/>
        <v>4.3444588136700002</v>
      </c>
    </row>
    <row r="47" spans="2:15" x14ac:dyDescent="0.3">
      <c r="F47">
        <v>2.2298384559289999</v>
      </c>
      <c r="G47">
        <v>10.20066741638</v>
      </c>
      <c r="I47" s="3"/>
      <c r="N47">
        <f t="shared" si="7"/>
        <v>2.2298384559289997E-2</v>
      </c>
      <c r="O47">
        <f t="shared" si="5"/>
        <v>4.20066741638</v>
      </c>
    </row>
    <row r="48" spans="2:15" x14ac:dyDescent="0.3">
      <c r="F48">
        <v>2.4045771877990001</v>
      </c>
      <c r="G48">
        <v>10.08870352165</v>
      </c>
      <c r="I48" s="3"/>
      <c r="N48">
        <f t="shared" si="7"/>
        <v>2.4045771877990001E-2</v>
      </c>
      <c r="O48">
        <f t="shared" si="5"/>
        <v>4.0887035216500003</v>
      </c>
    </row>
    <row r="49" spans="6:15" x14ac:dyDescent="0.3">
      <c r="F49">
        <v>2.5541489189800002</v>
      </c>
      <c r="G49">
        <v>10.01472951429</v>
      </c>
      <c r="I49" s="3"/>
      <c r="N49">
        <f t="shared" si="7"/>
        <v>2.5541489189800003E-2</v>
      </c>
      <c r="O49">
        <f t="shared" si="5"/>
        <v>4.0147295142899999</v>
      </c>
    </row>
    <row r="50" spans="6:15" x14ac:dyDescent="0.3">
      <c r="F50">
        <v>2.7992079939079999</v>
      </c>
      <c r="G50">
        <v>9.9266444073639999</v>
      </c>
      <c r="I50" s="3"/>
      <c r="N50">
        <f t="shared" si="7"/>
        <v>2.7992079939079997E-2</v>
      </c>
      <c r="O50">
        <f t="shared" si="5"/>
        <v>3.9266444073639999</v>
      </c>
    </row>
    <row r="51" spans="6:15" x14ac:dyDescent="0.3">
      <c r="F51">
        <v>3.1171505384049998</v>
      </c>
      <c r="G51">
        <v>9.8175749111500004</v>
      </c>
      <c r="I51" s="3"/>
      <c r="N51">
        <f t="shared" si="7"/>
        <v>3.1171505384049999E-2</v>
      </c>
      <c r="O51">
        <f t="shared" si="5"/>
        <v>3.8175749111500004</v>
      </c>
    </row>
    <row r="52" spans="6:15" x14ac:dyDescent="0.3">
      <c r="F52">
        <v>3.416228713582</v>
      </c>
      <c r="G52">
        <v>9.7273734113230006</v>
      </c>
      <c r="I52" s="3"/>
      <c r="N52">
        <f t="shared" si="7"/>
        <v>3.4162287135820001E-2</v>
      </c>
      <c r="O52">
        <f t="shared" si="5"/>
        <v>3.7273734113230006</v>
      </c>
    </row>
    <row r="53" spans="6:15" x14ac:dyDescent="0.3">
      <c r="F53">
        <v>3.6575047588610001</v>
      </c>
      <c r="G53">
        <v>9.6520446948810008</v>
      </c>
      <c r="I53" s="3"/>
      <c r="N53">
        <f t="shared" si="7"/>
        <v>3.657504758861E-2</v>
      </c>
      <c r="O53">
        <f t="shared" si="5"/>
        <v>3.6520446948810008</v>
      </c>
    </row>
    <row r="54" spans="6:15" x14ac:dyDescent="0.3">
      <c r="F54">
        <v>4.2330173373140001</v>
      </c>
      <c r="G54">
        <v>9.5000579423759994</v>
      </c>
      <c r="I54" s="3"/>
      <c r="N54">
        <f t="shared" si="7"/>
        <v>4.2330173373140004E-2</v>
      </c>
      <c r="O54">
        <f t="shared" si="5"/>
        <v>3.5000579423759994</v>
      </c>
    </row>
    <row r="55" spans="6:15" x14ac:dyDescent="0.3">
      <c r="F55">
        <v>4.6439058614409996</v>
      </c>
      <c r="G55">
        <v>9.4024916854049998</v>
      </c>
      <c r="I55" s="3"/>
      <c r="N55">
        <f t="shared" si="7"/>
        <v>4.6439058614409993E-2</v>
      </c>
      <c r="O55">
        <f t="shared" si="5"/>
        <v>3.4024916854049998</v>
      </c>
    </row>
    <row r="56" spans="6:15" x14ac:dyDescent="0.3">
      <c r="F56">
        <v>5.0221229857010004</v>
      </c>
      <c r="G56">
        <v>9.3138897216029992</v>
      </c>
      <c r="I56" s="3"/>
      <c r="N56">
        <f t="shared" si="7"/>
        <v>5.0221229857010004E-2</v>
      </c>
      <c r="O56">
        <f t="shared" si="5"/>
        <v>3.3138897216029992</v>
      </c>
    </row>
    <row r="57" spans="6:15" x14ac:dyDescent="0.3">
      <c r="I57" s="3"/>
    </row>
    <row r="58" spans="6:15" x14ac:dyDescent="0.3">
      <c r="I58" s="3"/>
    </row>
    <row r="59" spans="6:15" x14ac:dyDescent="0.3">
      <c r="I59" s="3"/>
    </row>
    <row r="60" spans="6:15" x14ac:dyDescent="0.3">
      <c r="I60" s="3"/>
    </row>
    <row r="61" spans="6:15" x14ac:dyDescent="0.3">
      <c r="I61" s="3"/>
    </row>
    <row r="62" spans="6:15" x14ac:dyDescent="0.3">
      <c r="I62" s="3"/>
    </row>
    <row r="63" spans="6:15" x14ac:dyDescent="0.3">
      <c r="I63" s="3"/>
    </row>
    <row r="64" spans="6:15" x14ac:dyDescent="0.3">
      <c r="I64" s="3"/>
    </row>
    <row r="65" spans="9:9" x14ac:dyDescent="0.3">
      <c r="I65" s="3"/>
    </row>
    <row r="66" spans="9:9" x14ac:dyDescent="0.3">
      <c r="I66" s="3"/>
    </row>
    <row r="67" spans="9:9" x14ac:dyDescent="0.3">
      <c r="I67" s="3"/>
    </row>
    <row r="68" spans="9:9" x14ac:dyDescent="0.3">
      <c r="I68" s="3"/>
    </row>
    <row r="69" spans="9:9" x14ac:dyDescent="0.3">
      <c r="I69" s="3"/>
    </row>
    <row r="70" spans="9:9" x14ac:dyDescent="0.3">
      <c r="I70" s="3"/>
    </row>
    <row r="71" spans="9:9" x14ac:dyDescent="0.3">
      <c r="I71" s="3"/>
    </row>
    <row r="72" spans="9:9" x14ac:dyDescent="0.3">
      <c r="I72" s="3"/>
    </row>
    <row r="73" spans="9:9" x14ac:dyDescent="0.3">
      <c r="I73" s="3"/>
    </row>
    <row r="74" spans="9:9" x14ac:dyDescent="0.3">
      <c r="I74" s="3"/>
    </row>
    <row r="75" spans="9:9" x14ac:dyDescent="0.3">
      <c r="I75" s="3"/>
    </row>
    <row r="76" spans="9:9" x14ac:dyDescent="0.3">
      <c r="I76" s="3"/>
    </row>
    <row r="77" spans="9:9" x14ac:dyDescent="0.3">
      <c r="I77" s="3"/>
    </row>
    <row r="78" spans="9:9" x14ac:dyDescent="0.3">
      <c r="I78" s="3"/>
    </row>
    <row r="79" spans="9:9" x14ac:dyDescent="0.3">
      <c r="I79" s="3"/>
    </row>
    <row r="80" spans="9:9" x14ac:dyDescent="0.3">
      <c r="I80" s="3"/>
    </row>
    <row r="81" spans="9:9" x14ac:dyDescent="0.3">
      <c r="I81" s="3"/>
    </row>
    <row r="82" spans="9:9" x14ac:dyDescent="0.3">
      <c r="I82" s="3"/>
    </row>
    <row r="83" spans="9:9" x14ac:dyDescent="0.3">
      <c r="I83" s="3"/>
    </row>
    <row r="84" spans="9:9" x14ac:dyDescent="0.3">
      <c r="I84" s="3"/>
    </row>
    <row r="85" spans="9:9" x14ac:dyDescent="0.3">
      <c r="I85" s="3"/>
    </row>
    <row r="86" spans="9:9" x14ac:dyDescent="0.3">
      <c r="I86" s="3"/>
    </row>
    <row r="87" spans="9:9" x14ac:dyDescent="0.3">
      <c r="I87" s="3"/>
    </row>
    <row r="88" spans="9:9" x14ac:dyDescent="0.3">
      <c r="I88" s="3"/>
    </row>
    <row r="89" spans="9:9" x14ac:dyDescent="0.3">
      <c r="I89" s="3"/>
    </row>
    <row r="90" spans="9:9" x14ac:dyDescent="0.3">
      <c r="I90" s="3"/>
    </row>
    <row r="91" spans="9:9" x14ac:dyDescent="0.3">
      <c r="I91" s="3"/>
    </row>
    <row r="92" spans="9:9" x14ac:dyDescent="0.3">
      <c r="I92" s="3"/>
    </row>
    <row r="93" spans="9:9" x14ac:dyDescent="0.3">
      <c r="I93" s="3"/>
    </row>
    <row r="94" spans="9:9" x14ac:dyDescent="0.3">
      <c r="I94" s="3"/>
    </row>
    <row r="95" spans="9:9" x14ac:dyDescent="0.3">
      <c r="I95" s="3"/>
    </row>
    <row r="96" spans="9:9" x14ac:dyDescent="0.3">
      <c r="I96" s="3"/>
    </row>
    <row r="97" spans="9:9" x14ac:dyDescent="0.3">
      <c r="I97" s="3"/>
    </row>
    <row r="98" spans="9:9" x14ac:dyDescent="0.3">
      <c r="I98" s="3"/>
    </row>
    <row r="99" spans="9:9" x14ac:dyDescent="0.3">
      <c r="I99" s="3"/>
    </row>
    <row r="100" spans="9:9" x14ac:dyDescent="0.3">
      <c r="I100" s="3"/>
    </row>
    <row r="101" spans="9:9" x14ac:dyDescent="0.3">
      <c r="I101" s="3"/>
    </row>
    <row r="102" spans="9:9" x14ac:dyDescent="0.3">
      <c r="I102" s="3"/>
    </row>
    <row r="103" spans="9:9" x14ac:dyDescent="0.3">
      <c r="I103" s="3"/>
    </row>
    <row r="104" spans="9:9" x14ac:dyDescent="0.3">
      <c r="I104" s="3"/>
    </row>
    <row r="105" spans="9:9" x14ac:dyDescent="0.3">
      <c r="I105" s="3"/>
    </row>
    <row r="106" spans="9:9" x14ac:dyDescent="0.3">
      <c r="I106" s="3"/>
    </row>
    <row r="107" spans="9:9" x14ac:dyDescent="0.3">
      <c r="I107" s="3"/>
    </row>
    <row r="108" spans="9:9" x14ac:dyDescent="0.3">
      <c r="I108" s="3"/>
    </row>
    <row r="109" spans="9:9" x14ac:dyDescent="0.3">
      <c r="I10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4AA2-EDBA-4490-A20A-2125EDC489CA}">
  <sheetPr codeName="Sheet25">
    <tabColor rgb="FF00B050"/>
  </sheetPr>
  <dimension ref="A1:CB856"/>
  <sheetViews>
    <sheetView topLeftCell="H1" zoomScale="67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9" style="2" bestFit="1" customWidth="1"/>
    <col min="3" max="3" width="12.88671875" bestFit="1" customWidth="1"/>
    <col min="4" max="4" width="9" bestFit="1" customWidth="1"/>
    <col min="5" max="5" width="12.88671875" bestFit="1" customWidth="1"/>
    <col min="6" max="6" width="9" bestFit="1" customWidth="1"/>
    <col min="7" max="7" width="12.33203125" bestFit="1" customWidth="1"/>
    <col min="8" max="8" width="9" bestFit="1" customWidth="1"/>
    <col min="9" max="9" width="12.33203125" bestFit="1" customWidth="1"/>
    <col min="10" max="10" width="9" bestFit="1" customWidth="1"/>
    <col min="11" max="11" width="12.33203125" bestFit="1" customWidth="1"/>
    <col min="12" max="12" width="9" bestFit="1" customWidth="1"/>
    <col min="13" max="13" width="12.33203125" bestFit="1" customWidth="1"/>
    <col min="14" max="14" width="9" bestFit="1" customWidth="1"/>
    <col min="15" max="15" width="12.33203125" bestFit="1" customWidth="1"/>
    <col min="16" max="16" width="9" bestFit="1" customWidth="1"/>
    <col min="17" max="17" width="12.33203125" bestFit="1" customWidth="1"/>
    <col min="18" max="18" width="9" bestFit="1" customWidth="1"/>
    <col min="19" max="19" width="12.33203125" bestFit="1" customWidth="1"/>
    <col min="20" max="20" width="9" bestFit="1" customWidth="1"/>
    <col min="21" max="21" width="12.33203125" bestFit="1" customWidth="1"/>
    <col min="22" max="22" width="9" bestFit="1" customWidth="1"/>
    <col min="23" max="23" width="12.33203125" bestFit="1" customWidth="1"/>
    <col min="24" max="24" width="9" bestFit="1" customWidth="1"/>
    <col min="25" max="25" width="12.33203125" bestFit="1" customWidth="1"/>
    <col min="26" max="26" width="9" bestFit="1" customWidth="1"/>
    <col min="29" max="29" width="12.33203125" bestFit="1" customWidth="1"/>
    <col min="30" max="30" width="9" bestFit="1" customWidth="1"/>
    <col min="31" max="31" width="12.33203125" bestFit="1" customWidth="1"/>
    <col min="32" max="32" width="9" bestFit="1" customWidth="1"/>
    <col min="33" max="33" width="12.6640625" bestFit="1" customWidth="1"/>
    <col min="34" max="34" width="9.109375" bestFit="1" customWidth="1"/>
    <col min="37" max="37" width="13.88671875" bestFit="1" customWidth="1"/>
    <col min="38" max="38" width="9.109375" bestFit="1" customWidth="1"/>
    <col min="39" max="39" width="13.6640625" bestFit="1" customWidth="1"/>
    <col min="40" max="40" width="9" bestFit="1" customWidth="1"/>
    <col min="41" max="41" width="13.6640625" bestFit="1" customWidth="1"/>
    <col min="42" max="42" width="9" bestFit="1" customWidth="1"/>
    <col min="45" max="45" width="13.6640625" bestFit="1" customWidth="1"/>
    <col min="46" max="46" width="9" bestFit="1" customWidth="1"/>
    <col min="47" max="47" width="13.6640625" bestFit="1" customWidth="1"/>
    <col min="48" max="48" width="9" bestFit="1" customWidth="1"/>
    <col min="49" max="49" width="13.6640625" bestFit="1" customWidth="1"/>
    <col min="50" max="50" width="9" bestFit="1" customWidth="1"/>
    <col min="53" max="53" width="13.6640625" bestFit="1" customWidth="1"/>
    <col min="54" max="54" width="9" bestFit="1" customWidth="1"/>
    <col min="55" max="55" width="13.6640625" bestFit="1" customWidth="1"/>
    <col min="56" max="56" width="9" bestFit="1" customWidth="1"/>
    <col min="57" max="57" width="13.6640625" bestFit="1" customWidth="1"/>
    <col min="58" max="58" width="9" bestFit="1" customWidth="1"/>
    <col min="61" max="66" width="9" bestFit="1" customWidth="1"/>
    <col min="69" max="69" width="13.6640625" bestFit="1" customWidth="1"/>
    <col min="70" max="71" width="9" bestFit="1" customWidth="1"/>
    <col min="72" max="72" width="10" bestFit="1" customWidth="1"/>
    <col min="73" max="73" width="9.44140625" bestFit="1" customWidth="1"/>
    <col min="74" max="74" width="10" bestFit="1" customWidth="1"/>
    <col min="77" max="78" width="9" bestFit="1" customWidth="1"/>
    <col min="79" max="79" width="9.44140625" bestFit="1" customWidth="1"/>
    <col min="80" max="80" width="10" bestFit="1" customWidth="1"/>
  </cols>
  <sheetData>
    <row r="1" spans="3:80" x14ac:dyDescent="0.3">
      <c r="C1" t="s">
        <v>166</v>
      </c>
      <c r="D1" t="s">
        <v>181</v>
      </c>
      <c r="E1" t="s">
        <v>166</v>
      </c>
      <c r="F1" t="s">
        <v>181</v>
      </c>
      <c r="G1" t="s">
        <v>166</v>
      </c>
      <c r="H1" t="s">
        <v>181</v>
      </c>
      <c r="I1" t="s">
        <v>166</v>
      </c>
      <c r="J1" t="s">
        <v>181</v>
      </c>
      <c r="K1" t="s">
        <v>166</v>
      </c>
      <c r="L1" t="s">
        <v>181</v>
      </c>
      <c r="M1" t="s">
        <v>166</v>
      </c>
      <c r="N1" t="s">
        <v>181</v>
      </c>
      <c r="O1" t="s">
        <v>166</v>
      </c>
      <c r="P1" t="s">
        <v>181</v>
      </c>
      <c r="Q1" t="s">
        <v>166</v>
      </c>
      <c r="R1" t="s">
        <v>181</v>
      </c>
      <c r="S1" t="s">
        <v>166</v>
      </c>
      <c r="T1" t="s">
        <v>181</v>
      </c>
      <c r="U1" t="s">
        <v>166</v>
      </c>
      <c r="V1" t="s">
        <v>181</v>
      </c>
      <c r="W1" t="s">
        <v>166</v>
      </c>
      <c r="X1" t="s">
        <v>181</v>
      </c>
      <c r="Y1" t="s">
        <v>166</v>
      </c>
      <c r="Z1" t="s">
        <v>181</v>
      </c>
      <c r="AB1" s="3"/>
      <c r="AC1" t="s">
        <v>166</v>
      </c>
      <c r="AD1" t="s">
        <v>198</v>
      </c>
      <c r="AE1" t="s">
        <v>166</v>
      </c>
      <c r="AF1" t="s">
        <v>198</v>
      </c>
      <c r="AG1" t="s">
        <v>166</v>
      </c>
      <c r="AH1" t="s">
        <v>198</v>
      </c>
      <c r="AJ1" s="3"/>
      <c r="AK1" t="s">
        <v>166</v>
      </c>
      <c r="AL1" t="s">
        <v>198</v>
      </c>
      <c r="AM1" t="s">
        <v>166</v>
      </c>
      <c r="AN1" t="s">
        <v>198</v>
      </c>
      <c r="AO1" t="s">
        <v>166</v>
      </c>
      <c r="AP1" t="s">
        <v>198</v>
      </c>
      <c r="AR1" s="3"/>
      <c r="AS1" t="s">
        <v>166</v>
      </c>
      <c r="AT1" t="s">
        <v>198</v>
      </c>
      <c r="AU1" t="s">
        <v>166</v>
      </c>
      <c r="AV1" t="s">
        <v>198</v>
      </c>
      <c r="AW1" t="s">
        <v>166</v>
      </c>
      <c r="AX1" t="s">
        <v>198</v>
      </c>
      <c r="AZ1" s="3"/>
      <c r="BA1" t="s">
        <v>166</v>
      </c>
      <c r="BB1" t="s">
        <v>198</v>
      </c>
      <c r="BC1" t="s">
        <v>166</v>
      </c>
      <c r="BD1" t="s">
        <v>198</v>
      </c>
      <c r="BE1" t="s">
        <v>166</v>
      </c>
      <c r="BF1" t="s">
        <v>198</v>
      </c>
      <c r="BH1" s="3"/>
      <c r="BP1" s="3"/>
      <c r="BX1" s="3"/>
    </row>
    <row r="2" spans="3:80" x14ac:dyDescent="0.3">
      <c r="C2">
        <v>-1.7134216602199999E-8</v>
      </c>
      <c r="D2">
        <v>4.6583651387230003E-3</v>
      </c>
      <c r="E2">
        <v>-5.5318165081050002E-6</v>
      </c>
      <c r="F2">
        <v>9.3081804091470002E-3</v>
      </c>
      <c r="G2">
        <v>1.121067485141E-5</v>
      </c>
      <c r="H2">
        <v>2.822176847746E-2</v>
      </c>
      <c r="I2">
        <v>1.6337128959430001E-5</v>
      </c>
      <c r="J2">
        <v>4.2711224397809999E-2</v>
      </c>
      <c r="K2">
        <v>4.7513343684279997E-6</v>
      </c>
      <c r="L2">
        <v>5.4471933355190003E-2</v>
      </c>
      <c r="M2">
        <v>1.844168377171E-5</v>
      </c>
      <c r="N2">
        <v>1.178017004709E-2</v>
      </c>
      <c r="O2">
        <v>1.8838638340210001E-5</v>
      </c>
      <c r="P2">
        <v>1.7662239552990001E-2</v>
      </c>
      <c r="Q2">
        <v>1.439686588335E-5</v>
      </c>
      <c r="R2">
        <v>1.6384636910139999E-2</v>
      </c>
      <c r="S2">
        <v>4.8166953783769999E-6</v>
      </c>
      <c r="T2">
        <v>1.1757484697930001E-2</v>
      </c>
      <c r="U2">
        <v>-6.3656974861100002E-6</v>
      </c>
      <c r="V2">
        <v>1.128634427087E-2</v>
      </c>
      <c r="W2">
        <v>4.2675359795510002E-5</v>
      </c>
      <c r="X2">
        <v>1.7322973198239999E-2</v>
      </c>
      <c r="Y2">
        <v>1.364192324369E-5</v>
      </c>
      <c r="Z2">
        <v>1.7168891065230001E-2</v>
      </c>
      <c r="AB2" s="3"/>
      <c r="AC2">
        <v>2.382294785159E-7</v>
      </c>
      <c r="AD2">
        <v>0.30296436881099997</v>
      </c>
      <c r="AE2">
        <v>5.0304008867150002E-6</v>
      </c>
      <c r="AF2">
        <v>0.25335315652329998</v>
      </c>
      <c r="AG2">
        <v>6.0258009241039999E-6</v>
      </c>
      <c r="AH2">
        <v>0.44859653532249999</v>
      </c>
      <c r="AJ2" s="3"/>
      <c r="AK2">
        <v>6.8591100736900004E-6</v>
      </c>
      <c r="AL2">
        <v>0.30480287182650001</v>
      </c>
      <c r="AM2">
        <v>2.0393159353990001E-5</v>
      </c>
      <c r="AN2">
        <v>0.42967867800050003</v>
      </c>
      <c r="AO2">
        <v>1.744363525358E-7</v>
      </c>
      <c r="AP2">
        <v>3.110781620223E-2</v>
      </c>
      <c r="AR2" s="3"/>
      <c r="AS2">
        <v>2.2997601918469999E-5</v>
      </c>
      <c r="AT2">
        <v>0.1991366906475</v>
      </c>
      <c r="AU2">
        <v>2.3926499032879999E-5</v>
      </c>
      <c r="AV2">
        <v>0.47499999999999998</v>
      </c>
      <c r="AW2">
        <v>7.9669582913380006E-6</v>
      </c>
      <c r="AX2">
        <v>0.32464392844169998</v>
      </c>
      <c r="AZ2" s="3"/>
      <c r="BA2">
        <v>5.233169491111E-6</v>
      </c>
      <c r="BB2">
        <v>5.8885383806520003E-2</v>
      </c>
      <c r="BC2">
        <v>8.5892205282370005E-7</v>
      </c>
      <c r="BD2">
        <v>0.17693794288170001</v>
      </c>
      <c r="BE2">
        <v>7.7821011673149998E-6</v>
      </c>
      <c r="BF2">
        <v>0.45724167747509997</v>
      </c>
      <c r="BH2" s="3"/>
      <c r="BI2" t="s">
        <v>166</v>
      </c>
      <c r="BJ2" t="s">
        <v>198</v>
      </c>
      <c r="BK2" t="s">
        <v>166</v>
      </c>
      <c r="BL2" t="s">
        <v>198</v>
      </c>
      <c r="BM2" t="s">
        <v>166</v>
      </c>
      <c r="BN2" t="s">
        <v>198</v>
      </c>
      <c r="BP2" s="3"/>
      <c r="BQ2" t="s">
        <v>166</v>
      </c>
      <c r="BR2" t="s">
        <v>198</v>
      </c>
      <c r="BS2" t="s">
        <v>166</v>
      </c>
      <c r="BT2" t="s">
        <v>198</v>
      </c>
      <c r="BU2" t="s">
        <v>166</v>
      </c>
      <c r="BV2" t="s">
        <v>198</v>
      </c>
      <c r="BX2" s="3"/>
      <c r="BY2" t="s">
        <v>166</v>
      </c>
      <c r="BZ2" t="s">
        <v>198</v>
      </c>
      <c r="CA2" s="9" t="s">
        <v>166</v>
      </c>
      <c r="CB2" s="9" t="s">
        <v>198</v>
      </c>
    </row>
    <row r="3" spans="3:80" x14ac:dyDescent="0.3">
      <c r="C3">
        <v>6.5024352005350005E-5</v>
      </c>
      <c r="D3">
        <v>0.32150429854660001</v>
      </c>
      <c r="E3">
        <v>7.6571986401660001E-5</v>
      </c>
      <c r="F3">
        <v>0.34483939749440001</v>
      </c>
      <c r="G3">
        <v>1.192857421545E-4</v>
      </c>
      <c r="H3">
        <v>0.53577141668079997</v>
      </c>
      <c r="I3">
        <v>7.1584582390109999E-5</v>
      </c>
      <c r="J3">
        <v>0.35701806047509999</v>
      </c>
      <c r="K3">
        <v>4.2834732220150002E-5</v>
      </c>
      <c r="L3">
        <v>0.29069585329699998</v>
      </c>
      <c r="M3">
        <v>6.366555691858E-5</v>
      </c>
      <c r="N3">
        <v>0.30056072278329998</v>
      </c>
      <c r="O3">
        <v>7.0845444891539993E-5</v>
      </c>
      <c r="P3">
        <v>0.44033170802060001</v>
      </c>
      <c r="Q3">
        <v>6.0372916137289997E-5</v>
      </c>
      <c r="R3">
        <v>0.62168021331550005</v>
      </c>
      <c r="S3">
        <v>6.1820504690970006E-5</v>
      </c>
      <c r="T3">
        <v>0.36132087406469998</v>
      </c>
      <c r="U3">
        <v>5.6369434686200001E-5</v>
      </c>
      <c r="V3">
        <v>0.36385380073250001</v>
      </c>
      <c r="W3">
        <v>1.58198892367E-4</v>
      </c>
      <c r="X3">
        <v>0.52951064105650003</v>
      </c>
      <c r="Y3">
        <v>6.9995750381280004E-5</v>
      </c>
      <c r="Z3">
        <v>0.45727623168830001</v>
      </c>
      <c r="AB3" s="3"/>
      <c r="AC3">
        <v>2.025188796862E-4</v>
      </c>
      <c r="AD3">
        <v>1.60395143295</v>
      </c>
      <c r="AE3">
        <v>9.0856287201790005E-5</v>
      </c>
      <c r="AF3">
        <v>0.72926957939670001</v>
      </c>
      <c r="AG3">
        <v>5.1747276771110004E-4</v>
      </c>
      <c r="AH3">
        <v>4.0047612047180001</v>
      </c>
      <c r="AJ3" s="3"/>
      <c r="AK3">
        <v>1.176248097853E-3</v>
      </c>
      <c r="AL3">
        <v>6.4853284098290001</v>
      </c>
      <c r="AM3">
        <v>3.6018304510299998E-4</v>
      </c>
      <c r="AN3">
        <v>2.565402425332</v>
      </c>
      <c r="AO3">
        <v>7.8525431366559996E-5</v>
      </c>
      <c r="AP3">
        <v>0.60507609785880001</v>
      </c>
      <c r="AR3" s="3"/>
      <c r="AS3">
        <v>1.9966426858509999E-4</v>
      </c>
      <c r="AT3">
        <v>1.172470023981</v>
      </c>
      <c r="AU3">
        <v>1.7286266924559999E-4</v>
      </c>
      <c r="AV3">
        <v>1.7250000000000001</v>
      </c>
      <c r="AW3">
        <v>2.0132926967139999E-4</v>
      </c>
      <c r="AX3">
        <v>1.212242944118</v>
      </c>
      <c r="AZ3" s="3"/>
      <c r="BA3">
        <v>7.3210030513240005E-5</v>
      </c>
      <c r="BB3">
        <v>0.67297581493159997</v>
      </c>
      <c r="BC3">
        <v>6.5020399398750005E-5</v>
      </c>
      <c r="BD3">
        <v>0.59420227614340004</v>
      </c>
      <c r="BE3">
        <v>5.4474708171210001E-5</v>
      </c>
      <c r="BF3">
        <v>0.83878698042120003</v>
      </c>
      <c r="BH3" s="3"/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P3" s="3"/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X3" s="3"/>
      <c r="BY3">
        <v>0</v>
      </c>
      <c r="BZ3">
        <v>0</v>
      </c>
      <c r="CA3">
        <v>0</v>
      </c>
      <c r="CB3">
        <v>0</v>
      </c>
    </row>
    <row r="4" spans="3:80" x14ac:dyDescent="0.3">
      <c r="C4">
        <v>1.9611824322880001E-4</v>
      </c>
      <c r="D4">
        <v>0.68035262217769998</v>
      </c>
      <c r="E4">
        <v>1.808116185273E-4</v>
      </c>
      <c r="F4">
        <v>0.63847952114679996</v>
      </c>
      <c r="G4">
        <v>2.4356556684139999E-4</v>
      </c>
      <c r="H4">
        <v>0.96827977266520004</v>
      </c>
      <c r="I4">
        <v>1.575712173152E-4</v>
      </c>
      <c r="J4">
        <v>0.72183278586279997</v>
      </c>
      <c r="K4">
        <v>1.5040229639310001E-4</v>
      </c>
      <c r="L4">
        <v>0.5986405472413</v>
      </c>
      <c r="M4">
        <v>1.1783800299800001E-4</v>
      </c>
      <c r="N4">
        <v>0.57343471822430003</v>
      </c>
      <c r="O4">
        <v>1.219269461515E-4</v>
      </c>
      <c r="P4">
        <v>0.65966533871989996</v>
      </c>
      <c r="Q4">
        <v>2.0758376460670001E-4</v>
      </c>
      <c r="R4">
        <v>1.098185596058</v>
      </c>
      <c r="S4">
        <v>7.9208400166799997E-5</v>
      </c>
      <c r="T4">
        <v>0.59716089855419996</v>
      </c>
      <c r="U4">
        <v>1.118419413509E-4</v>
      </c>
      <c r="V4">
        <v>0.69407280065770005</v>
      </c>
      <c r="W4">
        <v>4.3597769916090001E-4</v>
      </c>
      <c r="X4">
        <v>1.4115097519869999</v>
      </c>
      <c r="Y4">
        <v>1.252623654198E-4</v>
      </c>
      <c r="Z4">
        <v>0.65738150143130003</v>
      </c>
      <c r="AB4" s="3"/>
      <c r="AC4">
        <v>4.6176813918949997E-4</v>
      </c>
      <c r="AD4">
        <v>3.369009521238</v>
      </c>
      <c r="AE4">
        <v>8.497114446949E-4</v>
      </c>
      <c r="AF4">
        <v>5.195018624207</v>
      </c>
      <c r="AG4">
        <v>1.0476167894120001E-3</v>
      </c>
      <c r="AH4">
        <v>7.7186716049150004</v>
      </c>
      <c r="AJ4" s="3"/>
      <c r="AK4">
        <v>1.2840927293069999E-3</v>
      </c>
      <c r="AL4">
        <v>6.7678360600719998</v>
      </c>
      <c r="AM4">
        <v>9.4267907682989995E-4</v>
      </c>
      <c r="AN4">
        <v>5.9883042059690004</v>
      </c>
      <c r="AO4">
        <v>3.3017894262500001E-4</v>
      </c>
      <c r="AP4">
        <v>1.940241012894</v>
      </c>
      <c r="AR4" s="3"/>
      <c r="AS4">
        <v>3.145803357314E-4</v>
      </c>
      <c r="AT4">
        <v>2.1194244604320001</v>
      </c>
      <c r="AU4">
        <v>3.837330754352E-4</v>
      </c>
      <c r="AV4">
        <v>3</v>
      </c>
      <c r="AW4">
        <v>3.2526935391140002E-4</v>
      </c>
      <c r="AX4">
        <v>2.0245022455180002</v>
      </c>
      <c r="AZ4" s="3"/>
      <c r="BA4">
        <v>2.295204014814E-4</v>
      </c>
      <c r="BB4">
        <v>1.6572029442689999</v>
      </c>
      <c r="BC4">
        <v>1.434890640817E-4</v>
      </c>
      <c r="BD4">
        <v>0.75874720083439995</v>
      </c>
      <c r="BE4">
        <v>1.4007782101170001E-4</v>
      </c>
      <c r="BF4">
        <v>1.2970168612190001</v>
      </c>
      <c r="BH4" s="3"/>
      <c r="BI4">
        <v>1.955785846094E-4</v>
      </c>
      <c r="BJ4">
        <v>1.3059184396729999</v>
      </c>
      <c r="BK4">
        <v>1.1918683818459999E-4</v>
      </c>
      <c r="BL4">
        <v>0.84805280105089997</v>
      </c>
      <c r="BM4">
        <v>1.9873327614219999E-4</v>
      </c>
      <c r="BN4">
        <v>1.180231320082</v>
      </c>
      <c r="BP4" s="3"/>
      <c r="BQ4">
        <v>9.5242077616900002E-5</v>
      </c>
      <c r="BR4">
        <v>0.62064240715459995</v>
      </c>
      <c r="BS4" s="6">
        <v>1.46276531766E-4</v>
      </c>
      <c r="BT4" s="6">
        <v>0.98581497726709999</v>
      </c>
      <c r="BU4" s="6">
        <v>1.182093771504E-4</v>
      </c>
      <c r="BV4" s="6">
        <v>0.73001171678849996</v>
      </c>
      <c r="BX4" s="3"/>
      <c r="BY4">
        <v>2.3627684964200001E-4</v>
      </c>
      <c r="BZ4">
        <v>1.302768440723</v>
      </c>
      <c r="CA4" s="6">
        <v>1.9549445399160001E-4</v>
      </c>
      <c r="CB4" s="6">
        <v>1.248554913295</v>
      </c>
    </row>
    <row r="5" spans="3:80" x14ac:dyDescent="0.3">
      <c r="C5">
        <v>2.9984879053850002E-4</v>
      </c>
      <c r="D5">
        <v>0.97861007234920006</v>
      </c>
      <c r="E5">
        <v>2.410193613578E-4</v>
      </c>
      <c r="F5">
        <v>0.88546742136860002</v>
      </c>
      <c r="G5">
        <v>3.449818574346E-4</v>
      </c>
      <c r="H5">
        <v>1.273920224734</v>
      </c>
      <c r="I5">
        <v>2.7878078748320002E-4</v>
      </c>
      <c r="J5">
        <v>1.133290086173</v>
      </c>
      <c r="K5">
        <v>2.8121425952719998E-4</v>
      </c>
      <c r="L5">
        <v>0.94652235536509999</v>
      </c>
      <c r="M5">
        <v>1.8510658573220001E-4</v>
      </c>
      <c r="N5">
        <v>0.79868887372920006</v>
      </c>
      <c r="O5">
        <v>1.8721191455209999E-4</v>
      </c>
      <c r="P5">
        <v>0.99862189050450001</v>
      </c>
      <c r="Q5">
        <v>4.166599657126E-4</v>
      </c>
      <c r="R5">
        <v>1.6441085747549999</v>
      </c>
      <c r="S5">
        <v>1.09345544791E-4</v>
      </c>
      <c r="T5">
        <v>0.71489817624670005</v>
      </c>
      <c r="U5">
        <v>1.6357724792590001E-4</v>
      </c>
      <c r="V5">
        <v>0.88414679721949996</v>
      </c>
      <c r="W5">
        <v>5.3071922058199996E-4</v>
      </c>
      <c r="X5">
        <v>1.5696530774790001</v>
      </c>
      <c r="Y5">
        <v>1.6730123325230001E-4</v>
      </c>
      <c r="Z5">
        <v>0.93746157546520004</v>
      </c>
      <c r="AB5" s="3"/>
      <c r="AC5">
        <v>7.3369914793259996E-4</v>
      </c>
      <c r="AD5">
        <v>5.2652526423620003</v>
      </c>
      <c r="AG5">
        <v>1.334768650028E-3</v>
      </c>
      <c r="AH5">
        <v>9.2485548036480001</v>
      </c>
      <c r="AJ5" s="3"/>
      <c r="AM5">
        <v>1.179663862047E-3</v>
      </c>
      <c r="AN5">
        <v>7.4188366032540003</v>
      </c>
      <c r="AO5">
        <v>3.70008576454E-4</v>
      </c>
      <c r="AP5">
        <v>2.3433343508790001</v>
      </c>
      <c r="AR5" s="3"/>
      <c r="AS5">
        <v>4.755995203837E-4</v>
      </c>
      <c r="AT5">
        <v>3.3035491606709999</v>
      </c>
      <c r="AU5">
        <v>5.6346228239850002E-4</v>
      </c>
      <c r="AV5">
        <v>4.1500000000000004</v>
      </c>
      <c r="AW5">
        <v>5.4987407298720005E-4</v>
      </c>
      <c r="AX5">
        <v>3.449125246261</v>
      </c>
      <c r="AZ5" s="3"/>
      <c r="BA5">
        <v>5.7811035303519998E-4</v>
      </c>
      <c r="BB5">
        <v>3.4658254468980001</v>
      </c>
      <c r="BC5">
        <v>2.0801865087890001E-4</v>
      </c>
      <c r="BD5">
        <v>1.2518420810449999</v>
      </c>
      <c r="BE5">
        <v>5.8365758754859995E-4</v>
      </c>
      <c r="BF5">
        <v>4.02010993762</v>
      </c>
      <c r="BH5" s="3"/>
      <c r="BI5">
        <v>2.738784538489E-4</v>
      </c>
      <c r="BJ5">
        <v>1.9212504124450001</v>
      </c>
      <c r="BK5">
        <v>7.8480688207869999E-4</v>
      </c>
      <c r="BL5">
        <v>5.0513592746259999</v>
      </c>
      <c r="BM5">
        <v>3.2562469198900001E-4</v>
      </c>
      <c r="BN5">
        <v>1.825834595798</v>
      </c>
      <c r="BP5" s="3"/>
      <c r="BQ5">
        <v>2.243283383628E-4</v>
      </c>
      <c r="BR5">
        <v>1.401958120969</v>
      </c>
      <c r="BS5" s="6">
        <v>8.1511358442450002E-4</v>
      </c>
      <c r="BT5" s="6">
        <v>4.6917383669179999</v>
      </c>
      <c r="BU5" s="6">
        <v>2.2035001580839999E-4</v>
      </c>
      <c r="BV5" s="6">
        <v>1.267818507566</v>
      </c>
      <c r="BX5" s="3"/>
      <c r="BY5">
        <v>4.6539379474940001E-4</v>
      </c>
      <c r="BZ5">
        <v>2.4514945012710001</v>
      </c>
      <c r="CA5" s="6">
        <v>4.055199708379E-4</v>
      </c>
      <c r="CB5" s="6">
        <v>2.6589595375720001</v>
      </c>
    </row>
    <row r="6" spans="3:80" x14ac:dyDescent="0.3">
      <c r="C6">
        <v>4.0385348531380002E-4</v>
      </c>
      <c r="D6">
        <v>1.2023336803010001</v>
      </c>
      <c r="E6">
        <v>3.343409345858E-4</v>
      </c>
      <c r="F6">
        <v>1.1185315853019999</v>
      </c>
      <c r="G6">
        <v>4.90772652196E-4</v>
      </c>
      <c r="H6">
        <v>1.589158679169</v>
      </c>
      <c r="I6">
        <v>3.742202509634E-4</v>
      </c>
      <c r="J6">
        <v>1.432200365266</v>
      </c>
      <c r="K6">
        <v>3.281803660266E-4</v>
      </c>
      <c r="L6">
        <v>1.118570173418</v>
      </c>
      <c r="M6">
        <v>3.127734979451E-4</v>
      </c>
      <c r="N6">
        <v>1.082910434103</v>
      </c>
      <c r="O6">
        <v>2.4783496686979999E-4</v>
      </c>
      <c r="P6">
        <v>1.3136520441049999</v>
      </c>
      <c r="Q6">
        <v>5.9867288944069998E-4</v>
      </c>
      <c r="R6">
        <v>1.9306949800740001</v>
      </c>
      <c r="S6">
        <v>1.1089176023350001E-4</v>
      </c>
      <c r="T6">
        <v>0.83287910000889998</v>
      </c>
      <c r="U6">
        <v>2.4744001793860002E-4</v>
      </c>
      <c r="V6">
        <v>1.0290006726959999</v>
      </c>
      <c r="W6">
        <v>5.9667710089090001E-4</v>
      </c>
      <c r="X6">
        <v>1.698665468892</v>
      </c>
      <c r="Y6">
        <v>2.6357127602889997E-4</v>
      </c>
      <c r="Z6">
        <v>1.189073518404</v>
      </c>
      <c r="AB6" s="3"/>
      <c r="AC6">
        <v>8.0953553192669996E-4</v>
      </c>
      <c r="AD6">
        <v>5.7291330829279996</v>
      </c>
      <c r="AG6">
        <v>1.7095064439079999E-3</v>
      </c>
      <c r="AH6">
        <v>10.87620393511</v>
      </c>
      <c r="AJ6" s="3"/>
      <c r="AM6">
        <v>1.2509406128519999E-3</v>
      </c>
      <c r="AN6">
        <v>8.0629381718229993</v>
      </c>
      <c r="AO6">
        <v>6.2166208771239999E-4</v>
      </c>
      <c r="AP6">
        <v>3.6784992659140001</v>
      </c>
      <c r="AR6" s="3"/>
      <c r="AS6">
        <v>6.9045563549159996E-4</v>
      </c>
      <c r="AT6">
        <v>4.7126139088730001</v>
      </c>
      <c r="AU6">
        <v>8.4398452611220002E-4</v>
      </c>
      <c r="AV6">
        <v>5.4375</v>
      </c>
      <c r="AW6">
        <v>7.047005535015E-4</v>
      </c>
      <c r="AX6">
        <v>4.3364837136799999</v>
      </c>
      <c r="AZ6" s="3"/>
      <c r="BA6">
        <v>7.0315212872620002E-4</v>
      </c>
      <c r="BB6">
        <v>4.2481598317560003</v>
      </c>
      <c r="BC6">
        <v>3.1224270683150002E-4</v>
      </c>
      <c r="BD6">
        <v>1.9219976072889999</v>
      </c>
      <c r="BE6">
        <v>6.6147859922179996E-4</v>
      </c>
      <c r="BF6">
        <v>4.5290346488789996</v>
      </c>
      <c r="BH6" s="3"/>
      <c r="BI6">
        <v>3.9099096897190003E-4</v>
      </c>
      <c r="BJ6">
        <v>2.4108323455009999</v>
      </c>
      <c r="BM6">
        <v>4.4470403562889998E-4</v>
      </c>
      <c r="BN6">
        <v>2.471583891556</v>
      </c>
      <c r="BP6" s="3"/>
      <c r="BQ6">
        <v>3.843927153522E-4</v>
      </c>
      <c r="BR6">
        <v>2.3680998171360002</v>
      </c>
      <c r="BU6" s="6">
        <v>2.9158065056069998E-4</v>
      </c>
      <c r="BV6" s="6">
        <v>1.818643952215</v>
      </c>
      <c r="BX6" s="3"/>
      <c r="BY6">
        <v>7.3747016706440002E-4</v>
      </c>
      <c r="BZ6">
        <v>3.656330152082</v>
      </c>
      <c r="CA6">
        <v>7.6013956152679995E-4</v>
      </c>
      <c r="CB6">
        <v>4.6936416184969998</v>
      </c>
    </row>
    <row r="7" spans="3:80" x14ac:dyDescent="0.3">
      <c r="C7">
        <v>5.5746173715260001E-4</v>
      </c>
      <c r="D7">
        <v>1.4400902116500001</v>
      </c>
      <c r="E7">
        <v>4.9375315767389997E-4</v>
      </c>
      <c r="F7">
        <v>1.3982822254</v>
      </c>
      <c r="G7">
        <v>6.6933711357640001E-4</v>
      </c>
      <c r="H7">
        <v>1.820043958331</v>
      </c>
      <c r="I7">
        <v>4.608863353701E-4</v>
      </c>
      <c r="J7">
        <v>1.7155717461269999</v>
      </c>
      <c r="K7">
        <v>4.449834321435E-4</v>
      </c>
      <c r="L7">
        <v>1.4304670709009999</v>
      </c>
      <c r="M7">
        <v>4.7257722228189998E-4</v>
      </c>
      <c r="N7">
        <v>1.3708590539259999</v>
      </c>
      <c r="O7">
        <v>3.6759332574280002E-4</v>
      </c>
      <c r="P7">
        <v>1.6167802199929999</v>
      </c>
      <c r="Q7">
        <v>7.8438473983679995E-4</v>
      </c>
      <c r="R7">
        <v>2.1471883332639998</v>
      </c>
      <c r="S7">
        <v>1.5993490276800001E-4</v>
      </c>
      <c r="T7">
        <v>0.93865585461199996</v>
      </c>
      <c r="U7">
        <v>3.3130278795130003E-4</v>
      </c>
      <c r="V7">
        <v>1.1738545481730001</v>
      </c>
      <c r="W7">
        <v>7.7576913815780003E-4</v>
      </c>
      <c r="X7">
        <v>1.8379299486930001</v>
      </c>
      <c r="Y7">
        <v>3.3222095428749997E-4</v>
      </c>
      <c r="Z7">
        <v>1.343489993982</v>
      </c>
      <c r="AB7" s="3"/>
      <c r="AC7">
        <v>9.5447434665569999E-4</v>
      </c>
      <c r="AD7">
        <v>6.0913054181320003</v>
      </c>
      <c r="AJ7" s="3"/>
      <c r="AM7">
        <v>1.511041489476E-3</v>
      </c>
      <c r="AN7">
        <v>8.9814632396159997</v>
      </c>
      <c r="AO7">
        <v>9.3009463172129996E-4</v>
      </c>
      <c r="AP7">
        <v>5.0919424941490004</v>
      </c>
      <c r="AR7" s="3"/>
      <c r="AS7">
        <v>8.5940047961629998E-4</v>
      </c>
      <c r="AT7">
        <v>5.6857553956829996</v>
      </c>
      <c r="AU7">
        <v>1.1248549323019999E-3</v>
      </c>
      <c r="AV7">
        <v>6.95</v>
      </c>
      <c r="AW7">
        <v>8.2091422770780005E-4</v>
      </c>
      <c r="AX7">
        <v>5.1237259962910002</v>
      </c>
      <c r="AZ7" s="3"/>
      <c r="BA7">
        <v>9.4718737518239996E-4</v>
      </c>
      <c r="BB7">
        <v>5.1314405888539998</v>
      </c>
      <c r="BC7">
        <v>3.6888248105769998E-4</v>
      </c>
      <c r="BD7">
        <v>2.389791097886</v>
      </c>
      <c r="BE7">
        <v>7.3151750972759997E-4</v>
      </c>
      <c r="BF7">
        <v>4.9489716509169996</v>
      </c>
      <c r="BH7" s="3"/>
      <c r="BI7">
        <v>4.6924195578580002E-4</v>
      </c>
      <c r="BJ7">
        <v>2.9633504014469998</v>
      </c>
      <c r="BM7">
        <v>7.4601639074959995E-4</v>
      </c>
      <c r="BN7">
        <v>3.986201106102</v>
      </c>
      <c r="BP7" s="3"/>
      <c r="BQ7">
        <v>5.1869318336290003E-4</v>
      </c>
      <c r="BR7">
        <v>3.2334552678969999</v>
      </c>
      <c r="BU7" s="6">
        <v>5.8200822035000003E-4</v>
      </c>
      <c r="BV7" s="6">
        <v>3.252679672922</v>
      </c>
      <c r="BX7" s="3"/>
      <c r="BY7">
        <v>1.109785202864E-3</v>
      </c>
      <c r="BZ7">
        <v>5.2674674100420003</v>
      </c>
      <c r="CA7">
        <v>1.107177003593E-3</v>
      </c>
      <c r="CB7">
        <v>6.2080924855489998</v>
      </c>
    </row>
    <row r="8" spans="3:80" x14ac:dyDescent="0.3">
      <c r="C8">
        <v>6.5594921418200001E-4</v>
      </c>
      <c r="D8">
        <v>1.6638073942710001</v>
      </c>
      <c r="E8">
        <v>7.4674384949349997E-4</v>
      </c>
      <c r="F8">
        <v>1.771345875543</v>
      </c>
      <c r="G8">
        <v>9.1997763067199997E-4</v>
      </c>
      <c r="H8">
        <v>2.060657294092</v>
      </c>
      <c r="I8">
        <v>5.7536087490940005E-4</v>
      </c>
      <c r="J8">
        <v>1.8671601146250001</v>
      </c>
      <c r="K8">
        <v>6.6817116726370003E-4</v>
      </c>
      <c r="L8">
        <v>1.8218784617799999</v>
      </c>
      <c r="M8">
        <v>7.1160213640369995E-4</v>
      </c>
      <c r="N8">
        <v>1.7532819753419999</v>
      </c>
      <c r="O8">
        <v>4.5479084499999999E-4</v>
      </c>
      <c r="P8">
        <v>1.768371517439</v>
      </c>
      <c r="Q8">
        <v>9.8345132373329992E-4</v>
      </c>
      <c r="R8">
        <v>2.314093553897</v>
      </c>
      <c r="S8">
        <v>2.097511530238E-4</v>
      </c>
      <c r="T8">
        <v>1.103423071096</v>
      </c>
      <c r="U8">
        <v>4.4287066796219998E-4</v>
      </c>
      <c r="V8">
        <v>1.357650048584</v>
      </c>
      <c r="W8">
        <v>8.9807182944669998E-4</v>
      </c>
      <c r="X8">
        <v>1.9602604234200001</v>
      </c>
      <c r="Y8">
        <v>5.3744518099710001E-4</v>
      </c>
      <c r="Z8">
        <v>1.6467380401280001</v>
      </c>
      <c r="AB8" s="3"/>
      <c r="AJ8" s="3"/>
      <c r="AM8">
        <v>1.643414428657E-3</v>
      </c>
      <c r="AN8">
        <v>9.2257582965339999</v>
      </c>
      <c r="AO8">
        <v>1.1513089994619999E-3</v>
      </c>
      <c r="AP8">
        <v>6.0241594348260001</v>
      </c>
      <c r="AR8" s="3"/>
      <c r="AS8">
        <v>1.059220623501E-3</v>
      </c>
      <c r="AT8">
        <v>6.6720863309349996</v>
      </c>
      <c r="AU8">
        <v>1.4282011605420001E-3</v>
      </c>
      <c r="AV8">
        <v>7.9874999999999998</v>
      </c>
      <c r="AW8">
        <v>9.5241714916640004E-4</v>
      </c>
      <c r="AX8">
        <v>5.7487665888089996</v>
      </c>
      <c r="AZ8" s="3"/>
      <c r="BA8">
        <v>1.248265799363E-3</v>
      </c>
      <c r="BB8">
        <v>6.1661409043109998</v>
      </c>
      <c r="BC8">
        <v>4.9653056842230002E-4</v>
      </c>
      <c r="BD8">
        <v>3.0852970950029999</v>
      </c>
      <c r="BE8">
        <v>7.8599221789880003E-4</v>
      </c>
      <c r="BF8">
        <v>5.4068062503860004</v>
      </c>
      <c r="BH8" s="3"/>
      <c r="BI8">
        <v>5.6305710689360004E-4</v>
      </c>
      <c r="BJ8">
        <v>3.5158195749669998</v>
      </c>
      <c r="BM8">
        <v>9.5212367897489999E-4</v>
      </c>
      <c r="BN8">
        <v>5.004155487007</v>
      </c>
      <c r="BP8" s="3"/>
      <c r="BQ8">
        <v>7.2494185426760002E-4</v>
      </c>
      <c r="BR8">
        <v>4.1826402697920004</v>
      </c>
      <c r="BU8" s="6">
        <v>8.877978017073E-4</v>
      </c>
      <c r="BV8" s="6">
        <v>4.6481553807339999</v>
      </c>
      <c r="BX8" s="3"/>
      <c r="BY8">
        <v>1.4463007159899999E-3</v>
      </c>
      <c r="BZ8">
        <v>6.7945071195239999</v>
      </c>
      <c r="CA8">
        <v>1.4034807061399999E-3</v>
      </c>
      <c r="CB8">
        <v>7.3294797687860003</v>
      </c>
    </row>
    <row r="9" spans="3:80" x14ac:dyDescent="0.3">
      <c r="C9">
        <v>8.1514322063299999E-4</v>
      </c>
      <c r="D9">
        <v>1.8829368903970001</v>
      </c>
      <c r="E9">
        <v>9.3378946557169998E-4</v>
      </c>
      <c r="F9">
        <v>2.018530728984</v>
      </c>
      <c r="G9">
        <v>1.242252019092E-3</v>
      </c>
      <c r="H9">
        <v>2.231184403896</v>
      </c>
      <c r="I9">
        <v>6.5470954341740001E-4</v>
      </c>
      <c r="J9">
        <v>1.960471144697</v>
      </c>
      <c r="K9">
        <v>8.3532331431519996E-4</v>
      </c>
      <c r="L9">
        <v>2.0693502100929999</v>
      </c>
      <c r="M9">
        <v>9.4048049419840002E-4</v>
      </c>
      <c r="N9">
        <v>2.0644914394099998</v>
      </c>
      <c r="O9">
        <v>5.8325616584429998E-4</v>
      </c>
      <c r="P9">
        <v>1.983795264516</v>
      </c>
      <c r="Q9">
        <v>1.2147789810899999E-3</v>
      </c>
      <c r="R9">
        <v>2.4435785024809999</v>
      </c>
      <c r="S9">
        <v>2.1611406384459999E-4</v>
      </c>
      <c r="T9">
        <v>1.225296084639</v>
      </c>
      <c r="U9">
        <v>5.1310511498120004E-4</v>
      </c>
      <c r="V9">
        <v>1.4914418117949999</v>
      </c>
      <c r="W9">
        <v>1.091055585397E-3</v>
      </c>
      <c r="X9">
        <v>2.087522458279</v>
      </c>
      <c r="Y9">
        <v>7.0138123394260005E-4</v>
      </c>
      <c r="Z9">
        <v>1.835621727848</v>
      </c>
      <c r="AB9" s="3"/>
      <c r="AJ9" s="3"/>
      <c r="AO9">
        <v>1.582864535636E-3</v>
      </c>
      <c r="AP9">
        <v>7.6252671056650003</v>
      </c>
      <c r="AR9" s="3"/>
      <c r="AS9">
        <v>1.3284052757790001E-3</v>
      </c>
      <c r="AT9">
        <v>7.7967865707430004</v>
      </c>
      <c r="AU9">
        <v>1.7933849129589999E-3</v>
      </c>
      <c r="AV9">
        <v>8.9875000000000007</v>
      </c>
      <c r="AW9">
        <v>1.114710247596E-3</v>
      </c>
      <c r="AX9">
        <v>6.3240618016579999</v>
      </c>
      <c r="AZ9" s="3"/>
      <c r="BA9">
        <v>1.4973711882230001E-3</v>
      </c>
      <c r="BB9">
        <v>6.9737118822289998</v>
      </c>
      <c r="BC9">
        <v>6.872971563545E-4</v>
      </c>
      <c r="BD9">
        <v>3.9832142090249998</v>
      </c>
      <c r="BE9">
        <v>8.7159533073929995E-4</v>
      </c>
      <c r="BF9">
        <v>5.6745599407079998</v>
      </c>
      <c r="BH9" s="3"/>
      <c r="BI9">
        <v>8.2083368976769997E-4</v>
      </c>
      <c r="BJ9">
        <v>4.7587285681119997</v>
      </c>
      <c r="BM9">
        <v>1.149725299797E-3</v>
      </c>
      <c r="BN9">
        <v>5.7855087277399999</v>
      </c>
      <c r="BP9" s="3"/>
      <c r="BQ9">
        <v>9.5165132160199999E-4</v>
      </c>
      <c r="BR9">
        <v>5.056110284551</v>
      </c>
      <c r="BU9" s="6">
        <v>1.1148059290669999E-3</v>
      </c>
      <c r="BV9" s="6">
        <v>5.556956610686</v>
      </c>
      <c r="BX9" s="3"/>
      <c r="BY9">
        <v>1.5894988066830001E-3</v>
      </c>
      <c r="BZ9">
        <v>7.4249463216029996</v>
      </c>
      <c r="CA9">
        <v>2.0607280112479999E-3</v>
      </c>
      <c r="CB9">
        <v>9.2601156069360009</v>
      </c>
    </row>
    <row r="10" spans="3:80" x14ac:dyDescent="0.3">
      <c r="C10">
        <v>9.8007718964579992E-4</v>
      </c>
      <c r="D10">
        <v>2.0415140650499999</v>
      </c>
      <c r="E10">
        <v>1.2035896865019999E-3</v>
      </c>
      <c r="F10">
        <v>2.2472105429910001</v>
      </c>
      <c r="G10">
        <v>1.5920198722870001E-3</v>
      </c>
      <c r="H10">
        <v>2.364281905555</v>
      </c>
      <c r="I10">
        <v>7.9615131492150005E-4</v>
      </c>
      <c r="J10">
        <v>2.0811111178649999</v>
      </c>
      <c r="K10">
        <v>1.0250350262819999E-3</v>
      </c>
      <c r="L10">
        <v>2.2245100091109999</v>
      </c>
      <c r="M10">
        <v>1.2603692874569999E-3</v>
      </c>
      <c r="N10">
        <v>2.3275153491620002</v>
      </c>
      <c r="O10">
        <v>7.8950445757519996E-4</v>
      </c>
      <c r="P10">
        <v>2.2830226266150002</v>
      </c>
      <c r="Q10">
        <v>1.4407287207180001E-3</v>
      </c>
      <c r="R10">
        <v>2.5236683059880001</v>
      </c>
      <c r="S10">
        <v>2.5660616643210002E-4</v>
      </c>
      <c r="T10">
        <v>1.405875306315</v>
      </c>
      <c r="U10">
        <v>6.7162468545229996E-4</v>
      </c>
      <c r="V10">
        <v>1.685925704462</v>
      </c>
      <c r="W10">
        <v>1.269258552668E-3</v>
      </c>
      <c r="X10">
        <v>2.179555094556</v>
      </c>
      <c r="Y10">
        <v>9.2642119545869998E-4</v>
      </c>
      <c r="Z10">
        <v>2.013193232536</v>
      </c>
      <c r="AB10" s="3"/>
      <c r="AJ10" s="3"/>
      <c r="AR10" s="3"/>
      <c r="AW10">
        <v>1.338949333321E-3</v>
      </c>
      <c r="AX10">
        <v>7.2742755287850001</v>
      </c>
      <c r="AZ10" s="3"/>
      <c r="BC10">
        <v>9.1696064296449998E-4</v>
      </c>
      <c r="BD10">
        <v>4.893892450689</v>
      </c>
      <c r="BE10">
        <v>9.1828793774319998E-4</v>
      </c>
      <c r="BF10">
        <v>6.081502069051</v>
      </c>
      <c r="BH10" s="3"/>
      <c r="BI10">
        <v>1.00051570959E-3</v>
      </c>
      <c r="BJ10">
        <v>5.6501240391550001</v>
      </c>
      <c r="BM10">
        <v>1.3940898388300001E-3</v>
      </c>
      <c r="BN10">
        <v>6.5286047176639999</v>
      </c>
      <c r="BP10" s="3"/>
      <c r="BQ10">
        <v>1.173170828567E-3</v>
      </c>
      <c r="BR10">
        <v>5.8707573338900003</v>
      </c>
      <c r="BU10" s="6">
        <v>1.3335565102569999E-3</v>
      </c>
      <c r="BV10" s="6">
        <v>6.2863235941399997</v>
      </c>
      <c r="BX10" s="3"/>
      <c r="BY10">
        <v>1.8615751789980001E-3</v>
      </c>
      <c r="BZ10">
        <v>8.2377166281890002</v>
      </c>
    </row>
    <row r="11" spans="3:80" x14ac:dyDescent="0.3">
      <c r="C11">
        <v>1.216734989355E-3</v>
      </c>
      <c r="D11">
        <v>2.2001747690090001</v>
      </c>
      <c r="E11">
        <v>1.4680036650429999E-3</v>
      </c>
      <c r="F11">
        <v>2.4060062168709999</v>
      </c>
      <c r="G11">
        <v>1.81948472513E-3</v>
      </c>
      <c r="H11">
        <v>2.4216878438310001</v>
      </c>
      <c r="I11">
        <v>9.5120612135699998E-4</v>
      </c>
      <c r="J11">
        <v>2.170763875364</v>
      </c>
      <c r="K11">
        <v>1.2978455031979999E-3</v>
      </c>
      <c r="L11">
        <v>2.4112320925909998</v>
      </c>
      <c r="M11">
        <v>1.4918705028349999E-3</v>
      </c>
      <c r="N11">
        <v>2.4961315119549998</v>
      </c>
      <c r="O11">
        <v>9.9535359800400009E-4</v>
      </c>
      <c r="P11">
        <v>2.4945364900690001</v>
      </c>
      <c r="Q11">
        <v>1.7085953406389999E-3</v>
      </c>
      <c r="R11">
        <v>2.5868427570189998</v>
      </c>
      <c r="S11">
        <v>2.822873992812E-4</v>
      </c>
      <c r="T11">
        <v>1.547249376438</v>
      </c>
      <c r="U11">
        <v>8.2198470239430005E-4</v>
      </c>
      <c r="V11">
        <v>1.8244263397860001</v>
      </c>
      <c r="W11">
        <v>1.44723925244E-3</v>
      </c>
      <c r="X11">
        <v>2.259779769953</v>
      </c>
      <c r="Y11">
        <v>1.18530710506E-3</v>
      </c>
      <c r="Z11">
        <v>2.1622577771259999</v>
      </c>
      <c r="AB11" s="3"/>
      <c r="AJ11" s="3"/>
      <c r="AR11" s="3"/>
      <c r="AW11">
        <v>1.524431283782E-3</v>
      </c>
      <c r="AX11">
        <v>7.9371062525709997</v>
      </c>
      <c r="AZ11" s="3"/>
      <c r="BC11">
        <v>1.1463173716989999E-3</v>
      </c>
      <c r="BD11">
        <v>5.7413785698949997</v>
      </c>
      <c r="BE11">
        <v>1.04280155642E-3</v>
      </c>
      <c r="BF11">
        <v>6.7053054165889998</v>
      </c>
      <c r="BH11" s="3"/>
      <c r="BI11">
        <v>1.273748915421E-3</v>
      </c>
      <c r="BJ11">
        <v>6.7547935328550004</v>
      </c>
      <c r="BM11">
        <v>1.5987369266430001E-3</v>
      </c>
      <c r="BN11">
        <v>7.0481440244340003</v>
      </c>
      <c r="BP11" s="3"/>
      <c r="BQ11">
        <v>1.2298239485049999E-3</v>
      </c>
      <c r="BR11">
        <v>6.0639080660540001</v>
      </c>
      <c r="BU11" s="6">
        <v>1.567631906861E-3</v>
      </c>
      <c r="BV11" s="6">
        <v>6.9643102903159999</v>
      </c>
      <c r="BX11" s="3"/>
      <c r="BY11">
        <v>2.2052505966590002E-3</v>
      </c>
      <c r="BZ11">
        <v>9.2606890328980001</v>
      </c>
    </row>
    <row r="12" spans="3:80" x14ac:dyDescent="0.3">
      <c r="C12">
        <v>1.5306167032909999E-3</v>
      </c>
      <c r="D12">
        <v>2.3635837927450001</v>
      </c>
      <c r="E12">
        <v>1.743541218884E-3</v>
      </c>
      <c r="F12">
        <v>2.5135769273589998</v>
      </c>
      <c r="G12">
        <v>2.1796048952410002E-3</v>
      </c>
      <c r="H12">
        <v>2.4233785488550001</v>
      </c>
      <c r="I12">
        <v>1.1327104839619999E-3</v>
      </c>
      <c r="J12">
        <v>2.2915203095529999</v>
      </c>
      <c r="K12">
        <v>1.648794577067E-3</v>
      </c>
      <c r="L12">
        <v>2.561415827027</v>
      </c>
      <c r="M12">
        <v>1.7730789534590001E-3</v>
      </c>
      <c r="N12">
        <v>2.6129016156140001</v>
      </c>
      <c r="O12">
        <v>1.1781834498750001E-3</v>
      </c>
      <c r="P12">
        <v>2.650209997982</v>
      </c>
      <c r="Q12">
        <v>1.9241366222689999E-3</v>
      </c>
      <c r="R12">
        <v>2.5928639663430002</v>
      </c>
      <c r="S12">
        <v>3.6991564535749998E-4</v>
      </c>
      <c r="T12">
        <v>1.6880955467430001</v>
      </c>
      <c r="U12">
        <v>9.8507611430850004E-4</v>
      </c>
      <c r="V12">
        <v>1.940354286569</v>
      </c>
      <c r="W12">
        <v>1.618274092871E-3</v>
      </c>
      <c r="X12">
        <v>2.3460056678210002</v>
      </c>
      <c r="Y12">
        <v>1.553017768583E-3</v>
      </c>
      <c r="Z12">
        <v>2.334386749818</v>
      </c>
      <c r="AB12" s="3"/>
      <c r="AJ12" s="3"/>
      <c r="AR12" s="3"/>
      <c r="AW12">
        <v>2.0184211855659999E-3</v>
      </c>
      <c r="AX12">
        <v>8.8890038175010009</v>
      </c>
      <c r="AZ12" s="3"/>
      <c r="BC12">
        <v>1.3508389827910001E-3</v>
      </c>
      <c r="BD12">
        <v>6.2728304549220004</v>
      </c>
      <c r="BE12">
        <v>1.0894941634239999E-3</v>
      </c>
      <c r="BF12">
        <v>6.8074856401700004</v>
      </c>
      <c r="BH12" s="3"/>
      <c r="BI12">
        <v>1.3986435126910001E-3</v>
      </c>
      <c r="BJ12">
        <v>7.2443510246980001</v>
      </c>
      <c r="BP12" s="3"/>
      <c r="BQ12">
        <v>1.250608036877E-3</v>
      </c>
      <c r="BR12">
        <v>6.3244166992629998</v>
      </c>
      <c r="BU12" s="6">
        <v>1.770350945712E-3</v>
      </c>
      <c r="BV12" s="6">
        <v>7.501472347759</v>
      </c>
      <c r="BX12" s="3"/>
      <c r="BY12">
        <v>2.520286396181E-3</v>
      </c>
      <c r="BZ12">
        <v>9.9475385913560004</v>
      </c>
    </row>
    <row r="13" spans="3:80" x14ac:dyDescent="0.3">
      <c r="C13">
        <v>1.8723072507720001E-3</v>
      </c>
      <c r="D13">
        <v>2.466466196332</v>
      </c>
      <c r="E13">
        <v>2.0688051790130001E-3</v>
      </c>
      <c r="F13">
        <v>2.5699826167380002</v>
      </c>
      <c r="G13">
        <v>2.4346672562459998E-3</v>
      </c>
      <c r="H13">
        <v>2.4621347101739999</v>
      </c>
      <c r="I13">
        <v>1.3274719793879999E-3</v>
      </c>
      <c r="J13">
        <v>2.4239503275860002</v>
      </c>
      <c r="K13">
        <v>2.0550321473189999E-3</v>
      </c>
      <c r="L13">
        <v>2.7112674984209999</v>
      </c>
      <c r="M13">
        <v>2.1412591834049999E-3</v>
      </c>
      <c r="N13">
        <v>2.721119448928</v>
      </c>
      <c r="O13">
        <v>1.3652216368030001E-3</v>
      </c>
      <c r="P13">
        <v>2.730135473801</v>
      </c>
      <c r="Q13">
        <v>2.2382559078290001E-3</v>
      </c>
      <c r="R13">
        <v>2.6143531220549998</v>
      </c>
      <c r="S13">
        <v>4.8649560421879998E-4</v>
      </c>
      <c r="T13">
        <v>1.85622695319</v>
      </c>
      <c r="U13">
        <v>1.1271270897180001E-3</v>
      </c>
      <c r="V13">
        <v>2.017265864414</v>
      </c>
      <c r="W13">
        <v>1.89494156217E-3</v>
      </c>
      <c r="X13">
        <v>2.4189649743469999</v>
      </c>
      <c r="Y13">
        <v>1.845723740268E-3</v>
      </c>
      <c r="Z13">
        <v>2.4492299992879998</v>
      </c>
      <c r="AB13" s="3"/>
      <c r="AJ13" s="3"/>
      <c r="AR13" s="3"/>
      <c r="AZ13" s="3"/>
      <c r="BC13">
        <v>1.4850884996470001E-3</v>
      </c>
      <c r="BD13">
        <v>6.7282309273290002</v>
      </c>
      <c r="BE13">
        <v>1.2140077821010001E-3</v>
      </c>
      <c r="BF13">
        <v>7.0503366067569999</v>
      </c>
      <c r="BH13" s="3"/>
      <c r="BI13">
        <v>1.50013320461E-3</v>
      </c>
      <c r="BJ13">
        <v>7.6586051399870003</v>
      </c>
      <c r="BP13" s="3"/>
      <c r="BQ13">
        <v>1.6470020658740001E-3</v>
      </c>
      <c r="BR13">
        <v>7.4915488332219997</v>
      </c>
      <c r="BX13" s="3"/>
      <c r="BY13">
        <v>2.73508353222E-3</v>
      </c>
      <c r="BZ13">
        <v>10.25609121011</v>
      </c>
    </row>
    <row r="14" spans="3:80" x14ac:dyDescent="0.3">
      <c r="C14">
        <v>2.1645998517890001E-3</v>
      </c>
      <c r="D14">
        <v>2.4994152948580002</v>
      </c>
      <c r="E14">
        <v>2.4051927144440001E-3</v>
      </c>
      <c r="F14">
        <v>2.5751633427240002</v>
      </c>
      <c r="G14">
        <v>2.8500604752180001E-3</v>
      </c>
      <c r="H14">
        <v>2.440610734676</v>
      </c>
      <c r="I14">
        <v>1.6951262320320001E-3</v>
      </c>
      <c r="J14">
        <v>2.64220660907</v>
      </c>
      <c r="K14">
        <v>2.4517644325180001E-3</v>
      </c>
      <c r="L14">
        <v>2.805068850364</v>
      </c>
      <c r="M14">
        <v>2.4631173887590002E-3</v>
      </c>
      <c r="N14">
        <v>2.7940300494170001</v>
      </c>
      <c r="O14">
        <v>1.62510872992E-3</v>
      </c>
      <c r="P14">
        <v>2.8101335082909999</v>
      </c>
      <c r="Q14">
        <v>2.5709920521319999E-3</v>
      </c>
      <c r="R14">
        <v>2.6274087249639999</v>
      </c>
      <c r="S14">
        <v>5.5967376416000004E-4</v>
      </c>
      <c r="T14">
        <v>1.9853968541539999</v>
      </c>
      <c r="U14">
        <v>1.2829558761240001E-3</v>
      </c>
      <c r="V14">
        <v>2.1108453546599999</v>
      </c>
      <c r="W14">
        <v>2.0725888606939998E-3</v>
      </c>
      <c r="X14">
        <v>2.4814777084220001</v>
      </c>
      <c r="Y14">
        <v>2.1449400415469999E-3</v>
      </c>
      <c r="Z14">
        <v>2.5012285065289999</v>
      </c>
      <c r="AB14" s="3"/>
      <c r="AJ14" s="3"/>
      <c r="AR14" s="3"/>
      <c r="AZ14" s="3"/>
      <c r="BH14" s="3"/>
      <c r="BI14">
        <v>1.640484424837E-3</v>
      </c>
      <c r="BJ14">
        <v>8.0099231323859996</v>
      </c>
      <c r="BP14" s="3"/>
      <c r="BX14" s="3"/>
      <c r="BY14">
        <v>2.9069212410500001E-3</v>
      </c>
      <c r="BZ14">
        <v>10.494531904880001</v>
      </c>
    </row>
    <row r="15" spans="3:80" x14ac:dyDescent="0.3">
      <c r="C15">
        <v>2.4183233312339999E-3</v>
      </c>
      <c r="D15">
        <v>2.5183443206499998</v>
      </c>
      <c r="E15">
        <v>3.2103460382430001E-3</v>
      </c>
      <c r="F15">
        <v>2.571755195712</v>
      </c>
      <c r="G15">
        <v>3.2041981506289998E-3</v>
      </c>
      <c r="H15">
        <v>2.3624611462980001</v>
      </c>
      <c r="I15">
        <v>1.9392413734289999E-3</v>
      </c>
      <c r="J15">
        <v>2.728239914335</v>
      </c>
      <c r="K15">
        <v>2.8158923015310002E-3</v>
      </c>
      <c r="L15">
        <v>2.8309356003209998</v>
      </c>
      <c r="M15">
        <v>2.8944821671400001E-3</v>
      </c>
      <c r="N15">
        <v>2.83050198832</v>
      </c>
      <c r="O15">
        <v>1.8164096816289999E-3</v>
      </c>
      <c r="P15">
        <v>2.8262718836479999</v>
      </c>
      <c r="Q15">
        <v>3.0016114454440002E-3</v>
      </c>
      <c r="R15">
        <v>2.6064888823130001</v>
      </c>
      <c r="S15">
        <v>7.1867625216120003E-4</v>
      </c>
      <c r="T15">
        <v>2.1177685143680001</v>
      </c>
      <c r="U15">
        <v>1.4312230610159999E-3</v>
      </c>
      <c r="V15">
        <v>2.1708647881009999</v>
      </c>
      <c r="W15">
        <v>2.3346978088129998E-3</v>
      </c>
      <c r="X15">
        <v>2.531015577247</v>
      </c>
      <c r="Y15">
        <v>2.478054062916E-3</v>
      </c>
      <c r="Z15">
        <v>2.536148723712</v>
      </c>
      <c r="AB15" s="3"/>
      <c r="AJ15" s="3"/>
      <c r="AR15" s="3"/>
      <c r="AZ15" s="3"/>
      <c r="BH15" s="3"/>
      <c r="BI15">
        <v>1.7730633394029999E-3</v>
      </c>
      <c r="BJ15">
        <v>8.3738283493630004</v>
      </c>
      <c r="BP15" s="3"/>
      <c r="BX15" s="3"/>
      <c r="BY15">
        <v>3.0286396181380001E-3</v>
      </c>
      <c r="BZ15">
        <v>10.606834631550001</v>
      </c>
    </row>
    <row r="16" spans="3:80" x14ac:dyDescent="0.3">
      <c r="C16">
        <v>2.6555808285250002E-3</v>
      </c>
      <c r="D16">
        <v>2.513962244754</v>
      </c>
      <c r="E16">
        <v>3.8280341499760001E-3</v>
      </c>
      <c r="F16">
        <v>2.5494224132759999</v>
      </c>
      <c r="I16">
        <v>2.196678357121E-3</v>
      </c>
      <c r="J16">
        <v>2.818190294441</v>
      </c>
      <c r="K16">
        <v>3.396566781375E-3</v>
      </c>
      <c r="L16">
        <v>2.8555017700329999</v>
      </c>
      <c r="M16">
        <v>3.4814032741849999E-3</v>
      </c>
      <c r="N16">
        <v>2.8460424951330001</v>
      </c>
      <c r="O16">
        <v>2.0987354795919998E-3</v>
      </c>
      <c r="P16">
        <v>2.834527002922</v>
      </c>
      <c r="Q16">
        <v>3.5022466958940001E-3</v>
      </c>
      <c r="R16">
        <v>2.5683642059689999</v>
      </c>
      <c r="S16">
        <v>9.210805390825E-4</v>
      </c>
      <c r="T16">
        <v>2.2891016800649999</v>
      </c>
      <c r="U16">
        <v>1.660064279842E-3</v>
      </c>
      <c r="V16">
        <v>2.2524104940580001</v>
      </c>
      <c r="W16">
        <v>2.64620570857E-3</v>
      </c>
      <c r="X16">
        <v>2.5798727518570002</v>
      </c>
      <c r="Y16">
        <v>2.8246546915139999E-3</v>
      </c>
      <c r="Z16">
        <v>2.5482374868140001</v>
      </c>
      <c r="AB16" s="3"/>
      <c r="AJ16" s="3"/>
      <c r="AR16" s="3"/>
      <c r="AZ16" s="3"/>
      <c r="BH16" s="3"/>
      <c r="BP16" s="3"/>
      <c r="BX16" s="3"/>
      <c r="BY16">
        <v>3.3007159904530001E-3</v>
      </c>
      <c r="BZ16">
        <v>10.66347891713</v>
      </c>
    </row>
    <row r="17" spans="3:78" x14ac:dyDescent="0.3">
      <c r="C17">
        <v>2.8821123062230001E-3</v>
      </c>
      <c r="D17">
        <v>2.4257167456980002</v>
      </c>
      <c r="E17">
        <v>4.1480488786509997E-3</v>
      </c>
      <c r="F17">
        <v>2.4614100137869999</v>
      </c>
      <c r="I17">
        <v>2.4541800502880001E-3</v>
      </c>
      <c r="J17">
        <v>2.9003841655459999</v>
      </c>
      <c r="K17">
        <v>3.889576626666E-3</v>
      </c>
      <c r="L17">
        <v>2.8565484219599999</v>
      </c>
      <c r="M17">
        <v>4.0542480763439996E-3</v>
      </c>
      <c r="N17">
        <v>2.8379228299029999</v>
      </c>
      <c r="O17">
        <v>2.381079420796E-3</v>
      </c>
      <c r="P17">
        <v>2.8467690994080002</v>
      </c>
      <c r="Q17">
        <v>4.293064351675E-3</v>
      </c>
      <c r="R17">
        <v>2.5148873757239998</v>
      </c>
      <c r="S17">
        <v>1.1664743008059999E-3</v>
      </c>
      <c r="T17">
        <v>2.4679347715739999</v>
      </c>
      <c r="U17">
        <v>1.8958691481679999E-3</v>
      </c>
      <c r="V17">
        <v>2.3450930562819998</v>
      </c>
      <c r="W17">
        <v>3.0915742095610002E-3</v>
      </c>
      <c r="X17">
        <v>2.6150743670010002</v>
      </c>
      <c r="Y17">
        <v>3.0828157930499998E-3</v>
      </c>
      <c r="Z17">
        <v>2.537300650817</v>
      </c>
      <c r="AB17" s="3"/>
      <c r="AJ17" s="3"/>
      <c r="AR17" s="3"/>
      <c r="AZ17" s="3"/>
      <c r="BH17" s="3"/>
      <c r="BP17" s="3"/>
      <c r="BX17" s="3"/>
      <c r="BY17">
        <v>3.551312649165E-3</v>
      </c>
      <c r="BZ17">
        <v>10.53804273664</v>
      </c>
    </row>
    <row r="18" spans="3:78" x14ac:dyDescent="0.3">
      <c r="I18">
        <v>2.792130473029E-3</v>
      </c>
      <c r="J18">
        <v>2.9440284136780002</v>
      </c>
      <c r="K18">
        <v>4.3088684767809996E-3</v>
      </c>
      <c r="L18">
        <v>2.858037824607</v>
      </c>
      <c r="M18">
        <v>4.3651973723020003E-3</v>
      </c>
      <c r="N18">
        <v>2.784179963728</v>
      </c>
      <c r="O18">
        <v>2.7043282987670001E-3</v>
      </c>
      <c r="P18">
        <v>2.8431041013009999</v>
      </c>
      <c r="S18">
        <v>1.373128337444E-3</v>
      </c>
      <c r="T18">
        <v>2.5999003550049999</v>
      </c>
      <c r="U18">
        <v>2.1574357824449999E-3</v>
      </c>
      <c r="V18">
        <v>2.403841841692</v>
      </c>
      <c r="W18">
        <v>3.45181425846E-3</v>
      </c>
      <c r="X18">
        <v>2.6278269647519998</v>
      </c>
      <c r="Y18">
        <v>3.2053083562169999E-3</v>
      </c>
      <c r="Z18">
        <v>2.5775339699850002</v>
      </c>
      <c r="AB18" s="3"/>
      <c r="AJ18" s="3"/>
      <c r="AR18" s="3"/>
      <c r="AZ18" s="3"/>
      <c r="BH18" s="3"/>
      <c r="BP18" s="3"/>
      <c r="BX18" s="3"/>
      <c r="BY18">
        <v>3.8591885441529999E-3</v>
      </c>
      <c r="BZ18">
        <v>10.272716892749999</v>
      </c>
    </row>
    <row r="19" spans="3:78" x14ac:dyDescent="0.3">
      <c r="I19">
        <v>3.152337890825E-3</v>
      </c>
      <c r="J19">
        <v>2.9877373623780001</v>
      </c>
      <c r="O19">
        <v>2.9090707014940002E-3</v>
      </c>
      <c r="P19">
        <v>2.8114123548759999</v>
      </c>
      <c r="S19">
        <v>1.6368096109E-3</v>
      </c>
      <c r="T19">
        <v>2.7195805539200002</v>
      </c>
      <c r="U19">
        <v>2.42581657822E-3</v>
      </c>
      <c r="V19">
        <v>2.4681216832350001</v>
      </c>
      <c r="W19">
        <v>3.8048861805179998E-3</v>
      </c>
      <c r="X19">
        <v>2.634772824094</v>
      </c>
      <c r="Y19">
        <v>3.3616468674700002E-3</v>
      </c>
      <c r="Z19">
        <v>2.5892603290539999</v>
      </c>
      <c r="AB19" s="3"/>
      <c r="AJ19" s="3"/>
      <c r="AR19" s="3"/>
      <c r="AZ19" s="3"/>
      <c r="BH19" s="3"/>
      <c r="BP19" s="3"/>
      <c r="BX19" s="3"/>
      <c r="BY19">
        <v>4.0525059665870002E-3</v>
      </c>
      <c r="BZ19">
        <v>10.03512836865</v>
      </c>
    </row>
    <row r="20" spans="3:78" x14ac:dyDescent="0.3">
      <c r="I20">
        <v>3.4903853777779998E-3</v>
      </c>
      <c r="J20">
        <v>3.0197468470070001</v>
      </c>
      <c r="O20">
        <v>3.232192576778E-3</v>
      </c>
      <c r="P20">
        <v>2.779838516291</v>
      </c>
      <c r="S20">
        <v>1.9958970626589999E-3</v>
      </c>
      <c r="T20">
        <v>2.8463139941870002</v>
      </c>
      <c r="U20">
        <v>2.6605750305199998E-3</v>
      </c>
      <c r="V20">
        <v>2.5215636445179999</v>
      </c>
      <c r="W20">
        <v>4.3264368667689998E-3</v>
      </c>
      <c r="X20">
        <v>2.5921530311729999</v>
      </c>
      <c r="Y20">
        <v>3.5042399114699999E-3</v>
      </c>
      <c r="Z20">
        <v>2.5666747919950001</v>
      </c>
      <c r="AB20" s="3"/>
      <c r="AJ20" s="3"/>
      <c r="AR20" s="3"/>
      <c r="AZ20" s="3"/>
      <c r="BH20" s="3"/>
      <c r="BP20" s="3"/>
      <c r="BX20" s="3"/>
      <c r="BY20">
        <v>4.1885441527449996E-3</v>
      </c>
      <c r="BZ20">
        <v>9.7413968358290006</v>
      </c>
    </row>
    <row r="21" spans="3:78" x14ac:dyDescent="0.3">
      <c r="I21">
        <v>3.7839835840919999E-3</v>
      </c>
      <c r="J21">
        <v>3.0438704214989998</v>
      </c>
      <c r="O21">
        <v>3.514336942331E-3</v>
      </c>
      <c r="P21">
        <v>2.7482238634540002</v>
      </c>
      <c r="S21">
        <v>2.2683355381219999E-3</v>
      </c>
      <c r="T21">
        <v>2.9069225158640002</v>
      </c>
      <c r="U21">
        <v>2.8953334828210001E-3</v>
      </c>
      <c r="V21">
        <v>2.5750056057999999</v>
      </c>
      <c r="Y21">
        <v>3.6467552974630002E-3</v>
      </c>
      <c r="Z21">
        <v>2.5269462498730002</v>
      </c>
      <c r="AB21" s="3"/>
      <c r="AJ21" s="3"/>
      <c r="AR21" s="3"/>
      <c r="AZ21" s="3"/>
      <c r="BH21" s="3"/>
      <c r="BP21" s="3"/>
      <c r="BX21" s="3"/>
      <c r="BY21">
        <v>4.403341288783E-3</v>
      </c>
      <c r="BZ21">
        <v>9.2518164324129994</v>
      </c>
    </row>
    <row r="22" spans="3:78" x14ac:dyDescent="0.3">
      <c r="I22">
        <v>4.073162746133E-3</v>
      </c>
      <c r="J22">
        <v>3.064102801377</v>
      </c>
      <c r="O22">
        <v>3.8329239042189998E-3</v>
      </c>
      <c r="P22">
        <v>2.7206324671640001</v>
      </c>
      <c r="S22">
        <v>2.549995080224E-3</v>
      </c>
      <c r="T22">
        <v>2.943853637433</v>
      </c>
      <c r="U22">
        <v>3.249757081994E-3</v>
      </c>
      <c r="V22">
        <v>2.615890574781</v>
      </c>
      <c r="Y22">
        <v>3.8302223391890001E-3</v>
      </c>
      <c r="Z22">
        <v>2.5272957109049998</v>
      </c>
      <c r="AB22" s="3"/>
      <c r="AJ22" s="3"/>
      <c r="AR22" s="3"/>
      <c r="AZ22" s="3"/>
      <c r="BH22" s="3"/>
      <c r="BP22" s="3"/>
      <c r="BX22" s="3"/>
    </row>
    <row r="23" spans="3:78" x14ac:dyDescent="0.3">
      <c r="I23">
        <v>4.3578905091629996E-3</v>
      </c>
      <c r="J23">
        <v>3.0843222411409998</v>
      </c>
      <c r="O23">
        <v>4.3062059323109997E-3</v>
      </c>
      <c r="P23">
        <v>2.6692733947840002</v>
      </c>
      <c r="S23">
        <v>2.8265802243730002E-3</v>
      </c>
      <c r="T23">
        <v>2.957229181927</v>
      </c>
      <c r="U23">
        <v>3.5236066472330001E-3</v>
      </c>
      <c r="V23">
        <v>2.6352492712459998</v>
      </c>
      <c r="Y23">
        <v>4.1360007420649996E-3</v>
      </c>
      <c r="Z23">
        <v>2.5278781459580002</v>
      </c>
      <c r="AB23" s="3"/>
      <c r="AJ23" s="3"/>
      <c r="AR23" s="3"/>
      <c r="AZ23" s="3"/>
      <c r="BH23" s="3"/>
      <c r="BP23" s="3"/>
      <c r="BX23" s="3"/>
    </row>
    <row r="24" spans="3:78" x14ac:dyDescent="0.3">
      <c r="S24">
        <v>3.1033715305809999E-3</v>
      </c>
      <c r="T24">
        <v>2.9863355162560001</v>
      </c>
      <c r="U24">
        <v>3.7776116799960002E-3</v>
      </c>
      <c r="V24">
        <v>2.6604379998510002</v>
      </c>
      <c r="Y24">
        <v>4.251491141594E-3</v>
      </c>
      <c r="Z24">
        <v>2.5223838419570002</v>
      </c>
      <c r="AB24" s="3"/>
      <c r="AJ24" s="3"/>
      <c r="AR24" s="3"/>
      <c r="AZ24" s="3"/>
      <c r="BH24" s="3"/>
      <c r="BP24" s="3"/>
      <c r="BX24" s="3"/>
    </row>
    <row r="25" spans="3:78" x14ac:dyDescent="0.3">
      <c r="S25">
        <v>3.3946129229249999E-3</v>
      </c>
      <c r="T25">
        <v>3.0271181199270001</v>
      </c>
      <c r="U25">
        <v>4.1576475571169997E-3</v>
      </c>
      <c r="V25">
        <v>2.6617833918830001</v>
      </c>
      <c r="AB25" s="3"/>
      <c r="AJ25" s="3"/>
      <c r="AR25" s="3"/>
      <c r="AZ25" s="3"/>
      <c r="BH25" s="3"/>
      <c r="BP25" s="3"/>
      <c r="BX25" s="3"/>
    </row>
    <row r="26" spans="3:78" x14ac:dyDescent="0.3">
      <c r="S26">
        <v>3.6567995214539998E-3</v>
      </c>
      <c r="T26">
        <v>3.0327500925390001</v>
      </c>
      <c r="U26">
        <v>4.3113835114729996E-3</v>
      </c>
      <c r="V26">
        <v>2.6768816802450002</v>
      </c>
      <c r="AB26" s="3"/>
      <c r="AJ26" s="3"/>
      <c r="AR26" s="3"/>
      <c r="AZ26" s="3"/>
      <c r="BH26" s="3"/>
      <c r="BP26" s="3"/>
      <c r="BX26" s="3"/>
    </row>
    <row r="27" spans="3:78" x14ac:dyDescent="0.3">
      <c r="S27">
        <v>4.2759088701229998E-3</v>
      </c>
      <c r="T27">
        <v>2.9999422121500001</v>
      </c>
      <c r="AB27" s="3"/>
      <c r="AJ27" s="3"/>
      <c r="AR27" s="3"/>
      <c r="AZ27" s="3"/>
      <c r="BH27" s="3"/>
      <c r="BP27" s="3"/>
      <c r="BX27" s="3"/>
    </row>
    <row r="28" spans="3:78" x14ac:dyDescent="0.3">
      <c r="AB28" s="3"/>
      <c r="AJ28" s="3"/>
      <c r="AR28" s="3"/>
      <c r="AZ28" s="3"/>
      <c r="BH28" s="3"/>
      <c r="BP28" s="3"/>
      <c r="BX28" s="3"/>
    </row>
    <row r="29" spans="3:78" x14ac:dyDescent="0.3">
      <c r="AB29" s="3"/>
      <c r="AJ29" s="3"/>
      <c r="AR29" s="3"/>
      <c r="AZ29" s="3"/>
      <c r="BH29" s="3"/>
      <c r="BP29" s="3"/>
      <c r="BX29" s="3"/>
    </row>
    <row r="30" spans="3:78" x14ac:dyDescent="0.3">
      <c r="AB30" s="3"/>
      <c r="AJ30" s="3"/>
      <c r="AR30" s="3"/>
      <c r="AZ30" s="3"/>
      <c r="BH30" s="3"/>
      <c r="BP30" s="3"/>
      <c r="BX30" s="3"/>
    </row>
    <row r="31" spans="3:78" x14ac:dyDescent="0.3">
      <c r="AB31" s="3"/>
      <c r="AJ31" s="3"/>
      <c r="AR31" s="3"/>
      <c r="AZ31" s="3"/>
      <c r="BH31" s="3"/>
      <c r="BP31" s="3"/>
      <c r="BX31" s="3"/>
    </row>
    <row r="32" spans="3:78" x14ac:dyDescent="0.3">
      <c r="AB32" s="3"/>
      <c r="AJ32" s="3"/>
      <c r="AR32" s="3"/>
      <c r="AZ32" s="3"/>
      <c r="BH32" s="3"/>
      <c r="BP32" s="3"/>
      <c r="BX32" s="3"/>
    </row>
    <row r="33" spans="28:76" x14ac:dyDescent="0.3">
      <c r="AB33" s="3"/>
      <c r="AJ33" s="3"/>
      <c r="AR33" s="3"/>
      <c r="AZ33" s="3"/>
      <c r="BH33" s="3"/>
      <c r="BP33" s="3"/>
      <c r="BX33" s="3"/>
    </row>
    <row r="34" spans="28:76" x14ac:dyDescent="0.3">
      <c r="AB34" s="3"/>
      <c r="AJ34" s="3"/>
      <c r="AR34" s="3"/>
      <c r="AZ34" s="3"/>
      <c r="BH34" s="3"/>
      <c r="BP34" s="3"/>
      <c r="BX34" s="3"/>
    </row>
    <row r="35" spans="28:76" x14ac:dyDescent="0.3">
      <c r="AB35" s="3"/>
      <c r="AJ35" s="3"/>
      <c r="AR35" s="3"/>
      <c r="AZ35" s="3"/>
      <c r="BH35" s="3"/>
      <c r="BP35" s="3"/>
      <c r="BX35" s="3"/>
    </row>
    <row r="36" spans="28:76" x14ac:dyDescent="0.3">
      <c r="AB36" s="3"/>
      <c r="AJ36" s="3"/>
      <c r="AR36" s="3"/>
      <c r="AZ36" s="3"/>
      <c r="BH36" s="3"/>
      <c r="BP36" s="3"/>
      <c r="BX36" s="3"/>
    </row>
    <row r="37" spans="28:76" x14ac:dyDescent="0.3">
      <c r="AB37" s="3"/>
      <c r="AJ37" s="3"/>
      <c r="AR37" s="3"/>
      <c r="AZ37" s="3"/>
      <c r="BH37" s="3"/>
      <c r="BP37" s="3"/>
      <c r="BX37" s="3"/>
    </row>
    <row r="38" spans="28:76" x14ac:dyDescent="0.3">
      <c r="AB38" s="3"/>
      <c r="AJ38" s="3"/>
      <c r="AR38" s="3"/>
      <c r="AZ38" s="3"/>
      <c r="BH38" s="3"/>
      <c r="BP38" s="3"/>
      <c r="BX38" s="3"/>
    </row>
    <row r="39" spans="28:76" x14ac:dyDescent="0.3">
      <c r="AB39" s="3"/>
      <c r="AJ39" s="3"/>
      <c r="AR39" s="3"/>
      <c r="AZ39" s="3"/>
      <c r="BH39" s="3"/>
      <c r="BP39" s="3"/>
      <c r="BX39" s="3"/>
    </row>
    <row r="40" spans="28:76" x14ac:dyDescent="0.3">
      <c r="AB40" s="3"/>
      <c r="AJ40" s="3"/>
      <c r="AR40" s="3"/>
      <c r="AZ40" s="3"/>
      <c r="BH40" s="3"/>
      <c r="BP40" s="3"/>
      <c r="BX40" s="3"/>
    </row>
    <row r="41" spans="28:76" x14ac:dyDescent="0.3">
      <c r="AB41" s="3"/>
      <c r="AJ41" s="3"/>
      <c r="AR41" s="3"/>
      <c r="AZ41" s="3"/>
      <c r="BH41" s="3"/>
      <c r="BP41" s="3"/>
      <c r="BX41" s="3"/>
    </row>
    <row r="42" spans="28:76" x14ac:dyDescent="0.3">
      <c r="AB42" s="3"/>
      <c r="AJ42" s="3"/>
      <c r="AR42" s="3"/>
      <c r="AZ42" s="3"/>
      <c r="BH42" s="3"/>
      <c r="BP42" s="3"/>
      <c r="BX42" s="3"/>
    </row>
    <row r="43" spans="28:76" x14ac:dyDescent="0.3">
      <c r="AB43" s="3"/>
      <c r="AJ43" s="3"/>
      <c r="AR43" s="3"/>
      <c r="AZ43" s="3"/>
      <c r="BH43" s="3"/>
      <c r="BP43" s="3"/>
      <c r="BX43" s="3"/>
    </row>
    <row r="44" spans="28:76" x14ac:dyDescent="0.3">
      <c r="AB44" s="3"/>
      <c r="AJ44" s="3"/>
      <c r="AR44" s="3"/>
      <c r="AZ44" s="3"/>
      <c r="BH44" s="3"/>
      <c r="BP44" s="3"/>
      <c r="BX44" s="3"/>
    </row>
    <row r="45" spans="28:76" x14ac:dyDescent="0.3">
      <c r="AB45" s="3"/>
      <c r="AJ45" s="3"/>
      <c r="AR45" s="3"/>
      <c r="AZ45" s="3"/>
      <c r="BH45" s="3"/>
      <c r="BP45" s="3"/>
      <c r="BX45" s="3"/>
    </row>
    <row r="46" spans="28:76" x14ac:dyDescent="0.3">
      <c r="AB46" s="3"/>
      <c r="AJ46" s="3"/>
      <c r="AR46" s="3"/>
      <c r="AZ46" s="3"/>
      <c r="BH46" s="3"/>
      <c r="BP46" s="3"/>
      <c r="BX46" s="3"/>
    </row>
    <row r="47" spans="28:76" x14ac:dyDescent="0.3">
      <c r="AB47" s="3"/>
      <c r="AJ47" s="3"/>
      <c r="AR47" s="3"/>
      <c r="AZ47" s="3"/>
      <c r="BH47" s="3"/>
      <c r="BP47" s="3"/>
      <c r="BX47" s="3"/>
    </row>
    <row r="48" spans="28:76" x14ac:dyDescent="0.3">
      <c r="AB48" s="3"/>
      <c r="AJ48" s="3"/>
      <c r="AR48" s="3"/>
      <c r="AZ48" s="3"/>
      <c r="BH48" s="3"/>
      <c r="BP48" s="3"/>
      <c r="BX48" s="3"/>
    </row>
    <row r="49" spans="28:76" x14ac:dyDescent="0.3">
      <c r="AB49" s="3"/>
      <c r="AJ49" s="3"/>
      <c r="AR49" s="3"/>
      <c r="AZ49" s="3"/>
      <c r="BH49" s="3"/>
      <c r="BP49" s="3"/>
      <c r="BX49" s="3"/>
    </row>
    <row r="50" spans="28:76" x14ac:dyDescent="0.3">
      <c r="AB50" s="3"/>
      <c r="AJ50" s="3"/>
      <c r="AR50" s="3"/>
      <c r="AZ50" s="3"/>
      <c r="BH50" s="3"/>
      <c r="BP50" s="3"/>
      <c r="BX50" s="3"/>
    </row>
    <row r="51" spans="28:76" x14ac:dyDescent="0.3">
      <c r="AB51" s="3"/>
      <c r="AJ51" s="3"/>
      <c r="AR51" s="3"/>
      <c r="AZ51" s="3"/>
      <c r="BH51" s="3"/>
      <c r="BP51" s="3"/>
      <c r="BX51" s="3"/>
    </row>
    <row r="52" spans="28:76" x14ac:dyDescent="0.3">
      <c r="AB52" s="3"/>
      <c r="AJ52" s="3"/>
      <c r="AR52" s="3"/>
      <c r="AZ52" s="3"/>
      <c r="BH52" s="3"/>
      <c r="BP52" s="3"/>
      <c r="BX52" s="3"/>
    </row>
    <row r="53" spans="28:76" x14ac:dyDescent="0.3">
      <c r="AB53" s="3"/>
      <c r="AJ53" s="3"/>
      <c r="AR53" s="3"/>
      <c r="AZ53" s="3"/>
      <c r="BH53" s="3"/>
      <c r="BP53" s="3"/>
      <c r="BX53" s="3"/>
    </row>
    <row r="54" spans="28:76" x14ac:dyDescent="0.3">
      <c r="AB54" s="3"/>
      <c r="AJ54" s="3"/>
      <c r="AR54" s="3"/>
      <c r="AZ54" s="3"/>
      <c r="BH54" s="3"/>
      <c r="BP54" s="3"/>
      <c r="BX54" s="3"/>
    </row>
    <row r="55" spans="28:76" x14ac:dyDescent="0.3">
      <c r="AB55" s="3"/>
      <c r="AJ55" s="3"/>
      <c r="AR55" s="3"/>
      <c r="AZ55" s="3"/>
      <c r="BH55" s="3"/>
      <c r="BP55" s="3"/>
      <c r="BX55" s="3"/>
    </row>
    <row r="56" spans="28:76" x14ac:dyDescent="0.3">
      <c r="AB56" s="3"/>
      <c r="AJ56" s="3"/>
      <c r="AR56" s="3"/>
      <c r="AZ56" s="3"/>
      <c r="BH56" s="3"/>
      <c r="BP56" s="3"/>
      <c r="BX56" s="3"/>
    </row>
    <row r="57" spans="28:76" x14ac:dyDescent="0.3">
      <c r="AB57" s="3"/>
      <c r="AJ57" s="3"/>
      <c r="AR57" s="3"/>
      <c r="AZ57" s="3"/>
      <c r="BH57" s="3"/>
      <c r="BP57" s="3"/>
      <c r="BX57" s="3"/>
    </row>
    <row r="58" spans="28:76" x14ac:dyDescent="0.3">
      <c r="AB58" s="3"/>
      <c r="AJ58" s="3"/>
      <c r="AR58" s="3"/>
      <c r="AZ58" s="3"/>
      <c r="BH58" s="3"/>
      <c r="BP58" s="3"/>
      <c r="BX58" s="3"/>
    </row>
    <row r="59" spans="28:76" x14ac:dyDescent="0.3">
      <c r="AB59" s="3"/>
      <c r="AJ59" s="3"/>
      <c r="AR59" s="3"/>
      <c r="AZ59" s="3"/>
      <c r="BH59" s="3"/>
      <c r="BP59" s="3"/>
      <c r="BX59" s="3"/>
    </row>
    <row r="60" spans="28:76" x14ac:dyDescent="0.3">
      <c r="AB60" s="3"/>
      <c r="AJ60" s="3"/>
      <c r="AR60" s="3"/>
      <c r="AZ60" s="3"/>
      <c r="BH60" s="3"/>
      <c r="BP60" s="3"/>
      <c r="BX60" s="3"/>
    </row>
    <row r="61" spans="28:76" x14ac:dyDescent="0.3">
      <c r="AB61" s="3"/>
      <c r="AJ61" s="3"/>
      <c r="AR61" s="3"/>
      <c r="AZ61" s="3"/>
      <c r="BH61" s="3"/>
      <c r="BP61" s="3"/>
      <c r="BX61" s="3"/>
    </row>
    <row r="62" spans="28:76" x14ac:dyDescent="0.3">
      <c r="AB62" s="3"/>
      <c r="AJ62" s="3"/>
      <c r="AR62" s="3"/>
      <c r="AZ62" s="3"/>
      <c r="BH62" s="3"/>
      <c r="BP62" s="3"/>
      <c r="BX62" s="3"/>
    </row>
    <row r="63" spans="28:76" x14ac:dyDescent="0.3">
      <c r="AB63" s="3"/>
      <c r="AJ63" s="3"/>
      <c r="AR63" s="3"/>
      <c r="AZ63" s="3"/>
      <c r="BH63" s="3"/>
      <c r="BP63" s="3"/>
      <c r="BX63" s="3"/>
    </row>
    <row r="64" spans="28:76" x14ac:dyDescent="0.3">
      <c r="AB64" s="3"/>
      <c r="AJ64" s="3"/>
      <c r="AR64" s="3"/>
      <c r="AZ64" s="3"/>
      <c r="BH64" s="3"/>
      <c r="BP64" s="3"/>
      <c r="BX64" s="3"/>
    </row>
    <row r="65" spans="28:76" x14ac:dyDescent="0.3">
      <c r="AB65" s="3"/>
      <c r="AJ65" s="3"/>
      <c r="AR65" s="3"/>
      <c r="AZ65" s="3"/>
      <c r="BH65" s="3"/>
      <c r="BP65" s="3"/>
      <c r="BX65" s="3"/>
    </row>
    <row r="66" spans="28:76" x14ac:dyDescent="0.3">
      <c r="AB66" s="3"/>
      <c r="AJ66" s="3"/>
      <c r="AR66" s="3"/>
      <c r="AZ66" s="3"/>
      <c r="BH66" s="3"/>
      <c r="BP66" s="3"/>
      <c r="BX66" s="3"/>
    </row>
    <row r="67" spans="28:76" x14ac:dyDescent="0.3">
      <c r="AB67" s="3"/>
      <c r="AJ67" s="3"/>
      <c r="AR67" s="3"/>
      <c r="AZ67" s="3"/>
      <c r="BH67" s="3"/>
      <c r="BP67" s="3"/>
      <c r="BX67" s="3"/>
    </row>
    <row r="68" spans="28:76" x14ac:dyDescent="0.3">
      <c r="AB68" s="3"/>
      <c r="AJ68" s="3"/>
      <c r="AR68" s="3"/>
      <c r="AZ68" s="3"/>
      <c r="BH68" s="3"/>
      <c r="BP68" s="3"/>
      <c r="BX68" s="3"/>
    </row>
    <row r="69" spans="28:76" x14ac:dyDescent="0.3">
      <c r="AB69" s="3"/>
      <c r="AJ69" s="3"/>
      <c r="AR69" s="3"/>
      <c r="AZ69" s="3"/>
      <c r="BH69" s="3"/>
      <c r="BP69" s="3"/>
      <c r="BX69" s="3"/>
    </row>
    <row r="70" spans="28:76" x14ac:dyDescent="0.3">
      <c r="AB70" s="3"/>
      <c r="AJ70" s="3"/>
      <c r="AR70" s="3"/>
      <c r="AZ70" s="3"/>
      <c r="BH70" s="3"/>
      <c r="BP70" s="3"/>
      <c r="BX70" s="3"/>
    </row>
    <row r="71" spans="28:76" x14ac:dyDescent="0.3">
      <c r="AB71" s="3"/>
      <c r="AJ71" s="3"/>
      <c r="AR71" s="3"/>
      <c r="AZ71" s="3"/>
      <c r="BH71" s="3"/>
      <c r="BP71" s="3"/>
      <c r="BX71" s="3"/>
    </row>
    <row r="72" spans="28:76" x14ac:dyDescent="0.3">
      <c r="AB72" s="3"/>
      <c r="AJ72" s="3"/>
      <c r="AR72" s="3"/>
      <c r="AZ72" s="3"/>
      <c r="BH72" s="3"/>
      <c r="BP72" s="3"/>
      <c r="BX72" s="3"/>
    </row>
    <row r="73" spans="28:76" x14ac:dyDescent="0.3">
      <c r="AB73" s="3"/>
      <c r="AJ73" s="3"/>
      <c r="AR73" s="3"/>
      <c r="AZ73" s="3"/>
      <c r="BH73" s="3"/>
      <c r="BP73" s="3"/>
      <c r="BX73" s="3"/>
    </row>
    <row r="74" spans="28:76" x14ac:dyDescent="0.3">
      <c r="AB74" s="3"/>
      <c r="AJ74" s="3"/>
      <c r="AR74" s="3"/>
      <c r="AZ74" s="3"/>
      <c r="BH74" s="3"/>
      <c r="BP74" s="3"/>
      <c r="BX74" s="3"/>
    </row>
    <row r="75" spans="28:76" x14ac:dyDescent="0.3">
      <c r="AB75" s="3"/>
      <c r="AJ75" s="3"/>
      <c r="AR75" s="3"/>
      <c r="AZ75" s="3"/>
      <c r="BH75" s="3"/>
      <c r="BP75" s="3"/>
      <c r="BX75" s="3"/>
    </row>
    <row r="76" spans="28:76" x14ac:dyDescent="0.3">
      <c r="AB76" s="3"/>
      <c r="AJ76" s="3"/>
      <c r="AR76" s="3"/>
      <c r="AZ76" s="3"/>
      <c r="BH76" s="3"/>
      <c r="BP76" s="3"/>
      <c r="BX76" s="3"/>
    </row>
    <row r="77" spans="28:76" x14ac:dyDescent="0.3">
      <c r="AB77" s="3"/>
      <c r="AJ77" s="3"/>
      <c r="AR77" s="3"/>
      <c r="AZ77" s="3"/>
      <c r="BH77" s="3"/>
      <c r="BP77" s="3"/>
      <c r="BX77" s="3"/>
    </row>
    <row r="78" spans="28:76" x14ac:dyDescent="0.3">
      <c r="AB78" s="3"/>
      <c r="AJ78" s="3"/>
      <c r="AR78" s="3"/>
      <c r="AZ78" s="3"/>
      <c r="BH78" s="3"/>
      <c r="BP78" s="3"/>
      <c r="BX78" s="3"/>
    </row>
    <row r="79" spans="28:76" x14ac:dyDescent="0.3">
      <c r="AB79" s="3"/>
      <c r="AJ79" s="3"/>
      <c r="AR79" s="3"/>
      <c r="AZ79" s="3"/>
      <c r="BH79" s="3"/>
      <c r="BP79" s="3"/>
      <c r="BX79" s="3"/>
    </row>
    <row r="80" spans="28:76" x14ac:dyDescent="0.3">
      <c r="AB80" s="3"/>
      <c r="AJ80" s="3"/>
      <c r="AR80" s="3"/>
      <c r="AZ80" s="3"/>
      <c r="BH80" s="3"/>
      <c r="BP80" s="3"/>
      <c r="BX80" s="3"/>
    </row>
    <row r="81" spans="28:76" x14ac:dyDescent="0.3">
      <c r="AB81" s="3"/>
      <c r="AJ81" s="3"/>
      <c r="AR81" s="3"/>
      <c r="AZ81" s="3"/>
      <c r="BH81" s="3"/>
      <c r="BP81" s="3"/>
      <c r="BX81" s="3"/>
    </row>
    <row r="82" spans="28:76" x14ac:dyDescent="0.3">
      <c r="AB82" s="3"/>
      <c r="AJ82" s="3"/>
      <c r="AR82" s="3"/>
      <c r="AZ82" s="3"/>
      <c r="BH82" s="3"/>
      <c r="BP82" s="3"/>
      <c r="BX82" s="3"/>
    </row>
    <row r="83" spans="28:76" x14ac:dyDescent="0.3">
      <c r="AB83" s="3"/>
      <c r="AJ83" s="3"/>
      <c r="AR83" s="3"/>
      <c r="AZ83" s="3"/>
      <c r="BH83" s="3"/>
      <c r="BP83" s="3"/>
      <c r="BX83" s="3"/>
    </row>
    <row r="84" spans="28:76" x14ac:dyDescent="0.3">
      <c r="AB84" s="3"/>
      <c r="AJ84" s="3"/>
      <c r="AR84" s="3"/>
      <c r="AZ84" s="3"/>
      <c r="BH84" s="3"/>
      <c r="BP84" s="3"/>
      <c r="BX84" s="3"/>
    </row>
    <row r="85" spans="28:76" x14ac:dyDescent="0.3">
      <c r="AB85" s="3"/>
      <c r="AJ85" s="3"/>
      <c r="AR85" s="3"/>
      <c r="AZ85" s="3"/>
      <c r="BH85" s="3"/>
      <c r="BP85" s="3"/>
      <c r="BX85" s="3"/>
    </row>
    <row r="86" spans="28:76" x14ac:dyDescent="0.3">
      <c r="AB86" s="3"/>
      <c r="AJ86" s="3"/>
      <c r="AR86" s="3"/>
      <c r="AZ86" s="3"/>
      <c r="BH86" s="3"/>
      <c r="BP86" s="3"/>
      <c r="BX86" s="3"/>
    </row>
    <row r="87" spans="28:76" x14ac:dyDescent="0.3">
      <c r="AB87" s="3"/>
      <c r="AJ87" s="3"/>
      <c r="AR87" s="3"/>
      <c r="AZ87" s="3"/>
      <c r="BH87" s="3"/>
      <c r="BP87" s="3"/>
      <c r="BX87" s="3"/>
    </row>
    <row r="88" spans="28:76" x14ac:dyDescent="0.3">
      <c r="AB88" s="3"/>
      <c r="AJ88" s="3"/>
      <c r="AR88" s="3"/>
      <c r="AZ88" s="3"/>
      <c r="BH88" s="3"/>
      <c r="BP88" s="3"/>
      <c r="BX88" s="3"/>
    </row>
    <row r="89" spans="28:76" x14ac:dyDescent="0.3">
      <c r="AB89" s="3"/>
      <c r="AJ89" s="3"/>
      <c r="AR89" s="3"/>
      <c r="AZ89" s="3"/>
      <c r="BH89" s="3"/>
      <c r="BP89" s="3"/>
      <c r="BX89" s="3"/>
    </row>
    <row r="90" spans="28:76" x14ac:dyDescent="0.3">
      <c r="AB90" s="3"/>
      <c r="AJ90" s="3"/>
      <c r="AR90" s="3"/>
      <c r="AZ90" s="3"/>
      <c r="BH90" s="3"/>
      <c r="BP90" s="3"/>
      <c r="BX90" s="3"/>
    </row>
    <row r="91" spans="28:76" x14ac:dyDescent="0.3">
      <c r="AB91" s="3"/>
      <c r="AJ91" s="3"/>
      <c r="AR91" s="3"/>
      <c r="AZ91" s="3"/>
      <c r="BH91" s="3"/>
      <c r="BP91" s="3"/>
      <c r="BX91" s="3"/>
    </row>
    <row r="92" spans="28:76" x14ac:dyDescent="0.3">
      <c r="AB92" s="3"/>
      <c r="AJ92" s="3"/>
      <c r="AR92" s="3"/>
      <c r="AZ92" s="3"/>
      <c r="BH92" s="3"/>
      <c r="BP92" s="3"/>
      <c r="BX92" s="3"/>
    </row>
    <row r="93" spans="28:76" x14ac:dyDescent="0.3">
      <c r="AB93" s="3"/>
      <c r="AJ93" s="3"/>
      <c r="AR93" s="3"/>
      <c r="AZ93" s="3"/>
      <c r="BH93" s="3"/>
      <c r="BP93" s="3"/>
      <c r="BX93" s="3"/>
    </row>
    <row r="94" spans="28:76" x14ac:dyDescent="0.3">
      <c r="AB94" s="3"/>
      <c r="AJ94" s="3"/>
      <c r="AR94" s="3"/>
      <c r="AZ94" s="3"/>
      <c r="BH94" s="3"/>
      <c r="BP94" s="3"/>
      <c r="BX94" s="3"/>
    </row>
    <row r="95" spans="28:76" x14ac:dyDescent="0.3">
      <c r="AB95" s="3"/>
      <c r="AJ95" s="3"/>
      <c r="AR95" s="3"/>
      <c r="AZ95" s="3"/>
      <c r="BH95" s="3"/>
      <c r="BP95" s="3"/>
      <c r="BX95" s="3"/>
    </row>
    <row r="96" spans="28:76" x14ac:dyDescent="0.3">
      <c r="AB96" s="3"/>
      <c r="AJ96" s="3"/>
      <c r="AR96" s="3"/>
      <c r="AZ96" s="3"/>
      <c r="BH96" s="3"/>
      <c r="BP96" s="3"/>
      <c r="BX96" s="3"/>
    </row>
    <row r="97" spans="28:76" x14ac:dyDescent="0.3">
      <c r="AB97" s="3"/>
      <c r="AJ97" s="3"/>
      <c r="AR97" s="3"/>
      <c r="AZ97" s="3"/>
      <c r="BH97" s="3"/>
      <c r="BP97" s="3"/>
      <c r="BX97" s="3"/>
    </row>
    <row r="98" spans="28:76" x14ac:dyDescent="0.3">
      <c r="AB98" s="3"/>
      <c r="AJ98" s="3"/>
      <c r="AR98" s="3"/>
      <c r="AZ98" s="3"/>
      <c r="BH98" s="3"/>
      <c r="BP98" s="3"/>
      <c r="BX98" s="3"/>
    </row>
    <row r="99" spans="28:76" x14ac:dyDescent="0.3">
      <c r="AB99" s="3"/>
      <c r="AJ99" s="3"/>
      <c r="AR99" s="3"/>
      <c r="AZ99" s="3"/>
      <c r="BH99" s="3"/>
      <c r="BP99" s="3"/>
      <c r="BX99" s="3"/>
    </row>
    <row r="100" spans="28:76" x14ac:dyDescent="0.3">
      <c r="AB100" s="3"/>
      <c r="AJ100" s="3"/>
      <c r="AR100" s="3"/>
      <c r="AZ100" s="3"/>
      <c r="BH100" s="3"/>
      <c r="BP100" s="3"/>
      <c r="BX100" s="3"/>
    </row>
    <row r="101" spans="28:76" x14ac:dyDescent="0.3">
      <c r="AB101" s="3"/>
      <c r="AJ101" s="3"/>
      <c r="AR101" s="3"/>
      <c r="AZ101" s="3"/>
      <c r="BH101" s="3"/>
      <c r="BP101" s="3"/>
      <c r="BX101" s="3"/>
    </row>
    <row r="102" spans="28:76" x14ac:dyDescent="0.3">
      <c r="AB102" s="3"/>
      <c r="AJ102" s="3"/>
      <c r="AR102" s="3"/>
      <c r="AZ102" s="3"/>
      <c r="BH102" s="3"/>
      <c r="BP102" s="3"/>
      <c r="BX102" s="3"/>
    </row>
    <row r="103" spans="28:76" x14ac:dyDescent="0.3">
      <c r="AB103" s="3"/>
      <c r="AJ103" s="3"/>
      <c r="AR103" s="3"/>
      <c r="AZ103" s="3"/>
      <c r="BH103" s="3"/>
      <c r="BP103" s="3"/>
      <c r="BX103" s="3"/>
    </row>
    <row r="104" spans="28:76" x14ac:dyDescent="0.3">
      <c r="AB104" s="3"/>
      <c r="AJ104" s="3"/>
      <c r="AR104" s="3"/>
      <c r="AZ104" s="3"/>
      <c r="BH104" s="3"/>
      <c r="BP104" s="3"/>
      <c r="BX104" s="3"/>
    </row>
    <row r="105" spans="28:76" x14ac:dyDescent="0.3">
      <c r="AB105" s="3"/>
      <c r="AJ105" s="3"/>
      <c r="AR105" s="3"/>
      <c r="AZ105" s="3"/>
      <c r="BH105" s="3"/>
      <c r="BP105" s="3"/>
      <c r="BX105" s="3"/>
    </row>
    <row r="106" spans="28:76" x14ac:dyDescent="0.3">
      <c r="AB106" s="3"/>
      <c r="AJ106" s="3"/>
      <c r="AR106" s="3"/>
      <c r="AZ106" s="3"/>
      <c r="BH106" s="3"/>
      <c r="BP106" s="3"/>
      <c r="BX106" s="3"/>
    </row>
    <row r="107" spans="28:76" x14ac:dyDescent="0.3">
      <c r="AB107" s="3"/>
      <c r="AJ107" s="3"/>
      <c r="AR107" s="3"/>
      <c r="AZ107" s="3"/>
      <c r="BH107" s="3"/>
      <c r="BP107" s="3"/>
      <c r="BX107" s="3"/>
    </row>
    <row r="108" spans="28:76" x14ac:dyDescent="0.3">
      <c r="AB108" s="3"/>
      <c r="AJ108" s="3"/>
      <c r="AR108" s="3"/>
      <c r="AZ108" s="3"/>
      <c r="BH108" s="3"/>
      <c r="BP108" s="3"/>
      <c r="BX108" s="3"/>
    </row>
    <row r="109" spans="28:76" x14ac:dyDescent="0.3">
      <c r="AB109" s="3"/>
      <c r="AJ109" s="3"/>
      <c r="AR109" s="3"/>
      <c r="AZ109" s="3"/>
      <c r="BH109" s="3"/>
      <c r="BP109" s="3"/>
      <c r="BX109" s="3"/>
    </row>
    <row r="110" spans="28:76" x14ac:dyDescent="0.3">
      <c r="AB110" s="3"/>
      <c r="AJ110" s="3"/>
      <c r="AR110" s="3"/>
      <c r="AZ110" s="3"/>
      <c r="BH110" s="3"/>
      <c r="BP110" s="3"/>
      <c r="BX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F960-71B2-4F07-A226-E12191BBAADF}">
  <sheetPr codeName="Sheet26">
    <tabColor theme="7" tint="0.79998168889431442"/>
  </sheetPr>
  <dimension ref="A1:K856"/>
  <sheetViews>
    <sheetView zoomScale="67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9" style="2" bestFit="1" customWidth="1"/>
    <col min="3" max="3" width="9" bestFit="1" customWidth="1"/>
    <col min="6" max="6" width="11.109375" bestFit="1" customWidth="1"/>
    <col min="7" max="7" width="9" bestFit="1" customWidth="1"/>
    <col min="10" max="11" width="9" bestFit="1" customWidth="1"/>
  </cols>
  <sheetData>
    <row r="1" spans="2:11" x14ac:dyDescent="0.3">
      <c r="B1" s="2" t="s">
        <v>176</v>
      </c>
      <c r="C1" t="s">
        <v>199</v>
      </c>
      <c r="E1" s="3"/>
      <c r="F1" t="s">
        <v>176</v>
      </c>
      <c r="G1" t="s">
        <v>199</v>
      </c>
      <c r="I1" s="3"/>
      <c r="J1" t="s">
        <v>176</v>
      </c>
      <c r="K1" t="s">
        <v>199</v>
      </c>
    </row>
    <row r="2" spans="2:11" x14ac:dyDescent="0.3">
      <c r="B2">
        <v>0</v>
      </c>
      <c r="C2">
        <v>0</v>
      </c>
      <c r="E2" s="3"/>
      <c r="F2">
        <v>0</v>
      </c>
      <c r="G2">
        <v>0</v>
      </c>
      <c r="I2" s="3"/>
      <c r="J2">
        <v>0</v>
      </c>
      <c r="K2">
        <v>0</v>
      </c>
    </row>
    <row r="3" spans="2:11" x14ac:dyDescent="0.3">
      <c r="B3" s="2">
        <v>2.3210750600229999E-4</v>
      </c>
      <c r="C3">
        <v>2.4487084148189999</v>
      </c>
      <c r="E3" s="3"/>
      <c r="F3">
        <v>9.8932041759079993E-5</v>
      </c>
      <c r="G3">
        <v>1.0244284153150001</v>
      </c>
      <c r="I3" s="3"/>
      <c r="J3">
        <v>1.043518852511E-4</v>
      </c>
      <c r="K3">
        <v>0.98204078168429998</v>
      </c>
    </row>
    <row r="4" spans="2:11" x14ac:dyDescent="0.3">
      <c r="B4" s="2">
        <v>4.8274237487609998E-4</v>
      </c>
      <c r="C4">
        <v>4.4295842890620003</v>
      </c>
      <c r="E4" s="3"/>
      <c r="F4">
        <v>1.9350882786000001E-4</v>
      </c>
      <c r="G4">
        <v>1.7700977375289999</v>
      </c>
      <c r="I4" s="3"/>
      <c r="J4">
        <v>2.157182332616E-4</v>
      </c>
      <c r="K4">
        <v>1.7657365953019999</v>
      </c>
    </row>
    <row r="5" spans="2:11" x14ac:dyDescent="0.3">
      <c r="B5" s="2">
        <v>7.4699193631079996E-4</v>
      </c>
      <c r="C5">
        <v>5.9334119779360002</v>
      </c>
      <c r="E5" s="3"/>
      <c r="F5">
        <v>2.6278717040789998E-4</v>
      </c>
      <c r="G5">
        <v>2.341687536547</v>
      </c>
      <c r="I5" s="3"/>
      <c r="J5">
        <v>3.1531133043999999E-4</v>
      </c>
      <c r="K5">
        <v>2.463464109147</v>
      </c>
    </row>
    <row r="6" spans="2:11" x14ac:dyDescent="0.3">
      <c r="B6" s="2">
        <v>8.6779854541359995E-4</v>
      </c>
      <c r="C6">
        <v>6.5228067809260004</v>
      </c>
      <c r="E6" s="3"/>
      <c r="F6">
        <v>3.3759141405449998E-4</v>
      </c>
      <c r="G6">
        <v>2.8081681501469999</v>
      </c>
      <c r="I6" s="3"/>
      <c r="J6">
        <v>4.9176841957509999E-4</v>
      </c>
      <c r="K6">
        <v>3.5955186827640002</v>
      </c>
    </row>
    <row r="7" spans="2:11" x14ac:dyDescent="0.3">
      <c r="E7" s="3"/>
      <c r="F7">
        <v>5.7081921881579998E-4</v>
      </c>
      <c r="G7">
        <v>4.1830878103420002</v>
      </c>
      <c r="I7" s="3"/>
      <c r="J7">
        <v>5.8768062127350002E-4</v>
      </c>
      <c r="K7">
        <v>4.2019308705889999</v>
      </c>
    </row>
    <row r="8" spans="2:11" x14ac:dyDescent="0.3">
      <c r="E8" s="3"/>
      <c r="F8">
        <v>7.2374983875209999E-4</v>
      </c>
      <c r="G8">
        <v>5.0170703972749999</v>
      </c>
      <c r="I8" s="3"/>
      <c r="J8">
        <v>6.9704656776740004E-4</v>
      </c>
      <c r="K8">
        <v>4.7621803984810001</v>
      </c>
    </row>
    <row r="9" spans="2:11" x14ac:dyDescent="0.3">
      <c r="E9" s="3"/>
      <c r="I9" s="3"/>
      <c r="J9">
        <v>7.9920610696989996E-4</v>
      </c>
      <c r="K9">
        <v>5.3125082221140003</v>
      </c>
    </row>
    <row r="10" spans="2:11" x14ac:dyDescent="0.3">
      <c r="E10" s="3"/>
      <c r="I10" s="3"/>
      <c r="J10">
        <v>8.5426350262860005E-4</v>
      </c>
      <c r="K10">
        <v>5.5088034967850001</v>
      </c>
    </row>
    <row r="11" spans="2:11" x14ac:dyDescent="0.3">
      <c r="E11" s="3"/>
      <c r="I11" s="3"/>
    </row>
    <row r="12" spans="2:11" x14ac:dyDescent="0.3">
      <c r="E12" s="3"/>
      <c r="I12" s="3"/>
    </row>
    <row r="13" spans="2:11" x14ac:dyDescent="0.3">
      <c r="E13" s="3"/>
      <c r="I13" s="3"/>
    </row>
    <row r="14" spans="2:11" x14ac:dyDescent="0.3">
      <c r="E14" s="3"/>
      <c r="I14" s="3"/>
    </row>
    <row r="15" spans="2:11" x14ac:dyDescent="0.3">
      <c r="E15" s="3"/>
      <c r="I15" s="3"/>
    </row>
    <row r="16" spans="2:11" x14ac:dyDescent="0.3">
      <c r="E16" s="3"/>
      <c r="I16" s="3"/>
    </row>
    <row r="17" spans="5:9" x14ac:dyDescent="0.3">
      <c r="E17" s="3"/>
      <c r="I17" s="3"/>
    </row>
    <row r="18" spans="5:9" x14ac:dyDescent="0.3">
      <c r="E18" s="3"/>
      <c r="I18" s="3"/>
    </row>
    <row r="19" spans="5:9" x14ac:dyDescent="0.3">
      <c r="E19" s="3"/>
      <c r="I19" s="3"/>
    </row>
    <row r="20" spans="5:9" x14ac:dyDescent="0.3">
      <c r="E20" s="3"/>
      <c r="I20" s="3"/>
    </row>
    <row r="21" spans="5:9" x14ac:dyDescent="0.3">
      <c r="E21" s="3"/>
      <c r="I21" s="3"/>
    </row>
    <row r="22" spans="5:9" x14ac:dyDescent="0.3">
      <c r="E22" s="3"/>
      <c r="I22" s="3"/>
    </row>
    <row r="23" spans="5:9" x14ac:dyDescent="0.3">
      <c r="E23" s="3"/>
      <c r="I23" s="3"/>
    </row>
    <row r="24" spans="5:9" x14ac:dyDescent="0.3">
      <c r="E24" s="3"/>
      <c r="I24" s="3"/>
    </row>
    <row r="25" spans="5:9" x14ac:dyDescent="0.3">
      <c r="E25" s="3"/>
      <c r="I25" s="3"/>
    </row>
    <row r="26" spans="5:9" x14ac:dyDescent="0.3">
      <c r="E26" s="3"/>
      <c r="I26" s="3"/>
    </row>
    <row r="27" spans="5:9" x14ac:dyDescent="0.3">
      <c r="E27" s="3"/>
      <c r="I27" s="3"/>
    </row>
    <row r="28" spans="5:9" x14ac:dyDescent="0.3">
      <c r="E28" s="3"/>
      <c r="I28" s="3"/>
    </row>
    <row r="29" spans="5:9" x14ac:dyDescent="0.3">
      <c r="E29" s="3"/>
      <c r="I29" s="3"/>
    </row>
    <row r="30" spans="5:9" x14ac:dyDescent="0.3">
      <c r="E30" s="3"/>
      <c r="I30" s="3"/>
    </row>
    <row r="31" spans="5:9" x14ac:dyDescent="0.3">
      <c r="E31" s="3"/>
      <c r="I31" s="3"/>
    </row>
    <row r="32" spans="5:9" x14ac:dyDescent="0.3">
      <c r="E32" s="3"/>
      <c r="I32" s="3"/>
    </row>
    <row r="33" spans="5:9" x14ac:dyDescent="0.3">
      <c r="E33" s="3"/>
      <c r="I33" s="3"/>
    </row>
    <row r="34" spans="5:9" x14ac:dyDescent="0.3">
      <c r="E34" s="3"/>
      <c r="I34" s="3"/>
    </row>
    <row r="35" spans="5:9" x14ac:dyDescent="0.3">
      <c r="E35" s="3"/>
      <c r="I35" s="3"/>
    </row>
    <row r="36" spans="5:9" x14ac:dyDescent="0.3">
      <c r="E36" s="3"/>
      <c r="I36" s="3"/>
    </row>
    <row r="37" spans="5:9" x14ac:dyDescent="0.3">
      <c r="E37" s="3"/>
      <c r="I37" s="3"/>
    </row>
    <row r="38" spans="5:9" x14ac:dyDescent="0.3">
      <c r="E38" s="3"/>
      <c r="I38" s="3"/>
    </row>
    <row r="39" spans="5:9" x14ac:dyDescent="0.3">
      <c r="E39" s="3"/>
      <c r="I39" s="3"/>
    </row>
    <row r="40" spans="5:9" x14ac:dyDescent="0.3">
      <c r="E40" s="3"/>
      <c r="I40" s="3"/>
    </row>
    <row r="41" spans="5:9" x14ac:dyDescent="0.3">
      <c r="E41" s="3"/>
      <c r="I41" s="3"/>
    </row>
    <row r="42" spans="5:9" x14ac:dyDescent="0.3">
      <c r="E42" s="3"/>
      <c r="I42" s="3"/>
    </row>
    <row r="43" spans="5:9" x14ac:dyDescent="0.3">
      <c r="E43" s="3"/>
      <c r="I43" s="3"/>
    </row>
    <row r="44" spans="5:9" x14ac:dyDescent="0.3">
      <c r="E44" s="3"/>
      <c r="I44" s="3"/>
    </row>
    <row r="45" spans="5:9" x14ac:dyDescent="0.3">
      <c r="E45" s="3"/>
      <c r="I45" s="3"/>
    </row>
    <row r="46" spans="5:9" x14ac:dyDescent="0.3">
      <c r="E46" s="3"/>
      <c r="I46" s="3"/>
    </row>
    <row r="47" spans="5:9" x14ac:dyDescent="0.3">
      <c r="E47" s="3"/>
      <c r="I47" s="3"/>
    </row>
    <row r="48" spans="5:9" x14ac:dyDescent="0.3">
      <c r="E48" s="3"/>
      <c r="I48" s="3"/>
    </row>
    <row r="49" spans="5:9" x14ac:dyDescent="0.3">
      <c r="E49" s="3"/>
      <c r="I49" s="3"/>
    </row>
    <row r="50" spans="5:9" x14ac:dyDescent="0.3">
      <c r="E50" s="3"/>
      <c r="I50" s="3"/>
    </row>
    <row r="51" spans="5:9" x14ac:dyDescent="0.3">
      <c r="E51" s="3"/>
      <c r="I51" s="3"/>
    </row>
    <row r="52" spans="5:9" x14ac:dyDescent="0.3">
      <c r="E52" s="3"/>
      <c r="I52" s="3"/>
    </row>
    <row r="53" spans="5:9" x14ac:dyDescent="0.3">
      <c r="E53" s="3"/>
      <c r="I53" s="3"/>
    </row>
    <row r="54" spans="5:9" x14ac:dyDescent="0.3">
      <c r="E54" s="3"/>
      <c r="I54" s="3"/>
    </row>
    <row r="55" spans="5:9" x14ac:dyDescent="0.3">
      <c r="E55" s="3"/>
      <c r="I55" s="3"/>
    </row>
    <row r="56" spans="5:9" x14ac:dyDescent="0.3">
      <c r="E56" s="3"/>
      <c r="I56" s="3"/>
    </row>
    <row r="57" spans="5:9" x14ac:dyDescent="0.3">
      <c r="E57" s="3"/>
      <c r="I57" s="3"/>
    </row>
    <row r="58" spans="5:9" x14ac:dyDescent="0.3">
      <c r="E58" s="3"/>
      <c r="I58" s="3"/>
    </row>
    <row r="59" spans="5:9" x14ac:dyDescent="0.3">
      <c r="E59" s="3"/>
      <c r="I59" s="3"/>
    </row>
    <row r="60" spans="5:9" x14ac:dyDescent="0.3">
      <c r="E60" s="3"/>
      <c r="I60" s="3"/>
    </row>
    <row r="61" spans="5:9" x14ac:dyDescent="0.3">
      <c r="E61" s="3"/>
      <c r="I61" s="3"/>
    </row>
    <row r="62" spans="5:9" x14ac:dyDescent="0.3">
      <c r="E62" s="3"/>
      <c r="I62" s="3"/>
    </row>
    <row r="63" spans="5:9" x14ac:dyDescent="0.3">
      <c r="E63" s="3"/>
      <c r="I63" s="3"/>
    </row>
    <row r="64" spans="5:9" x14ac:dyDescent="0.3">
      <c r="E64" s="3"/>
      <c r="I64" s="3"/>
    </row>
    <row r="65" spans="5:9" x14ac:dyDescent="0.3">
      <c r="E65" s="3"/>
      <c r="I65" s="3"/>
    </row>
    <row r="66" spans="5:9" x14ac:dyDescent="0.3">
      <c r="E66" s="3"/>
      <c r="I66" s="3"/>
    </row>
    <row r="67" spans="5:9" x14ac:dyDescent="0.3">
      <c r="E67" s="3"/>
      <c r="I67" s="3"/>
    </row>
    <row r="68" spans="5:9" x14ac:dyDescent="0.3">
      <c r="E68" s="3"/>
      <c r="I68" s="3"/>
    </row>
    <row r="69" spans="5:9" x14ac:dyDescent="0.3">
      <c r="E69" s="3"/>
      <c r="I69" s="3"/>
    </row>
    <row r="70" spans="5:9" x14ac:dyDescent="0.3">
      <c r="E70" s="3"/>
      <c r="I70" s="3"/>
    </row>
    <row r="71" spans="5:9" x14ac:dyDescent="0.3">
      <c r="E71" s="3"/>
      <c r="I71" s="3"/>
    </row>
    <row r="72" spans="5:9" x14ac:dyDescent="0.3">
      <c r="E72" s="3"/>
      <c r="I72" s="3"/>
    </row>
    <row r="73" spans="5:9" x14ac:dyDescent="0.3">
      <c r="E73" s="3"/>
      <c r="I73" s="3"/>
    </row>
    <row r="74" spans="5:9" x14ac:dyDescent="0.3">
      <c r="E74" s="3"/>
      <c r="I74" s="3"/>
    </row>
    <row r="75" spans="5:9" x14ac:dyDescent="0.3">
      <c r="E75" s="3"/>
      <c r="I75" s="3"/>
    </row>
    <row r="76" spans="5:9" x14ac:dyDescent="0.3">
      <c r="E76" s="3"/>
      <c r="I76" s="3"/>
    </row>
    <row r="77" spans="5:9" x14ac:dyDescent="0.3">
      <c r="E77" s="3"/>
      <c r="I77" s="3"/>
    </row>
    <row r="78" spans="5:9" x14ac:dyDescent="0.3">
      <c r="E78" s="3"/>
      <c r="I78" s="3"/>
    </row>
    <row r="79" spans="5:9" x14ac:dyDescent="0.3">
      <c r="E79" s="3"/>
      <c r="I79" s="3"/>
    </row>
    <row r="80" spans="5:9" x14ac:dyDescent="0.3">
      <c r="E80" s="3"/>
      <c r="I80" s="3"/>
    </row>
    <row r="81" spans="5:9" x14ac:dyDescent="0.3">
      <c r="E81" s="3"/>
      <c r="I81" s="3"/>
    </row>
    <row r="82" spans="5:9" x14ac:dyDescent="0.3">
      <c r="E82" s="3"/>
      <c r="I82" s="3"/>
    </row>
    <row r="83" spans="5:9" x14ac:dyDescent="0.3">
      <c r="E83" s="3"/>
      <c r="I83" s="3"/>
    </row>
    <row r="84" spans="5:9" x14ac:dyDescent="0.3">
      <c r="E84" s="3"/>
      <c r="I84" s="3"/>
    </row>
    <row r="85" spans="5:9" x14ac:dyDescent="0.3">
      <c r="E85" s="3"/>
      <c r="I85" s="3"/>
    </row>
    <row r="86" spans="5:9" x14ac:dyDescent="0.3">
      <c r="E86" s="3"/>
      <c r="I86" s="3"/>
    </row>
    <row r="87" spans="5:9" x14ac:dyDescent="0.3">
      <c r="E87" s="3"/>
      <c r="I87" s="3"/>
    </row>
    <row r="88" spans="5:9" x14ac:dyDescent="0.3">
      <c r="E88" s="3"/>
      <c r="I88" s="3"/>
    </row>
    <row r="89" spans="5:9" x14ac:dyDescent="0.3">
      <c r="E89" s="3"/>
      <c r="I89" s="3"/>
    </row>
    <row r="90" spans="5:9" x14ac:dyDescent="0.3">
      <c r="E90" s="3"/>
      <c r="I90" s="3"/>
    </row>
    <row r="91" spans="5:9" x14ac:dyDescent="0.3">
      <c r="E91" s="3"/>
      <c r="I91" s="3"/>
    </row>
    <row r="92" spans="5:9" x14ac:dyDescent="0.3">
      <c r="E92" s="3"/>
      <c r="I92" s="3"/>
    </row>
    <row r="93" spans="5:9" x14ac:dyDescent="0.3">
      <c r="E93" s="3"/>
      <c r="I93" s="3"/>
    </row>
    <row r="94" spans="5:9" x14ac:dyDescent="0.3">
      <c r="E94" s="3"/>
      <c r="I94" s="3"/>
    </row>
    <row r="95" spans="5:9" x14ac:dyDescent="0.3">
      <c r="E95" s="3"/>
      <c r="I95" s="3"/>
    </row>
    <row r="96" spans="5:9" x14ac:dyDescent="0.3">
      <c r="E96" s="3"/>
      <c r="I96" s="3"/>
    </row>
    <row r="97" spans="5:9" x14ac:dyDescent="0.3">
      <c r="E97" s="3"/>
      <c r="I97" s="3"/>
    </row>
    <row r="98" spans="5:9" x14ac:dyDescent="0.3">
      <c r="E98" s="3"/>
      <c r="I98" s="3"/>
    </row>
    <row r="99" spans="5:9" x14ac:dyDescent="0.3">
      <c r="E99" s="3"/>
      <c r="I99" s="3"/>
    </row>
    <row r="100" spans="5:9" x14ac:dyDescent="0.3">
      <c r="E100" s="3"/>
      <c r="I100" s="3"/>
    </row>
    <row r="101" spans="5:9" x14ac:dyDescent="0.3">
      <c r="E101" s="3"/>
      <c r="I101" s="3"/>
    </row>
    <row r="102" spans="5:9" x14ac:dyDescent="0.3">
      <c r="E102" s="3"/>
      <c r="I102" s="3"/>
    </row>
    <row r="103" spans="5:9" x14ac:dyDescent="0.3">
      <c r="E103" s="3"/>
      <c r="I103" s="3"/>
    </row>
    <row r="104" spans="5:9" x14ac:dyDescent="0.3">
      <c r="E104" s="3"/>
      <c r="I104" s="3"/>
    </row>
    <row r="105" spans="5:9" x14ac:dyDescent="0.3">
      <c r="E105" s="3"/>
      <c r="I105" s="3"/>
    </row>
    <row r="106" spans="5:9" x14ac:dyDescent="0.3">
      <c r="E106" s="3"/>
      <c r="I106" s="3"/>
    </row>
    <row r="107" spans="5:9" x14ac:dyDescent="0.3">
      <c r="E107" s="3"/>
      <c r="I107" s="3"/>
    </row>
    <row r="108" spans="5:9" x14ac:dyDescent="0.3">
      <c r="E108" s="3"/>
      <c r="I108" s="3"/>
    </row>
    <row r="109" spans="5:9" x14ac:dyDescent="0.3">
      <c r="E109" s="3"/>
      <c r="I109" s="3"/>
    </row>
    <row r="110" spans="5:9" x14ac:dyDescent="0.3">
      <c r="E110" s="3"/>
      <c r="I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6BF5-3117-44ED-BE7E-8879F11A1539}">
  <sheetPr codeName="Sheet3">
    <tabColor theme="7" tint="0.79998168889431442"/>
  </sheetPr>
  <dimension ref="A1:U857"/>
  <sheetViews>
    <sheetView zoomScale="91" zoomScaleNormal="9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7" max="7" width="12.88671875" customWidth="1"/>
  </cols>
  <sheetData>
    <row r="1" spans="2:21" x14ac:dyDescent="0.3">
      <c r="B1"/>
      <c r="K1" s="3"/>
      <c r="U1" s="3"/>
    </row>
    <row r="2" spans="2:21" x14ac:dyDescent="0.3">
      <c r="B2" t="s">
        <v>166</v>
      </c>
      <c r="C2" t="s">
        <v>167</v>
      </c>
      <c r="D2" t="s">
        <v>166</v>
      </c>
      <c r="E2" t="s">
        <v>167</v>
      </c>
      <c r="F2" t="s">
        <v>166</v>
      </c>
      <c r="G2" t="s">
        <v>167</v>
      </c>
      <c r="H2" t="s">
        <v>166</v>
      </c>
      <c r="I2" t="s">
        <v>167</v>
      </c>
      <c r="K2" s="3"/>
      <c r="L2" t="s">
        <v>166</v>
      </c>
      <c r="M2" t="s">
        <v>167</v>
      </c>
      <c r="N2" t="s">
        <v>166</v>
      </c>
      <c r="O2" t="s">
        <v>167</v>
      </c>
      <c r="P2" t="s">
        <v>166</v>
      </c>
      <c r="Q2" t="s">
        <v>167</v>
      </c>
      <c r="R2" t="s">
        <v>166</v>
      </c>
      <c r="S2" t="s">
        <v>167</v>
      </c>
      <c r="U2" s="3"/>
    </row>
    <row r="3" spans="2:2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3"/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5"/>
      <c r="U3" s="3"/>
    </row>
    <row r="4" spans="2:21" x14ac:dyDescent="0.3">
      <c r="B4" s="4">
        <v>2.6426369967570001E-3</v>
      </c>
      <c r="C4" s="4">
        <v>0.11018231953639999</v>
      </c>
      <c r="D4" s="4">
        <v>3.0195099794210001E-3</v>
      </c>
      <c r="E4" s="4">
        <v>0.18944177162440001</v>
      </c>
      <c r="F4" s="4">
        <v>8.8414637412410001E-4</v>
      </c>
      <c r="G4" s="4">
        <v>5.0761084168660001E-2</v>
      </c>
      <c r="H4" s="4">
        <v>3.218337795175E-3</v>
      </c>
      <c r="I4" s="4">
        <v>0.20184622768140001</v>
      </c>
      <c r="K4" s="3"/>
      <c r="L4" s="4">
        <v>1.3534827847639999E-3</v>
      </c>
      <c r="M4" s="4">
        <v>2.9879449404710001E-2</v>
      </c>
      <c r="N4" s="4">
        <v>3.925233086563E-3</v>
      </c>
      <c r="O4" s="4">
        <v>0.14998293813960001</v>
      </c>
      <c r="P4" s="4">
        <v>1.803848139221E-3</v>
      </c>
      <c r="Q4" s="4">
        <v>7.3858502949630006E-2</v>
      </c>
      <c r="R4" s="4">
        <v>3.9188631405310002E-4</v>
      </c>
      <c r="S4" s="4">
        <v>5.0617872219430003E-2</v>
      </c>
      <c r="T4" s="5"/>
      <c r="U4" s="3"/>
    </row>
    <row r="5" spans="2:21" x14ac:dyDescent="0.3">
      <c r="B5" s="4">
        <v>4.4805355495780002E-3</v>
      </c>
      <c r="C5" s="4">
        <v>0.19488811114650001</v>
      </c>
      <c r="D5" s="4">
        <v>4.9935670202929999E-3</v>
      </c>
      <c r="E5" s="4">
        <v>0.31741232453930002</v>
      </c>
      <c r="F5" s="4">
        <v>1.5343004763939999E-3</v>
      </c>
      <c r="G5" s="4">
        <v>8.0690669554809996E-2</v>
      </c>
      <c r="H5" s="4">
        <v>5.4397512081250004E-3</v>
      </c>
      <c r="I5" s="4">
        <v>0.34840975241869998</v>
      </c>
      <c r="K5" s="3"/>
      <c r="L5" s="4">
        <v>3.43158102955E-3</v>
      </c>
      <c r="M5" s="4">
        <v>8.1152125251739995E-2</v>
      </c>
      <c r="N5" s="4">
        <v>8.6860781515080004E-3</v>
      </c>
      <c r="O5" s="4">
        <v>0.28454618503070001</v>
      </c>
      <c r="P5" s="4">
        <v>3.663795630889E-3</v>
      </c>
      <c r="Q5" s="4">
        <v>0.1495079938461</v>
      </c>
      <c r="R5" s="4">
        <v>8.128228371016E-4</v>
      </c>
      <c r="S5" s="4">
        <v>9.1931273461139995E-2</v>
      </c>
      <c r="T5" s="5"/>
      <c r="U5" s="3"/>
    </row>
    <row r="6" spans="2:21" x14ac:dyDescent="0.3">
      <c r="B6" s="4">
        <v>5.7681224162289997E-3</v>
      </c>
      <c r="C6" s="4">
        <v>0.25474385385300002</v>
      </c>
      <c r="D6" s="4">
        <v>5.6402930567739998E-3</v>
      </c>
      <c r="E6" s="4">
        <v>0.35632344229230001</v>
      </c>
      <c r="F6" s="4">
        <v>2.704609998597E-3</v>
      </c>
      <c r="G6" s="4">
        <v>0.1478130547173</v>
      </c>
      <c r="H6" s="4">
        <v>6.7075463511990004E-3</v>
      </c>
      <c r="I6" s="4">
        <v>0.42678647756600002</v>
      </c>
      <c r="K6" s="3"/>
      <c r="L6" s="4">
        <v>5.2013229608030001E-3</v>
      </c>
      <c r="M6" s="4">
        <v>0.1199646444107</v>
      </c>
      <c r="N6" s="4">
        <v>1.396069963257E-2</v>
      </c>
      <c r="O6" s="4">
        <v>0.38101360022660002</v>
      </c>
      <c r="P6" s="4">
        <v>5.1379118991439999E-3</v>
      </c>
      <c r="Q6" s="4">
        <v>0.2020395296509</v>
      </c>
      <c r="R6" s="4">
        <v>1.255758269047E-3</v>
      </c>
      <c r="S6" s="4">
        <v>0.12659196961700001</v>
      </c>
      <c r="T6" s="5"/>
      <c r="U6" s="3"/>
    </row>
    <row r="7" spans="2:21" x14ac:dyDescent="0.3">
      <c r="B7" s="4"/>
      <c r="C7" s="4"/>
      <c r="D7" s="4">
        <v>6.72648105833E-3</v>
      </c>
      <c r="E7" s="4">
        <v>0.41051087821690002</v>
      </c>
      <c r="F7" s="4">
        <v>4.3594819764079997E-3</v>
      </c>
      <c r="G7" s="4">
        <v>0.2453818061836</v>
      </c>
      <c r="H7" s="4">
        <v>8.7596454522959992E-3</v>
      </c>
      <c r="I7" s="4">
        <v>0.55028683269220002</v>
      </c>
      <c r="K7" s="3"/>
      <c r="L7" s="4">
        <v>6.8635349170949999E-3</v>
      </c>
      <c r="M7" s="4">
        <v>0.1476720830263</v>
      </c>
      <c r="N7" s="4">
        <v>2.4120273238900002E-2</v>
      </c>
      <c r="O7" s="4">
        <v>0.49315044587099999</v>
      </c>
      <c r="P7" s="4">
        <v>6.4427598547250001E-3</v>
      </c>
      <c r="Q7" s="4">
        <v>0.24833918305809999</v>
      </c>
      <c r="R7" s="4">
        <v>1.799044246911E-3</v>
      </c>
      <c r="S7" s="4">
        <v>0.16215204086169999</v>
      </c>
      <c r="T7" s="5"/>
      <c r="U7" s="3"/>
    </row>
    <row r="8" spans="2:21" x14ac:dyDescent="0.3">
      <c r="B8" s="4"/>
      <c r="C8" s="4"/>
      <c r="D8" s="4"/>
      <c r="E8" s="4"/>
      <c r="F8" s="4">
        <v>6.2263316160869999E-3</v>
      </c>
      <c r="G8" s="4">
        <v>0.35423575022679998</v>
      </c>
      <c r="H8" s="4">
        <v>1.0800094486059999E-2</v>
      </c>
      <c r="I8" s="4">
        <v>0.67097703088789995</v>
      </c>
      <c r="K8" s="3"/>
      <c r="L8" s="4">
        <v>8.1864587676300001E-3</v>
      </c>
      <c r="M8" s="4">
        <v>0.16557780104309999</v>
      </c>
      <c r="N8" s="4"/>
      <c r="O8" s="4"/>
      <c r="P8" s="4">
        <v>7.6601980432219998E-3</v>
      </c>
      <c r="Q8" s="4">
        <v>0.28353616132679998</v>
      </c>
      <c r="R8" s="4">
        <v>2.4527408746320002E-3</v>
      </c>
      <c r="S8" s="4">
        <v>0.1986126898975</v>
      </c>
      <c r="T8" s="5"/>
      <c r="U8" s="3"/>
    </row>
    <row r="9" spans="2:21" x14ac:dyDescent="0.3">
      <c r="B9" s="4"/>
      <c r="C9" s="4"/>
      <c r="D9" s="4"/>
      <c r="E9" s="4"/>
      <c r="F9" s="4">
        <v>8.5322147126160007E-3</v>
      </c>
      <c r="G9" s="4">
        <v>0.47948870398760002</v>
      </c>
      <c r="H9" s="4"/>
      <c r="I9" s="4"/>
      <c r="K9" s="3"/>
      <c r="L9" s="4">
        <v>9.8601085419410001E-3</v>
      </c>
      <c r="M9" s="4">
        <v>0.18840602800139999</v>
      </c>
      <c r="N9" s="4"/>
      <c r="O9" s="4"/>
      <c r="P9" s="4">
        <v>9.0690287000249996E-3</v>
      </c>
      <c r="Q9" s="4">
        <v>0.31786864287450001</v>
      </c>
      <c r="R9" s="4">
        <v>3.1371188011080002E-3</v>
      </c>
      <c r="S9" s="4">
        <v>0.23330225090949999</v>
      </c>
      <c r="T9" s="5"/>
      <c r="U9" s="3"/>
    </row>
    <row r="10" spans="2:21" x14ac:dyDescent="0.3">
      <c r="B10" s="4"/>
      <c r="C10" s="4"/>
      <c r="D10" s="4"/>
      <c r="E10" s="4"/>
      <c r="F10" s="4">
        <v>1.096445417158E-2</v>
      </c>
      <c r="G10" s="4">
        <v>0.6070213214979</v>
      </c>
      <c r="H10" s="4"/>
      <c r="I10" s="4"/>
      <c r="K10" s="3"/>
      <c r="L10" s="4"/>
      <c r="M10" s="4"/>
      <c r="N10" s="4"/>
      <c r="O10" s="4"/>
      <c r="P10" s="4">
        <v>1.1218925386460001E-2</v>
      </c>
      <c r="Q10" s="4">
        <v>0.3642693232782</v>
      </c>
      <c r="R10" s="4">
        <v>4.4488956922619999E-3</v>
      </c>
      <c r="S10" s="4">
        <v>0.29069495783659999</v>
      </c>
      <c r="T10" s="5"/>
      <c r="U10" s="3"/>
    </row>
    <row r="11" spans="2:21" x14ac:dyDescent="0.3">
      <c r="B11" s="4"/>
      <c r="C11" s="4"/>
      <c r="D11" s="4"/>
      <c r="E11" s="4"/>
      <c r="F11" s="4"/>
      <c r="G11" s="4"/>
      <c r="H11" s="4"/>
      <c r="I11" s="4"/>
      <c r="K11" s="3"/>
      <c r="L11" s="4"/>
      <c r="M11" s="4"/>
      <c r="N11" s="4"/>
      <c r="O11" s="4"/>
      <c r="P11" s="4">
        <v>1.322004970831E-2</v>
      </c>
      <c r="Q11" s="4">
        <v>0.4031095045909</v>
      </c>
      <c r="R11" s="4">
        <v>5.6136536731070004E-3</v>
      </c>
      <c r="S11" s="4">
        <v>0.33431572921489999</v>
      </c>
      <c r="T11" s="5"/>
      <c r="U11" s="3"/>
    </row>
    <row r="12" spans="2:21" x14ac:dyDescent="0.3">
      <c r="B12"/>
      <c r="K12" s="3"/>
      <c r="L12" s="4"/>
      <c r="M12" s="4"/>
      <c r="N12" s="4"/>
      <c r="O12" s="4"/>
      <c r="P12" s="4">
        <v>1.577397875985E-2</v>
      </c>
      <c r="Q12" s="4">
        <v>0.443790530663</v>
      </c>
      <c r="R12" s="4">
        <v>6.6301402762969997E-3</v>
      </c>
      <c r="S12" s="4">
        <v>0.36860130537140001</v>
      </c>
      <c r="T12" s="5"/>
      <c r="U12" s="3"/>
    </row>
    <row r="13" spans="2:21" x14ac:dyDescent="0.3">
      <c r="B13"/>
      <c r="K13" s="3"/>
      <c r="L13" s="4"/>
      <c r="M13" s="4"/>
      <c r="N13" s="4"/>
      <c r="O13" s="4"/>
      <c r="P13" s="4"/>
      <c r="Q13" s="4"/>
      <c r="R13" s="4">
        <v>7.7779092176300003E-3</v>
      </c>
      <c r="S13" s="4">
        <v>0.40112782052750001</v>
      </c>
      <c r="T13" s="5"/>
      <c r="U13" s="3"/>
    </row>
    <row r="14" spans="2:21" x14ac:dyDescent="0.3">
      <c r="B14"/>
      <c r="K14" s="3"/>
      <c r="L14" s="4"/>
      <c r="M14" s="4"/>
      <c r="N14" s="4"/>
      <c r="O14" s="4"/>
      <c r="P14" s="4"/>
      <c r="Q14" s="4"/>
      <c r="R14" s="4">
        <v>1.1243966430929999E-2</v>
      </c>
      <c r="S14" s="4">
        <v>0.48939261671369999</v>
      </c>
      <c r="T14" s="5"/>
      <c r="U14" s="3"/>
    </row>
    <row r="15" spans="2:21" x14ac:dyDescent="0.3">
      <c r="B15"/>
      <c r="K15" s="3"/>
      <c r="L15" s="4"/>
      <c r="M15" s="4"/>
      <c r="N15" s="4"/>
      <c r="O15" s="4"/>
      <c r="P15" s="4"/>
      <c r="Q15" s="4"/>
      <c r="R15" s="4">
        <v>1.334231013033E-2</v>
      </c>
      <c r="S15" s="4">
        <v>0.54022402393269997</v>
      </c>
      <c r="T15" s="5"/>
      <c r="U15" s="3"/>
    </row>
    <row r="16" spans="2:21" x14ac:dyDescent="0.3">
      <c r="B16"/>
      <c r="K16" s="3"/>
      <c r="L16" s="4"/>
      <c r="M16" s="4"/>
      <c r="N16" s="4"/>
      <c r="O16" s="4"/>
      <c r="P16" s="4"/>
      <c r="Q16" s="4"/>
      <c r="R16" s="4">
        <v>1.530319403642E-2</v>
      </c>
      <c r="S16" s="4">
        <v>0.57905939443609999</v>
      </c>
      <c r="T16" s="5"/>
      <c r="U16" s="3"/>
    </row>
    <row r="17" spans="2:21" x14ac:dyDescent="0.3">
      <c r="B17"/>
      <c r="K17" s="3"/>
      <c r="L17" s="4"/>
      <c r="M17" s="4"/>
      <c r="N17" s="4"/>
      <c r="O17" s="4"/>
      <c r="P17" s="4"/>
      <c r="Q17" s="4"/>
      <c r="R17" s="4">
        <v>1.8207473271530002E-2</v>
      </c>
      <c r="S17" s="4">
        <v>0.62599395154790005</v>
      </c>
      <c r="T17" s="5"/>
      <c r="U17" s="3"/>
    </row>
    <row r="18" spans="2:21" x14ac:dyDescent="0.3">
      <c r="B18"/>
      <c r="K18" s="3"/>
      <c r="L18" s="4"/>
      <c r="M18" s="4"/>
      <c r="N18" s="4"/>
      <c r="O18" s="4"/>
      <c r="P18" s="4"/>
      <c r="Q18" s="4"/>
      <c r="R18" s="4">
        <v>2.1847016821319998E-2</v>
      </c>
      <c r="S18" s="4">
        <v>0.66991058770150003</v>
      </c>
      <c r="T18" s="5"/>
      <c r="U18" s="3"/>
    </row>
    <row r="19" spans="2:21" x14ac:dyDescent="0.3">
      <c r="B19"/>
      <c r="K19" s="3"/>
      <c r="T19" s="5"/>
      <c r="U19" s="3"/>
    </row>
    <row r="20" spans="2:21" x14ac:dyDescent="0.3">
      <c r="B20"/>
      <c r="K20" s="3"/>
      <c r="T20" s="5"/>
      <c r="U20" s="3"/>
    </row>
    <row r="21" spans="2:21" x14ac:dyDescent="0.3">
      <c r="K21" s="3"/>
      <c r="T21" s="5"/>
      <c r="U21" s="3"/>
    </row>
    <row r="22" spans="2:21" x14ac:dyDescent="0.3">
      <c r="K22" s="3"/>
      <c r="T22" s="5"/>
      <c r="U22" s="3"/>
    </row>
    <row r="23" spans="2:21" x14ac:dyDescent="0.3">
      <c r="K23" s="3"/>
      <c r="T23" s="5"/>
      <c r="U23" s="3"/>
    </row>
    <row r="24" spans="2:21" x14ac:dyDescent="0.3">
      <c r="K24" s="3"/>
      <c r="U24" s="3"/>
    </row>
    <row r="25" spans="2:21" x14ac:dyDescent="0.3">
      <c r="K25" s="3"/>
      <c r="U25" s="3"/>
    </row>
    <row r="26" spans="2:21" x14ac:dyDescent="0.3">
      <c r="K26" s="3"/>
      <c r="U26" s="3"/>
    </row>
    <row r="27" spans="2:21" x14ac:dyDescent="0.3">
      <c r="K27" s="3"/>
      <c r="U27" s="3"/>
    </row>
    <row r="28" spans="2:21" x14ac:dyDescent="0.3">
      <c r="K28" s="3"/>
      <c r="U28" s="3"/>
    </row>
    <row r="29" spans="2:21" x14ac:dyDescent="0.3">
      <c r="K29" s="3"/>
      <c r="U29" s="3"/>
    </row>
    <row r="30" spans="2:21" x14ac:dyDescent="0.3">
      <c r="K30" s="3"/>
      <c r="U30" s="3"/>
    </row>
    <row r="31" spans="2:21" x14ac:dyDescent="0.3">
      <c r="K31" s="3"/>
      <c r="U31" s="3"/>
    </row>
    <row r="32" spans="2:21" x14ac:dyDescent="0.3">
      <c r="K32" s="3"/>
      <c r="U32" s="3"/>
    </row>
    <row r="33" spans="11:21" x14ac:dyDescent="0.3">
      <c r="K33" s="3"/>
      <c r="U33" s="3"/>
    </row>
    <row r="34" spans="11:21" x14ac:dyDescent="0.3">
      <c r="K34" s="3"/>
      <c r="U34" s="3"/>
    </row>
    <row r="35" spans="11:21" x14ac:dyDescent="0.3">
      <c r="K35" s="3"/>
      <c r="U35" s="3"/>
    </row>
    <row r="36" spans="11:21" x14ac:dyDescent="0.3">
      <c r="K36" s="3"/>
      <c r="U36" s="3"/>
    </row>
    <row r="37" spans="11:21" x14ac:dyDescent="0.3">
      <c r="K37" s="3"/>
      <c r="U37" s="3"/>
    </row>
    <row r="38" spans="11:21" x14ac:dyDescent="0.3">
      <c r="K38" s="3"/>
      <c r="U38" s="3"/>
    </row>
    <row r="39" spans="11:21" x14ac:dyDescent="0.3">
      <c r="K39" s="3"/>
      <c r="U39" s="3"/>
    </row>
    <row r="40" spans="11:21" x14ac:dyDescent="0.3">
      <c r="K40" s="3"/>
      <c r="U40" s="3"/>
    </row>
    <row r="41" spans="11:21" x14ac:dyDescent="0.3">
      <c r="K41" s="3"/>
      <c r="U41" s="3"/>
    </row>
    <row r="42" spans="11:21" x14ac:dyDescent="0.3">
      <c r="K42" s="3"/>
      <c r="U42" s="3"/>
    </row>
    <row r="43" spans="11:21" x14ac:dyDescent="0.3">
      <c r="K43" s="3"/>
      <c r="U43" s="3"/>
    </row>
    <row r="44" spans="11:21" x14ac:dyDescent="0.3">
      <c r="K44" s="3"/>
      <c r="U44" s="3"/>
    </row>
    <row r="45" spans="11:21" x14ac:dyDescent="0.3">
      <c r="K45" s="3"/>
      <c r="U45" s="3"/>
    </row>
    <row r="46" spans="11:21" x14ac:dyDescent="0.3">
      <c r="K46" s="3"/>
      <c r="U46" s="3"/>
    </row>
    <row r="47" spans="11:21" x14ac:dyDescent="0.3">
      <c r="K47" s="3"/>
      <c r="U47" s="3"/>
    </row>
    <row r="48" spans="11:21" x14ac:dyDescent="0.3">
      <c r="K48" s="3"/>
      <c r="U48" s="3"/>
    </row>
    <row r="49" spans="11:21" x14ac:dyDescent="0.3">
      <c r="K49" s="3"/>
      <c r="U49" s="3"/>
    </row>
    <row r="50" spans="11:21" x14ac:dyDescent="0.3">
      <c r="K50" s="3"/>
      <c r="U50" s="3"/>
    </row>
    <row r="51" spans="11:21" x14ac:dyDescent="0.3">
      <c r="K51" s="3"/>
      <c r="U51" s="3"/>
    </row>
    <row r="52" spans="11:21" x14ac:dyDescent="0.3">
      <c r="K52" s="3"/>
      <c r="U52" s="3"/>
    </row>
    <row r="53" spans="11:21" x14ac:dyDescent="0.3">
      <c r="K53" s="3"/>
      <c r="U53" s="3"/>
    </row>
    <row r="54" spans="11:21" x14ac:dyDescent="0.3">
      <c r="K54" s="3"/>
      <c r="U54" s="3"/>
    </row>
    <row r="55" spans="11:21" x14ac:dyDescent="0.3">
      <c r="K55" s="3"/>
      <c r="U55" s="3"/>
    </row>
    <row r="56" spans="11:21" x14ac:dyDescent="0.3">
      <c r="K56" s="3"/>
      <c r="U56" s="3"/>
    </row>
    <row r="57" spans="11:21" x14ac:dyDescent="0.3">
      <c r="K57" s="3"/>
      <c r="U57" s="3"/>
    </row>
    <row r="58" spans="11:21" x14ac:dyDescent="0.3">
      <c r="K58" s="3"/>
      <c r="U58" s="3"/>
    </row>
    <row r="59" spans="11:21" x14ac:dyDescent="0.3">
      <c r="K59" s="3"/>
      <c r="U59" s="3"/>
    </row>
    <row r="60" spans="11:21" x14ac:dyDescent="0.3">
      <c r="K60" s="3"/>
      <c r="U60" s="3"/>
    </row>
    <row r="61" spans="11:21" x14ac:dyDescent="0.3">
      <c r="K61" s="3"/>
      <c r="U61" s="3"/>
    </row>
    <row r="62" spans="11:21" x14ac:dyDescent="0.3">
      <c r="K62" s="3"/>
      <c r="U62" s="3"/>
    </row>
    <row r="63" spans="11:21" x14ac:dyDescent="0.3">
      <c r="K63" s="3"/>
      <c r="U63" s="3"/>
    </row>
    <row r="64" spans="11:21" x14ac:dyDescent="0.3">
      <c r="K64" s="3"/>
      <c r="U64" s="3"/>
    </row>
    <row r="65" spans="11:21" x14ac:dyDescent="0.3">
      <c r="K65" s="3"/>
      <c r="U65" s="3"/>
    </row>
    <row r="66" spans="11:21" x14ac:dyDescent="0.3">
      <c r="K66" s="3"/>
      <c r="U66" s="3"/>
    </row>
    <row r="67" spans="11:21" x14ac:dyDescent="0.3">
      <c r="K67" s="3"/>
      <c r="U67" s="3"/>
    </row>
    <row r="68" spans="11:21" x14ac:dyDescent="0.3">
      <c r="K68" s="3"/>
      <c r="U68" s="3"/>
    </row>
    <row r="69" spans="11:21" x14ac:dyDescent="0.3">
      <c r="K69" s="3"/>
      <c r="U69" s="3"/>
    </row>
    <row r="70" spans="11:21" x14ac:dyDescent="0.3">
      <c r="K70" s="3"/>
      <c r="U70" s="3"/>
    </row>
    <row r="71" spans="11:21" x14ac:dyDescent="0.3">
      <c r="K71" s="3"/>
      <c r="U71" s="3"/>
    </row>
    <row r="72" spans="11:21" x14ac:dyDescent="0.3">
      <c r="K72" s="3"/>
      <c r="U72" s="3"/>
    </row>
    <row r="73" spans="11:21" x14ac:dyDescent="0.3">
      <c r="K73" s="3"/>
      <c r="U73" s="3"/>
    </row>
    <row r="74" spans="11:21" x14ac:dyDescent="0.3">
      <c r="K74" s="3"/>
      <c r="U74" s="3"/>
    </row>
    <row r="75" spans="11:21" x14ac:dyDescent="0.3">
      <c r="K75" s="3"/>
      <c r="U75" s="3"/>
    </row>
    <row r="76" spans="11:21" x14ac:dyDescent="0.3">
      <c r="K76" s="3"/>
      <c r="U76" s="3"/>
    </row>
    <row r="77" spans="11:21" x14ac:dyDescent="0.3">
      <c r="K77" s="3"/>
      <c r="U77" s="3"/>
    </row>
    <row r="78" spans="11:21" x14ac:dyDescent="0.3">
      <c r="K78" s="3"/>
      <c r="U78" s="3"/>
    </row>
    <row r="79" spans="11:21" x14ac:dyDescent="0.3">
      <c r="K79" s="3"/>
      <c r="U79" s="3"/>
    </row>
    <row r="80" spans="11:21" x14ac:dyDescent="0.3">
      <c r="K80" s="3"/>
      <c r="U80" s="3"/>
    </row>
    <row r="81" spans="11:21" x14ac:dyDescent="0.3">
      <c r="K81" s="3"/>
      <c r="U81" s="3"/>
    </row>
    <row r="82" spans="11:21" x14ac:dyDescent="0.3">
      <c r="K82" s="3"/>
      <c r="U82" s="3"/>
    </row>
    <row r="83" spans="11:21" x14ac:dyDescent="0.3">
      <c r="K83" s="3"/>
      <c r="U83" s="3"/>
    </row>
    <row r="84" spans="11:21" x14ac:dyDescent="0.3">
      <c r="K84" s="3"/>
      <c r="U84" s="3"/>
    </row>
    <row r="85" spans="11:21" x14ac:dyDescent="0.3">
      <c r="K85" s="3"/>
      <c r="U85" s="3"/>
    </row>
    <row r="86" spans="11:21" x14ac:dyDescent="0.3">
      <c r="K86" s="3"/>
      <c r="U86" s="3"/>
    </row>
    <row r="87" spans="11:21" x14ac:dyDescent="0.3">
      <c r="K87" s="3"/>
      <c r="U87" s="3"/>
    </row>
    <row r="88" spans="11:21" x14ac:dyDescent="0.3">
      <c r="K88" s="3"/>
      <c r="U88" s="3"/>
    </row>
    <row r="89" spans="11:21" x14ac:dyDescent="0.3">
      <c r="K89" s="3"/>
      <c r="U89" s="3"/>
    </row>
    <row r="90" spans="11:21" x14ac:dyDescent="0.3">
      <c r="K90" s="3"/>
      <c r="U90" s="3"/>
    </row>
    <row r="91" spans="11:21" x14ac:dyDescent="0.3">
      <c r="K91" s="3"/>
      <c r="U91" s="3"/>
    </row>
    <row r="92" spans="11:21" x14ac:dyDescent="0.3">
      <c r="K92" s="3"/>
      <c r="U92" s="3"/>
    </row>
    <row r="93" spans="11:21" x14ac:dyDescent="0.3">
      <c r="K93" s="3"/>
      <c r="U93" s="3"/>
    </row>
    <row r="94" spans="11:21" x14ac:dyDescent="0.3">
      <c r="K94" s="3"/>
      <c r="U94" s="3"/>
    </row>
    <row r="95" spans="11:21" x14ac:dyDescent="0.3">
      <c r="K95" s="3"/>
      <c r="U95" s="3"/>
    </row>
    <row r="96" spans="11:21" x14ac:dyDescent="0.3">
      <c r="K96" s="3"/>
      <c r="U96" s="3"/>
    </row>
    <row r="97" spans="11:21" x14ac:dyDescent="0.3">
      <c r="K97" s="3"/>
      <c r="U97" s="3"/>
    </row>
    <row r="98" spans="11:21" x14ac:dyDescent="0.3">
      <c r="K98" s="3"/>
      <c r="U98" s="3"/>
    </row>
    <row r="99" spans="11:21" x14ac:dyDescent="0.3">
      <c r="K99" s="3"/>
      <c r="U99" s="3"/>
    </row>
    <row r="100" spans="11:21" x14ac:dyDescent="0.3">
      <c r="K100" s="3"/>
      <c r="U100" s="3"/>
    </row>
    <row r="101" spans="11:21" x14ac:dyDescent="0.3">
      <c r="K101" s="3"/>
      <c r="U101" s="3"/>
    </row>
    <row r="102" spans="11:21" x14ac:dyDescent="0.3">
      <c r="K102" s="3"/>
      <c r="U102" s="3"/>
    </row>
    <row r="103" spans="11:21" x14ac:dyDescent="0.3">
      <c r="K103" s="3"/>
      <c r="U103" s="3"/>
    </row>
    <row r="104" spans="11:21" x14ac:dyDescent="0.3">
      <c r="K104" s="3"/>
      <c r="U104" s="3"/>
    </row>
    <row r="105" spans="11:21" x14ac:dyDescent="0.3">
      <c r="K105" s="3"/>
      <c r="U105" s="3"/>
    </row>
    <row r="106" spans="11:21" x14ac:dyDescent="0.3">
      <c r="K106" s="3"/>
      <c r="U106" s="3"/>
    </row>
    <row r="107" spans="11:21" x14ac:dyDescent="0.3">
      <c r="K107" s="3"/>
      <c r="U107" s="3"/>
    </row>
    <row r="108" spans="11:21" x14ac:dyDescent="0.3">
      <c r="K108" s="3"/>
      <c r="U108" s="3"/>
    </row>
    <row r="109" spans="11:21" x14ac:dyDescent="0.3">
      <c r="K109" s="3"/>
      <c r="U109" s="3"/>
    </row>
    <row r="110" spans="11:21" x14ac:dyDescent="0.3">
      <c r="K110" s="3"/>
      <c r="U110" s="3"/>
    </row>
    <row r="111" spans="11:21" x14ac:dyDescent="0.3">
      <c r="K111" s="3"/>
      <c r="U111" s="3"/>
    </row>
    <row r="856" spans="1:7" x14ac:dyDescent="0.3">
      <c r="A856">
        <v>77</v>
      </c>
      <c r="G856">
        <v>1000</v>
      </c>
    </row>
    <row r="857" spans="1:7" x14ac:dyDescent="0.3">
      <c r="A857">
        <v>77</v>
      </c>
      <c r="G857">
        <v>1000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D7DA-A278-43D1-A39E-E8DEEA7FF320}">
  <sheetPr codeName="Sheet11">
    <tabColor theme="7" tint="0.79998168889431442"/>
  </sheetPr>
  <dimension ref="A1:BA855"/>
  <sheetViews>
    <sheetView topLeftCell="E1" zoomScale="67" zoomScaleNormal="8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7" max="7" width="12" bestFit="1" customWidth="1"/>
    <col min="25" max="26" width="12" bestFit="1" customWidth="1"/>
    <col min="34" max="34" width="9" bestFit="1" customWidth="1"/>
    <col min="37" max="45" width="0" hidden="1" customWidth="1"/>
    <col min="46" max="46" width="12" bestFit="1" customWidth="1"/>
    <col min="47" max="53" width="9" bestFit="1" customWidth="1"/>
  </cols>
  <sheetData>
    <row r="1" spans="2:53" x14ac:dyDescent="0.3">
      <c r="B1" s="2" t="s">
        <v>166</v>
      </c>
      <c r="C1" t="s">
        <v>181</v>
      </c>
      <c r="D1" t="s">
        <v>166</v>
      </c>
      <c r="E1" t="s">
        <v>181</v>
      </c>
      <c r="G1" s="2" t="s">
        <v>166</v>
      </c>
      <c r="H1" t="s">
        <v>181</v>
      </c>
      <c r="I1" t="s">
        <v>166</v>
      </c>
      <c r="J1" t="s">
        <v>181</v>
      </c>
      <c r="L1" s="3"/>
      <c r="M1" t="s">
        <v>166</v>
      </c>
      <c r="N1" t="s">
        <v>200</v>
      </c>
      <c r="O1" t="s">
        <v>166</v>
      </c>
      <c r="P1" t="s">
        <v>200</v>
      </c>
      <c r="Q1" t="s">
        <v>166</v>
      </c>
      <c r="R1" t="s">
        <v>200</v>
      </c>
      <c r="S1" t="s">
        <v>166</v>
      </c>
      <c r="T1" t="s">
        <v>200</v>
      </c>
      <c r="U1" t="s">
        <v>166</v>
      </c>
      <c r="V1" t="s">
        <v>200</v>
      </c>
      <c r="Y1" t="s">
        <v>166</v>
      </c>
      <c r="Z1" t="s">
        <v>200</v>
      </c>
      <c r="AA1" t="s">
        <v>166</v>
      </c>
      <c r="AB1" t="s">
        <v>200</v>
      </c>
      <c r="AC1" t="s">
        <v>166</v>
      </c>
      <c r="AD1" t="s">
        <v>200</v>
      </c>
      <c r="AE1" t="s">
        <v>166</v>
      </c>
      <c r="AF1" t="s">
        <v>200</v>
      </c>
      <c r="AG1" t="s">
        <v>166</v>
      </c>
      <c r="AH1" t="s">
        <v>200</v>
      </c>
      <c r="AJ1" s="3"/>
      <c r="AK1" t="s">
        <v>166</v>
      </c>
      <c r="AL1" t="s">
        <v>200</v>
      </c>
      <c r="AM1" t="s">
        <v>166</v>
      </c>
      <c r="AN1" t="s">
        <v>200</v>
      </c>
      <c r="AO1" t="s">
        <v>166</v>
      </c>
      <c r="AP1" t="s">
        <v>200</v>
      </c>
      <c r="AQ1" t="s">
        <v>166</v>
      </c>
      <c r="AR1" t="s">
        <v>200</v>
      </c>
      <c r="AT1" t="s">
        <v>166</v>
      </c>
      <c r="AU1" t="s">
        <v>200</v>
      </c>
      <c r="AV1" t="s">
        <v>166</v>
      </c>
      <c r="AW1" t="s">
        <v>200</v>
      </c>
      <c r="AX1" t="s">
        <v>166</v>
      </c>
      <c r="AY1" t="s">
        <v>200</v>
      </c>
      <c r="AZ1" t="s">
        <v>166</v>
      </c>
      <c r="BA1" t="s">
        <v>200</v>
      </c>
    </row>
    <row r="2" spans="2:53" x14ac:dyDescent="0.3">
      <c r="B2">
        <v>0</v>
      </c>
      <c r="C2">
        <v>0</v>
      </c>
      <c r="D2">
        <v>0</v>
      </c>
      <c r="E2">
        <v>0</v>
      </c>
      <c r="G2" s="2">
        <f>B2/100</f>
        <v>0</v>
      </c>
      <c r="H2">
        <f>C2</f>
        <v>0</v>
      </c>
      <c r="I2" s="2">
        <f>D2/100</f>
        <v>0</v>
      </c>
      <c r="J2">
        <f>E2</f>
        <v>0</v>
      </c>
      <c r="L2" s="3"/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Y2">
        <f>M2/100</f>
        <v>0</v>
      </c>
      <c r="Z2">
        <f>N2</f>
        <v>0</v>
      </c>
      <c r="AA2">
        <f>O2/100</f>
        <v>0</v>
      </c>
      <c r="AB2">
        <f>P2</f>
        <v>0</v>
      </c>
      <c r="AC2">
        <f>Q2/100</f>
        <v>0</v>
      </c>
      <c r="AD2">
        <f>R2</f>
        <v>0</v>
      </c>
      <c r="AE2">
        <f>S2/100</f>
        <v>0</v>
      </c>
      <c r="AF2">
        <f>T2</f>
        <v>0</v>
      </c>
      <c r="AG2">
        <f>U2/100</f>
        <v>0</v>
      </c>
      <c r="AH2">
        <f>V2</f>
        <v>0</v>
      </c>
      <c r="AJ2" s="3"/>
      <c r="AK2">
        <v>-1.765799842458E-3</v>
      </c>
      <c r="AL2">
        <v>0.1180070792743</v>
      </c>
      <c r="AM2">
        <v>4.847809217506E-3</v>
      </c>
      <c r="AN2">
        <v>0.50638512472450004</v>
      </c>
      <c r="AO2">
        <v>-9.4057074038739999E-4</v>
      </c>
      <c r="AP2">
        <v>3.019376260497E-2</v>
      </c>
      <c r="AQ2">
        <v>6.3798366000059996E-3</v>
      </c>
      <c r="AR2">
        <v>4.061951935679E-2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2:53" x14ac:dyDescent="0.3">
      <c r="B3" s="2">
        <v>1.9236976814109999E-3</v>
      </c>
      <c r="C3">
        <v>8.4467182682419997E-2</v>
      </c>
      <c r="D3">
        <v>1.149190806474E-2</v>
      </c>
      <c r="E3">
        <v>0.31517294528310003</v>
      </c>
      <c r="G3" s="2">
        <f t="shared" ref="G3:G12" si="0">B3/100</f>
        <v>1.923697681411E-5</v>
      </c>
      <c r="H3">
        <f t="shared" ref="H3:H12" si="1">C3</f>
        <v>8.4467182682419997E-2</v>
      </c>
      <c r="I3" s="2">
        <f t="shared" ref="I3:I12" si="2">D3/100</f>
        <v>1.149190806474E-4</v>
      </c>
      <c r="J3">
        <f t="shared" ref="J3:J12" si="3">E3</f>
        <v>0.31517294528310003</v>
      </c>
      <c r="L3" s="3"/>
      <c r="M3">
        <v>4.1418340944180003E-2</v>
      </c>
      <c r="N3">
        <v>0.60418113625390002</v>
      </c>
      <c r="O3">
        <v>8.9959099206969997E-2</v>
      </c>
      <c r="P3">
        <v>1.027711494846</v>
      </c>
      <c r="Q3">
        <v>0.132591245696</v>
      </c>
      <c r="R3">
        <v>2.6349892008640001</v>
      </c>
      <c r="S3">
        <v>2.7924982385419999E-2</v>
      </c>
      <c r="T3">
        <v>0.79923458953990001</v>
      </c>
      <c r="U3">
        <v>0.1031817245527</v>
      </c>
      <c r="V3">
        <v>4.5794923595660002</v>
      </c>
      <c r="Y3">
        <f t="shared" ref="Y3:Y11" si="4">M3/100</f>
        <v>4.1418340944180001E-4</v>
      </c>
      <c r="Z3">
        <f t="shared" ref="Z3:Z11" si="5">N3</f>
        <v>0.60418113625390002</v>
      </c>
      <c r="AA3">
        <f t="shared" ref="AA3:AA11" si="6">O3/100</f>
        <v>8.9959099206969996E-4</v>
      </c>
      <c r="AB3">
        <f t="shared" ref="AB3:AB11" si="7">P3</f>
        <v>1.027711494846</v>
      </c>
      <c r="AC3">
        <f t="shared" ref="AC3:AC11" si="8">Q3/100</f>
        <v>1.3259124569600001E-3</v>
      </c>
      <c r="AD3">
        <f t="shared" ref="AD3:AD11" si="9">R3</f>
        <v>2.6349892008640001</v>
      </c>
      <c r="AE3">
        <f t="shared" ref="AE3:AE11" si="10">S3/100</f>
        <v>2.792498238542E-4</v>
      </c>
      <c r="AF3">
        <f t="shared" ref="AF3:AF11" si="11">T3</f>
        <v>0.79923458953990001</v>
      </c>
      <c r="AG3">
        <f t="shared" ref="AG3:AG11" si="12">U3/100</f>
        <v>1.031817245527E-3</v>
      </c>
      <c r="AH3">
        <f t="shared" ref="AH3:AH11" si="13">V3</f>
        <v>4.5794923595660002</v>
      </c>
      <c r="AJ3" s="3"/>
      <c r="AK3">
        <v>7.7111224943449998E-3</v>
      </c>
      <c r="AL3">
        <v>0.49776527014330002</v>
      </c>
      <c r="AM3">
        <v>5.4518162506590001E-2</v>
      </c>
      <c r="AN3">
        <v>1.7619914493840001</v>
      </c>
      <c r="AO3">
        <v>1.1908843429609999E-2</v>
      </c>
      <c r="AP3">
        <v>0.64926283992290001</v>
      </c>
      <c r="AQ3">
        <v>4.3169939110219997E-2</v>
      </c>
      <c r="AR3">
        <v>1.2722742429459999</v>
      </c>
      <c r="AT3">
        <f t="shared" ref="AT3:AT30" si="14">AK3/100</f>
        <v>7.7111224943450003E-5</v>
      </c>
      <c r="AU3">
        <f t="shared" ref="AU3:AU30" si="15">AL3</f>
        <v>0.49776527014330002</v>
      </c>
      <c r="AV3">
        <f t="shared" ref="AV3:AV30" si="16">AM3/100</f>
        <v>5.4518162506590002E-4</v>
      </c>
      <c r="AW3">
        <f t="shared" ref="AW3:AW30" si="17">AN3</f>
        <v>1.7619914493840001</v>
      </c>
      <c r="AX3">
        <f t="shared" ref="AX3:AX30" si="18">AO3/100</f>
        <v>1.1908843429609999E-4</v>
      </c>
      <c r="AY3">
        <f t="shared" ref="AY3:AY30" si="19">AP3</f>
        <v>0.64926283992290001</v>
      </c>
      <c r="AZ3">
        <f t="shared" ref="AZ3:AZ30" si="20">AQ3/100</f>
        <v>4.3169939110219996E-4</v>
      </c>
      <c r="BA3">
        <f t="shared" ref="BA3:BA30" si="21">AR3</f>
        <v>1.2722742429459999</v>
      </c>
    </row>
    <row r="4" spans="2:53" x14ac:dyDescent="0.3">
      <c r="B4" s="2">
        <v>7.2449106570499997E-3</v>
      </c>
      <c r="C4">
        <v>0.21384976073940001</v>
      </c>
      <c r="D4">
        <v>1.9928071686540001E-2</v>
      </c>
      <c r="E4">
        <v>0.57395973424809998</v>
      </c>
      <c r="G4" s="2">
        <f t="shared" si="0"/>
        <v>7.2449106570499994E-5</v>
      </c>
      <c r="H4">
        <f t="shared" si="1"/>
        <v>0.21384976073940001</v>
      </c>
      <c r="I4" s="2">
        <f t="shared" si="2"/>
        <v>1.992807168654E-4</v>
      </c>
      <c r="J4">
        <f t="shared" si="3"/>
        <v>0.57395973424809998</v>
      </c>
      <c r="L4" s="3"/>
      <c r="M4">
        <v>0.118047758255</v>
      </c>
      <c r="N4">
        <v>1.782425813048</v>
      </c>
      <c r="O4">
        <v>0.19447127651070001</v>
      </c>
      <c r="P4">
        <v>2.841852059152</v>
      </c>
      <c r="Q4">
        <v>0.16949107320330001</v>
      </c>
      <c r="R4">
        <v>4.7084233261339996</v>
      </c>
      <c r="S4">
        <v>9.3281035594410006E-2</v>
      </c>
      <c r="T4">
        <v>3.0825460035829999</v>
      </c>
      <c r="U4">
        <v>0.18107093686860001</v>
      </c>
      <c r="V4">
        <v>8.7584137077439994</v>
      </c>
      <c r="Y4">
        <f t="shared" si="4"/>
        <v>1.1804775825499999E-3</v>
      </c>
      <c r="Z4">
        <f t="shared" si="5"/>
        <v>1.782425813048</v>
      </c>
      <c r="AA4">
        <f t="shared" si="6"/>
        <v>1.944712765107E-3</v>
      </c>
      <c r="AB4">
        <f t="shared" si="7"/>
        <v>2.841852059152</v>
      </c>
      <c r="AC4">
        <f t="shared" si="8"/>
        <v>1.6949107320330002E-3</v>
      </c>
      <c r="AD4">
        <f t="shared" si="9"/>
        <v>4.7084233261339996</v>
      </c>
      <c r="AE4">
        <f t="shared" si="10"/>
        <v>9.328103559441001E-4</v>
      </c>
      <c r="AF4">
        <f t="shared" si="11"/>
        <v>3.0825460035829999</v>
      </c>
      <c r="AG4">
        <f t="shared" si="12"/>
        <v>1.8107093686860001E-3</v>
      </c>
      <c r="AH4">
        <f t="shared" si="13"/>
        <v>8.7584137077439994</v>
      </c>
      <c r="AJ4" s="3"/>
      <c r="AK4">
        <v>4.9053328538560002E-2</v>
      </c>
      <c r="AL4">
        <v>0.99051392269280003</v>
      </c>
      <c r="AM4">
        <v>0.10108216308320001</v>
      </c>
      <c r="AN4">
        <v>3.8582648619389999</v>
      </c>
      <c r="AO4">
        <v>2.310238035553E-2</v>
      </c>
      <c r="AP4">
        <v>0.87887901369300003</v>
      </c>
      <c r="AQ4">
        <v>8.158529850191E-2</v>
      </c>
      <c r="AR4">
        <v>2.799221478148</v>
      </c>
      <c r="AT4">
        <f t="shared" si="14"/>
        <v>4.9053328538560005E-4</v>
      </c>
      <c r="AU4">
        <f t="shared" si="15"/>
        <v>0.99051392269280003</v>
      </c>
      <c r="AV4">
        <f t="shared" si="16"/>
        <v>1.010821630832E-3</v>
      </c>
      <c r="AW4">
        <f t="shared" si="17"/>
        <v>3.8582648619389999</v>
      </c>
      <c r="AX4">
        <f t="shared" si="18"/>
        <v>2.310238035553E-4</v>
      </c>
      <c r="AY4">
        <f t="shared" si="19"/>
        <v>0.87887901369300003</v>
      </c>
      <c r="AZ4">
        <f t="shared" si="20"/>
        <v>8.1585298501909997E-4</v>
      </c>
      <c r="BA4">
        <f t="shared" si="21"/>
        <v>2.799221478148</v>
      </c>
    </row>
    <row r="5" spans="2:53" x14ac:dyDescent="0.3">
      <c r="B5" s="2">
        <v>1.4749694588139999E-2</v>
      </c>
      <c r="C5">
        <v>0.42149880489340003</v>
      </c>
      <c r="D5">
        <v>2.857575686799E-2</v>
      </c>
      <c r="E5">
        <v>0.7996851041877</v>
      </c>
      <c r="G5" s="2">
        <f t="shared" si="0"/>
        <v>1.4749694588140001E-4</v>
      </c>
      <c r="H5">
        <f t="shared" si="1"/>
        <v>0.42149880489340003</v>
      </c>
      <c r="I5" s="2">
        <f t="shared" si="2"/>
        <v>2.8575756867990003E-4</v>
      </c>
      <c r="J5">
        <f t="shared" si="3"/>
        <v>0.7996851041877</v>
      </c>
      <c r="L5" s="3"/>
      <c r="M5">
        <v>0.1439384208019</v>
      </c>
      <c r="N5">
        <v>2.651356855565</v>
      </c>
      <c r="O5">
        <v>0.26819533061400003</v>
      </c>
      <c r="P5">
        <v>4.2818853481970001</v>
      </c>
      <c r="Q5">
        <v>0.24330073359420001</v>
      </c>
      <c r="R5">
        <v>8.7257019438439993</v>
      </c>
      <c r="S5">
        <v>0.16678311986069999</v>
      </c>
      <c r="T5">
        <v>5.7653937181549999</v>
      </c>
      <c r="U5">
        <v>0.28556265111570001</v>
      </c>
      <c r="V5">
        <v>15.084156306040001</v>
      </c>
      <c r="Y5">
        <f t="shared" si="4"/>
        <v>1.439384208019E-3</v>
      </c>
      <c r="Z5">
        <f t="shared" si="5"/>
        <v>2.651356855565</v>
      </c>
      <c r="AA5">
        <f t="shared" si="6"/>
        <v>2.6819533061400004E-3</v>
      </c>
      <c r="AB5">
        <f t="shared" si="7"/>
        <v>4.2818853481970001</v>
      </c>
      <c r="AC5">
        <f t="shared" si="8"/>
        <v>2.433007335942E-3</v>
      </c>
      <c r="AD5">
        <f t="shared" si="9"/>
        <v>8.7257019438439993</v>
      </c>
      <c r="AE5">
        <f t="shared" si="10"/>
        <v>1.6678311986069998E-3</v>
      </c>
      <c r="AF5">
        <f t="shared" si="11"/>
        <v>5.7653937181549999</v>
      </c>
      <c r="AG5">
        <f t="shared" si="12"/>
        <v>2.855626511157E-3</v>
      </c>
      <c r="AH5">
        <f t="shared" si="13"/>
        <v>15.084156306040001</v>
      </c>
      <c r="AJ5" s="3"/>
      <c r="AK5">
        <v>5.8542515382100001E-2</v>
      </c>
      <c r="AL5">
        <v>1.3189574173650001</v>
      </c>
      <c r="AM5">
        <v>0.1315662836757</v>
      </c>
      <c r="AN5">
        <v>5.0127048639070004</v>
      </c>
      <c r="AO5">
        <v>3.9077470443419998E-2</v>
      </c>
      <c r="AP5">
        <v>1.108466555408</v>
      </c>
      <c r="AQ5">
        <v>0.1311513051397</v>
      </c>
      <c r="AR5">
        <v>4.2649099464860001</v>
      </c>
      <c r="AT5">
        <f t="shared" si="14"/>
        <v>5.8542515382099998E-4</v>
      </c>
      <c r="AU5">
        <f t="shared" si="15"/>
        <v>1.3189574173650001</v>
      </c>
      <c r="AV5">
        <f t="shared" si="16"/>
        <v>1.3156628367570001E-3</v>
      </c>
      <c r="AW5">
        <f t="shared" si="17"/>
        <v>5.0127048639070004</v>
      </c>
      <c r="AX5">
        <f t="shared" si="18"/>
        <v>3.9077470443419997E-4</v>
      </c>
      <c r="AY5">
        <f t="shared" si="19"/>
        <v>1.108466555408</v>
      </c>
      <c r="AZ5">
        <f t="shared" si="20"/>
        <v>1.311513051397E-3</v>
      </c>
      <c r="BA5">
        <f t="shared" si="21"/>
        <v>4.2649099464860001</v>
      </c>
    </row>
    <row r="6" spans="2:53" x14ac:dyDescent="0.3">
      <c r="B6" s="2">
        <v>2.1805555595960001E-2</v>
      </c>
      <c r="C6">
        <v>0.54925561312100002</v>
      </c>
      <c r="D6">
        <v>2.8980948209990001E-2</v>
      </c>
      <c r="E6">
        <v>0.86349816650540001</v>
      </c>
      <c r="G6" s="2">
        <f t="shared" si="0"/>
        <v>2.1805555595960001E-4</v>
      </c>
      <c r="H6">
        <f t="shared" si="1"/>
        <v>0.54925561312100002</v>
      </c>
      <c r="I6" s="2">
        <f t="shared" si="2"/>
        <v>2.8980948209990002E-4</v>
      </c>
      <c r="J6">
        <f t="shared" si="3"/>
        <v>0.86349816650540001</v>
      </c>
      <c r="L6" s="3"/>
      <c r="M6">
        <v>0.22984544029830001</v>
      </c>
      <c r="N6">
        <v>5.2775260233049996</v>
      </c>
      <c r="O6">
        <v>0.323314695087</v>
      </c>
      <c r="P6">
        <v>5.9242735412669996</v>
      </c>
      <c r="Q6">
        <v>0.32015869860739998</v>
      </c>
      <c r="R6">
        <v>13.261339092869999</v>
      </c>
      <c r="S6">
        <v>0.21773983070729999</v>
      </c>
      <c r="T6">
        <v>8.0485161456360004</v>
      </c>
      <c r="U6">
        <v>0.38595548533149998</v>
      </c>
      <c r="V6">
        <v>21.1809154621</v>
      </c>
      <c r="Y6">
        <f t="shared" si="4"/>
        <v>2.298454402983E-3</v>
      </c>
      <c r="Z6">
        <f t="shared" si="5"/>
        <v>5.2775260233049996</v>
      </c>
      <c r="AA6">
        <f t="shared" si="6"/>
        <v>3.23314695087E-3</v>
      </c>
      <c r="AB6">
        <f t="shared" si="7"/>
        <v>5.9242735412669996</v>
      </c>
      <c r="AC6">
        <f t="shared" si="8"/>
        <v>3.201586986074E-3</v>
      </c>
      <c r="AD6">
        <f t="shared" si="9"/>
        <v>13.261339092869999</v>
      </c>
      <c r="AE6">
        <f t="shared" si="10"/>
        <v>2.1773983070729999E-3</v>
      </c>
      <c r="AF6">
        <f t="shared" si="11"/>
        <v>8.0485161456360004</v>
      </c>
      <c r="AG6">
        <f t="shared" si="12"/>
        <v>3.8595548533149997E-3</v>
      </c>
      <c r="AH6">
        <f t="shared" si="13"/>
        <v>21.1809154621</v>
      </c>
      <c r="AJ6" s="3"/>
      <c r="AK6">
        <v>7.4439590166269998E-2</v>
      </c>
      <c r="AL6">
        <v>1.5242652671750001</v>
      </c>
      <c r="AM6">
        <v>0.1556186680685</v>
      </c>
      <c r="AN6">
        <v>5.7924371586680001</v>
      </c>
      <c r="AO6">
        <v>5.3509602761489999E-2</v>
      </c>
      <c r="AP6">
        <v>1.657622572478</v>
      </c>
      <c r="AQ6">
        <v>0.17590430071970001</v>
      </c>
      <c r="AR6">
        <v>5.4353513498070001</v>
      </c>
      <c r="AT6">
        <f t="shared" si="14"/>
        <v>7.4439590166269992E-4</v>
      </c>
      <c r="AU6">
        <f t="shared" si="15"/>
        <v>1.5242652671750001</v>
      </c>
      <c r="AV6">
        <f t="shared" si="16"/>
        <v>1.5561866806849999E-3</v>
      </c>
      <c r="AW6">
        <f t="shared" si="17"/>
        <v>5.7924371586680001</v>
      </c>
      <c r="AX6">
        <f t="shared" si="18"/>
        <v>5.3509602761490005E-4</v>
      </c>
      <c r="AY6">
        <f t="shared" si="19"/>
        <v>1.657622572478</v>
      </c>
      <c r="AZ6">
        <f t="shared" si="20"/>
        <v>1.759043007197E-3</v>
      </c>
      <c r="BA6">
        <f t="shared" si="21"/>
        <v>5.4353513498070001</v>
      </c>
    </row>
    <row r="7" spans="2:53" x14ac:dyDescent="0.3">
      <c r="B7" s="2">
        <v>2.7298218115500001E-2</v>
      </c>
      <c r="C7">
        <v>0.63276088276950004</v>
      </c>
      <c r="D7">
        <v>4.1296080231210001E-2</v>
      </c>
      <c r="E7">
        <v>1.212363417762</v>
      </c>
      <c r="G7" s="2">
        <f t="shared" si="0"/>
        <v>2.7298218115500003E-4</v>
      </c>
      <c r="H7">
        <f t="shared" si="1"/>
        <v>0.63276088276950004</v>
      </c>
      <c r="I7" s="2">
        <f t="shared" si="2"/>
        <v>4.1296080231210003E-4</v>
      </c>
      <c r="J7">
        <f t="shared" si="3"/>
        <v>1.212363417762</v>
      </c>
      <c r="L7" s="3"/>
      <c r="M7">
        <v>0.29501071189220002</v>
      </c>
      <c r="N7">
        <v>8.5212619888180008</v>
      </c>
      <c r="O7">
        <v>0.37211968110260002</v>
      </c>
      <c r="P7">
        <v>7.9994091399340004</v>
      </c>
      <c r="Q7">
        <v>0.41848820099329997</v>
      </c>
      <c r="R7">
        <v>19.697624190060001</v>
      </c>
      <c r="S7">
        <v>0.25426785469910002</v>
      </c>
      <c r="T7">
        <v>10.474102553770001</v>
      </c>
      <c r="U7">
        <v>0.47822050430520002</v>
      </c>
      <c r="V7">
        <v>25.674614037089999</v>
      </c>
      <c r="Y7">
        <f t="shared" si="4"/>
        <v>2.9501071189220003E-3</v>
      </c>
      <c r="Z7">
        <f t="shared" si="5"/>
        <v>8.5212619888180008</v>
      </c>
      <c r="AA7">
        <f t="shared" si="6"/>
        <v>3.7211968110260002E-3</v>
      </c>
      <c r="AB7">
        <f t="shared" si="7"/>
        <v>7.9994091399340004</v>
      </c>
      <c r="AC7">
        <f t="shared" si="8"/>
        <v>4.1848820099329997E-3</v>
      </c>
      <c r="AD7">
        <f t="shared" si="9"/>
        <v>19.697624190060001</v>
      </c>
      <c r="AE7">
        <f t="shared" si="10"/>
        <v>2.5426785469910003E-3</v>
      </c>
      <c r="AF7">
        <f t="shared" si="11"/>
        <v>10.474102553770001</v>
      </c>
      <c r="AG7">
        <f t="shared" si="12"/>
        <v>4.7822050430520006E-3</v>
      </c>
      <c r="AH7">
        <f t="shared" si="13"/>
        <v>25.674614037089999</v>
      </c>
      <c r="AJ7" s="3"/>
      <c r="AK7">
        <v>9.3491550893780001E-2</v>
      </c>
      <c r="AL7">
        <v>1.873264079341</v>
      </c>
      <c r="AM7">
        <v>0.1860628667956</v>
      </c>
      <c r="AN7">
        <v>6.5721306105329997</v>
      </c>
      <c r="AO7">
        <v>7.6015957748120005E-2</v>
      </c>
      <c r="AP7">
        <v>2.8658211653380001</v>
      </c>
      <c r="AQ7">
        <v>0.20785001237879999</v>
      </c>
      <c r="AR7">
        <v>6.0764437734700003</v>
      </c>
      <c r="AT7">
        <f t="shared" si="14"/>
        <v>9.3491550893780003E-4</v>
      </c>
      <c r="AU7">
        <f t="shared" si="15"/>
        <v>1.873264079341</v>
      </c>
      <c r="AV7">
        <f t="shared" si="16"/>
        <v>1.860628667956E-3</v>
      </c>
      <c r="AW7">
        <f t="shared" si="17"/>
        <v>6.5721306105329997</v>
      </c>
      <c r="AX7">
        <f t="shared" si="18"/>
        <v>7.6015957748120006E-4</v>
      </c>
      <c r="AY7">
        <f t="shared" si="19"/>
        <v>2.8658211653380001</v>
      </c>
      <c r="AZ7">
        <f t="shared" si="20"/>
        <v>2.0785001237879999E-3</v>
      </c>
      <c r="BA7">
        <f t="shared" si="21"/>
        <v>6.0764437734700003</v>
      </c>
    </row>
    <row r="8" spans="2:53" x14ac:dyDescent="0.3">
      <c r="B8" s="2">
        <v>3.6725967188109998E-2</v>
      </c>
      <c r="C8">
        <v>0.73682640088850004</v>
      </c>
      <c r="D8">
        <v>4.4014538695039997E-2</v>
      </c>
      <c r="E8">
        <v>1.268240204372</v>
      </c>
      <c r="G8" s="2">
        <f t="shared" si="0"/>
        <v>3.6725967188110001E-4</v>
      </c>
      <c r="H8">
        <f t="shared" si="1"/>
        <v>0.73682640088850004</v>
      </c>
      <c r="I8" s="2">
        <f t="shared" si="2"/>
        <v>4.4014538695039997E-4</v>
      </c>
      <c r="J8">
        <f t="shared" si="3"/>
        <v>1.268240204372</v>
      </c>
      <c r="L8" s="3"/>
      <c r="M8">
        <v>0.39141664971680001</v>
      </c>
      <c r="N8">
        <v>13.25172218726</v>
      </c>
      <c r="O8">
        <v>0.4513743445765</v>
      </c>
      <c r="P8">
        <v>11.544539326620001</v>
      </c>
      <c r="Q8">
        <v>0.49535950650819999</v>
      </c>
      <c r="R8">
        <v>24.060475161989999</v>
      </c>
      <c r="S8">
        <v>0.369917433229</v>
      </c>
      <c r="T8">
        <v>18.2644934544</v>
      </c>
      <c r="U8">
        <v>0.55003658725589999</v>
      </c>
      <c r="V8">
        <v>28.27908449809</v>
      </c>
      <c r="Y8">
        <f t="shared" si="4"/>
        <v>3.9141664971680005E-3</v>
      </c>
      <c r="Z8">
        <f t="shared" si="5"/>
        <v>13.25172218726</v>
      </c>
      <c r="AA8">
        <f t="shared" si="6"/>
        <v>4.5137434457650002E-3</v>
      </c>
      <c r="AB8">
        <f t="shared" si="7"/>
        <v>11.544539326620001</v>
      </c>
      <c r="AC8">
        <f t="shared" si="8"/>
        <v>4.9535950650819996E-3</v>
      </c>
      <c r="AD8">
        <f t="shared" si="9"/>
        <v>24.060475161989999</v>
      </c>
      <c r="AE8">
        <f t="shared" si="10"/>
        <v>3.6991743322900002E-3</v>
      </c>
      <c r="AF8">
        <f t="shared" si="11"/>
        <v>18.2644934544</v>
      </c>
      <c r="AG8">
        <f t="shared" si="12"/>
        <v>5.500365872559E-3</v>
      </c>
      <c r="AH8">
        <f t="shared" si="13"/>
        <v>28.27908449809</v>
      </c>
      <c r="AJ8" s="3"/>
      <c r="AK8">
        <v>0.110968521551</v>
      </c>
      <c r="AL8">
        <v>2.1401544710890001</v>
      </c>
      <c r="AM8">
        <v>0.21170025713999999</v>
      </c>
      <c r="AN8">
        <v>7.2303137729140001</v>
      </c>
      <c r="AO8">
        <v>0.1081410835882</v>
      </c>
      <c r="AP8">
        <v>4.4234800752370003</v>
      </c>
      <c r="AQ8">
        <v>0.29563011490629998</v>
      </c>
      <c r="AR8">
        <v>7.1749886599919996</v>
      </c>
      <c r="AT8">
        <f t="shared" si="14"/>
        <v>1.10968521551E-3</v>
      </c>
      <c r="AU8">
        <f t="shared" si="15"/>
        <v>2.1401544710890001</v>
      </c>
      <c r="AV8">
        <f t="shared" si="16"/>
        <v>2.1170025714E-3</v>
      </c>
      <c r="AW8">
        <f t="shared" si="17"/>
        <v>7.2303137729140001</v>
      </c>
      <c r="AX8">
        <f t="shared" si="18"/>
        <v>1.081410835882E-3</v>
      </c>
      <c r="AY8">
        <f t="shared" si="19"/>
        <v>4.4234800752370003</v>
      </c>
      <c r="AZ8">
        <f t="shared" si="20"/>
        <v>2.9563011490629999E-3</v>
      </c>
      <c r="BA8">
        <f t="shared" si="21"/>
        <v>7.1749886599919996</v>
      </c>
    </row>
    <row r="9" spans="2:53" x14ac:dyDescent="0.3">
      <c r="B9" s="2">
        <v>4.9303625601249998E-2</v>
      </c>
      <c r="C9">
        <v>0.85122225075150004</v>
      </c>
      <c r="D9">
        <v>4.4207721617059999E-2</v>
      </c>
      <c r="E9">
        <v>1.3400254153590001</v>
      </c>
      <c r="G9" s="2">
        <f t="shared" si="0"/>
        <v>4.9303625601250002E-4</v>
      </c>
      <c r="H9">
        <f t="shared" si="1"/>
        <v>0.85122225075150004</v>
      </c>
      <c r="I9" s="2">
        <f t="shared" si="2"/>
        <v>4.420772161706E-4</v>
      </c>
      <c r="J9">
        <f t="shared" si="3"/>
        <v>1.3400254153590001</v>
      </c>
      <c r="L9" s="3"/>
      <c r="M9">
        <v>0.48095633712390001</v>
      </c>
      <c r="N9">
        <v>17.982122808690001</v>
      </c>
      <c r="O9">
        <v>0.58945028954860001</v>
      </c>
      <c r="P9">
        <v>18.087390405130002</v>
      </c>
      <c r="Q9">
        <v>0.56607417052099995</v>
      </c>
      <c r="R9">
        <v>28.16414686825</v>
      </c>
      <c r="S9">
        <v>0.4858252432911</v>
      </c>
      <c r="T9">
        <v>24.799538243520001</v>
      </c>
      <c r="U9">
        <v>0.626004008853</v>
      </c>
      <c r="V9">
        <v>30.253718128909998</v>
      </c>
      <c r="Y9">
        <f t="shared" si="4"/>
        <v>4.8095633712389998E-3</v>
      </c>
      <c r="Z9">
        <f t="shared" si="5"/>
        <v>17.982122808690001</v>
      </c>
      <c r="AA9">
        <f t="shared" si="6"/>
        <v>5.8945028954859998E-3</v>
      </c>
      <c r="AB9">
        <f t="shared" si="7"/>
        <v>18.087390405130002</v>
      </c>
      <c r="AC9">
        <f t="shared" si="8"/>
        <v>5.6607417052099993E-3</v>
      </c>
      <c r="AD9">
        <f t="shared" si="9"/>
        <v>28.16414686825</v>
      </c>
      <c r="AE9">
        <f t="shared" si="10"/>
        <v>4.858252432911E-3</v>
      </c>
      <c r="AF9">
        <f t="shared" si="11"/>
        <v>24.799538243520001</v>
      </c>
      <c r="AG9">
        <f t="shared" si="12"/>
        <v>6.2600400885299999E-3</v>
      </c>
      <c r="AH9">
        <f t="shared" si="13"/>
        <v>30.253718128909998</v>
      </c>
      <c r="AJ9" s="3"/>
      <c r="AK9">
        <v>0.1284626625176</v>
      </c>
      <c r="AL9">
        <v>2.3352042881630002</v>
      </c>
      <c r="AM9">
        <v>0.27250341601689998</v>
      </c>
      <c r="AN9">
        <v>7.9895661507469997</v>
      </c>
      <c r="AO9">
        <v>0.13700216739410001</v>
      </c>
      <c r="AP9">
        <v>5.5018196761680001</v>
      </c>
      <c r="AQ9">
        <v>0.41847334924969998</v>
      </c>
      <c r="AR9">
        <v>8.2526670660200008</v>
      </c>
      <c r="AT9">
        <f t="shared" si="14"/>
        <v>1.284626625176E-3</v>
      </c>
      <c r="AU9">
        <f t="shared" si="15"/>
        <v>2.3352042881630002</v>
      </c>
      <c r="AV9">
        <f t="shared" si="16"/>
        <v>2.7250341601689999E-3</v>
      </c>
      <c r="AW9">
        <f t="shared" si="17"/>
        <v>7.9895661507469997</v>
      </c>
      <c r="AX9">
        <f t="shared" si="18"/>
        <v>1.3700216739410001E-3</v>
      </c>
      <c r="AY9">
        <f t="shared" si="19"/>
        <v>5.5018196761680001</v>
      </c>
      <c r="AZ9">
        <f t="shared" si="20"/>
        <v>4.1847334924970002E-3</v>
      </c>
      <c r="BA9">
        <f t="shared" si="21"/>
        <v>8.2526670660200008</v>
      </c>
    </row>
    <row r="10" spans="2:53" x14ac:dyDescent="0.3">
      <c r="B10" s="2">
        <v>6.2675661717189995E-2</v>
      </c>
      <c r="C10">
        <v>0.945258682179</v>
      </c>
      <c r="D10">
        <v>4.9323802090050002E-2</v>
      </c>
      <c r="E10">
        <v>1.4757008155310001</v>
      </c>
      <c r="G10" s="2">
        <f t="shared" si="0"/>
        <v>6.2675661717189997E-4</v>
      </c>
      <c r="H10">
        <f t="shared" si="1"/>
        <v>0.945258682179</v>
      </c>
      <c r="I10" s="2">
        <f t="shared" si="2"/>
        <v>4.9323802090049998E-4</v>
      </c>
      <c r="J10">
        <f t="shared" si="3"/>
        <v>1.4757008155310001</v>
      </c>
      <c r="L10" s="3"/>
      <c r="M10">
        <v>0.59232502921670005</v>
      </c>
      <c r="N10">
        <v>23.330459605360002</v>
      </c>
      <c r="O10">
        <v>0.70120598449860005</v>
      </c>
      <c r="P10">
        <v>23.1313008835</v>
      </c>
      <c r="Q10">
        <v>0.66465714243789997</v>
      </c>
      <c r="R10">
        <v>31.317494600429999</v>
      </c>
      <c r="S10">
        <v>0.55912191611140005</v>
      </c>
      <c r="T10">
        <v>28.480956728620001</v>
      </c>
      <c r="U10">
        <v>0.67529198921669997</v>
      </c>
      <c r="V10">
        <v>31.34113357583</v>
      </c>
      <c r="Y10">
        <f t="shared" si="4"/>
        <v>5.9232502921670004E-3</v>
      </c>
      <c r="Z10">
        <f t="shared" si="5"/>
        <v>23.330459605360002</v>
      </c>
      <c r="AA10">
        <f t="shared" si="6"/>
        <v>7.0120598449860006E-3</v>
      </c>
      <c r="AB10">
        <f t="shared" si="7"/>
        <v>23.1313008835</v>
      </c>
      <c r="AC10">
        <f t="shared" si="8"/>
        <v>6.6465714243789994E-3</v>
      </c>
      <c r="AD10">
        <f t="shared" si="9"/>
        <v>31.317494600429999</v>
      </c>
      <c r="AE10">
        <f t="shared" si="10"/>
        <v>5.5912191611140003E-3</v>
      </c>
      <c r="AF10">
        <f t="shared" si="11"/>
        <v>28.480956728620001</v>
      </c>
      <c r="AG10">
        <f t="shared" si="12"/>
        <v>6.7529198921669996E-3</v>
      </c>
      <c r="AH10">
        <f t="shared" si="13"/>
        <v>31.34113357583</v>
      </c>
      <c r="AJ10" s="3"/>
      <c r="AK10">
        <v>0.14113126431799999</v>
      </c>
      <c r="AL10">
        <v>2.7047093527969999</v>
      </c>
      <c r="AM10">
        <v>0.36846479064109999</v>
      </c>
      <c r="AN10">
        <v>8.7789897480649994</v>
      </c>
      <c r="AO10">
        <v>0.15786377804259999</v>
      </c>
      <c r="AP10">
        <v>6.3904688817100004</v>
      </c>
      <c r="AQ10">
        <v>0.64819399550900003</v>
      </c>
      <c r="AR10">
        <v>10.153669012</v>
      </c>
      <c r="AT10">
        <f t="shared" si="14"/>
        <v>1.41131264318E-3</v>
      </c>
      <c r="AU10">
        <f t="shared" si="15"/>
        <v>2.7047093527969999</v>
      </c>
      <c r="AV10">
        <f t="shared" si="16"/>
        <v>3.6846479064109997E-3</v>
      </c>
      <c r="AW10">
        <f t="shared" si="17"/>
        <v>8.7789897480649994</v>
      </c>
      <c r="AX10">
        <f t="shared" si="18"/>
        <v>1.5786377804259998E-3</v>
      </c>
      <c r="AY10">
        <f t="shared" si="19"/>
        <v>6.3904688817100004</v>
      </c>
      <c r="AZ10">
        <f t="shared" si="20"/>
        <v>6.4819399550900001E-3</v>
      </c>
      <c r="BA10">
        <f t="shared" si="21"/>
        <v>10.153669012</v>
      </c>
    </row>
    <row r="11" spans="2:53" x14ac:dyDescent="0.3">
      <c r="B11" s="2">
        <v>7.463652563157E-2</v>
      </c>
      <c r="C11">
        <v>1.013743751961</v>
      </c>
      <c r="D11">
        <v>5.2556279930560001E-2</v>
      </c>
      <c r="E11">
        <v>1.5794409861750001</v>
      </c>
      <c r="G11" s="2">
        <f t="shared" si="0"/>
        <v>7.4636525631570003E-4</v>
      </c>
      <c r="H11">
        <f t="shared" si="1"/>
        <v>1.013743751961</v>
      </c>
      <c r="I11" s="2">
        <f t="shared" si="2"/>
        <v>5.2556279930560004E-4</v>
      </c>
      <c r="J11">
        <f t="shared" si="3"/>
        <v>1.5794409861750001</v>
      </c>
      <c r="L11" s="3"/>
      <c r="M11">
        <v>0.66049151376070003</v>
      </c>
      <c r="N11">
        <v>25.47386017849</v>
      </c>
      <c r="O11">
        <v>0.78896888391810005</v>
      </c>
      <c r="P11">
        <v>25.8110431313</v>
      </c>
      <c r="Q11">
        <v>0.73865690497689995</v>
      </c>
      <c r="R11">
        <v>32.872570194380003</v>
      </c>
      <c r="S11">
        <v>0.63055521367190004</v>
      </c>
      <c r="T11">
        <v>31.220838631989999</v>
      </c>
      <c r="U11">
        <v>0.72255151301090004</v>
      </c>
      <c r="V11">
        <v>31.970529192650002</v>
      </c>
      <c r="Y11">
        <f t="shared" si="4"/>
        <v>6.6049151376070007E-3</v>
      </c>
      <c r="Z11">
        <f t="shared" si="5"/>
        <v>25.47386017849</v>
      </c>
      <c r="AA11">
        <f t="shared" si="6"/>
        <v>7.8896888391810013E-3</v>
      </c>
      <c r="AB11">
        <f t="shared" si="7"/>
        <v>25.8110431313</v>
      </c>
      <c r="AC11">
        <f t="shared" si="8"/>
        <v>7.3865690497689996E-3</v>
      </c>
      <c r="AD11">
        <f t="shared" si="9"/>
        <v>32.872570194380003</v>
      </c>
      <c r="AE11">
        <f t="shared" si="10"/>
        <v>6.3055521367190006E-3</v>
      </c>
      <c r="AF11">
        <f t="shared" si="11"/>
        <v>31.220838631989999</v>
      </c>
      <c r="AG11">
        <f t="shared" si="12"/>
        <v>7.225515130109E-3</v>
      </c>
      <c r="AH11">
        <f t="shared" si="13"/>
        <v>31.970529192650002</v>
      </c>
      <c r="AJ11" s="3"/>
      <c r="AK11">
        <v>0.15379986611829999</v>
      </c>
      <c r="AL11">
        <v>3.0742144174320001</v>
      </c>
      <c r="AM11">
        <v>0.50439118939539995</v>
      </c>
      <c r="AN11">
        <v>9.7200948543520003</v>
      </c>
      <c r="AO11">
        <v>0.1914459792355</v>
      </c>
      <c r="AP11">
        <v>7.0893036196240002</v>
      </c>
      <c r="AQ11">
        <v>0.72953799422090004</v>
      </c>
      <c r="AR11">
        <v>10.68204088982</v>
      </c>
      <c r="AT11">
        <f t="shared" si="14"/>
        <v>1.5379986611829999E-3</v>
      </c>
      <c r="AU11">
        <f t="shared" si="15"/>
        <v>3.0742144174320001</v>
      </c>
      <c r="AV11">
        <f t="shared" si="16"/>
        <v>5.0439118939539992E-3</v>
      </c>
      <c r="AW11">
        <f t="shared" si="17"/>
        <v>9.7200948543520003</v>
      </c>
      <c r="AX11">
        <f t="shared" si="18"/>
        <v>1.9144597923550001E-3</v>
      </c>
      <c r="AY11">
        <f t="shared" si="19"/>
        <v>7.0893036196240002</v>
      </c>
      <c r="AZ11">
        <f t="shared" si="20"/>
        <v>7.2953799422090003E-3</v>
      </c>
      <c r="BA11">
        <f t="shared" si="21"/>
        <v>10.68204088982</v>
      </c>
    </row>
    <row r="12" spans="2:53" x14ac:dyDescent="0.3">
      <c r="B12" s="2">
        <v>8.9748832301509998E-2</v>
      </c>
      <c r="C12">
        <v>1.0874609309600001</v>
      </c>
      <c r="D12">
        <v>5.5060847424599997E-2</v>
      </c>
      <c r="E12">
        <v>1.6512656574190001</v>
      </c>
      <c r="G12" s="2">
        <f t="shared" si="0"/>
        <v>8.9748832301510002E-4</v>
      </c>
      <c r="H12">
        <f t="shared" si="1"/>
        <v>1.0874609309600001</v>
      </c>
      <c r="I12" s="2">
        <f t="shared" si="2"/>
        <v>5.5060847424599996E-4</v>
      </c>
      <c r="J12">
        <f t="shared" si="3"/>
        <v>1.6512656574190001</v>
      </c>
      <c r="L12" s="3"/>
      <c r="O12">
        <v>0.83592736465450002</v>
      </c>
      <c r="P12">
        <v>27.194092810690002</v>
      </c>
      <c r="Q12">
        <v>0.79112176276049995</v>
      </c>
      <c r="R12">
        <v>33.347732181429997</v>
      </c>
      <c r="S12">
        <v>0.68374504038100004</v>
      </c>
      <c r="T12">
        <v>32.648070254250001</v>
      </c>
      <c r="U12">
        <v>0.76776684265090001</v>
      </c>
      <c r="V12">
        <v>32.399551061110003</v>
      </c>
      <c r="AA12">
        <f t="shared" ref="AA12:AA30" si="22">O12/100</f>
        <v>8.3592736465450002E-3</v>
      </c>
      <c r="AB12">
        <f t="shared" ref="AB12:AB30" si="23">P12</f>
        <v>27.194092810690002</v>
      </c>
      <c r="AC12">
        <f t="shared" ref="AC12:AC30" si="24">Q12/100</f>
        <v>7.9112176276049991E-3</v>
      </c>
      <c r="AD12">
        <f t="shared" ref="AD12:AD30" si="25">R12</f>
        <v>33.347732181429997</v>
      </c>
      <c r="AE12">
        <f t="shared" ref="AE12:AE30" si="26">S12/100</f>
        <v>6.8374504038100003E-3</v>
      </c>
      <c r="AF12">
        <f t="shared" ref="AF12:AF30" si="27">T12</f>
        <v>32.648070254250001</v>
      </c>
      <c r="AG12">
        <f t="shared" ref="AG12:AG30" si="28">U12/100</f>
        <v>7.6776684265090003E-3</v>
      </c>
      <c r="AH12">
        <f t="shared" ref="AH12:AH30" si="29">V12</f>
        <v>32.399551061110003</v>
      </c>
      <c r="AJ12" s="3"/>
      <c r="AK12">
        <v>0.1744219111135</v>
      </c>
      <c r="AL12">
        <v>3.5258475284930002</v>
      </c>
      <c r="AM12">
        <v>0.64510065920710002</v>
      </c>
      <c r="AN12">
        <v>10.55988797709</v>
      </c>
      <c r="AO12">
        <v>0.21541418082030001</v>
      </c>
      <c r="AP12">
        <v>7.4686366903119996</v>
      </c>
      <c r="AQ12">
        <v>0.76781376763539999</v>
      </c>
      <c r="AR12">
        <v>10.89534449386</v>
      </c>
      <c r="AT12">
        <f t="shared" si="14"/>
        <v>1.7442191111350001E-3</v>
      </c>
      <c r="AU12">
        <f t="shared" si="15"/>
        <v>3.5258475284930002</v>
      </c>
      <c r="AV12">
        <f t="shared" si="16"/>
        <v>6.4510065920710003E-3</v>
      </c>
      <c r="AW12">
        <f t="shared" si="17"/>
        <v>10.55988797709</v>
      </c>
      <c r="AX12">
        <f t="shared" si="18"/>
        <v>2.1541418082030002E-3</v>
      </c>
      <c r="AY12">
        <f t="shared" si="19"/>
        <v>7.4686366903119996</v>
      </c>
      <c r="AZ12">
        <f t="shared" si="20"/>
        <v>7.6781376763539995E-3</v>
      </c>
      <c r="BA12">
        <f t="shared" si="21"/>
        <v>10.89534449386</v>
      </c>
    </row>
    <row r="13" spans="2:53" x14ac:dyDescent="0.3">
      <c r="B13" s="2">
        <v>0.1095860029822</v>
      </c>
      <c r="C13">
        <v>1.1766736075749999</v>
      </c>
      <c r="G13" s="2">
        <f t="shared" ref="G13:G15" si="30">B13/100</f>
        <v>1.0958600298220001E-3</v>
      </c>
      <c r="H13">
        <f t="shared" ref="H13:H15" si="31">C13</f>
        <v>1.1766736075749999</v>
      </c>
      <c r="L13" s="3"/>
      <c r="O13">
        <v>0.88724684096640005</v>
      </c>
      <c r="P13">
        <v>27.798378842919998</v>
      </c>
      <c r="Q13">
        <v>0.85289495555609995</v>
      </c>
      <c r="R13">
        <v>33.261339092870003</v>
      </c>
      <c r="S13">
        <v>0.72469234491040002</v>
      </c>
      <c r="T13">
        <v>33.590119799489997</v>
      </c>
      <c r="U13">
        <v>0.81299266401400005</v>
      </c>
      <c r="V13">
        <v>32.65680887509</v>
      </c>
      <c r="AA13">
        <f t="shared" si="22"/>
        <v>8.8724684096640003E-3</v>
      </c>
      <c r="AB13">
        <f t="shared" si="23"/>
        <v>27.798378842919998</v>
      </c>
      <c r="AC13">
        <f t="shared" si="24"/>
        <v>8.5289495555609992E-3</v>
      </c>
      <c r="AD13">
        <f t="shared" si="25"/>
        <v>33.261339092870003</v>
      </c>
      <c r="AE13">
        <f t="shared" si="26"/>
        <v>7.2469234491040002E-3</v>
      </c>
      <c r="AF13">
        <f t="shared" si="27"/>
        <v>33.590119799489997</v>
      </c>
      <c r="AG13">
        <f t="shared" si="28"/>
        <v>8.1299266401400009E-3</v>
      </c>
      <c r="AH13">
        <f t="shared" si="29"/>
        <v>32.65680887509</v>
      </c>
      <c r="AJ13" s="3"/>
      <c r="AK13">
        <v>0.2124596042321</v>
      </c>
      <c r="AL13">
        <v>4.5009445122849998</v>
      </c>
      <c r="AM13">
        <v>0.7586125490176</v>
      </c>
      <c r="AN13">
        <v>11.09599762799</v>
      </c>
      <c r="AO13">
        <v>0.23140040381409999</v>
      </c>
      <c r="AP13">
        <v>7.7681277482570001</v>
      </c>
      <c r="AQ13">
        <v>0.80768125401440005</v>
      </c>
      <c r="AR13">
        <v>11.088258806680001</v>
      </c>
      <c r="AT13">
        <f t="shared" si="14"/>
        <v>2.1245960423209999E-3</v>
      </c>
      <c r="AU13">
        <f t="shared" si="15"/>
        <v>4.5009445122849998</v>
      </c>
      <c r="AV13">
        <f t="shared" si="16"/>
        <v>7.5861254901759996E-3</v>
      </c>
      <c r="AW13">
        <f t="shared" si="17"/>
        <v>11.09599762799</v>
      </c>
      <c r="AX13">
        <f t="shared" si="18"/>
        <v>2.3140040381410001E-3</v>
      </c>
      <c r="AY13">
        <f t="shared" si="19"/>
        <v>7.7681277482570001</v>
      </c>
      <c r="AZ13">
        <f t="shared" si="20"/>
        <v>8.0768125401439999E-3</v>
      </c>
      <c r="BA13">
        <f t="shared" si="21"/>
        <v>11.088258806680001</v>
      </c>
    </row>
    <row r="14" spans="2:53" x14ac:dyDescent="0.3">
      <c r="B14" s="2">
        <v>0.12549115393990001</v>
      </c>
      <c r="C14">
        <v>1.235129590666</v>
      </c>
      <c r="G14" s="2">
        <f t="shared" si="30"/>
        <v>1.2549115393990001E-3</v>
      </c>
      <c r="H14">
        <f t="shared" si="31"/>
        <v>1.235129590666</v>
      </c>
      <c r="L14" s="3"/>
      <c r="O14">
        <v>0.92631163197309996</v>
      </c>
      <c r="P14">
        <v>28.056915814340002</v>
      </c>
      <c r="Q14">
        <v>0.91779316085840001</v>
      </c>
      <c r="R14">
        <v>32.699784017280003</v>
      </c>
      <c r="S14">
        <v>0.78006246739609997</v>
      </c>
      <c r="T14">
        <v>34.418235957519997</v>
      </c>
      <c r="U14">
        <v>0.85411435948439995</v>
      </c>
      <c r="V14">
        <v>32.770965274060003</v>
      </c>
      <c r="AA14">
        <f t="shared" si="22"/>
        <v>9.2631163197310004E-3</v>
      </c>
      <c r="AB14">
        <f t="shared" si="23"/>
        <v>28.056915814340002</v>
      </c>
      <c r="AC14">
        <f t="shared" si="24"/>
        <v>9.1779316085839995E-3</v>
      </c>
      <c r="AD14">
        <f t="shared" si="25"/>
        <v>32.699784017280003</v>
      </c>
      <c r="AE14">
        <f t="shared" si="26"/>
        <v>7.8006246739609998E-3</v>
      </c>
      <c r="AF14">
        <f t="shared" si="27"/>
        <v>34.418235957519997</v>
      </c>
      <c r="AG14">
        <f t="shared" si="28"/>
        <v>8.5411435948439998E-3</v>
      </c>
      <c r="AH14">
        <f t="shared" si="29"/>
        <v>32.770965274060003</v>
      </c>
      <c r="AJ14" s="3"/>
      <c r="AK14">
        <v>0.228305168088</v>
      </c>
      <c r="AL14">
        <v>4.9217740861210002</v>
      </c>
      <c r="AM14">
        <v>0.86411740740069998</v>
      </c>
      <c r="AN14">
        <v>11.47010327031</v>
      </c>
      <c r="AO14">
        <v>0.26014220648519998</v>
      </c>
      <c r="AP14">
        <v>8.0975011038679998</v>
      </c>
      <c r="AQ14">
        <v>0.85074082281709995</v>
      </c>
      <c r="AR14">
        <v>11.32186080876</v>
      </c>
      <c r="AT14">
        <f t="shared" si="14"/>
        <v>2.2830516808799999E-3</v>
      </c>
      <c r="AU14">
        <f t="shared" si="15"/>
        <v>4.9217740861210002</v>
      </c>
      <c r="AV14">
        <f t="shared" si="16"/>
        <v>8.6411740740069999E-3</v>
      </c>
      <c r="AW14">
        <f t="shared" si="17"/>
        <v>11.47010327031</v>
      </c>
      <c r="AX14">
        <f t="shared" si="18"/>
        <v>2.6014220648519996E-3</v>
      </c>
      <c r="AY14">
        <f t="shared" si="19"/>
        <v>8.0975011038679998</v>
      </c>
      <c r="AZ14">
        <f t="shared" si="20"/>
        <v>8.5074082281709987E-3</v>
      </c>
      <c r="BA14">
        <f t="shared" si="21"/>
        <v>11.32186080876</v>
      </c>
    </row>
    <row r="15" spans="2:53" x14ac:dyDescent="0.3">
      <c r="B15" s="2">
        <v>0.14297228184460001</v>
      </c>
      <c r="C15">
        <v>1.29535192461</v>
      </c>
      <c r="G15" s="2">
        <f t="shared" si="30"/>
        <v>1.429722818446E-3</v>
      </c>
      <c r="H15">
        <f t="shared" si="31"/>
        <v>1.29535192461</v>
      </c>
      <c r="L15" s="3"/>
      <c r="O15">
        <v>0.95096350605390001</v>
      </c>
      <c r="P15">
        <v>28.286987699000001</v>
      </c>
      <c r="Q15">
        <v>0.97964306153839997</v>
      </c>
      <c r="R15">
        <v>31.619870410370002</v>
      </c>
      <c r="S15">
        <v>0.84172111457760002</v>
      </c>
      <c r="T15">
        <v>34.675821240920001</v>
      </c>
      <c r="U15">
        <v>0.89730472979590004</v>
      </c>
      <c r="V15">
        <v>32.6847126276</v>
      </c>
      <c r="AA15">
        <f t="shared" si="22"/>
        <v>9.5096350605389998E-3</v>
      </c>
      <c r="AB15">
        <f t="shared" si="23"/>
        <v>28.286987699000001</v>
      </c>
      <c r="AC15">
        <f t="shared" si="24"/>
        <v>9.796430615383999E-3</v>
      </c>
      <c r="AD15">
        <f t="shared" si="25"/>
        <v>31.619870410370002</v>
      </c>
      <c r="AE15">
        <f t="shared" si="26"/>
        <v>8.4172111457759997E-3</v>
      </c>
      <c r="AF15">
        <f t="shared" si="27"/>
        <v>34.675821240920001</v>
      </c>
      <c r="AG15">
        <f t="shared" si="28"/>
        <v>8.9730472979590008E-3</v>
      </c>
      <c r="AH15">
        <f t="shared" si="29"/>
        <v>32.6847126276</v>
      </c>
      <c r="AJ15" s="3"/>
      <c r="AK15">
        <v>0.245752703929</v>
      </c>
      <c r="AL15">
        <v>5.3118197487409997</v>
      </c>
      <c r="AM15">
        <v>0.94722825725740001</v>
      </c>
      <c r="AN15">
        <v>11.631650874869999</v>
      </c>
      <c r="AO15">
        <v>0.28568040289699997</v>
      </c>
      <c r="AP15">
        <v>8.3270313814740007</v>
      </c>
      <c r="AQ15">
        <v>0.89060830919610001</v>
      </c>
      <c r="AR15">
        <v>11.51477512158</v>
      </c>
      <c r="AT15">
        <f t="shared" si="14"/>
        <v>2.4575270392900002E-3</v>
      </c>
      <c r="AU15">
        <f t="shared" si="15"/>
        <v>5.3118197487409997</v>
      </c>
      <c r="AV15">
        <f t="shared" si="16"/>
        <v>9.4722825725740006E-3</v>
      </c>
      <c r="AW15">
        <f t="shared" si="17"/>
        <v>11.631650874869999</v>
      </c>
      <c r="AX15">
        <f t="shared" si="18"/>
        <v>2.8568040289699997E-3</v>
      </c>
      <c r="AY15">
        <f t="shared" si="19"/>
        <v>8.3270313814740007</v>
      </c>
      <c r="AZ15">
        <f t="shared" si="20"/>
        <v>8.906083091961E-3</v>
      </c>
      <c r="BA15">
        <f t="shared" si="21"/>
        <v>11.51477512158</v>
      </c>
    </row>
    <row r="16" spans="2:53" x14ac:dyDescent="0.3">
      <c r="G16" s="2"/>
      <c r="L16" s="3"/>
      <c r="O16">
        <v>1.0065905391400001</v>
      </c>
      <c r="P16">
        <v>28.285544922930001</v>
      </c>
      <c r="Q16">
        <v>1.0384279819690001</v>
      </c>
      <c r="R16">
        <v>30.237580993520002</v>
      </c>
      <c r="S16">
        <v>0.90554245084030005</v>
      </c>
      <c r="T16">
        <v>34.419882840420001</v>
      </c>
      <c r="U16">
        <v>0.96108042852969999</v>
      </c>
      <c r="V16">
        <v>32.254755386820001</v>
      </c>
      <c r="AA16">
        <f t="shared" si="22"/>
        <v>1.0065905391400001E-2</v>
      </c>
      <c r="AB16">
        <f t="shared" si="23"/>
        <v>28.285544922930001</v>
      </c>
      <c r="AC16">
        <f t="shared" si="24"/>
        <v>1.0384279819690001E-2</v>
      </c>
      <c r="AD16">
        <f t="shared" si="25"/>
        <v>30.237580993520002</v>
      </c>
      <c r="AE16">
        <f t="shared" si="26"/>
        <v>9.0554245084029997E-3</v>
      </c>
      <c r="AF16">
        <f t="shared" si="27"/>
        <v>34.419882840420001</v>
      </c>
      <c r="AG16">
        <f t="shared" si="28"/>
        <v>9.6108042852970001E-3</v>
      </c>
      <c r="AH16">
        <f t="shared" si="29"/>
        <v>32.254755386820001</v>
      </c>
      <c r="AJ16" s="3"/>
      <c r="AK16">
        <v>0.27433800372430001</v>
      </c>
      <c r="AL16">
        <v>5.8045291492719997</v>
      </c>
      <c r="AM16">
        <v>1.0367320004180001</v>
      </c>
      <c r="AN16">
        <v>11.80328792167</v>
      </c>
      <c r="AO16">
        <v>0.31757809937350001</v>
      </c>
      <c r="AP16">
        <v>8.4566613169630003</v>
      </c>
      <c r="AQ16">
        <v>0.95757387019759999</v>
      </c>
      <c r="AR16">
        <v>11.727669706249999</v>
      </c>
      <c r="AT16">
        <f t="shared" si="14"/>
        <v>2.743380037243E-3</v>
      </c>
      <c r="AU16">
        <f t="shared" si="15"/>
        <v>5.8045291492719997</v>
      </c>
      <c r="AV16">
        <f t="shared" si="16"/>
        <v>1.0367320004180001E-2</v>
      </c>
      <c r="AW16">
        <f t="shared" si="17"/>
        <v>11.80328792167</v>
      </c>
      <c r="AX16">
        <f t="shared" si="18"/>
        <v>3.1757809937350001E-3</v>
      </c>
      <c r="AY16">
        <f t="shared" si="19"/>
        <v>8.4566613169630003</v>
      </c>
      <c r="AZ16">
        <f t="shared" si="20"/>
        <v>9.5757387019760002E-3</v>
      </c>
      <c r="BA16">
        <f t="shared" si="21"/>
        <v>11.727669706249999</v>
      </c>
    </row>
    <row r="17" spans="7:53" x14ac:dyDescent="0.3">
      <c r="G17" s="2"/>
      <c r="L17" s="3"/>
      <c r="O17">
        <v>1.058159396525</v>
      </c>
      <c r="P17">
        <v>28.082335040490001</v>
      </c>
      <c r="Q17">
        <v>1.1126812140390001</v>
      </c>
      <c r="R17">
        <v>28.509719222459999</v>
      </c>
      <c r="S17">
        <v>0.96944595168140002</v>
      </c>
      <c r="T17">
        <v>33.764516131710003</v>
      </c>
      <c r="U17">
        <v>1.033088859736</v>
      </c>
      <c r="V17">
        <v>31.710218182249999</v>
      </c>
      <c r="AA17">
        <f t="shared" si="22"/>
        <v>1.058159396525E-2</v>
      </c>
      <c r="AB17">
        <f t="shared" si="23"/>
        <v>28.082335040490001</v>
      </c>
      <c r="AC17">
        <f t="shared" si="24"/>
        <v>1.1126812140390002E-2</v>
      </c>
      <c r="AD17">
        <f t="shared" si="25"/>
        <v>28.509719222459999</v>
      </c>
      <c r="AE17">
        <f t="shared" si="26"/>
        <v>9.6944595168140003E-3</v>
      </c>
      <c r="AF17">
        <f t="shared" si="27"/>
        <v>33.764516131710003</v>
      </c>
      <c r="AG17">
        <f t="shared" si="28"/>
        <v>1.033088859736E-2</v>
      </c>
      <c r="AH17">
        <f t="shared" si="29"/>
        <v>31.710218182249999</v>
      </c>
      <c r="AJ17" s="3"/>
      <c r="AK17">
        <v>0.29339977605720002</v>
      </c>
      <c r="AL17">
        <v>6.1124762044800001</v>
      </c>
      <c r="AM17">
        <v>1.143797048458</v>
      </c>
      <c r="AN17">
        <v>11.82289387344</v>
      </c>
      <c r="AO17">
        <v>0.34469583310309998</v>
      </c>
      <c r="AP17">
        <v>8.5963061011120008</v>
      </c>
      <c r="AQ17">
        <v>1.013377963335</v>
      </c>
      <c r="AR17">
        <v>11.899990218159999</v>
      </c>
      <c r="AT17">
        <f t="shared" si="14"/>
        <v>2.9339977605720002E-3</v>
      </c>
      <c r="AU17">
        <f t="shared" si="15"/>
        <v>6.1124762044800001</v>
      </c>
      <c r="AV17">
        <f t="shared" si="16"/>
        <v>1.143797048458E-2</v>
      </c>
      <c r="AW17">
        <f t="shared" si="17"/>
        <v>11.82289387344</v>
      </c>
      <c r="AX17">
        <f t="shared" si="18"/>
        <v>3.4469583310309999E-3</v>
      </c>
      <c r="AY17">
        <f t="shared" si="19"/>
        <v>8.5963061011120008</v>
      </c>
      <c r="AZ17">
        <f t="shared" si="20"/>
        <v>1.013377963335E-2</v>
      </c>
      <c r="BA17">
        <f t="shared" si="21"/>
        <v>11.899990218159999</v>
      </c>
    </row>
    <row r="18" spans="7:53" x14ac:dyDescent="0.3">
      <c r="G18" s="2"/>
      <c r="L18" s="3"/>
      <c r="O18">
        <v>1.1057680493449999</v>
      </c>
      <c r="P18">
        <v>27.36012751378</v>
      </c>
      <c r="Q18">
        <v>1.1807744694819999</v>
      </c>
      <c r="R18">
        <v>26.565874730019999</v>
      </c>
      <c r="S18">
        <v>1.047854435057</v>
      </c>
      <c r="T18">
        <v>32.595787727580003</v>
      </c>
      <c r="U18">
        <v>1.148313890561</v>
      </c>
      <c r="V18">
        <v>30.650018195009999</v>
      </c>
      <c r="AA18">
        <f t="shared" si="22"/>
        <v>1.105768049345E-2</v>
      </c>
      <c r="AB18">
        <f t="shared" si="23"/>
        <v>27.36012751378</v>
      </c>
      <c r="AC18">
        <f t="shared" si="24"/>
        <v>1.1807744694819999E-2</v>
      </c>
      <c r="AD18">
        <f t="shared" si="25"/>
        <v>26.565874730019999</v>
      </c>
      <c r="AE18">
        <f t="shared" si="26"/>
        <v>1.0478544350570001E-2</v>
      </c>
      <c r="AF18">
        <f t="shared" si="27"/>
        <v>32.595787727580003</v>
      </c>
      <c r="AG18">
        <f t="shared" si="28"/>
        <v>1.1483138905610001E-2</v>
      </c>
      <c r="AH18">
        <f t="shared" si="29"/>
        <v>30.650018195009999</v>
      </c>
      <c r="AJ18" s="3"/>
      <c r="AK18">
        <v>0.34118175775960002</v>
      </c>
      <c r="AL18">
        <v>6.3486710020560002</v>
      </c>
      <c r="AM18">
        <v>1.270031065685</v>
      </c>
      <c r="AN18">
        <v>11.78161358569</v>
      </c>
      <c r="AO18">
        <v>0.37022130619389998</v>
      </c>
      <c r="AP18">
        <v>8.7459466458830004</v>
      </c>
      <c r="AQ18">
        <v>1.077142785418</v>
      </c>
      <c r="AR18">
        <v>11.99073084188</v>
      </c>
      <c r="AT18">
        <f t="shared" si="14"/>
        <v>3.4118175775960003E-3</v>
      </c>
      <c r="AU18">
        <f t="shared" si="15"/>
        <v>6.3486710020560002</v>
      </c>
      <c r="AV18">
        <f t="shared" si="16"/>
        <v>1.2700310656850001E-2</v>
      </c>
      <c r="AW18">
        <f t="shared" si="17"/>
        <v>11.78161358569</v>
      </c>
      <c r="AX18">
        <f t="shared" si="18"/>
        <v>3.7022130619389997E-3</v>
      </c>
      <c r="AY18">
        <f t="shared" si="19"/>
        <v>8.7459466458830004</v>
      </c>
      <c r="AZ18">
        <f t="shared" si="20"/>
        <v>1.0771427854179999E-2</v>
      </c>
      <c r="BA18">
        <f t="shared" si="21"/>
        <v>11.99073084188</v>
      </c>
    </row>
    <row r="19" spans="7:53" x14ac:dyDescent="0.3">
      <c r="G19" s="2"/>
      <c r="L19" s="3"/>
      <c r="O19">
        <v>1.221855153838</v>
      </c>
      <c r="P19">
        <v>25.050003904570001</v>
      </c>
      <c r="Q19">
        <v>1.2457627231699999</v>
      </c>
      <c r="R19">
        <v>24.83801295896</v>
      </c>
      <c r="S19">
        <v>1.1862636017999999</v>
      </c>
      <c r="T19">
        <v>29.744537254610002</v>
      </c>
      <c r="U19">
        <v>1.230609740117</v>
      </c>
      <c r="V19">
        <v>30.01951072052</v>
      </c>
      <c r="AA19">
        <f t="shared" si="22"/>
        <v>1.221855153838E-2</v>
      </c>
      <c r="AB19">
        <f t="shared" si="23"/>
        <v>25.050003904570001</v>
      </c>
      <c r="AC19">
        <f t="shared" si="24"/>
        <v>1.2457627231699998E-2</v>
      </c>
      <c r="AD19">
        <f t="shared" si="25"/>
        <v>24.83801295896</v>
      </c>
      <c r="AE19">
        <f t="shared" si="26"/>
        <v>1.1862636017999998E-2</v>
      </c>
      <c r="AF19">
        <f t="shared" si="27"/>
        <v>29.744537254610002</v>
      </c>
      <c r="AG19">
        <f t="shared" si="28"/>
        <v>1.230609740117E-2</v>
      </c>
      <c r="AH19">
        <f t="shared" si="29"/>
        <v>30.01951072052</v>
      </c>
      <c r="AJ19" s="3"/>
      <c r="AK19">
        <v>0.37941568298610001</v>
      </c>
      <c r="AL19">
        <v>6.5027328467030001</v>
      </c>
      <c r="AM19">
        <v>1.4058333829659999</v>
      </c>
      <c r="AN19">
        <v>11.557965901119999</v>
      </c>
      <c r="AO19">
        <v>0.40533374183550003</v>
      </c>
      <c r="AP19">
        <v>9.0453231756089991</v>
      </c>
      <c r="AQ19">
        <v>1.1313367705390001</v>
      </c>
      <c r="AR19">
        <v>12.01032481765</v>
      </c>
      <c r="AT19">
        <f t="shared" si="14"/>
        <v>3.7941568298610001E-3</v>
      </c>
      <c r="AU19">
        <f t="shared" si="15"/>
        <v>6.5027328467030001</v>
      </c>
      <c r="AV19">
        <f t="shared" si="16"/>
        <v>1.405833382966E-2</v>
      </c>
      <c r="AW19">
        <f t="shared" si="17"/>
        <v>11.557965901119999</v>
      </c>
      <c r="AX19">
        <f t="shared" si="18"/>
        <v>4.0533374183550006E-3</v>
      </c>
      <c r="AY19">
        <f t="shared" si="19"/>
        <v>9.0453231756089991</v>
      </c>
      <c r="AZ19">
        <f t="shared" si="20"/>
        <v>1.1313367705390001E-2</v>
      </c>
      <c r="BA19">
        <f t="shared" si="21"/>
        <v>12.01032481765</v>
      </c>
    </row>
    <row r="20" spans="7:53" x14ac:dyDescent="0.3">
      <c r="G20" s="2"/>
      <c r="L20" s="3"/>
      <c r="O20">
        <v>1.356422257425</v>
      </c>
      <c r="P20">
        <v>22.941273348660001</v>
      </c>
      <c r="Q20">
        <v>1.3076126238500001</v>
      </c>
      <c r="R20">
        <v>23.758099352049999</v>
      </c>
      <c r="S20">
        <v>1.2667350029840001</v>
      </c>
      <c r="T20">
        <v>28.547305255120001</v>
      </c>
      <c r="U20">
        <v>1.331396013947</v>
      </c>
      <c r="V20">
        <v>29.67511783338</v>
      </c>
      <c r="AA20">
        <f t="shared" si="22"/>
        <v>1.3564222574250001E-2</v>
      </c>
      <c r="AB20">
        <f t="shared" si="23"/>
        <v>22.941273348660001</v>
      </c>
      <c r="AC20">
        <f t="shared" si="24"/>
        <v>1.3076126238500001E-2</v>
      </c>
      <c r="AD20">
        <f t="shared" si="25"/>
        <v>23.758099352049999</v>
      </c>
      <c r="AE20">
        <f t="shared" si="26"/>
        <v>1.2667350029840001E-2</v>
      </c>
      <c r="AF20">
        <f t="shared" si="27"/>
        <v>28.547305255120001</v>
      </c>
      <c r="AG20">
        <f t="shared" si="28"/>
        <v>1.3313960139469999E-2</v>
      </c>
      <c r="AH20">
        <f t="shared" si="29"/>
        <v>29.67511783338</v>
      </c>
      <c r="AJ20" s="3"/>
      <c r="AK20">
        <v>0.42246042997069999</v>
      </c>
      <c r="AL20">
        <v>6.5439170792260004</v>
      </c>
      <c r="AM20">
        <v>1.616721176197</v>
      </c>
      <c r="AN20">
        <v>11.16168096517</v>
      </c>
      <c r="AO20">
        <v>0.45957398054019999</v>
      </c>
      <c r="AP20">
        <v>9.3545713937190005</v>
      </c>
      <c r="AQ20">
        <v>1.160013573384</v>
      </c>
      <c r="AR20">
        <v>11.887716390730001</v>
      </c>
      <c r="AT20">
        <f t="shared" si="14"/>
        <v>4.2246042997069995E-3</v>
      </c>
      <c r="AU20">
        <f t="shared" si="15"/>
        <v>6.5439170792260004</v>
      </c>
      <c r="AV20">
        <f t="shared" si="16"/>
        <v>1.6167211761969998E-2</v>
      </c>
      <c r="AW20">
        <f t="shared" si="17"/>
        <v>11.16168096517</v>
      </c>
      <c r="AX20">
        <f t="shared" si="18"/>
        <v>4.595739805402E-3</v>
      </c>
      <c r="AY20">
        <f t="shared" si="19"/>
        <v>9.3545713937190005</v>
      </c>
      <c r="AZ20">
        <f t="shared" si="20"/>
        <v>1.160013573384E-2</v>
      </c>
      <c r="BA20">
        <f t="shared" si="21"/>
        <v>11.887716390730001</v>
      </c>
    </row>
    <row r="21" spans="7:53" x14ac:dyDescent="0.3">
      <c r="G21" s="2"/>
      <c r="L21" s="3"/>
      <c r="O21">
        <v>1.5072665961509999</v>
      </c>
      <c r="P21">
        <v>21.495415519169999</v>
      </c>
      <c r="Q21">
        <v>1.360164194894</v>
      </c>
      <c r="R21">
        <v>23.110151187900001</v>
      </c>
      <c r="S21">
        <v>1.3532895174170001</v>
      </c>
      <c r="T21">
        <v>27.778113151519999</v>
      </c>
      <c r="U21">
        <v>1.4383445967870001</v>
      </c>
      <c r="V21">
        <v>29.44518137028</v>
      </c>
      <c r="AA21">
        <f t="shared" si="22"/>
        <v>1.5072665961509999E-2</v>
      </c>
      <c r="AB21">
        <f t="shared" si="23"/>
        <v>21.495415519169999</v>
      </c>
      <c r="AC21">
        <f t="shared" si="24"/>
        <v>1.3601641948940001E-2</v>
      </c>
      <c r="AD21">
        <f t="shared" si="25"/>
        <v>23.110151187900001</v>
      </c>
      <c r="AE21">
        <f t="shared" si="26"/>
        <v>1.3532895174170001E-2</v>
      </c>
      <c r="AF21">
        <f t="shared" si="27"/>
        <v>27.778113151519999</v>
      </c>
      <c r="AG21">
        <f t="shared" si="28"/>
        <v>1.4383445967870001E-2</v>
      </c>
      <c r="AH21">
        <f t="shared" si="29"/>
        <v>29.44518137028</v>
      </c>
      <c r="AJ21" s="3"/>
      <c r="AK21">
        <v>0.4671120547432</v>
      </c>
      <c r="AL21">
        <v>6.5337915220539999</v>
      </c>
      <c r="AM21">
        <v>1.7812780262279999</v>
      </c>
      <c r="AN21">
        <v>10.85683220646</v>
      </c>
      <c r="AO21">
        <v>0.52978294767220002</v>
      </c>
      <c r="AP21">
        <v>9.853462287128</v>
      </c>
      <c r="AQ21">
        <v>1.191888951023</v>
      </c>
      <c r="AR21">
        <v>11.86689535683</v>
      </c>
      <c r="AT21">
        <f t="shared" si="14"/>
        <v>4.6711205474319999E-3</v>
      </c>
      <c r="AU21">
        <f t="shared" si="15"/>
        <v>6.5337915220539999</v>
      </c>
      <c r="AV21">
        <f t="shared" si="16"/>
        <v>1.781278026228E-2</v>
      </c>
      <c r="AW21">
        <f t="shared" si="17"/>
        <v>10.85683220646</v>
      </c>
      <c r="AX21">
        <f t="shared" si="18"/>
        <v>5.297829476722E-3</v>
      </c>
      <c r="AY21">
        <f t="shared" si="19"/>
        <v>9.853462287128</v>
      </c>
      <c r="AZ21">
        <f t="shared" si="20"/>
        <v>1.1918889510229999E-2</v>
      </c>
      <c r="BA21">
        <f t="shared" si="21"/>
        <v>11.86689535683</v>
      </c>
    </row>
    <row r="22" spans="7:53" x14ac:dyDescent="0.3">
      <c r="G22" s="2"/>
      <c r="L22" s="3"/>
      <c r="O22">
        <v>1.5711702970429999</v>
      </c>
      <c r="P22">
        <v>21.378402439249999</v>
      </c>
      <c r="Q22">
        <v>1.4497723443399999</v>
      </c>
      <c r="R22">
        <v>22.505399568030001</v>
      </c>
      <c r="S22">
        <v>1.4109103624599999</v>
      </c>
      <c r="T22">
        <v>27.664746724</v>
      </c>
      <c r="U22">
        <v>1.6316756688709999</v>
      </c>
      <c r="V22">
        <v>29.014112271849999</v>
      </c>
      <c r="AA22">
        <f t="shared" si="22"/>
        <v>1.5711702970429998E-2</v>
      </c>
      <c r="AB22">
        <f t="shared" si="23"/>
        <v>21.378402439249999</v>
      </c>
      <c r="AC22">
        <f t="shared" si="24"/>
        <v>1.44977234434E-2</v>
      </c>
      <c r="AD22">
        <f t="shared" si="25"/>
        <v>22.505399568030001</v>
      </c>
      <c r="AE22">
        <f t="shared" si="26"/>
        <v>1.41091036246E-2</v>
      </c>
      <c r="AF22">
        <f t="shared" si="27"/>
        <v>27.664746724</v>
      </c>
      <c r="AG22">
        <f t="shared" si="28"/>
        <v>1.631675668871E-2</v>
      </c>
      <c r="AH22">
        <f t="shared" si="29"/>
        <v>29.014112271849999</v>
      </c>
      <c r="AJ22" s="3"/>
      <c r="AK22">
        <v>0.51018378364259998</v>
      </c>
      <c r="AL22">
        <v>6.4620834229430004</v>
      </c>
      <c r="AM22">
        <v>1.982582413836</v>
      </c>
      <c r="AN22">
        <v>10.50111867541</v>
      </c>
      <c r="AO22">
        <v>0.61913244118830002</v>
      </c>
      <c r="AP22">
        <v>10.44211460176</v>
      </c>
      <c r="AQ22">
        <v>1.2444868949329999</v>
      </c>
      <c r="AR22">
        <v>11.866145487980001</v>
      </c>
      <c r="AT22">
        <f t="shared" si="14"/>
        <v>5.1018378364259993E-3</v>
      </c>
      <c r="AU22">
        <f t="shared" si="15"/>
        <v>6.4620834229430004</v>
      </c>
      <c r="AV22">
        <f t="shared" si="16"/>
        <v>1.9825824138359999E-2</v>
      </c>
      <c r="AW22">
        <f t="shared" si="17"/>
        <v>10.50111867541</v>
      </c>
      <c r="AX22">
        <f t="shared" si="18"/>
        <v>6.1913244118830006E-3</v>
      </c>
      <c r="AY22">
        <f t="shared" si="19"/>
        <v>10.44211460176</v>
      </c>
      <c r="AZ22">
        <f t="shared" si="20"/>
        <v>1.244486894933E-2</v>
      </c>
      <c r="BA22">
        <f t="shared" si="21"/>
        <v>11.866145487980001</v>
      </c>
    </row>
    <row r="23" spans="7:53" x14ac:dyDescent="0.3">
      <c r="G23" s="2"/>
      <c r="L23" s="3"/>
      <c r="O23">
        <v>1.6702587425790001</v>
      </c>
      <c r="P23">
        <v>20.741376428199999</v>
      </c>
      <c r="Q23">
        <v>1.5331938361549999</v>
      </c>
      <c r="R23">
        <v>22.030237580990001</v>
      </c>
      <c r="S23">
        <v>1.5713543084579999</v>
      </c>
      <c r="T23">
        <v>27.695383167700001</v>
      </c>
      <c r="U23">
        <v>1.8496717145820001</v>
      </c>
      <c r="V23">
        <v>28.783222787909999</v>
      </c>
      <c r="AA23">
        <f t="shared" si="22"/>
        <v>1.6702587425790002E-2</v>
      </c>
      <c r="AB23">
        <f t="shared" si="23"/>
        <v>20.741376428199999</v>
      </c>
      <c r="AC23">
        <f t="shared" si="24"/>
        <v>1.533193836155E-2</v>
      </c>
      <c r="AD23">
        <f t="shared" si="25"/>
        <v>22.030237580990001</v>
      </c>
      <c r="AE23">
        <f t="shared" si="26"/>
        <v>1.5713543084579999E-2</v>
      </c>
      <c r="AF23">
        <f t="shared" si="27"/>
        <v>27.695383167700001</v>
      </c>
      <c r="AG23">
        <f t="shared" si="28"/>
        <v>1.8496717145820001E-2</v>
      </c>
      <c r="AH23">
        <f t="shared" si="29"/>
        <v>28.783222787909999</v>
      </c>
      <c r="AJ23" s="3"/>
      <c r="AK23">
        <v>0.56284036253820002</v>
      </c>
      <c r="AL23">
        <v>6.3185641881720001</v>
      </c>
      <c r="AM23">
        <v>2.18868605704</v>
      </c>
      <c r="AN23">
        <v>10.196017437869999</v>
      </c>
      <c r="AO23">
        <v>0.70367652531540004</v>
      </c>
      <c r="AP23">
        <v>10.88100229937</v>
      </c>
      <c r="AQ23">
        <v>1.2938949205420001</v>
      </c>
      <c r="AR23">
        <v>11.84507449779</v>
      </c>
      <c r="AT23">
        <f t="shared" si="14"/>
        <v>5.6284036253820002E-3</v>
      </c>
      <c r="AU23">
        <f t="shared" si="15"/>
        <v>6.3185641881720001</v>
      </c>
      <c r="AV23">
        <f t="shared" si="16"/>
        <v>2.1886860570399999E-2</v>
      </c>
      <c r="AW23">
        <f t="shared" si="17"/>
        <v>10.196017437869999</v>
      </c>
      <c r="AX23">
        <f t="shared" si="18"/>
        <v>7.0367652531540007E-3</v>
      </c>
      <c r="AY23">
        <f t="shared" si="19"/>
        <v>10.88100229937</v>
      </c>
      <c r="AZ23">
        <f t="shared" si="20"/>
        <v>1.293894920542E-2</v>
      </c>
      <c r="BA23">
        <f t="shared" si="21"/>
        <v>11.84507449779</v>
      </c>
    </row>
    <row r="24" spans="7:53" x14ac:dyDescent="0.3">
      <c r="G24" s="2"/>
      <c r="L24" s="3"/>
      <c r="O24">
        <v>1.7403254119910001</v>
      </c>
      <c r="P24">
        <v>20.68188131945</v>
      </c>
      <c r="Q24">
        <v>1.6475019243669999</v>
      </c>
      <c r="R24">
        <v>21.511879049680001</v>
      </c>
      <c r="S24">
        <v>1.6824349495399999</v>
      </c>
      <c r="T24">
        <v>27.696841064040001</v>
      </c>
      <c r="U24">
        <v>2.0944171463479999</v>
      </c>
      <c r="V24">
        <v>28.29445779129</v>
      </c>
      <c r="AA24">
        <f t="shared" si="22"/>
        <v>1.7403254119910002E-2</v>
      </c>
      <c r="AB24">
        <f t="shared" si="23"/>
        <v>20.68188131945</v>
      </c>
      <c r="AC24">
        <f t="shared" si="24"/>
        <v>1.6475019243669998E-2</v>
      </c>
      <c r="AD24">
        <f t="shared" si="25"/>
        <v>21.511879049680001</v>
      </c>
      <c r="AE24">
        <f t="shared" si="26"/>
        <v>1.6824349495400001E-2</v>
      </c>
      <c r="AF24">
        <f t="shared" si="27"/>
        <v>27.696841064040001</v>
      </c>
      <c r="AG24">
        <f t="shared" si="28"/>
        <v>2.0944171463479998E-2</v>
      </c>
      <c r="AH24">
        <f t="shared" si="29"/>
        <v>28.29445779129</v>
      </c>
      <c r="AJ24" s="3"/>
      <c r="AK24">
        <v>0.63784115058010005</v>
      </c>
      <c r="AL24">
        <v>6.0930101305199997</v>
      </c>
      <c r="AM24">
        <v>2.3788123223480002</v>
      </c>
      <c r="AN24">
        <v>9.9112698778519999</v>
      </c>
      <c r="AO24">
        <v>0.79139717864460002</v>
      </c>
      <c r="AP24">
        <v>11.249967392729999</v>
      </c>
      <c r="AQ24">
        <v>1.338512658392</v>
      </c>
      <c r="AR24">
        <v>11.74260540581</v>
      </c>
      <c r="AT24">
        <f t="shared" si="14"/>
        <v>6.3784115058010005E-3</v>
      </c>
      <c r="AU24">
        <f t="shared" si="15"/>
        <v>6.0930101305199997</v>
      </c>
      <c r="AV24">
        <f t="shared" si="16"/>
        <v>2.3788123223480003E-2</v>
      </c>
      <c r="AW24">
        <f t="shared" si="17"/>
        <v>9.9112698778519999</v>
      </c>
      <c r="AX24">
        <f t="shared" si="18"/>
        <v>7.9139717864460009E-3</v>
      </c>
      <c r="AY24">
        <f t="shared" si="19"/>
        <v>11.249967392729999</v>
      </c>
      <c r="AZ24">
        <f t="shared" si="20"/>
        <v>1.338512658392E-2</v>
      </c>
      <c r="BA24">
        <f t="shared" si="21"/>
        <v>11.74260540581</v>
      </c>
    </row>
    <row r="25" spans="7:53" x14ac:dyDescent="0.3">
      <c r="G25" s="2"/>
      <c r="L25" s="3"/>
      <c r="O25">
        <v>1.8166975533950001</v>
      </c>
      <c r="P25">
        <v>20.218477944909999</v>
      </c>
      <c r="Q25">
        <v>1.7955484977880001</v>
      </c>
      <c r="R25">
        <v>21.000771068079999</v>
      </c>
      <c r="S25">
        <v>1.801796606343</v>
      </c>
      <c r="T25">
        <v>27.4416316117</v>
      </c>
      <c r="U25">
        <v>2.5016383896300001</v>
      </c>
      <c r="V25">
        <v>27.518025136319999</v>
      </c>
      <c r="AA25">
        <f t="shared" si="22"/>
        <v>1.8166975533950001E-2</v>
      </c>
      <c r="AB25">
        <f t="shared" si="23"/>
        <v>20.218477944909999</v>
      </c>
      <c r="AC25">
        <f t="shared" si="24"/>
        <v>1.795548497788E-2</v>
      </c>
      <c r="AD25">
        <f t="shared" si="25"/>
        <v>21.000771068079999</v>
      </c>
      <c r="AE25">
        <f t="shared" si="26"/>
        <v>1.8017966063430001E-2</v>
      </c>
      <c r="AF25">
        <f t="shared" si="27"/>
        <v>27.4416316117</v>
      </c>
      <c r="AG25">
        <f t="shared" si="28"/>
        <v>2.5016383896299999E-2</v>
      </c>
      <c r="AH25">
        <f t="shared" si="29"/>
        <v>27.518025136319999</v>
      </c>
      <c r="AJ25" s="3"/>
      <c r="AK25">
        <v>0.72240716540740002</v>
      </c>
      <c r="AL25">
        <v>5.8777484511219997</v>
      </c>
      <c r="AM25">
        <v>2.4331459810979998</v>
      </c>
      <c r="AN25">
        <v>9.9413245686499998</v>
      </c>
      <c r="AO25">
        <v>0.86637497561749999</v>
      </c>
      <c r="AP25">
        <v>11.66893992124</v>
      </c>
      <c r="AQ25">
        <v>1.3831314783040001</v>
      </c>
      <c r="AR25">
        <v>11.650319597779999</v>
      </c>
      <c r="AT25">
        <f t="shared" si="14"/>
        <v>7.2240716540740001E-3</v>
      </c>
      <c r="AU25">
        <f t="shared" si="15"/>
        <v>5.8777484511219997</v>
      </c>
      <c r="AV25">
        <f t="shared" si="16"/>
        <v>2.4331459810979998E-2</v>
      </c>
      <c r="AW25">
        <f t="shared" si="17"/>
        <v>9.9413245686499998</v>
      </c>
      <c r="AX25">
        <f t="shared" si="18"/>
        <v>8.6637497561749995E-3</v>
      </c>
      <c r="AY25">
        <f t="shared" si="19"/>
        <v>11.66893992124</v>
      </c>
      <c r="AZ25">
        <f t="shared" si="20"/>
        <v>1.383131478304E-2</v>
      </c>
      <c r="BA25">
        <f t="shared" si="21"/>
        <v>11.650319597779999</v>
      </c>
    </row>
    <row r="26" spans="7:53" x14ac:dyDescent="0.3">
      <c r="G26" s="2"/>
      <c r="L26" s="3"/>
      <c r="O26">
        <v>1.897110057565</v>
      </c>
      <c r="P26">
        <v>20.014519956360001</v>
      </c>
      <c r="Q26">
        <v>1.902716784778</v>
      </c>
      <c r="R26">
        <v>20.539680724829999</v>
      </c>
      <c r="S26">
        <v>1.9911331394409999</v>
      </c>
      <c r="T26">
        <v>27.01615653344</v>
      </c>
      <c r="U26">
        <v>2.808071610462</v>
      </c>
      <c r="V26">
        <v>27.114612710919999</v>
      </c>
      <c r="AA26">
        <f t="shared" si="22"/>
        <v>1.8971100575650001E-2</v>
      </c>
      <c r="AB26">
        <f t="shared" si="23"/>
        <v>20.014519956360001</v>
      </c>
      <c r="AC26">
        <f t="shared" si="24"/>
        <v>1.902716784778E-2</v>
      </c>
      <c r="AD26">
        <f t="shared" si="25"/>
        <v>20.539680724829999</v>
      </c>
      <c r="AE26">
        <f t="shared" si="26"/>
        <v>1.9911331394409999E-2</v>
      </c>
      <c r="AF26">
        <f t="shared" si="27"/>
        <v>27.01615653344</v>
      </c>
      <c r="AG26">
        <f t="shared" si="28"/>
        <v>2.8080716104619999E-2</v>
      </c>
      <c r="AH26">
        <f t="shared" si="29"/>
        <v>27.114612710919999</v>
      </c>
      <c r="AJ26" s="3"/>
      <c r="AK26">
        <v>0.81492417052800004</v>
      </c>
      <c r="AL26">
        <v>5.7548777573900001</v>
      </c>
      <c r="AM26">
        <v>2.5337943985089999</v>
      </c>
      <c r="AN26">
        <v>9.7280188051409997</v>
      </c>
      <c r="AO26">
        <v>0.93813008134959996</v>
      </c>
      <c r="AP26">
        <v>11.86823477251</v>
      </c>
      <c r="AQ26">
        <v>1.4325308474189999</v>
      </c>
      <c r="AR26">
        <v>11.547782335899999</v>
      </c>
      <c r="AT26">
        <f t="shared" si="14"/>
        <v>8.1492417052800008E-3</v>
      </c>
      <c r="AU26">
        <f t="shared" si="15"/>
        <v>5.7548777573900001</v>
      </c>
      <c r="AV26">
        <f t="shared" si="16"/>
        <v>2.5337943985089997E-2</v>
      </c>
      <c r="AW26">
        <f t="shared" si="17"/>
        <v>9.7280188051409997</v>
      </c>
      <c r="AX26">
        <f t="shared" si="18"/>
        <v>9.3813008134960001E-3</v>
      </c>
      <c r="AY26">
        <f t="shared" si="19"/>
        <v>11.86823477251</v>
      </c>
      <c r="AZ26">
        <f t="shared" si="20"/>
        <v>1.432530847419E-2</v>
      </c>
      <c r="BA26">
        <f t="shared" si="21"/>
        <v>11.547782335899999</v>
      </c>
    </row>
    <row r="27" spans="7:53" x14ac:dyDescent="0.3">
      <c r="G27" s="2"/>
      <c r="L27" s="3"/>
      <c r="O27">
        <v>1.967301417514</v>
      </c>
      <c r="P27">
        <v>19.55127689028</v>
      </c>
      <c r="Q27">
        <v>1.999568276887</v>
      </c>
      <c r="R27">
        <v>20.280317406759998</v>
      </c>
      <c r="S27">
        <v>2.238049435293</v>
      </c>
      <c r="T27">
        <v>26.677029181750001</v>
      </c>
      <c r="U27">
        <v>3.0836548165890001</v>
      </c>
      <c r="V27">
        <v>26.768719698360002</v>
      </c>
      <c r="AA27">
        <f t="shared" si="22"/>
        <v>1.9673014175139999E-2</v>
      </c>
      <c r="AB27">
        <f t="shared" si="23"/>
        <v>19.55127689028</v>
      </c>
      <c r="AC27">
        <f t="shared" si="24"/>
        <v>1.999568276887E-2</v>
      </c>
      <c r="AD27">
        <f t="shared" si="25"/>
        <v>20.280317406759998</v>
      </c>
      <c r="AE27">
        <f t="shared" si="26"/>
        <v>2.2380494352930002E-2</v>
      </c>
      <c r="AF27">
        <f t="shared" si="27"/>
        <v>26.677029181750001</v>
      </c>
      <c r="AG27">
        <f t="shared" si="28"/>
        <v>3.0836548165890001E-2</v>
      </c>
      <c r="AH27">
        <f t="shared" si="29"/>
        <v>26.768719698360002</v>
      </c>
      <c r="AJ27" s="3"/>
      <c r="AK27">
        <v>0.87236704216829997</v>
      </c>
      <c r="AL27">
        <v>5.6011103028870002</v>
      </c>
      <c r="AM27">
        <v>2.7958339699249999</v>
      </c>
      <c r="AN27">
        <v>9.4934756882309994</v>
      </c>
      <c r="AO27">
        <v>1.0130665275290001</v>
      </c>
      <c r="AP27">
        <v>12.027565669319999</v>
      </c>
      <c r="AQ27">
        <v>1.4898963557889999</v>
      </c>
      <c r="AR27">
        <v>11.41458160564</v>
      </c>
      <c r="AT27">
        <f t="shared" si="14"/>
        <v>8.7236704216830004E-3</v>
      </c>
      <c r="AU27">
        <f t="shared" si="15"/>
        <v>5.6011103028870002</v>
      </c>
      <c r="AV27">
        <f t="shared" si="16"/>
        <v>2.795833969925E-2</v>
      </c>
      <c r="AW27">
        <f t="shared" si="17"/>
        <v>9.4934756882309994</v>
      </c>
      <c r="AX27">
        <f t="shared" si="18"/>
        <v>1.0130665275290001E-2</v>
      </c>
      <c r="AY27">
        <f t="shared" si="19"/>
        <v>12.027565669319999</v>
      </c>
      <c r="AZ27">
        <f t="shared" si="20"/>
        <v>1.4898963557889999E-2</v>
      </c>
      <c r="BA27">
        <f t="shared" si="21"/>
        <v>11.41458160564</v>
      </c>
    </row>
    <row r="28" spans="7:53" x14ac:dyDescent="0.3">
      <c r="G28" s="2"/>
      <c r="L28" s="3"/>
      <c r="O28">
        <v>2.1198675709820001</v>
      </c>
      <c r="P28">
        <v>19.2012529374</v>
      </c>
      <c r="Q28">
        <v>2.1273256537199998</v>
      </c>
      <c r="R28">
        <v>19.99213594223</v>
      </c>
      <c r="S28">
        <v>3.0280853320849999</v>
      </c>
      <c r="T28">
        <v>26.059723388830001</v>
      </c>
      <c r="U28">
        <v>3.5525603516980002</v>
      </c>
      <c r="V28">
        <v>26.134894299439999</v>
      </c>
      <c r="AA28">
        <f t="shared" si="22"/>
        <v>2.1198675709820002E-2</v>
      </c>
      <c r="AB28">
        <f t="shared" si="23"/>
        <v>19.2012529374</v>
      </c>
      <c r="AC28">
        <f t="shared" si="24"/>
        <v>2.1273256537199997E-2</v>
      </c>
      <c r="AD28">
        <f t="shared" si="25"/>
        <v>19.99213594223</v>
      </c>
      <c r="AE28">
        <f t="shared" si="26"/>
        <v>3.0280853320849999E-2</v>
      </c>
      <c r="AF28">
        <f t="shared" si="27"/>
        <v>26.059723388830001</v>
      </c>
      <c r="AG28">
        <f t="shared" si="28"/>
        <v>3.5525603516980003E-2</v>
      </c>
      <c r="AH28">
        <f t="shared" si="29"/>
        <v>26.134894299439999</v>
      </c>
      <c r="AJ28" s="3"/>
      <c r="AK28">
        <v>0.95053498066029996</v>
      </c>
      <c r="AL28">
        <v>5.4679325113930002</v>
      </c>
      <c r="AM28">
        <v>3.1106049306310002</v>
      </c>
      <c r="AN28">
        <v>9.2484838322920009</v>
      </c>
      <c r="AO28">
        <v>1.0672765483460001</v>
      </c>
      <c r="AP28">
        <v>12.14707577195</v>
      </c>
      <c r="AQ28">
        <v>1.52495083111</v>
      </c>
      <c r="AR28">
        <v>11.312248853450001</v>
      </c>
      <c r="AT28">
        <f t="shared" si="14"/>
        <v>9.5053498066029994E-3</v>
      </c>
      <c r="AU28">
        <f t="shared" si="15"/>
        <v>5.4679325113930002</v>
      </c>
      <c r="AV28">
        <f t="shared" si="16"/>
        <v>3.1106049306310002E-2</v>
      </c>
      <c r="AW28">
        <f t="shared" si="17"/>
        <v>9.2484838322920009</v>
      </c>
      <c r="AX28">
        <f t="shared" si="18"/>
        <v>1.067276548346E-2</v>
      </c>
      <c r="AY28">
        <f t="shared" si="19"/>
        <v>12.14707577195</v>
      </c>
      <c r="AZ28">
        <f t="shared" si="20"/>
        <v>1.52495083111E-2</v>
      </c>
      <c r="BA28">
        <f t="shared" si="21"/>
        <v>11.312248853450001</v>
      </c>
    </row>
    <row r="29" spans="7:53" x14ac:dyDescent="0.3">
      <c r="G29" s="2"/>
      <c r="L29" s="3"/>
      <c r="O29">
        <v>2.262159141428</v>
      </c>
      <c r="P29">
        <v>18.764978745840001</v>
      </c>
      <c r="Q29">
        <v>2.2612682124910002</v>
      </c>
      <c r="R29">
        <v>19.646318184799998</v>
      </c>
      <c r="S29">
        <v>3.207107276146</v>
      </c>
      <c r="T29">
        <v>25.776766287379999</v>
      </c>
      <c r="U29">
        <v>3.945365570051</v>
      </c>
      <c r="V29">
        <v>25.702113293189999</v>
      </c>
      <c r="AA29">
        <f t="shared" si="22"/>
        <v>2.2621591414279999E-2</v>
      </c>
      <c r="AB29">
        <f t="shared" si="23"/>
        <v>18.764978745840001</v>
      </c>
      <c r="AC29">
        <f t="shared" si="24"/>
        <v>2.2612682124910001E-2</v>
      </c>
      <c r="AD29">
        <f t="shared" si="25"/>
        <v>19.646318184799998</v>
      </c>
      <c r="AE29">
        <f t="shared" si="26"/>
        <v>3.2071072761459998E-2</v>
      </c>
      <c r="AF29">
        <f t="shared" si="27"/>
        <v>25.776766287379999</v>
      </c>
      <c r="AG29">
        <f t="shared" si="28"/>
        <v>3.9453655700510001E-2</v>
      </c>
      <c r="AH29">
        <f t="shared" si="29"/>
        <v>25.702113293189999</v>
      </c>
      <c r="AJ29" s="3"/>
      <c r="AK29">
        <v>1.098905149943</v>
      </c>
      <c r="AL29">
        <v>5.1707635781769996</v>
      </c>
      <c r="AM29">
        <v>3.3822430132419998</v>
      </c>
      <c r="AN29">
        <v>9.1151653024179993</v>
      </c>
      <c r="AO29">
        <v>1.1565337977850001</v>
      </c>
      <c r="AP29">
        <v>12.15652752353</v>
      </c>
      <c r="AQ29">
        <v>1.561601347643</v>
      </c>
      <c r="AR29">
        <v>11.23025994588</v>
      </c>
      <c r="AT29">
        <f t="shared" si="14"/>
        <v>1.0989051499430001E-2</v>
      </c>
      <c r="AU29">
        <f t="shared" si="15"/>
        <v>5.1707635781769996</v>
      </c>
      <c r="AV29">
        <f t="shared" si="16"/>
        <v>3.3822430132419999E-2</v>
      </c>
      <c r="AW29">
        <f t="shared" si="17"/>
        <v>9.1151653024179993</v>
      </c>
      <c r="AX29">
        <f t="shared" si="18"/>
        <v>1.1565337977850001E-2</v>
      </c>
      <c r="AY29">
        <f t="shared" si="19"/>
        <v>12.15652752353</v>
      </c>
      <c r="AZ29">
        <f t="shared" si="20"/>
        <v>1.5616013476429999E-2</v>
      </c>
      <c r="BA29">
        <f t="shared" si="21"/>
        <v>11.23025994588</v>
      </c>
    </row>
    <row r="30" spans="7:53" x14ac:dyDescent="0.3">
      <c r="G30" s="2"/>
      <c r="L30" s="3"/>
      <c r="O30">
        <v>2.3260361229200002</v>
      </c>
      <c r="P30">
        <v>18.73448308535</v>
      </c>
      <c r="Q30">
        <v>2.55797894581</v>
      </c>
      <c r="R30">
        <v>19.185227841549999</v>
      </c>
      <c r="S30">
        <v>3.5012828768170001</v>
      </c>
      <c r="T30">
        <v>25.69503523253</v>
      </c>
      <c r="U30">
        <v>4.539715358134</v>
      </c>
      <c r="V30">
        <v>25.038583991260001</v>
      </c>
      <c r="AA30">
        <f t="shared" si="22"/>
        <v>2.3260361229200003E-2</v>
      </c>
      <c r="AB30">
        <f t="shared" si="23"/>
        <v>18.73448308535</v>
      </c>
      <c r="AC30">
        <f t="shared" si="24"/>
        <v>2.5579789458100001E-2</v>
      </c>
      <c r="AD30">
        <f t="shared" si="25"/>
        <v>19.185227841549999</v>
      </c>
      <c r="AE30">
        <f t="shared" si="26"/>
        <v>3.5012828768170003E-2</v>
      </c>
      <c r="AF30">
        <f t="shared" si="27"/>
        <v>25.69503523253</v>
      </c>
      <c r="AG30">
        <f t="shared" si="28"/>
        <v>4.539715358134E-2</v>
      </c>
      <c r="AH30">
        <f t="shared" si="29"/>
        <v>25.038583991260001</v>
      </c>
      <c r="AJ30" s="3"/>
      <c r="AK30">
        <v>1.2871038577330001</v>
      </c>
      <c r="AL30">
        <v>5.0276613961100001</v>
      </c>
      <c r="AM30">
        <v>3.994231182559</v>
      </c>
      <c r="AN30">
        <v>8.8481106815369994</v>
      </c>
      <c r="AO30">
        <v>1.2330370579609999</v>
      </c>
      <c r="AP30">
        <v>12.146083194039999</v>
      </c>
      <c r="AQ30">
        <v>1.5902824787350001</v>
      </c>
      <c r="AR30">
        <v>11.148384654799999</v>
      </c>
      <c r="AT30">
        <f t="shared" si="14"/>
        <v>1.2871038577330001E-2</v>
      </c>
      <c r="AU30">
        <f t="shared" si="15"/>
        <v>5.0276613961100001</v>
      </c>
      <c r="AV30">
        <f t="shared" si="16"/>
        <v>3.994231182559E-2</v>
      </c>
      <c r="AW30">
        <f t="shared" si="17"/>
        <v>8.8481106815369994</v>
      </c>
      <c r="AX30">
        <f t="shared" si="18"/>
        <v>1.2330370579609999E-2</v>
      </c>
      <c r="AY30">
        <f t="shared" si="19"/>
        <v>12.146083194039999</v>
      </c>
      <c r="AZ30">
        <f t="shared" si="20"/>
        <v>1.5902824787350001E-2</v>
      </c>
      <c r="BA30">
        <f t="shared" si="21"/>
        <v>11.148384654799999</v>
      </c>
    </row>
    <row r="31" spans="7:53" x14ac:dyDescent="0.3">
      <c r="G31" s="2"/>
      <c r="L31" s="3"/>
      <c r="O31">
        <v>2.369399564234</v>
      </c>
      <c r="P31">
        <v>18.416130388279999</v>
      </c>
      <c r="Q31">
        <v>2.9288718124509998</v>
      </c>
      <c r="R31">
        <v>18.551228619589999</v>
      </c>
      <c r="S31">
        <v>3.920997149917</v>
      </c>
      <c r="T31">
        <v>25.329645126140001</v>
      </c>
      <c r="AA31">
        <f t="shared" ref="AA31:AA33" si="32">O31/100</f>
        <v>2.369399564234E-2</v>
      </c>
      <c r="AB31">
        <f t="shared" ref="AB31:AB33" si="33">P31</f>
        <v>18.416130388279999</v>
      </c>
      <c r="AC31">
        <f t="shared" ref="AC31:AC33" si="34">Q31/100</f>
        <v>2.9288718124509998E-2</v>
      </c>
      <c r="AD31">
        <f t="shared" ref="AD31:AD33" si="35">R31</f>
        <v>18.551228619589999</v>
      </c>
      <c r="AE31">
        <f t="shared" ref="AE31:AE33" si="36">S31/100</f>
        <v>3.920997149917E-2</v>
      </c>
      <c r="AF31">
        <f t="shared" ref="AF31:AF33" si="37">T31</f>
        <v>25.329645126140001</v>
      </c>
      <c r="AJ31" s="3"/>
      <c r="AK31">
        <v>1.374839475912</v>
      </c>
      <c r="AL31">
        <v>4.894513043631</v>
      </c>
      <c r="AO31">
        <v>1.2903997917529999</v>
      </c>
      <c r="AP31">
        <v>12.04587744334</v>
      </c>
      <c r="AQ31">
        <v>1.609393854928</v>
      </c>
      <c r="AR31">
        <v>11.00554599975</v>
      </c>
      <c r="AT31">
        <f t="shared" ref="AT31:AT39" si="38">AK31/100</f>
        <v>1.374839475912E-2</v>
      </c>
      <c r="AU31">
        <f t="shared" ref="AU31:AU39" si="39">AL31</f>
        <v>4.894513043631</v>
      </c>
      <c r="AX31">
        <f t="shared" ref="AX31:AX48" si="40">AO31/100</f>
        <v>1.2903997917529999E-2</v>
      </c>
      <c r="AY31">
        <f t="shared" ref="AY31:AY48" si="41">AP31</f>
        <v>12.04587744334</v>
      </c>
      <c r="AZ31">
        <f t="shared" ref="AZ31:AZ48" si="42">AQ31/100</f>
        <v>1.6093938549279999E-2</v>
      </c>
      <c r="BA31">
        <f t="shared" ref="BA31:BA48" si="43">AR31</f>
        <v>11.00554599975</v>
      </c>
    </row>
    <row r="32" spans="7:53" x14ac:dyDescent="0.3">
      <c r="G32" s="2"/>
      <c r="L32" s="3"/>
      <c r="O32">
        <v>2.5692893635809999</v>
      </c>
      <c r="P32">
        <v>18.266751382590002</v>
      </c>
      <c r="Q32">
        <v>3.7262463083130002</v>
      </c>
      <c r="R32">
        <v>17.773138665369999</v>
      </c>
      <c r="S32">
        <v>4.0444318222489999</v>
      </c>
      <c r="T32">
        <v>25.27420382407</v>
      </c>
      <c r="AA32">
        <f t="shared" si="32"/>
        <v>2.569289363581E-2</v>
      </c>
      <c r="AB32">
        <f t="shared" si="33"/>
        <v>18.266751382590002</v>
      </c>
      <c r="AC32">
        <f t="shared" si="34"/>
        <v>3.7262463083129999E-2</v>
      </c>
      <c r="AD32">
        <f t="shared" si="35"/>
        <v>17.773138665369999</v>
      </c>
      <c r="AE32">
        <f t="shared" si="36"/>
        <v>4.0444318222489999E-2</v>
      </c>
      <c r="AF32">
        <f t="shared" si="37"/>
        <v>25.27420382407</v>
      </c>
      <c r="AJ32" s="3"/>
      <c r="AK32">
        <v>1.4498206407430001</v>
      </c>
      <c r="AL32">
        <v>4.7510624998940001</v>
      </c>
      <c r="AO32">
        <v>1.330234935197</v>
      </c>
      <c r="AP32">
        <v>11.975735326660001</v>
      </c>
      <c r="AQ32">
        <v>1.6317048879760001</v>
      </c>
      <c r="AR32">
        <v>10.974678021680001</v>
      </c>
      <c r="AT32">
        <f t="shared" si="38"/>
        <v>1.4498206407430001E-2</v>
      </c>
      <c r="AU32">
        <f t="shared" si="39"/>
        <v>4.7510624998940001</v>
      </c>
      <c r="AX32">
        <f t="shared" si="40"/>
        <v>1.330234935197E-2</v>
      </c>
      <c r="AY32">
        <f t="shared" si="41"/>
        <v>11.975735326660001</v>
      </c>
      <c r="AZ32">
        <f t="shared" si="42"/>
        <v>1.6317048879760002E-2</v>
      </c>
      <c r="BA32">
        <f t="shared" si="43"/>
        <v>10.974678021680001</v>
      </c>
    </row>
    <row r="33" spans="7:53" x14ac:dyDescent="0.3">
      <c r="G33" s="2"/>
      <c r="L33" s="3"/>
      <c r="O33">
        <v>2.620893846834</v>
      </c>
      <c r="P33">
        <v>17.948184940920001</v>
      </c>
      <c r="Q33">
        <v>4.6678134079489997</v>
      </c>
      <c r="R33">
        <v>17.31204832213</v>
      </c>
      <c r="S33">
        <v>4.1432288588619999</v>
      </c>
      <c r="T33">
        <v>24.990193797490001</v>
      </c>
      <c r="AA33">
        <f t="shared" si="32"/>
        <v>2.620893846834E-2</v>
      </c>
      <c r="AB33">
        <f t="shared" si="33"/>
        <v>17.948184940920001</v>
      </c>
      <c r="AC33">
        <f t="shared" si="34"/>
        <v>4.6678134079489994E-2</v>
      </c>
      <c r="AD33">
        <f t="shared" si="35"/>
        <v>17.31204832213</v>
      </c>
      <c r="AE33">
        <f t="shared" si="36"/>
        <v>4.1432288588619998E-2</v>
      </c>
      <c r="AF33">
        <f t="shared" si="37"/>
        <v>24.990193797490001</v>
      </c>
      <c r="AJ33" s="3"/>
      <c r="AK33">
        <v>1.636419829449</v>
      </c>
      <c r="AL33">
        <v>4.6284812898030001</v>
      </c>
      <c r="AO33">
        <v>1.3652948871399999</v>
      </c>
      <c r="AP33">
        <v>11.945566708439999</v>
      </c>
      <c r="AQ33">
        <v>1.6795168723739999</v>
      </c>
      <c r="AR33">
        <v>10.933263186870001</v>
      </c>
      <c r="AT33">
        <f t="shared" si="38"/>
        <v>1.6364198294489998E-2</v>
      </c>
      <c r="AU33">
        <f t="shared" si="39"/>
        <v>4.6284812898030001</v>
      </c>
      <c r="AX33">
        <f t="shared" si="40"/>
        <v>1.3652948871399999E-2</v>
      </c>
      <c r="AY33">
        <f t="shared" si="41"/>
        <v>11.945566708439999</v>
      </c>
      <c r="AZ33">
        <f t="shared" si="42"/>
        <v>1.6795168723739998E-2</v>
      </c>
      <c r="BA33">
        <f t="shared" si="43"/>
        <v>10.933263186870001</v>
      </c>
    </row>
    <row r="34" spans="7:53" x14ac:dyDescent="0.3">
      <c r="G34" s="2"/>
      <c r="L34" s="3"/>
      <c r="O34">
        <v>2.723889058133</v>
      </c>
      <c r="P34">
        <v>18.003191412989999</v>
      </c>
      <c r="S34">
        <v>4.2152255706739998</v>
      </c>
      <c r="T34">
        <v>24.991138730300001</v>
      </c>
      <c r="AA34">
        <f t="shared" ref="AA34:AA58" si="44">O34/100</f>
        <v>2.723889058133E-2</v>
      </c>
      <c r="AB34">
        <f t="shared" ref="AB34:AB58" si="45">P34</f>
        <v>18.003191412989999</v>
      </c>
      <c r="AE34">
        <f t="shared" ref="AE34:AE39" si="46">S34/100</f>
        <v>4.2152255706739999E-2</v>
      </c>
      <c r="AF34">
        <f t="shared" ref="AF34:AF39" si="47">T34</f>
        <v>24.991138730300001</v>
      </c>
      <c r="AJ34" s="3"/>
      <c r="AK34">
        <v>1.88841533299</v>
      </c>
      <c r="AL34">
        <v>4.4342606716360002</v>
      </c>
      <c r="AO34">
        <v>1.409913174161</v>
      </c>
      <c r="AP34">
        <v>11.8853821763</v>
      </c>
      <c r="AQ34">
        <v>1.7368812986819999</v>
      </c>
      <c r="AR34">
        <v>10.78987917265</v>
      </c>
      <c r="AT34">
        <f t="shared" si="38"/>
        <v>1.88841533299E-2</v>
      </c>
      <c r="AU34">
        <f t="shared" si="39"/>
        <v>4.4342606716360002</v>
      </c>
      <c r="AX34">
        <f t="shared" si="40"/>
        <v>1.409913174161E-2</v>
      </c>
      <c r="AY34">
        <f t="shared" si="41"/>
        <v>11.8853821763</v>
      </c>
      <c r="AZ34">
        <f t="shared" si="42"/>
        <v>1.7368812986819998E-2</v>
      </c>
      <c r="BA34">
        <f t="shared" si="43"/>
        <v>10.78987917265</v>
      </c>
    </row>
    <row r="35" spans="7:53" x14ac:dyDescent="0.3">
      <c r="G35" s="2"/>
      <c r="L35" s="3"/>
      <c r="O35">
        <v>2.7548553106720002</v>
      </c>
      <c r="P35">
        <v>17.800515892060002</v>
      </c>
      <c r="S35">
        <v>4.2789940868510001</v>
      </c>
      <c r="T35">
        <v>24.991975670790001</v>
      </c>
      <c r="AA35">
        <f t="shared" si="44"/>
        <v>2.7548553106720001E-2</v>
      </c>
      <c r="AB35">
        <f t="shared" si="45"/>
        <v>17.800515892060002</v>
      </c>
      <c r="AE35">
        <f t="shared" si="46"/>
        <v>4.2789940868509999E-2</v>
      </c>
      <c r="AF35">
        <f t="shared" si="47"/>
        <v>24.991975670790001</v>
      </c>
      <c r="AJ35" s="3"/>
      <c r="AK35">
        <v>2.0590634830829999</v>
      </c>
      <c r="AL35">
        <v>4.332156275</v>
      </c>
      <c r="AO35">
        <v>1.4624879931300001</v>
      </c>
      <c r="AP35">
        <v>11.74526019124</v>
      </c>
      <c r="AQ35">
        <v>1.8420414784600001</v>
      </c>
      <c r="AR35">
        <v>10.452331064179999</v>
      </c>
      <c r="AT35">
        <f t="shared" si="38"/>
        <v>2.0590634830829999E-2</v>
      </c>
      <c r="AU35">
        <f t="shared" si="39"/>
        <v>4.332156275</v>
      </c>
      <c r="AX35">
        <f t="shared" si="40"/>
        <v>1.4624879931300001E-2</v>
      </c>
      <c r="AY35">
        <f t="shared" si="41"/>
        <v>11.74526019124</v>
      </c>
      <c r="AZ35">
        <f t="shared" si="42"/>
        <v>1.8420414784600003E-2</v>
      </c>
      <c r="BA35">
        <f t="shared" si="43"/>
        <v>10.452331064179999</v>
      </c>
    </row>
    <row r="36" spans="7:53" x14ac:dyDescent="0.3">
      <c r="G36" s="2"/>
      <c r="L36" s="3"/>
      <c r="O36">
        <v>2.8022947406209999</v>
      </c>
      <c r="P36">
        <v>17.62625202173</v>
      </c>
      <c r="S36">
        <v>4.365366665432</v>
      </c>
      <c r="T36">
        <v>25.107231963939999</v>
      </c>
      <c r="AA36">
        <f t="shared" si="44"/>
        <v>2.8022947406209999E-2</v>
      </c>
      <c r="AB36">
        <f t="shared" si="45"/>
        <v>17.62625202173</v>
      </c>
      <c r="AE36">
        <f t="shared" si="46"/>
        <v>4.3653666654320002E-2</v>
      </c>
      <c r="AF36">
        <f t="shared" si="47"/>
        <v>25.107231963939999</v>
      </c>
      <c r="AJ36" s="3"/>
      <c r="AK36">
        <v>2.7241030728540001</v>
      </c>
      <c r="AL36">
        <v>3.974999413126</v>
      </c>
      <c r="AO36">
        <v>1.54534121088</v>
      </c>
      <c r="AP36">
        <v>11.574998220019999</v>
      </c>
      <c r="AQ36">
        <v>1.924909020241</v>
      </c>
      <c r="AR36">
        <v>10.318766761139999</v>
      </c>
      <c r="AT36">
        <f t="shared" si="38"/>
        <v>2.7241030728540002E-2</v>
      </c>
      <c r="AU36">
        <f t="shared" si="39"/>
        <v>3.974999413126</v>
      </c>
      <c r="AX36">
        <f t="shared" si="40"/>
        <v>1.54534121088E-2</v>
      </c>
      <c r="AY36">
        <f t="shared" si="41"/>
        <v>11.574998220019999</v>
      </c>
      <c r="AZ36">
        <f t="shared" si="42"/>
        <v>1.9249090202409998E-2</v>
      </c>
      <c r="BA36">
        <f t="shared" si="43"/>
        <v>10.318766761139999</v>
      </c>
    </row>
    <row r="37" spans="7:53" x14ac:dyDescent="0.3">
      <c r="G37" s="2"/>
      <c r="L37" s="3"/>
      <c r="O37">
        <v>2.8372568235919999</v>
      </c>
      <c r="P37">
        <v>17.827217585829999</v>
      </c>
      <c r="S37">
        <v>4.517611760286</v>
      </c>
      <c r="T37">
        <v>24.995107448110002</v>
      </c>
      <c r="AA37">
        <f t="shared" si="44"/>
        <v>2.837256823592E-2</v>
      </c>
      <c r="AB37">
        <f t="shared" si="45"/>
        <v>17.827217585829999</v>
      </c>
      <c r="AE37">
        <f t="shared" si="46"/>
        <v>4.517611760286E-2</v>
      </c>
      <c r="AF37">
        <f t="shared" si="47"/>
        <v>24.995107448110002</v>
      </c>
      <c r="AJ37" s="3"/>
      <c r="AK37">
        <v>3.3923000014690001</v>
      </c>
      <c r="AL37">
        <v>3.7512705743680002</v>
      </c>
      <c r="AO37">
        <v>1.7126271836989999</v>
      </c>
      <c r="AP37">
        <v>11.144588784110001</v>
      </c>
      <c r="AQ37">
        <v>1.995026627378</v>
      </c>
      <c r="AR37">
        <v>10.195567528450001</v>
      </c>
      <c r="AT37">
        <f t="shared" si="38"/>
        <v>3.3923000014690001E-2</v>
      </c>
      <c r="AU37">
        <f t="shared" si="39"/>
        <v>3.7512705743680002</v>
      </c>
      <c r="AX37">
        <f t="shared" si="40"/>
        <v>1.712627183699E-2</v>
      </c>
      <c r="AY37">
        <f t="shared" si="41"/>
        <v>11.144588784110001</v>
      </c>
      <c r="AZ37">
        <f t="shared" si="42"/>
        <v>1.995026627378E-2</v>
      </c>
      <c r="BA37">
        <f t="shared" si="43"/>
        <v>10.195567528450001</v>
      </c>
    </row>
    <row r="38" spans="7:53" x14ac:dyDescent="0.3">
      <c r="G38" s="2"/>
      <c r="L38" s="3"/>
      <c r="O38">
        <v>2.9033009431710002</v>
      </c>
      <c r="P38">
        <v>17.450598811479999</v>
      </c>
      <c r="S38">
        <v>4.7110213089119997</v>
      </c>
      <c r="T38">
        <v>24.76940052011</v>
      </c>
      <c r="AA38">
        <f t="shared" si="44"/>
        <v>2.9033009431710003E-2</v>
      </c>
      <c r="AB38">
        <f t="shared" si="45"/>
        <v>17.450598811479999</v>
      </c>
      <c r="AE38">
        <f t="shared" si="46"/>
        <v>4.7110213089119994E-2</v>
      </c>
      <c r="AF38">
        <f t="shared" si="47"/>
        <v>24.76940052011</v>
      </c>
      <c r="AJ38" s="3"/>
      <c r="AK38">
        <v>4.138603546043</v>
      </c>
      <c r="AL38">
        <v>3.6509374251</v>
      </c>
      <c r="AO38">
        <v>1.9659540763750001</v>
      </c>
      <c r="AP38">
        <v>10.54389828895</v>
      </c>
      <c r="AQ38">
        <v>2.0810689385929999</v>
      </c>
      <c r="AR38">
        <v>9.9397583712630002</v>
      </c>
      <c r="AT38">
        <f t="shared" si="38"/>
        <v>4.1386035460430001E-2</v>
      </c>
      <c r="AU38">
        <f t="shared" si="39"/>
        <v>3.6509374251</v>
      </c>
      <c r="AX38">
        <f t="shared" si="40"/>
        <v>1.965954076375E-2</v>
      </c>
      <c r="AY38">
        <f t="shared" si="41"/>
        <v>10.54389828895</v>
      </c>
      <c r="AZ38">
        <f t="shared" si="42"/>
        <v>2.081068938593E-2</v>
      </c>
      <c r="BA38">
        <f t="shared" si="43"/>
        <v>9.9397583712630002</v>
      </c>
    </row>
    <row r="39" spans="7:53" x14ac:dyDescent="0.3">
      <c r="G39" s="2"/>
      <c r="L39" s="3"/>
      <c r="O39">
        <v>2.9629772454909999</v>
      </c>
      <c r="P39">
        <v>17.67976228158</v>
      </c>
      <c r="S39">
        <v>4.7830238896230002</v>
      </c>
      <c r="T39">
        <v>24.741814859470001</v>
      </c>
      <c r="AA39">
        <f t="shared" si="44"/>
        <v>2.9629772454910001E-2</v>
      </c>
      <c r="AB39">
        <f t="shared" si="45"/>
        <v>17.67976228158</v>
      </c>
      <c r="AE39">
        <f t="shared" si="46"/>
        <v>4.7830238896230004E-2</v>
      </c>
      <c r="AF39">
        <f t="shared" si="47"/>
        <v>24.741814859470001</v>
      </c>
      <c r="AJ39" s="3"/>
      <c r="AK39">
        <v>4.7573380281280002</v>
      </c>
      <c r="AL39">
        <v>3.5502117556399999</v>
      </c>
      <c r="AO39">
        <v>2.196976596786</v>
      </c>
      <c r="AP39">
        <v>10.00325870967</v>
      </c>
      <c r="AQ39">
        <v>2.2053686281710001</v>
      </c>
      <c r="AR39">
        <v>9.7241369907599999</v>
      </c>
      <c r="AT39">
        <f t="shared" si="38"/>
        <v>4.7573380281280005E-2</v>
      </c>
      <c r="AU39">
        <f t="shared" si="39"/>
        <v>3.5502117556399999</v>
      </c>
      <c r="AX39">
        <f t="shared" si="40"/>
        <v>2.1969765967859999E-2</v>
      </c>
      <c r="AY39">
        <f t="shared" si="41"/>
        <v>10.00325870967</v>
      </c>
      <c r="AZ39">
        <f t="shared" si="42"/>
        <v>2.2053686281710002E-2</v>
      </c>
      <c r="BA39">
        <f t="shared" si="43"/>
        <v>9.7241369907599999</v>
      </c>
    </row>
    <row r="40" spans="7:53" x14ac:dyDescent="0.3">
      <c r="G40" s="2"/>
      <c r="L40" s="3"/>
      <c r="O40">
        <v>3.043416469062</v>
      </c>
      <c r="P40">
        <v>17.3892868736</v>
      </c>
      <c r="AA40">
        <f t="shared" si="44"/>
        <v>3.0434164690620002E-2</v>
      </c>
      <c r="AB40">
        <f t="shared" si="45"/>
        <v>17.3892868736</v>
      </c>
      <c r="AJ40" s="3"/>
      <c r="AO40">
        <v>2.4646767764209998</v>
      </c>
      <c r="AP40">
        <v>9.5822342172159995</v>
      </c>
      <c r="AQ40">
        <v>2.2770811944579998</v>
      </c>
      <c r="AR40">
        <v>9.6110983187359995</v>
      </c>
      <c r="AX40">
        <f t="shared" si="40"/>
        <v>2.4646767764209997E-2</v>
      </c>
      <c r="AY40">
        <f t="shared" si="41"/>
        <v>9.5822342172159995</v>
      </c>
      <c r="AZ40">
        <f t="shared" si="42"/>
        <v>2.2770811944579999E-2</v>
      </c>
      <c r="BA40">
        <f t="shared" si="43"/>
        <v>9.6110983187359995</v>
      </c>
    </row>
    <row r="41" spans="7:53" x14ac:dyDescent="0.3">
      <c r="G41" s="2"/>
      <c r="L41" s="3"/>
      <c r="O41">
        <v>3.1072756376199999</v>
      </c>
      <c r="P41">
        <v>17.416469492729998</v>
      </c>
      <c r="AA41">
        <f t="shared" si="44"/>
        <v>3.1072756376199998E-2</v>
      </c>
      <c r="AB41">
        <f t="shared" si="45"/>
        <v>17.416469492729998</v>
      </c>
      <c r="AJ41" s="3"/>
      <c r="AO41">
        <v>2.7514983974580001</v>
      </c>
      <c r="AP41">
        <v>9.1311365467329999</v>
      </c>
      <c r="AQ41">
        <v>2.4794722048610001</v>
      </c>
      <c r="AR41">
        <v>9.3128972249010005</v>
      </c>
      <c r="AX41">
        <f t="shared" si="40"/>
        <v>2.751498397458E-2</v>
      </c>
      <c r="AY41">
        <f t="shared" si="41"/>
        <v>9.1311365467329999</v>
      </c>
      <c r="AZ41">
        <f t="shared" si="42"/>
        <v>2.479472204861E-2</v>
      </c>
      <c r="BA41">
        <f t="shared" si="43"/>
        <v>9.3128972249010005</v>
      </c>
    </row>
    <row r="42" spans="7:53" x14ac:dyDescent="0.3">
      <c r="G42" s="2"/>
      <c r="L42" s="3"/>
      <c r="O42">
        <v>3.1712149643799998</v>
      </c>
      <c r="P42">
        <v>17.184099853580001</v>
      </c>
      <c r="AA42">
        <f t="shared" si="44"/>
        <v>3.1712149643800001E-2</v>
      </c>
      <c r="AB42">
        <f t="shared" si="45"/>
        <v>17.184099853580001</v>
      </c>
      <c r="AJ42" s="3"/>
      <c r="AO42">
        <v>3.0255994279510001</v>
      </c>
      <c r="AP42">
        <v>8.8698533438760006</v>
      </c>
      <c r="AQ42">
        <v>2.6770859122470001</v>
      </c>
      <c r="AR42">
        <v>9.0554974368120007</v>
      </c>
      <c r="AX42">
        <f t="shared" si="40"/>
        <v>3.025599427951E-2</v>
      </c>
      <c r="AY42">
        <f t="shared" si="41"/>
        <v>8.8698533438760006</v>
      </c>
      <c r="AZ42">
        <f t="shared" si="42"/>
        <v>2.677085912247E-2</v>
      </c>
      <c r="BA42">
        <f t="shared" si="43"/>
        <v>9.0554974368120007</v>
      </c>
    </row>
    <row r="43" spans="7:53" x14ac:dyDescent="0.3">
      <c r="G43" s="2"/>
      <c r="L43" s="3"/>
      <c r="O43">
        <v>3.2412460079250001</v>
      </c>
      <c r="P43">
        <v>17.23996130407</v>
      </c>
      <c r="AA43">
        <f t="shared" si="44"/>
        <v>3.241246007925E-2</v>
      </c>
      <c r="AB43">
        <f t="shared" si="45"/>
        <v>17.23996130407</v>
      </c>
      <c r="AJ43" s="3"/>
      <c r="AO43">
        <v>3.2407295598610002</v>
      </c>
      <c r="AP43">
        <v>8.6189094863009998</v>
      </c>
      <c r="AQ43">
        <v>2.904983284309</v>
      </c>
      <c r="AR43">
        <v>8.7976659060489997</v>
      </c>
      <c r="AX43">
        <f t="shared" si="40"/>
        <v>3.2407295598610004E-2</v>
      </c>
      <c r="AZ43">
        <f t="shared" si="42"/>
        <v>2.9049832843089998E-2</v>
      </c>
      <c r="BA43">
        <f t="shared" si="43"/>
        <v>8.7976659060489997</v>
      </c>
    </row>
    <row r="44" spans="7:53" x14ac:dyDescent="0.3">
      <c r="G44" s="2"/>
      <c r="L44" s="3"/>
      <c r="O44">
        <v>3.3319687209860001</v>
      </c>
      <c r="P44">
        <v>17.006896994950001</v>
      </c>
      <c r="AA44">
        <f t="shared" si="44"/>
        <v>3.3319687209859998E-2</v>
      </c>
      <c r="AB44">
        <f t="shared" si="45"/>
        <v>17.006896994950001</v>
      </c>
      <c r="AJ44" s="3"/>
      <c r="AO44">
        <v>3.4670325533000002</v>
      </c>
      <c r="AP44">
        <v>8.4677609866400001</v>
      </c>
      <c r="AQ44">
        <v>2.9304766612250002</v>
      </c>
      <c r="AR44">
        <v>8.7158360615720003</v>
      </c>
      <c r="AX44">
        <f t="shared" si="40"/>
        <v>3.4670325533E-2</v>
      </c>
      <c r="AY44">
        <f t="shared" si="41"/>
        <v>8.4677609866400001</v>
      </c>
      <c r="AZ44">
        <f t="shared" si="42"/>
        <v>2.930476661225E-2</v>
      </c>
      <c r="BA44">
        <f t="shared" si="43"/>
        <v>8.7158360615720003</v>
      </c>
    </row>
    <row r="45" spans="7:53" x14ac:dyDescent="0.3">
      <c r="G45" s="2"/>
      <c r="L45" s="3"/>
      <c r="O45">
        <v>3.408225078319</v>
      </c>
      <c r="P45">
        <v>16.918402437939999</v>
      </c>
      <c r="AA45">
        <f t="shared" si="44"/>
        <v>3.408225078319E-2</v>
      </c>
      <c r="AB45">
        <f t="shared" si="45"/>
        <v>16.918402437939999</v>
      </c>
      <c r="AJ45" s="3"/>
      <c r="AO45">
        <v>3.6965137063569999</v>
      </c>
      <c r="AP45">
        <v>8.2566760993169996</v>
      </c>
      <c r="AQ45">
        <v>3.0022000481300002</v>
      </c>
      <c r="AR45">
        <v>8.7046302291720004</v>
      </c>
      <c r="AX45">
        <f t="shared" si="40"/>
        <v>3.6965137063569999E-2</v>
      </c>
      <c r="AY45">
        <f t="shared" si="41"/>
        <v>8.2566760993169996</v>
      </c>
      <c r="AZ45">
        <f t="shared" si="42"/>
        <v>3.0022000481300003E-2</v>
      </c>
      <c r="BA45">
        <f t="shared" si="43"/>
        <v>8.7046302291720004</v>
      </c>
    </row>
    <row r="46" spans="7:53" x14ac:dyDescent="0.3">
      <c r="G46" s="2"/>
      <c r="L46" s="3"/>
      <c r="O46">
        <v>3.468008258242</v>
      </c>
      <c r="P46">
        <v>16.801496230320002</v>
      </c>
      <c r="AA46">
        <f t="shared" si="44"/>
        <v>3.4680082582420002E-2</v>
      </c>
      <c r="AB46">
        <f t="shared" si="45"/>
        <v>16.801496230320002</v>
      </c>
      <c r="AJ46" s="3"/>
      <c r="AO46">
        <v>4.091761730689</v>
      </c>
      <c r="AP46">
        <v>8.0845435005099997</v>
      </c>
      <c r="AQ46">
        <v>3.1838879693769999</v>
      </c>
      <c r="AR46">
        <v>8.5696570816190007</v>
      </c>
      <c r="AX46">
        <f t="shared" si="40"/>
        <v>4.0917617306890003E-2</v>
      </c>
      <c r="AY46">
        <f t="shared" si="41"/>
        <v>8.0845435005099997</v>
      </c>
      <c r="AZ46">
        <f t="shared" si="42"/>
        <v>3.183887969377E-2</v>
      </c>
      <c r="BA46">
        <f t="shared" si="43"/>
        <v>8.5696570816190007</v>
      </c>
    </row>
    <row r="47" spans="7:53" x14ac:dyDescent="0.3">
      <c r="G47" s="2"/>
      <c r="L47" s="3"/>
      <c r="O47">
        <v>3.5132983630369998</v>
      </c>
      <c r="P47">
        <v>16.915677194240001</v>
      </c>
      <c r="AA47">
        <f t="shared" si="44"/>
        <v>3.5132983630369999E-2</v>
      </c>
      <c r="AB47">
        <f t="shared" si="45"/>
        <v>16.915677194240001</v>
      </c>
      <c r="AJ47" s="3"/>
      <c r="AO47">
        <v>4.1794076345070001</v>
      </c>
      <c r="AP47">
        <v>7.9841564134610001</v>
      </c>
      <c r="AQ47">
        <v>3.4102012029069999</v>
      </c>
      <c r="AR47">
        <v>8.4034978298170007</v>
      </c>
      <c r="AX47">
        <f t="shared" si="40"/>
        <v>4.179407634507E-2</v>
      </c>
      <c r="AY47">
        <f t="shared" si="41"/>
        <v>7.9841564134610001</v>
      </c>
      <c r="AZ47">
        <f t="shared" si="42"/>
        <v>3.4102012029069997E-2</v>
      </c>
      <c r="BA47">
        <f t="shared" si="43"/>
        <v>8.4034978298170007</v>
      </c>
    </row>
    <row r="48" spans="7:53" x14ac:dyDescent="0.3">
      <c r="G48" s="2"/>
      <c r="L48" s="3"/>
      <c r="O48">
        <v>3.5875122728200002</v>
      </c>
      <c r="P48">
        <v>16.769557793760001</v>
      </c>
      <c r="AA48">
        <f t="shared" si="44"/>
        <v>3.5875122728200003E-2</v>
      </c>
      <c r="AB48">
        <f t="shared" si="45"/>
        <v>16.769557793760001</v>
      </c>
      <c r="AJ48" s="3"/>
      <c r="AO48">
        <v>4.5539483184579996</v>
      </c>
      <c r="AP48">
        <v>7.8920376197250004</v>
      </c>
      <c r="AQ48">
        <v>3.6397076009220002</v>
      </c>
      <c r="AR48">
        <v>8.2882095512300005</v>
      </c>
      <c r="AX48">
        <f t="shared" si="40"/>
        <v>4.5539483184579996E-2</v>
      </c>
      <c r="AY48">
        <f t="shared" si="41"/>
        <v>7.8920376197250004</v>
      </c>
      <c r="AZ48">
        <f t="shared" si="42"/>
        <v>3.639707600922E-2</v>
      </c>
      <c r="BA48">
        <f t="shared" si="43"/>
        <v>8.2882095512300005</v>
      </c>
    </row>
    <row r="49" spans="7:53" x14ac:dyDescent="0.3">
      <c r="G49" s="2"/>
      <c r="L49" s="3"/>
      <c r="O49">
        <v>3.7956609270400001</v>
      </c>
      <c r="P49">
        <v>16.56228676385</v>
      </c>
      <c r="AA49">
        <f t="shared" si="44"/>
        <v>3.7956609270400003E-2</v>
      </c>
      <c r="AB49">
        <f t="shared" si="45"/>
        <v>16.56228676385</v>
      </c>
      <c r="AJ49" s="3"/>
      <c r="AQ49">
        <v>3.8006740379599999</v>
      </c>
      <c r="AR49">
        <v>8.1433485225959998</v>
      </c>
      <c r="AZ49">
        <f t="shared" ref="AZ49:AZ57" si="48">AQ49/100</f>
        <v>3.8006740379600001E-2</v>
      </c>
      <c r="BA49">
        <f t="shared" ref="BA49:BA57" si="49">AR49</f>
        <v>8.1433485225959998</v>
      </c>
    </row>
    <row r="50" spans="7:53" x14ac:dyDescent="0.3">
      <c r="G50" s="2"/>
      <c r="L50" s="3"/>
      <c r="O50">
        <v>3.8431003569879998</v>
      </c>
      <c r="P50">
        <v>16.38802289353</v>
      </c>
      <c r="AA50">
        <f t="shared" si="44"/>
        <v>3.8431003569879996E-2</v>
      </c>
      <c r="AB50">
        <f t="shared" si="45"/>
        <v>16.38802289353</v>
      </c>
      <c r="AJ50" s="3"/>
      <c r="AQ50">
        <v>3.8851408671379999</v>
      </c>
      <c r="AR50">
        <v>8.0606779160700004</v>
      </c>
      <c r="AZ50">
        <f t="shared" si="48"/>
        <v>3.8851408671379997E-2</v>
      </c>
      <c r="BA50">
        <f t="shared" si="49"/>
        <v>8.0606779160700004</v>
      </c>
    </row>
    <row r="51" spans="7:53" x14ac:dyDescent="0.3">
      <c r="G51" s="2"/>
      <c r="L51" s="3"/>
      <c r="O51">
        <v>3.9831980699459999</v>
      </c>
      <c r="P51">
        <v>16.38438923527</v>
      </c>
      <c r="AA51">
        <f t="shared" si="44"/>
        <v>3.983198069946E-2</v>
      </c>
      <c r="AB51">
        <f t="shared" si="45"/>
        <v>16.38438923527</v>
      </c>
      <c r="AJ51" s="3"/>
      <c r="AQ51">
        <v>4.0349609851780004</v>
      </c>
      <c r="AR51">
        <v>8.0178087901509993</v>
      </c>
      <c r="AZ51">
        <f t="shared" si="48"/>
        <v>4.0349609851780002E-2</v>
      </c>
      <c r="BA51">
        <f t="shared" si="49"/>
        <v>8.0178087901509993</v>
      </c>
    </row>
    <row r="52" spans="7:53" x14ac:dyDescent="0.3">
      <c r="G52" s="2"/>
      <c r="L52" s="3"/>
      <c r="O52">
        <v>4.0367559360809997</v>
      </c>
      <c r="P52">
        <v>16.411839035149999</v>
      </c>
      <c r="AA52">
        <f t="shared" si="44"/>
        <v>4.0367559360809997E-2</v>
      </c>
      <c r="AB52">
        <f t="shared" si="45"/>
        <v>16.411839035149999</v>
      </c>
      <c r="AJ52" s="3"/>
      <c r="AQ52">
        <v>4.1911620218800003</v>
      </c>
      <c r="AR52">
        <v>8.0257651908500005</v>
      </c>
      <c r="AZ52">
        <f t="shared" si="48"/>
        <v>4.1911620218800003E-2</v>
      </c>
      <c r="BA52">
        <f t="shared" si="49"/>
        <v>8.0257651908500005</v>
      </c>
    </row>
    <row r="53" spans="7:53" x14ac:dyDescent="0.3">
      <c r="G53" s="2"/>
      <c r="L53" s="3"/>
      <c r="O53">
        <v>4.098643908823</v>
      </c>
      <c r="P53">
        <v>16.150683692339999</v>
      </c>
      <c r="AA53">
        <f t="shared" si="44"/>
        <v>4.0986439088229999E-2</v>
      </c>
      <c r="AB53">
        <f t="shared" si="45"/>
        <v>16.150683692339999</v>
      </c>
      <c r="AJ53" s="3"/>
      <c r="AQ53">
        <v>4.2756266869340003</v>
      </c>
      <c r="AR53">
        <v>7.9227280163989997</v>
      </c>
      <c r="AZ53">
        <f t="shared" si="48"/>
        <v>4.2756266869340004E-2</v>
      </c>
      <c r="BA53">
        <f t="shared" si="49"/>
        <v>7.9227280163989997</v>
      </c>
    </row>
    <row r="54" spans="7:53" x14ac:dyDescent="0.3">
      <c r="G54" s="2"/>
      <c r="L54" s="3"/>
      <c r="O54">
        <v>4.2160876629160002</v>
      </c>
      <c r="P54">
        <v>16.118798691929999</v>
      </c>
      <c r="AA54">
        <f t="shared" si="44"/>
        <v>4.2160876629160002E-2</v>
      </c>
      <c r="AB54">
        <f t="shared" si="45"/>
        <v>16.118798691929999</v>
      </c>
      <c r="AJ54" s="3"/>
      <c r="AQ54">
        <v>4.3170555885460002</v>
      </c>
      <c r="AR54">
        <v>7.8101210870479996</v>
      </c>
      <c r="AZ54">
        <f t="shared" si="48"/>
        <v>4.3170555885460003E-2</v>
      </c>
      <c r="BA54">
        <f t="shared" si="49"/>
        <v>7.8101210870479996</v>
      </c>
    </row>
    <row r="55" spans="7:53" x14ac:dyDescent="0.3">
      <c r="G55" s="2"/>
      <c r="L55" s="3"/>
      <c r="O55">
        <v>4.2470271960529997</v>
      </c>
      <c r="P55">
        <v>16.002640590430001</v>
      </c>
      <c r="AA55">
        <f t="shared" si="44"/>
        <v>4.247027196053E-2</v>
      </c>
      <c r="AB55">
        <f t="shared" si="45"/>
        <v>16.002640590430001</v>
      </c>
      <c r="AJ55" s="3"/>
      <c r="AQ55">
        <v>4.3680672298010004</v>
      </c>
      <c r="AR55">
        <v>7.8806769292299998</v>
      </c>
      <c r="AZ55">
        <f t="shared" si="48"/>
        <v>4.3680672298010002E-2</v>
      </c>
      <c r="BA55">
        <f t="shared" si="49"/>
        <v>7.8806769292299998</v>
      </c>
    </row>
    <row r="56" spans="7:53" x14ac:dyDescent="0.3">
      <c r="G56" s="2"/>
      <c r="L56" s="3"/>
      <c r="O56">
        <v>4.3026096968049998</v>
      </c>
      <c r="P56">
        <v>16.145393513399998</v>
      </c>
      <c r="AA56">
        <f t="shared" si="44"/>
        <v>4.3026096968050001E-2</v>
      </c>
      <c r="AB56">
        <f t="shared" si="45"/>
        <v>16.145393513399998</v>
      </c>
      <c r="AJ56" s="3"/>
      <c r="AQ56">
        <v>4.4573221826139999</v>
      </c>
      <c r="AR56">
        <v>7.8590378565829999</v>
      </c>
      <c r="AZ56">
        <f t="shared" si="48"/>
        <v>4.457322182614E-2</v>
      </c>
      <c r="BA56">
        <f t="shared" si="49"/>
        <v>7.8590378565829999</v>
      </c>
    </row>
    <row r="57" spans="7:53" x14ac:dyDescent="0.3">
      <c r="G57" s="2"/>
      <c r="L57" s="3"/>
      <c r="O57">
        <v>4.3562477211420001</v>
      </c>
      <c r="P57">
        <v>15.913291055</v>
      </c>
      <c r="AA57">
        <f t="shared" si="44"/>
        <v>4.3562477211420002E-2</v>
      </c>
      <c r="AB57">
        <f t="shared" si="45"/>
        <v>15.913291055</v>
      </c>
      <c r="AJ57" s="3"/>
      <c r="AQ57">
        <v>4.556132823524</v>
      </c>
      <c r="AR57">
        <v>7.7659794564069999</v>
      </c>
      <c r="AZ57">
        <f t="shared" si="48"/>
        <v>4.5561328235239999E-2</v>
      </c>
      <c r="BA57">
        <f t="shared" si="49"/>
        <v>7.7659794564069999</v>
      </c>
    </row>
    <row r="58" spans="7:53" x14ac:dyDescent="0.3">
      <c r="G58" s="2"/>
      <c r="L58" s="3"/>
      <c r="O58">
        <v>4.6468067947479996</v>
      </c>
      <c r="P58">
        <v>15.70388257906</v>
      </c>
      <c r="AA58">
        <f t="shared" si="44"/>
        <v>4.6468067947479999E-2</v>
      </c>
      <c r="AB58">
        <f t="shared" si="45"/>
        <v>15.70388257906</v>
      </c>
      <c r="AJ58" s="3"/>
    </row>
    <row r="59" spans="7:53" x14ac:dyDescent="0.3">
      <c r="G59" s="2"/>
      <c r="L59" s="3"/>
      <c r="AJ59" s="3"/>
    </row>
    <row r="60" spans="7:53" x14ac:dyDescent="0.3">
      <c r="G60" s="2"/>
      <c r="L60" s="3"/>
      <c r="AJ60" s="3"/>
    </row>
    <row r="61" spans="7:53" x14ac:dyDescent="0.3">
      <c r="G61" s="2"/>
      <c r="L61" s="3"/>
      <c r="AJ61" s="3"/>
    </row>
    <row r="62" spans="7:53" x14ac:dyDescent="0.3">
      <c r="G62" s="2"/>
      <c r="L62" s="3"/>
      <c r="AJ62" s="3"/>
    </row>
    <row r="63" spans="7:53" x14ac:dyDescent="0.3">
      <c r="G63" s="2"/>
      <c r="L63" s="3"/>
      <c r="AJ63" s="3"/>
    </row>
    <row r="64" spans="7:53" x14ac:dyDescent="0.3">
      <c r="G64" s="2"/>
      <c r="L64" s="3"/>
      <c r="AJ64" s="3"/>
    </row>
    <row r="65" spans="7:36" x14ac:dyDescent="0.3">
      <c r="G65" s="2"/>
      <c r="L65" s="3"/>
      <c r="AJ65" s="3"/>
    </row>
    <row r="66" spans="7:36" x14ac:dyDescent="0.3">
      <c r="G66" s="2"/>
      <c r="L66" s="3"/>
      <c r="AJ66" s="3"/>
    </row>
    <row r="67" spans="7:36" x14ac:dyDescent="0.3">
      <c r="G67" s="2"/>
      <c r="L67" s="3"/>
      <c r="AJ67" s="3"/>
    </row>
    <row r="68" spans="7:36" x14ac:dyDescent="0.3">
      <c r="G68" s="2"/>
      <c r="L68" s="3"/>
      <c r="AJ68" s="3"/>
    </row>
    <row r="69" spans="7:36" x14ac:dyDescent="0.3">
      <c r="G69" s="2"/>
      <c r="L69" s="3"/>
      <c r="AJ69" s="3"/>
    </row>
    <row r="70" spans="7:36" x14ac:dyDescent="0.3">
      <c r="G70" s="2"/>
      <c r="L70" s="3"/>
      <c r="AJ70" s="3"/>
    </row>
    <row r="71" spans="7:36" x14ac:dyDescent="0.3">
      <c r="G71" s="2"/>
      <c r="L71" s="3"/>
      <c r="AJ71" s="3"/>
    </row>
    <row r="72" spans="7:36" x14ac:dyDescent="0.3">
      <c r="G72" s="2"/>
      <c r="L72" s="3"/>
      <c r="AJ72" s="3"/>
    </row>
    <row r="73" spans="7:36" x14ac:dyDescent="0.3">
      <c r="G73" s="2"/>
      <c r="L73" s="3"/>
      <c r="AJ73" s="3"/>
    </row>
    <row r="74" spans="7:36" x14ac:dyDescent="0.3">
      <c r="G74" s="2"/>
      <c r="L74" s="3"/>
      <c r="AJ74" s="3"/>
    </row>
    <row r="75" spans="7:36" x14ac:dyDescent="0.3">
      <c r="G75" s="2"/>
      <c r="L75" s="3"/>
      <c r="AJ75" s="3"/>
    </row>
    <row r="76" spans="7:36" x14ac:dyDescent="0.3">
      <c r="G76" s="2"/>
      <c r="L76" s="3"/>
      <c r="AJ76" s="3"/>
    </row>
    <row r="77" spans="7:36" x14ac:dyDescent="0.3">
      <c r="G77" s="2"/>
      <c r="L77" s="3"/>
      <c r="AJ77" s="3"/>
    </row>
    <row r="78" spans="7:36" x14ac:dyDescent="0.3">
      <c r="G78" s="2"/>
      <c r="L78" s="3"/>
      <c r="AJ78" s="3"/>
    </row>
    <row r="79" spans="7:36" x14ac:dyDescent="0.3">
      <c r="G79" s="2"/>
      <c r="L79" s="3"/>
      <c r="AJ79" s="3"/>
    </row>
    <row r="80" spans="7:36" x14ac:dyDescent="0.3">
      <c r="G80" s="2"/>
      <c r="L80" s="3"/>
      <c r="AJ80" s="3"/>
    </row>
    <row r="81" spans="2:36" x14ac:dyDescent="0.3">
      <c r="B81"/>
      <c r="G81" s="2"/>
      <c r="L81" s="3"/>
      <c r="AJ81" s="3"/>
    </row>
    <row r="82" spans="2:36" x14ac:dyDescent="0.3">
      <c r="B82"/>
      <c r="G82" s="2"/>
      <c r="L82" s="3"/>
      <c r="AJ82" s="3"/>
    </row>
    <row r="83" spans="2:36" x14ac:dyDescent="0.3">
      <c r="B83"/>
      <c r="G83" s="2"/>
      <c r="L83" s="3"/>
      <c r="AJ83" s="3"/>
    </row>
    <row r="84" spans="2:36" x14ac:dyDescent="0.3">
      <c r="B84"/>
      <c r="G84" s="2"/>
      <c r="L84" s="3"/>
      <c r="AJ84" s="3"/>
    </row>
    <row r="85" spans="2:36" x14ac:dyDescent="0.3">
      <c r="B85"/>
      <c r="G85" s="2"/>
      <c r="L85" s="3"/>
      <c r="AJ85" s="3"/>
    </row>
    <row r="86" spans="2:36" x14ac:dyDescent="0.3">
      <c r="B86"/>
      <c r="G86" s="2"/>
      <c r="L86" s="3"/>
      <c r="AJ86" s="3"/>
    </row>
    <row r="87" spans="2:36" x14ac:dyDescent="0.3">
      <c r="B87"/>
      <c r="G87" s="2"/>
      <c r="L87" s="3"/>
      <c r="AJ87" s="3"/>
    </row>
    <row r="88" spans="2:36" x14ac:dyDescent="0.3">
      <c r="B88"/>
      <c r="G88" s="2"/>
      <c r="L88" s="3"/>
      <c r="AJ88" s="3"/>
    </row>
    <row r="89" spans="2:36" x14ac:dyDescent="0.3">
      <c r="B89"/>
      <c r="G89" s="2"/>
      <c r="L89" s="3"/>
      <c r="AJ89" s="3"/>
    </row>
    <row r="90" spans="2:36" x14ac:dyDescent="0.3">
      <c r="B90"/>
      <c r="G90" s="2"/>
      <c r="L90" s="3"/>
      <c r="AJ90" s="3"/>
    </row>
    <row r="91" spans="2:36" x14ac:dyDescent="0.3">
      <c r="B91"/>
      <c r="G91" s="2"/>
      <c r="L91" s="3"/>
      <c r="AJ91" s="3"/>
    </row>
    <row r="92" spans="2:36" x14ac:dyDescent="0.3">
      <c r="B92"/>
      <c r="G92" s="2"/>
      <c r="L92" s="3"/>
      <c r="AJ92" s="3"/>
    </row>
    <row r="93" spans="2:36" x14ac:dyDescent="0.3">
      <c r="B93"/>
      <c r="G93" s="2"/>
      <c r="L93" s="3"/>
      <c r="AJ93" s="3"/>
    </row>
    <row r="94" spans="2:36" x14ac:dyDescent="0.3">
      <c r="B94"/>
      <c r="G94" s="2"/>
      <c r="L94" s="3"/>
      <c r="AJ94" s="3"/>
    </row>
    <row r="95" spans="2:36" x14ac:dyDescent="0.3">
      <c r="B95"/>
      <c r="G95" s="2"/>
      <c r="L95" s="3"/>
      <c r="AJ95" s="3"/>
    </row>
    <row r="96" spans="2:36" x14ac:dyDescent="0.3">
      <c r="B96"/>
      <c r="G96" s="2"/>
      <c r="L96" s="3"/>
      <c r="AJ96" s="3"/>
    </row>
    <row r="97" spans="2:36" x14ac:dyDescent="0.3">
      <c r="B97"/>
      <c r="G97" s="2"/>
      <c r="L97" s="3"/>
      <c r="AJ97" s="3"/>
    </row>
    <row r="98" spans="2:36" x14ac:dyDescent="0.3">
      <c r="B98"/>
      <c r="G98" s="2"/>
      <c r="L98" s="3"/>
      <c r="AJ98" s="3"/>
    </row>
    <row r="99" spans="2:36" x14ac:dyDescent="0.3">
      <c r="B99"/>
      <c r="G99" s="2"/>
      <c r="L99" s="3"/>
      <c r="AJ99" s="3"/>
    </row>
    <row r="100" spans="2:36" x14ac:dyDescent="0.3">
      <c r="B100"/>
      <c r="G100" s="2"/>
      <c r="L100" s="3"/>
      <c r="AJ100" s="3"/>
    </row>
    <row r="101" spans="2:36" x14ac:dyDescent="0.3">
      <c r="B101"/>
      <c r="G101" s="2"/>
      <c r="L101" s="3"/>
      <c r="AJ101" s="3"/>
    </row>
    <row r="102" spans="2:36" x14ac:dyDescent="0.3">
      <c r="B102"/>
      <c r="G102" s="2"/>
      <c r="L102" s="3"/>
      <c r="AJ102" s="3"/>
    </row>
    <row r="103" spans="2:36" x14ac:dyDescent="0.3">
      <c r="B103"/>
      <c r="G103" s="2"/>
      <c r="L103" s="3"/>
      <c r="AJ103" s="3"/>
    </row>
    <row r="104" spans="2:36" x14ac:dyDescent="0.3">
      <c r="B104"/>
      <c r="G104" s="2"/>
      <c r="L104" s="3"/>
      <c r="AJ104" s="3"/>
    </row>
    <row r="105" spans="2:36" x14ac:dyDescent="0.3">
      <c r="B105"/>
      <c r="G105" s="2"/>
      <c r="L105" s="3"/>
      <c r="AJ105" s="3"/>
    </row>
    <row r="106" spans="2:36" x14ac:dyDescent="0.3">
      <c r="B106"/>
      <c r="G106" s="2"/>
      <c r="L106" s="3"/>
      <c r="AJ106" s="3"/>
    </row>
    <row r="107" spans="2:36" x14ac:dyDescent="0.3">
      <c r="B107"/>
      <c r="G107" s="2"/>
      <c r="L107" s="3"/>
      <c r="AJ107" s="3"/>
    </row>
    <row r="108" spans="2:36" x14ac:dyDescent="0.3">
      <c r="B108"/>
      <c r="G108" s="2"/>
      <c r="L108" s="3"/>
      <c r="AJ108" s="3"/>
    </row>
    <row r="109" spans="2:36" x14ac:dyDescent="0.3">
      <c r="B109"/>
      <c r="G109" s="2"/>
      <c r="L109" s="3"/>
      <c r="AJ10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BFFB-6F2B-4493-8AB2-51BB4DCDC5DF}">
  <sheetPr codeName="Sheet28">
    <tabColor theme="7" tint="0.79998168889431442"/>
  </sheetPr>
  <dimension ref="A1:S854"/>
  <sheetViews>
    <sheetView zoomScale="78" zoomScaleNormal="11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6" max="16" width="12.33203125" bestFit="1" customWidth="1"/>
  </cols>
  <sheetData>
    <row r="1" spans="2:19" x14ac:dyDescent="0.3">
      <c r="B1" s="2" t="s">
        <v>176</v>
      </c>
      <c r="C1" t="s">
        <v>201</v>
      </c>
      <c r="D1" t="s">
        <v>176</v>
      </c>
      <c r="E1" t="s">
        <v>201</v>
      </c>
      <c r="G1" s="3"/>
      <c r="H1" t="s">
        <v>176</v>
      </c>
      <c r="I1" t="s">
        <v>202</v>
      </c>
      <c r="K1" s="3"/>
      <c r="L1" t="s">
        <v>176</v>
      </c>
      <c r="M1" t="s">
        <v>202</v>
      </c>
      <c r="P1" t="s">
        <v>176</v>
      </c>
      <c r="Q1" t="s">
        <v>202</v>
      </c>
      <c r="S1" s="3"/>
    </row>
    <row r="2" spans="2:19" x14ac:dyDescent="0.3">
      <c r="B2">
        <v>0</v>
      </c>
      <c r="C2">
        <v>0</v>
      </c>
      <c r="D2">
        <v>0</v>
      </c>
      <c r="E2">
        <v>0</v>
      </c>
      <c r="G2" s="3"/>
      <c r="H2">
        <v>0</v>
      </c>
      <c r="I2">
        <v>0</v>
      </c>
      <c r="K2" s="3"/>
      <c r="L2">
        <v>0</v>
      </c>
      <c r="M2">
        <v>0</v>
      </c>
      <c r="P2">
        <f>L2/1000</f>
        <v>0</v>
      </c>
      <c r="Q2">
        <f>M2</f>
        <v>0</v>
      </c>
      <c r="S2" s="3"/>
    </row>
    <row r="3" spans="2:19" x14ac:dyDescent="0.3">
      <c r="B3" s="2">
        <v>2.139921078593E-4</v>
      </c>
      <c r="C3">
        <v>1.681528045286</v>
      </c>
      <c r="D3">
        <v>1.2475992291669999E-4</v>
      </c>
      <c r="E3">
        <v>1.0083265371650001</v>
      </c>
      <c r="G3" s="3"/>
      <c r="H3" s="6">
        <v>1.102078182362E-4</v>
      </c>
      <c r="I3" s="6">
        <v>1.0836237460510001</v>
      </c>
      <c r="K3" s="3"/>
      <c r="L3">
        <v>0.10961824767180001</v>
      </c>
      <c r="M3">
        <v>0.88469350945009995</v>
      </c>
      <c r="P3">
        <f t="shared" ref="P3:P26" si="0">L3/1000</f>
        <v>1.096182476718E-4</v>
      </c>
      <c r="Q3">
        <f t="shared" ref="Q3:Q26" si="1">M3</f>
        <v>0.88469350945009995</v>
      </c>
      <c r="S3" s="3"/>
    </row>
    <row r="4" spans="2:19" x14ac:dyDescent="0.3">
      <c r="B4" s="2">
        <v>4.1913638605720001E-4</v>
      </c>
      <c r="C4">
        <v>2.8649748085689999</v>
      </c>
      <c r="D4">
        <v>2.403991743143E-4</v>
      </c>
      <c r="E4">
        <v>1.713488410466</v>
      </c>
      <c r="G4" s="3"/>
      <c r="H4" s="6">
        <v>4.1671312511929999E-4</v>
      </c>
      <c r="I4" s="6">
        <v>2.7929891797400002</v>
      </c>
      <c r="K4" s="3"/>
      <c r="L4">
        <v>0.2507243086782</v>
      </c>
      <c r="M4">
        <v>1.750475458163</v>
      </c>
      <c r="P4">
        <f t="shared" si="0"/>
        <v>2.5072430867819999E-4</v>
      </c>
      <c r="Q4">
        <f t="shared" si="1"/>
        <v>1.750475458163</v>
      </c>
      <c r="S4" s="3"/>
    </row>
    <row r="5" spans="2:19" x14ac:dyDescent="0.3">
      <c r="B5" s="2">
        <v>6.1595692206510002E-4</v>
      </c>
      <c r="C5">
        <v>3.9182511626809999</v>
      </c>
      <c r="D5">
        <v>3.5489722688459999E-4</v>
      </c>
      <c r="E5">
        <v>2.378757379858</v>
      </c>
      <c r="G5" s="3"/>
      <c r="H5" s="6">
        <v>5.7506971653969996E-4</v>
      </c>
      <c r="I5" s="6">
        <v>3.6434660795960001</v>
      </c>
      <c r="K5" s="3"/>
      <c r="L5">
        <v>0.3936394563142</v>
      </c>
      <c r="M5">
        <v>2.634694453087</v>
      </c>
      <c r="P5">
        <f t="shared" si="0"/>
        <v>3.9363945631420001E-4</v>
      </c>
      <c r="Q5">
        <f t="shared" si="1"/>
        <v>2.634694453087</v>
      </c>
      <c r="S5" s="3"/>
    </row>
    <row r="6" spans="2:19" x14ac:dyDescent="0.3">
      <c r="B6" s="2">
        <v>8.2085457086479997E-4</v>
      </c>
      <c r="C6">
        <v>4.9285288556399998</v>
      </c>
      <c r="D6">
        <v>4.3570560950059999E-4</v>
      </c>
      <c r="E6">
        <v>2.8237413059679999</v>
      </c>
      <c r="G6" s="3"/>
      <c r="H6" s="6">
        <v>7.6245553921910003E-4</v>
      </c>
      <c r="I6" s="6">
        <v>4.5271521568380004</v>
      </c>
      <c r="K6" s="3"/>
      <c r="L6">
        <v>0.56101367087130005</v>
      </c>
      <c r="M6">
        <v>3.493966925259</v>
      </c>
      <c r="P6">
        <f t="shared" si="0"/>
        <v>5.610136708713001E-4</v>
      </c>
      <c r="Q6">
        <f t="shared" si="1"/>
        <v>3.493966925259</v>
      </c>
      <c r="S6" s="3"/>
    </row>
    <row r="7" spans="2:19" x14ac:dyDescent="0.3">
      <c r="B7" s="2">
        <v>9.7242888852350001E-4</v>
      </c>
      <c r="C7">
        <v>5.6410676116880003</v>
      </c>
      <c r="D7">
        <v>5.2548303893800005E-4</v>
      </c>
      <c r="E7">
        <v>3.300896425281</v>
      </c>
      <c r="G7" s="3"/>
      <c r="H7" s="6">
        <v>9.4626141240580005E-4</v>
      </c>
      <c r="I7" s="6">
        <v>5.3190356354380004</v>
      </c>
      <c r="K7" s="3"/>
      <c r="L7">
        <v>0.72627683500969997</v>
      </c>
      <c r="M7">
        <v>4.2363449008830001</v>
      </c>
      <c r="P7">
        <f t="shared" si="0"/>
        <v>7.2627683500969993E-4</v>
      </c>
      <c r="Q7">
        <f t="shared" si="1"/>
        <v>4.2363449008830001</v>
      </c>
      <c r="S7" s="3"/>
    </row>
    <row r="8" spans="2:19" x14ac:dyDescent="0.3">
      <c r="B8" s="2">
        <v>1.0890537652090001E-3</v>
      </c>
      <c r="C8">
        <v>6.0998203128670001</v>
      </c>
      <c r="D8">
        <v>7.0502674893789996E-4</v>
      </c>
      <c r="E8">
        <v>4.2352780501509999</v>
      </c>
      <c r="G8" s="3"/>
      <c r="H8" s="6">
        <v>1.114512954772E-3</v>
      </c>
      <c r="I8" s="6">
        <v>5.9941482954880003</v>
      </c>
      <c r="K8" s="3"/>
      <c r="L8">
        <v>0.9322053547886</v>
      </c>
      <c r="M8">
        <v>5.0950954070770003</v>
      </c>
      <c r="P8">
        <f t="shared" si="0"/>
        <v>9.3220535478860005E-4</v>
      </c>
      <c r="Q8">
        <f t="shared" si="1"/>
        <v>5.0950954070770003</v>
      </c>
      <c r="S8" s="3"/>
    </row>
    <row r="9" spans="2:19" x14ac:dyDescent="0.3">
      <c r="B9" s="2">
        <v>1.244399457415E-3</v>
      </c>
      <c r="C9">
        <v>6.6032599121529998</v>
      </c>
      <c r="D9">
        <v>8.5647083482219999E-4</v>
      </c>
      <c r="E9">
        <v>4.9415815682339996</v>
      </c>
      <c r="G9" s="3"/>
      <c r="H9" s="6">
        <v>1.232881418947E-3</v>
      </c>
      <c r="I9" s="6">
        <v>6.4191413979509999</v>
      </c>
      <c r="K9" s="3"/>
      <c r="L9">
        <v>1.196267296189</v>
      </c>
      <c r="M9">
        <v>6.0515204146389996</v>
      </c>
      <c r="P9">
        <f t="shared" si="0"/>
        <v>1.196267296189E-3</v>
      </c>
      <c r="Q9">
        <f t="shared" si="1"/>
        <v>6.0515204146389996</v>
      </c>
      <c r="S9" s="3"/>
    </row>
    <row r="10" spans="2:19" x14ac:dyDescent="0.3">
      <c r="B10" s="2">
        <v>1.4389588433389999E-3</v>
      </c>
      <c r="C10">
        <v>7.1799969965150003</v>
      </c>
      <c r="D10">
        <v>9.4174590264910001E-4</v>
      </c>
      <c r="E10">
        <v>5.3707653089380001</v>
      </c>
      <c r="G10" s="3"/>
      <c r="H10" s="6">
        <v>1.3631303869459999E-3</v>
      </c>
      <c r="I10" s="6">
        <v>6.8190169385720001</v>
      </c>
      <c r="K10" s="3"/>
      <c r="L10">
        <v>1.421133259316</v>
      </c>
      <c r="M10">
        <v>6.7992453062160001</v>
      </c>
      <c r="P10">
        <f t="shared" si="0"/>
        <v>1.4211332593160001E-3</v>
      </c>
      <c r="Q10">
        <f t="shared" si="1"/>
        <v>6.7992453062160001</v>
      </c>
      <c r="S10" s="3"/>
    </row>
    <row r="11" spans="2:19" x14ac:dyDescent="0.3">
      <c r="B11" s="2">
        <v>1.6269610560989999E-3</v>
      </c>
      <c r="C11">
        <v>7.6440773953669998</v>
      </c>
      <c r="D11">
        <v>1.0516234155359999E-3</v>
      </c>
      <c r="E11">
        <v>5.7768195939250004</v>
      </c>
      <c r="G11" s="3"/>
      <c r="H11" s="6">
        <v>1.4847658756020001E-3</v>
      </c>
      <c r="I11" s="6">
        <v>7.1688600338499997</v>
      </c>
      <c r="K11" s="3"/>
      <c r="L11">
        <v>1.6330147795100001</v>
      </c>
      <c r="M11">
        <v>7.3132998333270001</v>
      </c>
      <c r="P11">
        <f t="shared" si="0"/>
        <v>1.6330147795100001E-3</v>
      </c>
      <c r="Q11">
        <f t="shared" si="1"/>
        <v>7.3132998333270001</v>
      </c>
      <c r="S11" s="3"/>
    </row>
    <row r="12" spans="2:19" x14ac:dyDescent="0.3">
      <c r="B12" s="2">
        <v>1.823060967511E-3</v>
      </c>
      <c r="C12">
        <v>8.0747542612469996</v>
      </c>
      <c r="D12">
        <v>1.2130506498960001E-3</v>
      </c>
      <c r="E12">
        <v>6.3280010123180004</v>
      </c>
      <c r="G12" s="3"/>
      <c r="H12" s="6">
        <v>1.6456854102259999E-3</v>
      </c>
      <c r="I12" s="6">
        <v>7.5685435634109997</v>
      </c>
      <c r="K12" s="3"/>
      <c r="L12">
        <v>1.8128989224750001</v>
      </c>
      <c r="M12">
        <v>7.6800952480070004</v>
      </c>
      <c r="P12">
        <f t="shared" si="0"/>
        <v>1.8128989224750001E-3</v>
      </c>
      <c r="Q12">
        <f t="shared" si="1"/>
        <v>7.6800952480070004</v>
      </c>
      <c r="S12" s="3"/>
    </row>
    <row r="13" spans="2:19" x14ac:dyDescent="0.3">
      <c r="B13" s="2">
        <v>2.0422197682820002E-3</v>
      </c>
      <c r="C13">
        <v>8.4918219812150006</v>
      </c>
      <c r="D13">
        <v>1.341953940653E-3</v>
      </c>
      <c r="E13">
        <v>6.7426332415969998</v>
      </c>
      <c r="G13" s="3"/>
      <c r="H13" s="6">
        <v>1.835540298606E-3</v>
      </c>
      <c r="I13" s="6">
        <v>7.9513504886100002</v>
      </c>
      <c r="K13" s="3"/>
      <c r="L13">
        <v>2.0117959997349999</v>
      </c>
      <c r="M13">
        <v>7.9604794106529999</v>
      </c>
      <c r="P13">
        <f t="shared" si="0"/>
        <v>2.0117959997349999E-3</v>
      </c>
      <c r="Q13">
        <f t="shared" si="1"/>
        <v>7.9604794106529999</v>
      </c>
      <c r="S13" s="3"/>
    </row>
    <row r="14" spans="2:19" x14ac:dyDescent="0.3">
      <c r="B14" s="2">
        <v>2.2463076818609999E-3</v>
      </c>
      <c r="C14">
        <v>8.8120727105429992</v>
      </c>
      <c r="D14">
        <v>1.471947145414E-3</v>
      </c>
      <c r="E14">
        <v>7.1054867515130002</v>
      </c>
      <c r="G14" s="3"/>
      <c r="H14" s="6">
        <v>2.039089134932E-3</v>
      </c>
      <c r="I14" s="6">
        <v>8.3674625967259999</v>
      </c>
      <c r="K14" s="3"/>
      <c r="L14">
        <v>2.1400659035970002</v>
      </c>
      <c r="M14">
        <v>8.0695120642619997</v>
      </c>
      <c r="P14">
        <f t="shared" si="0"/>
        <v>2.1400659035970002E-3</v>
      </c>
      <c r="Q14">
        <f t="shared" si="1"/>
        <v>8.0695120642619997</v>
      </c>
      <c r="S14" s="3"/>
    </row>
    <row r="15" spans="2:19" x14ac:dyDescent="0.3">
      <c r="B15" s="2">
        <v>2.410873923595E-3</v>
      </c>
      <c r="C15">
        <v>9.0249970555090009</v>
      </c>
      <c r="D15">
        <v>1.6276795345119999E-3</v>
      </c>
      <c r="E15">
        <v>7.4771322641189997</v>
      </c>
      <c r="G15" s="3"/>
      <c r="H15" s="6">
        <v>2.204791859397E-3</v>
      </c>
      <c r="I15" s="6">
        <v>8.5918138883259996</v>
      </c>
      <c r="K15" s="3"/>
      <c r="L15">
        <v>2.3049111714200001</v>
      </c>
      <c r="M15">
        <v>8.1042033898669992</v>
      </c>
      <c r="P15">
        <f t="shared" si="0"/>
        <v>2.3049111714199999E-3</v>
      </c>
      <c r="Q15">
        <f t="shared" si="1"/>
        <v>8.1042033898669992</v>
      </c>
      <c r="S15" s="3"/>
    </row>
    <row r="16" spans="2:19" x14ac:dyDescent="0.3">
      <c r="B16" s="2">
        <v>2.5563375688880002E-3</v>
      </c>
      <c r="C16">
        <v>9.1698409581300009</v>
      </c>
      <c r="D16">
        <v>1.8080232877700001E-3</v>
      </c>
      <c r="E16">
        <v>7.8415912120110001</v>
      </c>
      <c r="G16" s="3"/>
      <c r="H16" s="6">
        <v>2.3619436895219999E-3</v>
      </c>
      <c r="I16" s="6">
        <v>8.7995232557479994</v>
      </c>
      <c r="K16" s="3"/>
      <c r="L16">
        <v>2.4749194808160002</v>
      </c>
      <c r="M16">
        <v>8.1080555850629992</v>
      </c>
      <c r="P16">
        <f t="shared" si="0"/>
        <v>2.4749194808160002E-3</v>
      </c>
      <c r="Q16">
        <f t="shared" si="1"/>
        <v>8.1080555850629992</v>
      </c>
      <c r="S16" s="3"/>
    </row>
    <row r="17" spans="2:19" x14ac:dyDescent="0.3">
      <c r="B17" s="2">
        <v>2.6433003544409999E-3</v>
      </c>
      <c r="C17">
        <v>9.2259284630679996</v>
      </c>
      <c r="D17">
        <v>1.9637043920430002E-3</v>
      </c>
      <c r="E17">
        <v>8.1215651013460004</v>
      </c>
      <c r="G17" s="3"/>
      <c r="H17" s="6">
        <v>2.5223781903769998E-3</v>
      </c>
      <c r="I17" s="6">
        <v>8.9404302462769998</v>
      </c>
      <c r="K17" s="3"/>
      <c r="L17">
        <v>2.6412718714799999</v>
      </c>
      <c r="M17">
        <v>8.0627265065429992</v>
      </c>
      <c r="P17">
        <f t="shared" si="0"/>
        <v>2.6412718714799999E-3</v>
      </c>
      <c r="Q17">
        <f t="shared" si="1"/>
        <v>8.0627265065429992</v>
      </c>
      <c r="S17" s="3"/>
    </row>
    <row r="18" spans="2:19" x14ac:dyDescent="0.3">
      <c r="B18" s="2">
        <v>2.7180308916370001E-3</v>
      </c>
      <c r="C18">
        <v>9.2719473584220005</v>
      </c>
      <c r="D18">
        <v>2.127175438137E-3</v>
      </c>
      <c r="E18">
        <v>8.3260599932100003</v>
      </c>
      <c r="G18" s="3"/>
      <c r="H18" s="6">
        <v>2.6707913711529999E-3</v>
      </c>
      <c r="I18" s="6">
        <v>9.0313261260260003</v>
      </c>
      <c r="K18" s="3"/>
      <c r="L18">
        <v>2.8249790917039999</v>
      </c>
      <c r="M18">
        <v>7.9617778549459999</v>
      </c>
      <c r="P18">
        <f t="shared" si="0"/>
        <v>2.8249790917039999E-3</v>
      </c>
      <c r="Q18">
        <f t="shared" si="1"/>
        <v>7.9617778549459999</v>
      </c>
      <c r="S18" s="3"/>
    </row>
    <row r="19" spans="2:19" x14ac:dyDescent="0.3">
      <c r="B19" s="2">
        <v>2.799508368371E-3</v>
      </c>
      <c r="C19">
        <v>9.2893276575110004</v>
      </c>
      <c r="D19">
        <v>2.2503281392579999E-3</v>
      </c>
      <c r="E19">
        <v>8.4615132479290001</v>
      </c>
      <c r="G19" s="3"/>
      <c r="H19" s="6">
        <v>2.8378537984729999E-3</v>
      </c>
      <c r="I19" s="6">
        <v>9.0720188839349998</v>
      </c>
      <c r="K19" s="3"/>
      <c r="L19">
        <v>3.032824542323</v>
      </c>
      <c r="M19">
        <v>7.7312716396149996</v>
      </c>
      <c r="P19">
        <f t="shared" si="0"/>
        <v>3.0328245423229998E-3</v>
      </c>
      <c r="Q19">
        <f t="shared" si="1"/>
        <v>7.7312716396149996</v>
      </c>
      <c r="S19" s="3"/>
    </row>
    <row r="20" spans="2:19" x14ac:dyDescent="0.3">
      <c r="B20" s="2">
        <v>2.89317695728E-3</v>
      </c>
      <c r="C20">
        <v>9.2878930898429992</v>
      </c>
      <c r="D20">
        <v>2.3488271104959999E-3</v>
      </c>
      <c r="E20">
        <v>8.528424335095</v>
      </c>
      <c r="G20" s="3"/>
      <c r="H20" s="6">
        <v>3.0184693574850001E-3</v>
      </c>
      <c r="I20" s="6">
        <v>9.070888152138</v>
      </c>
      <c r="K20" s="3"/>
      <c r="L20">
        <v>3.1827630441619998</v>
      </c>
      <c r="M20">
        <v>7.4769340106669997</v>
      </c>
      <c r="P20">
        <f t="shared" si="0"/>
        <v>3.1827630441619999E-3</v>
      </c>
      <c r="Q20">
        <f t="shared" si="1"/>
        <v>7.4769340106669997</v>
      </c>
      <c r="S20" s="3"/>
    </row>
    <row r="21" spans="2:19" x14ac:dyDescent="0.3">
      <c r="B21" s="2">
        <v>2.999077794547E-3</v>
      </c>
      <c r="C21">
        <v>9.2965271317589995</v>
      </c>
      <c r="D21">
        <v>2.4473037839840002E-3</v>
      </c>
      <c r="E21">
        <v>8.5554781947520002</v>
      </c>
      <c r="G21" s="3"/>
      <c r="H21" s="6">
        <v>3.2040089225939998E-3</v>
      </c>
      <c r="I21" s="6">
        <v>8.9695538550019993</v>
      </c>
      <c r="K21" s="3"/>
      <c r="L21">
        <v>3.34476122483</v>
      </c>
      <c r="M21">
        <v>7.1547408045290002</v>
      </c>
      <c r="P21">
        <f t="shared" si="0"/>
        <v>3.34476122483E-3</v>
      </c>
      <c r="Q21">
        <f t="shared" si="1"/>
        <v>7.1547408045290002</v>
      </c>
      <c r="S21" s="3"/>
    </row>
    <row r="22" spans="2:19" x14ac:dyDescent="0.3">
      <c r="B22" s="2">
        <v>3.119884974276E-3</v>
      </c>
      <c r="C22">
        <v>9.2864442589500005</v>
      </c>
      <c r="D22">
        <v>2.5334613967419998E-3</v>
      </c>
      <c r="E22">
        <v>8.5622110002599996</v>
      </c>
      <c r="G22" s="3"/>
      <c r="H22" s="6">
        <v>3.488203760292E-3</v>
      </c>
      <c r="I22" s="6">
        <v>8.7757769223570001</v>
      </c>
      <c r="K22" s="3"/>
      <c r="L22">
        <v>3.5898776345669998</v>
      </c>
      <c r="M22">
        <v>6.5052684592889998</v>
      </c>
      <c r="P22">
        <f t="shared" si="0"/>
        <v>3.5898776345669996E-3</v>
      </c>
      <c r="Q22">
        <f t="shared" si="1"/>
        <v>6.5052684592889998</v>
      </c>
      <c r="S22" s="3"/>
    </row>
    <row r="23" spans="2:19" x14ac:dyDescent="0.3">
      <c r="B23" s="2">
        <v>3.248789852658E-3</v>
      </c>
      <c r="C23">
        <v>9.2429578531670007</v>
      </c>
      <c r="D23">
        <v>2.6464570269409998E-3</v>
      </c>
      <c r="E23">
        <v>8.5418999800990001</v>
      </c>
      <c r="G23" s="3"/>
      <c r="H23" s="6">
        <v>3.7177323299570002E-3</v>
      </c>
      <c r="I23" s="6">
        <v>8.5072126700849999</v>
      </c>
      <c r="K23" s="3"/>
      <c r="L23">
        <v>3.7236287204230001</v>
      </c>
      <c r="M23">
        <v>6.1157653676650003</v>
      </c>
      <c r="P23">
        <f t="shared" si="0"/>
        <v>3.723628720423E-3</v>
      </c>
      <c r="Q23">
        <f t="shared" si="1"/>
        <v>6.1157653676650003</v>
      </c>
      <c r="S23" s="3"/>
    </row>
    <row r="24" spans="2:19" x14ac:dyDescent="0.3">
      <c r="B24" s="2">
        <v>3.3274903948310001E-3</v>
      </c>
      <c r="C24">
        <v>9.2169149857130002</v>
      </c>
      <c r="D24">
        <v>2.7404268792679998E-3</v>
      </c>
      <c r="E24">
        <v>8.5130110156460006</v>
      </c>
      <c r="G24" s="3"/>
      <c r="H24" s="6">
        <v>3.8859197663740001E-3</v>
      </c>
      <c r="I24" s="6">
        <v>8.2390324399330002</v>
      </c>
      <c r="K24" s="3"/>
      <c r="L24">
        <v>3.8259108656819998</v>
      </c>
      <c r="M24">
        <v>5.7513037016990003</v>
      </c>
      <c r="P24">
        <f t="shared" si="0"/>
        <v>3.8259108656819997E-3</v>
      </c>
      <c r="Q24">
        <f t="shared" si="1"/>
        <v>5.7513037016990003</v>
      </c>
      <c r="S24" s="3"/>
    </row>
    <row r="25" spans="2:19" x14ac:dyDescent="0.3">
      <c r="B25" s="2">
        <v>3.3980041099580002E-3</v>
      </c>
      <c r="C25">
        <v>9.1616947858260005</v>
      </c>
      <c r="D25">
        <v>2.8634547129920002E-3</v>
      </c>
      <c r="E25">
        <v>8.4252637963150008</v>
      </c>
      <c r="G25" s="3"/>
      <c r="H25" s="6">
        <v>4.0267975381499998E-3</v>
      </c>
      <c r="I25" s="6">
        <v>7.9459799954039996</v>
      </c>
      <c r="K25" s="3"/>
      <c r="L25">
        <v>3.9090857129610002</v>
      </c>
      <c r="M25">
        <v>5.4424853345350002</v>
      </c>
      <c r="P25">
        <f t="shared" si="0"/>
        <v>3.9090857129609998E-3</v>
      </c>
      <c r="Q25">
        <f t="shared" si="1"/>
        <v>5.4424853345350002</v>
      </c>
      <c r="S25" s="3"/>
    </row>
    <row r="26" spans="2:19" x14ac:dyDescent="0.3">
      <c r="B26" s="2">
        <v>3.476670371979E-3</v>
      </c>
      <c r="C26">
        <v>9.1115823547530006</v>
      </c>
      <c r="D26">
        <v>2.9562610687419999E-3</v>
      </c>
      <c r="E26">
        <v>8.3166247004440006</v>
      </c>
      <c r="G26" s="3"/>
      <c r="K26" s="3"/>
      <c r="L26">
        <v>4.0285150876750002</v>
      </c>
      <c r="M26">
        <v>4.9547145983850003</v>
      </c>
      <c r="P26">
        <f t="shared" si="0"/>
        <v>4.0285150876749999E-3</v>
      </c>
      <c r="Q26">
        <f t="shared" si="1"/>
        <v>4.9547145983850003</v>
      </c>
      <c r="S26" s="3"/>
    </row>
    <row r="27" spans="2:19" x14ac:dyDescent="0.3">
      <c r="B27" s="2">
        <v>3.5485348462190001E-3</v>
      </c>
      <c r="C27">
        <v>9.0515972181569992</v>
      </c>
      <c r="D27">
        <v>3.041244036049E-3</v>
      </c>
      <c r="E27">
        <v>8.2236787607800004</v>
      </c>
      <c r="G27" s="3"/>
      <c r="K27" s="3"/>
      <c r="S27" s="3"/>
    </row>
    <row r="28" spans="2:19" x14ac:dyDescent="0.3">
      <c r="B28" s="2">
        <v>3.632576720574E-3</v>
      </c>
      <c r="C28">
        <v>8.9631693893580007</v>
      </c>
      <c r="D28">
        <v>3.1362681259800001E-3</v>
      </c>
      <c r="E28">
        <v>8.0792395129500001</v>
      </c>
      <c r="G28" s="3"/>
      <c r="K28" s="3"/>
      <c r="S28" s="3"/>
    </row>
    <row r="29" spans="2:19" x14ac:dyDescent="0.3">
      <c r="B29" s="2">
        <v>3.7206982963920001E-3</v>
      </c>
      <c r="C29">
        <v>8.8797024013270001</v>
      </c>
      <c r="D29">
        <v>3.254769070568E-3</v>
      </c>
      <c r="E29">
        <v>7.8996779647509996</v>
      </c>
      <c r="G29" s="3"/>
      <c r="K29" s="3"/>
      <c r="S29" s="3"/>
    </row>
    <row r="30" spans="2:19" x14ac:dyDescent="0.3">
      <c r="B30" s="2">
        <v>3.8494454860760001E-3</v>
      </c>
      <c r="C30">
        <v>8.7254960029020001</v>
      </c>
      <c r="D30">
        <v>3.3620542470799999E-3</v>
      </c>
      <c r="E30">
        <v>7.6719309795459996</v>
      </c>
      <c r="G30" s="3"/>
      <c r="K30" s="3"/>
      <c r="S30" s="3"/>
    </row>
    <row r="31" spans="2:19" x14ac:dyDescent="0.3">
      <c r="B31" s="2">
        <v>3.9375190696810001E-3</v>
      </c>
      <c r="C31">
        <v>8.6083316258060005</v>
      </c>
      <c r="D31">
        <v>3.4481137497400002E-3</v>
      </c>
      <c r="E31">
        <v>7.5032919840150001</v>
      </c>
      <c r="G31" s="3"/>
      <c r="K31" s="3"/>
      <c r="S31" s="3"/>
    </row>
    <row r="32" spans="2:19" x14ac:dyDescent="0.3">
      <c r="B32" s="2">
        <v>4.0255720851950002E-3</v>
      </c>
      <c r="C32">
        <v>8.4767255105399997</v>
      </c>
      <c r="D32">
        <v>3.5486766006859998E-3</v>
      </c>
      <c r="E32">
        <v>7.25938804941</v>
      </c>
      <c r="G32" s="3"/>
      <c r="K32" s="3"/>
      <c r="S32" s="3"/>
    </row>
    <row r="33" spans="4:19" x14ac:dyDescent="0.3">
      <c r="D33">
        <v>3.6279870204800001E-3</v>
      </c>
      <c r="E33">
        <v>7.0267634314679999</v>
      </c>
      <c r="G33" s="3"/>
      <c r="K33" s="3"/>
      <c r="S33" s="3"/>
    </row>
    <row r="34" spans="4:19" x14ac:dyDescent="0.3">
      <c r="D34">
        <v>3.6804884099079999E-3</v>
      </c>
      <c r="E34">
        <v>6.8729970349569998</v>
      </c>
      <c r="G34" s="3"/>
      <c r="K34" s="3"/>
      <c r="S34" s="3"/>
    </row>
    <row r="35" spans="4:19" x14ac:dyDescent="0.3">
      <c r="D35">
        <v>3.7530876530109999E-3</v>
      </c>
      <c r="E35">
        <v>6.6441440813690003</v>
      </c>
      <c r="G35" s="3"/>
      <c r="K35" s="3"/>
      <c r="S35" s="3"/>
    </row>
    <row r="36" spans="4:19" x14ac:dyDescent="0.3">
      <c r="D36">
        <v>3.8301402026750002E-3</v>
      </c>
      <c r="E36">
        <v>6.3755766058700001</v>
      </c>
      <c r="G36" s="3"/>
      <c r="K36" s="3"/>
      <c r="S36" s="3"/>
    </row>
    <row r="37" spans="4:19" x14ac:dyDescent="0.3">
      <c r="D37">
        <v>3.9094194056200002E-3</v>
      </c>
      <c r="E37">
        <v>6.087151869415</v>
      </c>
      <c r="G37" s="3"/>
      <c r="K37" s="3"/>
      <c r="S37" s="3"/>
    </row>
    <row r="38" spans="4:19" x14ac:dyDescent="0.3">
      <c r="D38">
        <v>4.0054330696809998E-3</v>
      </c>
      <c r="E38">
        <v>5.7115763784329996</v>
      </c>
      <c r="G38" s="3"/>
      <c r="K38" s="3"/>
      <c r="S38" s="3"/>
    </row>
    <row r="39" spans="4:19" x14ac:dyDescent="0.3">
      <c r="G39" s="3"/>
      <c r="K39" s="3"/>
      <c r="S39" s="3"/>
    </row>
    <row r="40" spans="4:19" x14ac:dyDescent="0.3">
      <c r="G40" s="3"/>
      <c r="K40" s="3"/>
      <c r="S40" s="3"/>
    </row>
    <row r="41" spans="4:19" x14ac:dyDescent="0.3">
      <c r="G41" s="3"/>
      <c r="K41" s="3"/>
      <c r="S41" s="3"/>
    </row>
    <row r="42" spans="4:19" x14ac:dyDescent="0.3">
      <c r="G42" s="3"/>
      <c r="K42" s="3"/>
      <c r="S42" s="3"/>
    </row>
    <row r="43" spans="4:19" x14ac:dyDescent="0.3">
      <c r="G43" s="3"/>
      <c r="K43" s="3"/>
      <c r="S43" s="3"/>
    </row>
    <row r="44" spans="4:19" x14ac:dyDescent="0.3">
      <c r="G44" s="3"/>
      <c r="K44" s="3"/>
      <c r="S44" s="3"/>
    </row>
    <row r="45" spans="4:19" x14ac:dyDescent="0.3">
      <c r="G45" s="3"/>
      <c r="K45" s="3"/>
      <c r="S45" s="3"/>
    </row>
    <row r="46" spans="4:19" x14ac:dyDescent="0.3">
      <c r="G46" s="3"/>
      <c r="K46" s="3"/>
      <c r="S46" s="3"/>
    </row>
    <row r="47" spans="4:19" x14ac:dyDescent="0.3">
      <c r="G47" s="3"/>
      <c r="K47" s="3"/>
      <c r="S47" s="3"/>
    </row>
    <row r="48" spans="4:19" x14ac:dyDescent="0.3">
      <c r="G48" s="3"/>
      <c r="K48" s="3"/>
      <c r="S48" s="3"/>
    </row>
    <row r="49" spans="7:19" x14ac:dyDescent="0.3">
      <c r="G49" s="3"/>
      <c r="K49" s="3"/>
      <c r="S49" s="3"/>
    </row>
    <row r="50" spans="7:19" x14ac:dyDescent="0.3">
      <c r="G50" s="3"/>
      <c r="K50" s="3"/>
      <c r="S50" s="3"/>
    </row>
    <row r="51" spans="7:19" x14ac:dyDescent="0.3">
      <c r="G51" s="3"/>
      <c r="K51" s="3"/>
      <c r="S51" s="3"/>
    </row>
    <row r="52" spans="7:19" x14ac:dyDescent="0.3">
      <c r="G52" s="3"/>
      <c r="K52" s="3"/>
      <c r="S52" s="3"/>
    </row>
    <row r="53" spans="7:19" x14ac:dyDescent="0.3">
      <c r="G53" s="3"/>
      <c r="K53" s="3"/>
      <c r="S53" s="3"/>
    </row>
    <row r="54" spans="7:19" x14ac:dyDescent="0.3">
      <c r="G54" s="3"/>
      <c r="K54" s="3"/>
      <c r="S54" s="3"/>
    </row>
    <row r="55" spans="7:19" x14ac:dyDescent="0.3">
      <c r="G55" s="3"/>
      <c r="K55" s="3"/>
      <c r="S55" s="3"/>
    </row>
    <row r="56" spans="7:19" x14ac:dyDescent="0.3">
      <c r="G56" s="3"/>
      <c r="K56" s="3"/>
      <c r="S56" s="3"/>
    </row>
    <row r="57" spans="7:19" x14ac:dyDescent="0.3">
      <c r="G57" s="3"/>
      <c r="K57" s="3"/>
      <c r="S57" s="3"/>
    </row>
    <row r="58" spans="7:19" x14ac:dyDescent="0.3">
      <c r="G58" s="3"/>
      <c r="K58" s="3"/>
      <c r="S58" s="3"/>
    </row>
    <row r="59" spans="7:19" x14ac:dyDescent="0.3">
      <c r="G59" s="3"/>
      <c r="K59" s="3"/>
      <c r="S59" s="3"/>
    </row>
    <row r="60" spans="7:19" x14ac:dyDescent="0.3">
      <c r="G60" s="3"/>
      <c r="K60" s="3"/>
      <c r="S60" s="3"/>
    </row>
    <row r="61" spans="7:19" x14ac:dyDescent="0.3">
      <c r="G61" s="3"/>
      <c r="K61" s="3"/>
      <c r="S61" s="3"/>
    </row>
    <row r="62" spans="7:19" x14ac:dyDescent="0.3">
      <c r="G62" s="3"/>
      <c r="K62" s="3"/>
      <c r="S62" s="3"/>
    </row>
    <row r="63" spans="7:19" x14ac:dyDescent="0.3">
      <c r="G63" s="3"/>
      <c r="K63" s="3"/>
      <c r="S63" s="3"/>
    </row>
    <row r="64" spans="7:19" x14ac:dyDescent="0.3">
      <c r="G64" s="3"/>
      <c r="K64" s="3"/>
      <c r="S64" s="3"/>
    </row>
    <row r="65" spans="7:19" x14ac:dyDescent="0.3">
      <c r="G65" s="3"/>
      <c r="K65" s="3"/>
      <c r="S65" s="3"/>
    </row>
    <row r="66" spans="7:19" x14ac:dyDescent="0.3">
      <c r="G66" s="3"/>
      <c r="K66" s="3"/>
      <c r="S66" s="3"/>
    </row>
    <row r="67" spans="7:19" x14ac:dyDescent="0.3">
      <c r="G67" s="3"/>
      <c r="K67" s="3"/>
      <c r="S67" s="3"/>
    </row>
    <row r="68" spans="7:19" x14ac:dyDescent="0.3">
      <c r="G68" s="3"/>
      <c r="K68" s="3"/>
      <c r="S68" s="3"/>
    </row>
    <row r="69" spans="7:19" x14ac:dyDescent="0.3">
      <c r="G69" s="3"/>
      <c r="K69" s="3"/>
      <c r="S69" s="3"/>
    </row>
    <row r="70" spans="7:19" x14ac:dyDescent="0.3">
      <c r="G70" s="3"/>
      <c r="K70" s="3"/>
      <c r="S70" s="3"/>
    </row>
    <row r="71" spans="7:19" x14ac:dyDescent="0.3">
      <c r="G71" s="3"/>
      <c r="K71" s="3"/>
      <c r="S71" s="3"/>
    </row>
    <row r="72" spans="7:19" x14ac:dyDescent="0.3">
      <c r="G72" s="3"/>
      <c r="K72" s="3"/>
      <c r="S72" s="3"/>
    </row>
    <row r="73" spans="7:19" x14ac:dyDescent="0.3">
      <c r="G73" s="3"/>
      <c r="K73" s="3"/>
      <c r="S73" s="3"/>
    </row>
    <row r="74" spans="7:19" x14ac:dyDescent="0.3">
      <c r="G74" s="3"/>
      <c r="K74" s="3"/>
      <c r="S74" s="3"/>
    </row>
    <row r="75" spans="7:19" x14ac:dyDescent="0.3">
      <c r="G75" s="3"/>
      <c r="K75" s="3"/>
      <c r="S75" s="3"/>
    </row>
    <row r="76" spans="7:19" x14ac:dyDescent="0.3">
      <c r="G76" s="3"/>
      <c r="K76" s="3"/>
      <c r="S76" s="3"/>
    </row>
    <row r="77" spans="7:19" x14ac:dyDescent="0.3">
      <c r="G77" s="3"/>
      <c r="K77" s="3"/>
      <c r="S77" s="3"/>
    </row>
    <row r="78" spans="7:19" x14ac:dyDescent="0.3">
      <c r="G78" s="3"/>
      <c r="K78" s="3"/>
      <c r="S78" s="3"/>
    </row>
    <row r="79" spans="7:19" x14ac:dyDescent="0.3">
      <c r="G79" s="3"/>
      <c r="K79" s="3"/>
      <c r="S79" s="3"/>
    </row>
    <row r="80" spans="7:19" x14ac:dyDescent="0.3">
      <c r="G80" s="3"/>
      <c r="K80" s="3"/>
      <c r="S80" s="3"/>
    </row>
    <row r="81" spans="7:19" x14ac:dyDescent="0.3">
      <c r="G81" s="3"/>
      <c r="K81" s="3"/>
      <c r="S81" s="3"/>
    </row>
    <row r="82" spans="7:19" x14ac:dyDescent="0.3">
      <c r="G82" s="3"/>
      <c r="K82" s="3"/>
      <c r="S82" s="3"/>
    </row>
    <row r="83" spans="7:19" x14ac:dyDescent="0.3">
      <c r="G83" s="3"/>
      <c r="K83" s="3"/>
      <c r="S83" s="3"/>
    </row>
    <row r="84" spans="7:19" x14ac:dyDescent="0.3">
      <c r="G84" s="3"/>
      <c r="K84" s="3"/>
      <c r="S84" s="3"/>
    </row>
    <row r="85" spans="7:19" x14ac:dyDescent="0.3">
      <c r="G85" s="3"/>
      <c r="K85" s="3"/>
      <c r="S85" s="3"/>
    </row>
    <row r="86" spans="7:19" x14ac:dyDescent="0.3">
      <c r="G86" s="3"/>
      <c r="K86" s="3"/>
      <c r="S86" s="3"/>
    </row>
    <row r="87" spans="7:19" x14ac:dyDescent="0.3">
      <c r="G87" s="3"/>
      <c r="K87" s="3"/>
      <c r="S87" s="3"/>
    </row>
    <row r="88" spans="7:19" x14ac:dyDescent="0.3">
      <c r="G88" s="3"/>
      <c r="K88" s="3"/>
      <c r="S88" s="3"/>
    </row>
    <row r="89" spans="7:19" x14ac:dyDescent="0.3">
      <c r="G89" s="3"/>
      <c r="K89" s="3"/>
      <c r="S89" s="3"/>
    </row>
    <row r="90" spans="7:19" x14ac:dyDescent="0.3">
      <c r="G90" s="3"/>
      <c r="K90" s="3"/>
      <c r="S90" s="3"/>
    </row>
    <row r="91" spans="7:19" x14ac:dyDescent="0.3">
      <c r="G91" s="3"/>
      <c r="K91" s="3"/>
      <c r="S91" s="3"/>
    </row>
    <row r="92" spans="7:19" x14ac:dyDescent="0.3">
      <c r="G92" s="3"/>
      <c r="K92" s="3"/>
      <c r="S92" s="3"/>
    </row>
    <row r="93" spans="7:19" x14ac:dyDescent="0.3">
      <c r="G93" s="3"/>
      <c r="K93" s="3"/>
      <c r="S93" s="3"/>
    </row>
    <row r="94" spans="7:19" x14ac:dyDescent="0.3">
      <c r="G94" s="3"/>
      <c r="K94" s="3"/>
      <c r="S94" s="3"/>
    </row>
    <row r="95" spans="7:19" x14ac:dyDescent="0.3">
      <c r="G95" s="3"/>
      <c r="K95" s="3"/>
      <c r="S95" s="3"/>
    </row>
    <row r="96" spans="7:19" x14ac:dyDescent="0.3">
      <c r="G96" s="3"/>
      <c r="K96" s="3"/>
      <c r="S96" s="3"/>
    </row>
    <row r="97" spans="7:19" x14ac:dyDescent="0.3">
      <c r="G97" s="3"/>
      <c r="K97" s="3"/>
      <c r="S97" s="3"/>
    </row>
    <row r="98" spans="7:19" x14ac:dyDescent="0.3">
      <c r="G98" s="3"/>
      <c r="K98" s="3"/>
      <c r="S98" s="3"/>
    </row>
    <row r="99" spans="7:19" x14ac:dyDescent="0.3">
      <c r="G99" s="3"/>
      <c r="K99" s="3"/>
      <c r="S99" s="3"/>
    </row>
    <row r="100" spans="7:19" x14ac:dyDescent="0.3">
      <c r="G100" s="3"/>
      <c r="K100" s="3"/>
      <c r="S100" s="3"/>
    </row>
    <row r="101" spans="7:19" x14ac:dyDescent="0.3">
      <c r="G101" s="3"/>
      <c r="K101" s="3"/>
      <c r="S101" s="3"/>
    </row>
    <row r="102" spans="7:19" x14ac:dyDescent="0.3">
      <c r="G102" s="3"/>
      <c r="K102" s="3"/>
      <c r="S102" s="3"/>
    </row>
    <row r="103" spans="7:19" x14ac:dyDescent="0.3">
      <c r="G103" s="3"/>
      <c r="K103" s="3"/>
      <c r="S103" s="3"/>
    </row>
    <row r="104" spans="7:19" x14ac:dyDescent="0.3">
      <c r="G104" s="3"/>
      <c r="K104" s="3"/>
      <c r="S104" s="3"/>
    </row>
    <row r="105" spans="7:19" x14ac:dyDescent="0.3">
      <c r="G105" s="3"/>
      <c r="K105" s="3"/>
      <c r="S105" s="3"/>
    </row>
    <row r="106" spans="7:19" x14ac:dyDescent="0.3">
      <c r="G106" s="3"/>
      <c r="K106" s="3"/>
      <c r="S106" s="3"/>
    </row>
    <row r="107" spans="7:19" x14ac:dyDescent="0.3">
      <c r="G107" s="3"/>
      <c r="K107" s="3"/>
      <c r="S107" s="3"/>
    </row>
    <row r="108" spans="7:19" x14ac:dyDescent="0.3">
      <c r="G108" s="3"/>
      <c r="K108" s="3"/>
      <c r="S108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5C64-0335-40EB-BC59-834AD1B3ABAF}">
  <sheetPr codeName="Sheet29">
    <tabColor theme="7" tint="0.79998168889431442"/>
  </sheetPr>
  <dimension ref="A1:AG854"/>
  <sheetViews>
    <sheetView zoomScale="78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5" max="5" width="12" bestFit="1" customWidth="1"/>
    <col min="22" max="22" width="12" bestFit="1" customWidth="1"/>
  </cols>
  <sheetData>
    <row r="1" spans="2:33" x14ac:dyDescent="0.3">
      <c r="B1"/>
      <c r="E1" s="2"/>
      <c r="H1" s="3"/>
      <c r="I1" t="s">
        <v>166</v>
      </c>
      <c r="J1" t="s">
        <v>203</v>
      </c>
      <c r="K1" t="s">
        <v>166</v>
      </c>
      <c r="L1" t="s">
        <v>203</v>
      </c>
      <c r="M1" t="s">
        <v>166</v>
      </c>
      <c r="N1" t="s">
        <v>203</v>
      </c>
      <c r="O1" t="s">
        <v>166</v>
      </c>
      <c r="P1" t="s">
        <v>203</v>
      </c>
      <c r="Q1" t="s">
        <v>166</v>
      </c>
      <c r="R1" t="s">
        <v>203</v>
      </c>
      <c r="S1" t="s">
        <v>166</v>
      </c>
      <c r="T1" t="s">
        <v>203</v>
      </c>
      <c r="V1" t="s">
        <v>166</v>
      </c>
      <c r="W1" t="s">
        <v>203</v>
      </c>
      <c r="X1" t="s">
        <v>166</v>
      </c>
      <c r="Y1" t="s">
        <v>203</v>
      </c>
      <c r="Z1" t="s">
        <v>166</v>
      </c>
      <c r="AA1" t="s">
        <v>203</v>
      </c>
      <c r="AB1" t="s">
        <v>166</v>
      </c>
      <c r="AC1" t="s">
        <v>203</v>
      </c>
      <c r="AD1" t="s">
        <v>166</v>
      </c>
      <c r="AE1" t="s">
        <v>203</v>
      </c>
      <c r="AF1" t="s">
        <v>166</v>
      </c>
      <c r="AG1" t="s">
        <v>203</v>
      </c>
    </row>
    <row r="2" spans="2:33" x14ac:dyDescent="0.3">
      <c r="E2" s="2"/>
      <c r="H2" s="3"/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f>I2/100</f>
        <v>0</v>
      </c>
      <c r="W2">
        <f>J2</f>
        <v>0</v>
      </c>
      <c r="X2">
        <f>K2/100</f>
        <v>0</v>
      </c>
      <c r="Y2">
        <f>L2</f>
        <v>0</v>
      </c>
      <c r="Z2">
        <f>M2/100</f>
        <v>0</v>
      </c>
      <c r="AA2">
        <f>N2</f>
        <v>0</v>
      </c>
      <c r="AB2">
        <f>O2/100</f>
        <v>0</v>
      </c>
      <c r="AC2">
        <f>P2</f>
        <v>0</v>
      </c>
      <c r="AD2">
        <f>Q2/100</f>
        <v>0</v>
      </c>
      <c r="AE2">
        <f>R2</f>
        <v>0</v>
      </c>
      <c r="AF2">
        <f>S2/100</f>
        <v>0</v>
      </c>
      <c r="AG2">
        <f>T2</f>
        <v>0</v>
      </c>
    </row>
    <row r="3" spans="2:33" x14ac:dyDescent="0.3">
      <c r="E3" s="2"/>
      <c r="H3" s="3"/>
      <c r="I3">
        <v>4.2783380126100001E-2</v>
      </c>
      <c r="J3">
        <v>2.6101883713879999</v>
      </c>
      <c r="K3">
        <v>2.097174857247E-2</v>
      </c>
      <c r="L3">
        <v>0.41939410379339997</v>
      </c>
      <c r="M3">
        <v>4.5712665314929998E-2</v>
      </c>
      <c r="N3">
        <v>1.6700328591510001</v>
      </c>
      <c r="O3">
        <v>4.4272835150720002E-2</v>
      </c>
      <c r="P3">
        <v>1.6570908403960001</v>
      </c>
      <c r="Q3">
        <v>6.13451715051E-2</v>
      </c>
      <c r="R3">
        <v>2.338712789049</v>
      </c>
      <c r="S3">
        <v>6.426138222062E-2</v>
      </c>
      <c r="T3">
        <v>0.74353129733659995</v>
      </c>
      <c r="V3">
        <f t="shared" ref="V3:V34" si="0">I3/100</f>
        <v>4.2783380126100001E-4</v>
      </c>
      <c r="W3">
        <f t="shared" ref="W3:W34" si="1">J3</f>
        <v>2.6101883713879999</v>
      </c>
      <c r="X3">
        <f t="shared" ref="X3:X34" si="2">K3/100</f>
        <v>2.0971748572470002E-4</v>
      </c>
      <c r="Y3">
        <f t="shared" ref="Y3:Y34" si="3">L3</f>
        <v>0.41939410379339997</v>
      </c>
      <c r="Z3">
        <f t="shared" ref="Z3:Z34" si="4">M3/100</f>
        <v>4.5712665314929997E-4</v>
      </c>
      <c r="AA3">
        <f t="shared" ref="AA3:AA34" si="5">N3</f>
        <v>1.6700328591510001</v>
      </c>
      <c r="AB3">
        <f t="shared" ref="AB3:AB34" si="6">O3/100</f>
        <v>4.4272835150720001E-4</v>
      </c>
      <c r="AC3">
        <f t="shared" ref="AC3:AC34" si="7">P3</f>
        <v>1.6570908403960001</v>
      </c>
      <c r="AD3">
        <f t="shared" ref="AD3:AD34" si="8">Q3/100</f>
        <v>6.1345171505099996E-4</v>
      </c>
      <c r="AE3">
        <f t="shared" ref="AE3:AE34" si="9">R3</f>
        <v>2.338712789049</v>
      </c>
      <c r="AF3">
        <f t="shared" ref="AF3:AF34" si="10">S3/100</f>
        <v>6.4261382220620004E-4</v>
      </c>
      <c r="AG3">
        <f t="shared" ref="AG3:AG34" si="11">T3</f>
        <v>0.74353129733659995</v>
      </c>
    </row>
    <row r="4" spans="2:33" x14ac:dyDescent="0.3">
      <c r="E4" s="2"/>
      <c r="H4" s="3"/>
      <c r="I4">
        <v>0.1062606678291</v>
      </c>
      <c r="J4">
        <v>6.5130897718830001</v>
      </c>
      <c r="K4">
        <v>6.0345691840250001E-2</v>
      </c>
      <c r="L4">
        <v>0.70775628522199996</v>
      </c>
      <c r="M4">
        <v>9.7065177428329999E-2</v>
      </c>
      <c r="N4">
        <v>3.2490349172449999</v>
      </c>
      <c r="O4">
        <v>6.5588021477969993E-2</v>
      </c>
      <c r="P4">
        <v>2.2701400739530002</v>
      </c>
      <c r="Q4">
        <v>0.1038635565152</v>
      </c>
      <c r="R4">
        <v>4.6650839476990003</v>
      </c>
      <c r="S4">
        <v>9.6709666999669999E-2</v>
      </c>
      <c r="T4">
        <v>1.81475128659</v>
      </c>
      <c r="V4">
        <f t="shared" si="0"/>
        <v>1.062606678291E-3</v>
      </c>
      <c r="W4">
        <f t="shared" si="1"/>
        <v>6.5130897718830001</v>
      </c>
      <c r="X4">
        <f t="shared" si="2"/>
        <v>6.0345691840250004E-4</v>
      </c>
      <c r="Y4">
        <f t="shared" si="3"/>
        <v>0.70775628522199996</v>
      </c>
      <c r="Z4">
        <f t="shared" si="4"/>
        <v>9.7065177428330002E-4</v>
      </c>
      <c r="AA4">
        <f t="shared" si="5"/>
        <v>3.2490349172449999</v>
      </c>
      <c r="AB4">
        <f t="shared" si="6"/>
        <v>6.5588021477969995E-4</v>
      </c>
      <c r="AC4">
        <f t="shared" si="7"/>
        <v>2.2701400739530002</v>
      </c>
      <c r="AD4">
        <f t="shared" si="8"/>
        <v>1.0386355651520001E-3</v>
      </c>
      <c r="AE4">
        <f t="shared" si="9"/>
        <v>4.6650839476990003</v>
      </c>
      <c r="AF4">
        <f t="shared" si="10"/>
        <v>9.6709666999670002E-4</v>
      </c>
      <c r="AG4">
        <f t="shared" si="11"/>
        <v>1.81475128659</v>
      </c>
    </row>
    <row r="5" spans="2:33" x14ac:dyDescent="0.3">
      <c r="E5" s="2"/>
      <c r="H5" s="3"/>
      <c r="I5">
        <v>0.1240339497826</v>
      </c>
      <c r="J5">
        <v>8.2534332541920001</v>
      </c>
      <c r="K5">
        <v>9.394963291267E-2</v>
      </c>
      <c r="L5">
        <v>1.2714694080690001</v>
      </c>
      <c r="M5">
        <v>0.14702807009050001</v>
      </c>
      <c r="N5">
        <v>5.4421575852309996</v>
      </c>
      <c r="O5">
        <v>8.3635374302320001E-2</v>
      </c>
      <c r="P5">
        <v>2.7639567197280002</v>
      </c>
      <c r="Q5">
        <v>0.1469850836636</v>
      </c>
      <c r="R5">
        <v>7.2871439490909999</v>
      </c>
      <c r="S5">
        <v>0.11899143405029999</v>
      </c>
      <c r="T5">
        <v>2.4805759994150001</v>
      </c>
      <c r="V5">
        <f t="shared" si="0"/>
        <v>1.2403394978260001E-3</v>
      </c>
      <c r="W5">
        <f t="shared" si="1"/>
        <v>8.2534332541920001</v>
      </c>
      <c r="X5">
        <f t="shared" si="2"/>
        <v>9.3949632912670002E-4</v>
      </c>
      <c r="Y5">
        <f t="shared" si="3"/>
        <v>1.2714694080690001</v>
      </c>
      <c r="Z5">
        <f t="shared" si="4"/>
        <v>1.4702807009050001E-3</v>
      </c>
      <c r="AA5">
        <f t="shared" si="5"/>
        <v>5.4421575852309996</v>
      </c>
      <c r="AB5">
        <f t="shared" si="6"/>
        <v>8.3635374302320001E-4</v>
      </c>
      <c r="AC5">
        <f t="shared" si="7"/>
        <v>2.7639567197280002</v>
      </c>
      <c r="AD5">
        <f t="shared" si="8"/>
        <v>1.469850836636E-3</v>
      </c>
      <c r="AE5">
        <f t="shared" si="9"/>
        <v>7.2871439490909999</v>
      </c>
      <c r="AF5">
        <f t="shared" si="10"/>
        <v>1.189914340503E-3</v>
      </c>
      <c r="AG5">
        <f t="shared" si="11"/>
        <v>2.4805759994150001</v>
      </c>
    </row>
    <row r="6" spans="2:33" x14ac:dyDescent="0.3">
      <c r="E6" s="2"/>
      <c r="H6" s="3"/>
      <c r="I6">
        <v>0.1692134980319</v>
      </c>
      <c r="J6">
        <v>12.43021054503</v>
      </c>
      <c r="K6">
        <v>0.1345220201955</v>
      </c>
      <c r="L6">
        <v>2.0232248335379999</v>
      </c>
      <c r="M6">
        <v>0.18409614626670001</v>
      </c>
      <c r="N6">
        <v>6.7600744997550004</v>
      </c>
      <c r="O6">
        <v>0.1081480344455</v>
      </c>
      <c r="P6">
        <v>3.649676781413</v>
      </c>
      <c r="Q6">
        <v>0.18709601026180001</v>
      </c>
      <c r="R6">
        <v>10.03061835728</v>
      </c>
      <c r="S6">
        <v>0.14771058680179999</v>
      </c>
      <c r="T6">
        <v>3.4746362545070002</v>
      </c>
      <c r="V6">
        <f t="shared" si="0"/>
        <v>1.6921349803190001E-3</v>
      </c>
      <c r="W6">
        <f t="shared" si="1"/>
        <v>12.43021054503</v>
      </c>
      <c r="X6">
        <f t="shared" si="2"/>
        <v>1.3452202019549999E-3</v>
      </c>
      <c r="Y6">
        <f t="shared" si="3"/>
        <v>2.0232248335379999</v>
      </c>
      <c r="Z6">
        <f t="shared" si="4"/>
        <v>1.8409614626670001E-3</v>
      </c>
      <c r="AA6">
        <f t="shared" si="5"/>
        <v>6.7600744997550004</v>
      </c>
      <c r="AB6">
        <f t="shared" si="6"/>
        <v>1.081480344455E-3</v>
      </c>
      <c r="AC6">
        <f t="shared" si="7"/>
        <v>3.649676781413</v>
      </c>
      <c r="AD6">
        <f t="shared" si="8"/>
        <v>1.8709601026180001E-3</v>
      </c>
      <c r="AE6">
        <f t="shared" si="9"/>
        <v>10.03061835728</v>
      </c>
      <c r="AF6">
        <f t="shared" si="10"/>
        <v>1.477105868018E-3</v>
      </c>
      <c r="AG6">
        <f t="shared" si="11"/>
        <v>3.4746362545070002</v>
      </c>
    </row>
    <row r="7" spans="2:33" x14ac:dyDescent="0.3">
      <c r="E7" s="2"/>
      <c r="H7" s="3"/>
      <c r="I7">
        <v>0.2283357464355</v>
      </c>
      <c r="J7">
        <v>16.90512922424</v>
      </c>
      <c r="K7">
        <v>0.16251534293139999</v>
      </c>
      <c r="L7">
        <v>2.5147094826880001</v>
      </c>
      <c r="M7">
        <v>0.2170814889013</v>
      </c>
      <c r="N7">
        <v>7.3162161718840002</v>
      </c>
      <c r="O7">
        <v>0.1162277141584</v>
      </c>
      <c r="P7">
        <v>4.143818224646</v>
      </c>
      <c r="Q7">
        <v>0.22878525266960001</v>
      </c>
      <c r="R7">
        <v>12.554155531059999</v>
      </c>
      <c r="S7">
        <v>0.1576954840682</v>
      </c>
      <c r="T7">
        <v>4.2761038462769996</v>
      </c>
      <c r="V7">
        <f t="shared" si="0"/>
        <v>2.2833574643549999E-3</v>
      </c>
      <c r="W7">
        <f t="shared" si="1"/>
        <v>16.90512922424</v>
      </c>
      <c r="X7">
        <f t="shared" si="2"/>
        <v>1.625153429314E-3</v>
      </c>
      <c r="Y7">
        <f t="shared" si="3"/>
        <v>2.5147094826880001</v>
      </c>
      <c r="Z7">
        <f t="shared" si="4"/>
        <v>2.170814889013E-3</v>
      </c>
      <c r="AA7">
        <f t="shared" si="5"/>
        <v>7.3162161718840002</v>
      </c>
      <c r="AB7">
        <f t="shared" si="6"/>
        <v>1.1622771415839999E-3</v>
      </c>
      <c r="AC7">
        <f t="shared" si="7"/>
        <v>4.143818224646</v>
      </c>
      <c r="AD7">
        <f t="shared" si="8"/>
        <v>2.2878525266960001E-3</v>
      </c>
      <c r="AE7">
        <f t="shared" si="9"/>
        <v>12.554155531059999</v>
      </c>
      <c r="AF7">
        <f t="shared" si="10"/>
        <v>1.5769548406819999E-3</v>
      </c>
      <c r="AG7">
        <f t="shared" si="11"/>
        <v>4.2761038462769996</v>
      </c>
    </row>
    <row r="8" spans="2:33" x14ac:dyDescent="0.3">
      <c r="E8" s="2"/>
      <c r="H8" s="3"/>
      <c r="I8">
        <v>0.2915087192927</v>
      </c>
      <c r="J8">
        <v>21.976775198990001</v>
      </c>
      <c r="K8">
        <v>0.18351365548029999</v>
      </c>
      <c r="L8">
        <v>2.8760817317359999</v>
      </c>
      <c r="M8">
        <v>0.37706252812930002</v>
      </c>
      <c r="N8">
        <v>8.800704437556</v>
      </c>
      <c r="O8">
        <v>0.14397693683250001</v>
      </c>
      <c r="P8">
        <v>5.2169656476019997</v>
      </c>
      <c r="Q8">
        <v>0.27114022195960003</v>
      </c>
      <c r="R8">
        <v>15.236898663870001</v>
      </c>
      <c r="S8">
        <v>0.17871716532670001</v>
      </c>
      <c r="T8">
        <v>5.637500853253</v>
      </c>
      <c r="V8">
        <f t="shared" si="0"/>
        <v>2.9150871929270001E-3</v>
      </c>
      <c r="W8">
        <f t="shared" si="1"/>
        <v>21.976775198990001</v>
      </c>
      <c r="X8">
        <f t="shared" si="2"/>
        <v>1.835136554803E-3</v>
      </c>
      <c r="Y8">
        <f t="shared" si="3"/>
        <v>2.8760817317359999</v>
      </c>
      <c r="Z8">
        <f t="shared" si="4"/>
        <v>3.7706252812930003E-3</v>
      </c>
      <c r="AA8">
        <f t="shared" si="5"/>
        <v>8.800704437556</v>
      </c>
      <c r="AB8">
        <f t="shared" si="6"/>
        <v>1.4397693683250001E-3</v>
      </c>
      <c r="AC8">
        <f t="shared" si="7"/>
        <v>5.2169656476019997</v>
      </c>
      <c r="AD8">
        <f t="shared" si="8"/>
        <v>2.7114022195960001E-3</v>
      </c>
      <c r="AE8">
        <f t="shared" si="9"/>
        <v>15.236898663870001</v>
      </c>
      <c r="AF8">
        <f t="shared" si="10"/>
        <v>1.7871716532670001E-3</v>
      </c>
      <c r="AG8">
        <f t="shared" si="11"/>
        <v>5.637500853253</v>
      </c>
    </row>
    <row r="9" spans="2:33" x14ac:dyDescent="0.3">
      <c r="E9" s="2"/>
      <c r="H9" s="3"/>
      <c r="I9">
        <v>0.3601862546313</v>
      </c>
      <c r="J9">
        <v>27.446187074440001</v>
      </c>
      <c r="K9">
        <v>0.21444178676969999</v>
      </c>
      <c r="L9">
        <v>3.1212723429540001</v>
      </c>
      <c r="M9">
        <v>0.45546140242819999</v>
      </c>
      <c r="N9">
        <v>9.3894816020309992</v>
      </c>
      <c r="O9">
        <v>0.1700961516267</v>
      </c>
      <c r="P9">
        <v>6.2219724299810002</v>
      </c>
      <c r="Q9">
        <v>0.32356638452679998</v>
      </c>
      <c r="R9">
        <v>18.51073061836</v>
      </c>
      <c r="S9">
        <v>0.1914944818464</v>
      </c>
      <c r="T9">
        <v>6.5064985460180003</v>
      </c>
      <c r="V9">
        <f t="shared" si="0"/>
        <v>3.601862546313E-3</v>
      </c>
      <c r="W9">
        <f t="shared" si="1"/>
        <v>27.446187074440001</v>
      </c>
      <c r="X9">
        <f t="shared" si="2"/>
        <v>2.1444178676969998E-3</v>
      </c>
      <c r="Y9">
        <f t="shared" si="3"/>
        <v>3.1212723429540001</v>
      </c>
      <c r="Z9">
        <f t="shared" si="4"/>
        <v>4.5546140242820003E-3</v>
      </c>
      <c r="AA9">
        <f t="shared" si="5"/>
        <v>9.3894816020309992</v>
      </c>
      <c r="AB9">
        <f t="shared" si="6"/>
        <v>1.700961516267E-3</v>
      </c>
      <c r="AC9">
        <f t="shared" si="7"/>
        <v>6.2219724299810002</v>
      </c>
      <c r="AD9">
        <f t="shared" si="8"/>
        <v>3.2356638452679999E-3</v>
      </c>
      <c r="AE9">
        <f t="shared" si="9"/>
        <v>18.51073061836</v>
      </c>
      <c r="AF9">
        <f t="shared" si="10"/>
        <v>1.9149448184639999E-3</v>
      </c>
      <c r="AG9">
        <f t="shared" si="11"/>
        <v>6.5064985460180003</v>
      </c>
    </row>
    <row r="10" spans="2:33" x14ac:dyDescent="0.3">
      <c r="E10" s="2"/>
      <c r="H10" s="3"/>
      <c r="I10">
        <v>0.46170987090769999</v>
      </c>
      <c r="J10">
        <v>35.99846771747</v>
      </c>
      <c r="K10">
        <v>0.22572943338400001</v>
      </c>
      <c r="L10">
        <v>3.120904534049</v>
      </c>
      <c r="M10">
        <v>0.49086095888249998</v>
      </c>
      <c r="N10">
        <v>9.5134175234120004</v>
      </c>
      <c r="O10">
        <v>0.19470262468579999</v>
      </c>
      <c r="P10">
        <v>6.903108171205</v>
      </c>
      <c r="Q10">
        <v>0.37263609724129998</v>
      </c>
      <c r="R10">
        <v>21.04919183717</v>
      </c>
      <c r="S10">
        <v>0.20883132875099999</v>
      </c>
      <c r="T10">
        <v>7.6941328150909998</v>
      </c>
      <c r="V10">
        <f t="shared" si="0"/>
        <v>4.6170987090770003E-3</v>
      </c>
      <c r="W10">
        <f t="shared" si="1"/>
        <v>35.99846771747</v>
      </c>
      <c r="X10">
        <f t="shared" si="2"/>
        <v>2.2572943338399999E-3</v>
      </c>
      <c r="Y10">
        <f t="shared" si="3"/>
        <v>3.120904534049</v>
      </c>
      <c r="Z10">
        <f t="shared" si="4"/>
        <v>4.9086095888249996E-3</v>
      </c>
      <c r="AA10">
        <f t="shared" si="5"/>
        <v>9.5134175234120004</v>
      </c>
      <c r="AB10">
        <f t="shared" si="6"/>
        <v>1.9470262468579999E-3</v>
      </c>
      <c r="AC10">
        <f t="shared" si="7"/>
        <v>6.903108171205</v>
      </c>
      <c r="AD10">
        <f t="shared" si="8"/>
        <v>3.7263609724129997E-3</v>
      </c>
      <c r="AE10">
        <f t="shared" si="9"/>
        <v>21.04919183717</v>
      </c>
      <c r="AF10">
        <f t="shared" si="10"/>
        <v>2.0883132875099998E-3</v>
      </c>
      <c r="AG10">
        <f t="shared" si="11"/>
        <v>7.6941328150909998</v>
      </c>
    </row>
    <row r="11" spans="2:33" x14ac:dyDescent="0.3">
      <c r="E11" s="2"/>
      <c r="H11" s="3"/>
      <c r="I11">
        <v>0.53596319135129999</v>
      </c>
      <c r="J11">
        <v>41.592109529440002</v>
      </c>
      <c r="K11">
        <v>0.2453167901061</v>
      </c>
      <c r="L11">
        <v>3.4823227592100001</v>
      </c>
      <c r="M11">
        <v>0.64995298448710004</v>
      </c>
      <c r="N11">
        <v>10.52032061287</v>
      </c>
      <c r="O11">
        <v>0.20804517626329999</v>
      </c>
      <c r="P11">
        <v>7.6917788775110001</v>
      </c>
      <c r="Q11">
        <v>0.42826409152049999</v>
      </c>
      <c r="R11">
        <v>23.78457835128</v>
      </c>
      <c r="S11">
        <v>0.2382125487</v>
      </c>
      <c r="T11">
        <v>9.2967613265489994</v>
      </c>
      <c r="V11">
        <f t="shared" si="0"/>
        <v>5.3596319135129997E-3</v>
      </c>
      <c r="W11">
        <f t="shared" si="1"/>
        <v>41.592109529440002</v>
      </c>
      <c r="X11">
        <f t="shared" si="2"/>
        <v>2.4531679010610001E-3</v>
      </c>
      <c r="Y11">
        <f t="shared" si="3"/>
        <v>3.4823227592100001</v>
      </c>
      <c r="Z11">
        <f t="shared" si="4"/>
        <v>6.499529844871E-3</v>
      </c>
      <c r="AA11">
        <f t="shared" si="5"/>
        <v>10.52032061287</v>
      </c>
      <c r="AB11">
        <f t="shared" si="6"/>
        <v>2.0804517626329998E-3</v>
      </c>
      <c r="AC11">
        <f t="shared" si="7"/>
        <v>7.6917788775110001</v>
      </c>
      <c r="AD11">
        <f t="shared" si="8"/>
        <v>4.2826409152050002E-3</v>
      </c>
      <c r="AE11">
        <f t="shared" si="9"/>
        <v>23.78457835128</v>
      </c>
      <c r="AF11">
        <f t="shared" si="10"/>
        <v>2.3821254869999999E-3</v>
      </c>
      <c r="AG11">
        <f t="shared" si="11"/>
        <v>9.2967613265489994</v>
      </c>
    </row>
    <row r="12" spans="2:33" x14ac:dyDescent="0.3">
      <c r="E12" s="2"/>
      <c r="H12" s="3"/>
      <c r="I12">
        <v>0.64478837168650005</v>
      </c>
      <c r="J12">
        <v>49.025248669059998</v>
      </c>
      <c r="K12">
        <v>0.29448109123790001</v>
      </c>
      <c r="L12">
        <v>3.9586352910349998</v>
      </c>
      <c r="M12">
        <v>0.75384694755500004</v>
      </c>
      <c r="N12">
        <v>11.085523487050001</v>
      </c>
      <c r="O12">
        <v>0.2480566694438</v>
      </c>
      <c r="P12">
        <v>9.8397387512689996</v>
      </c>
      <c r="Q12">
        <v>0.52403962541909999</v>
      </c>
      <c r="R12">
        <v>27.572592063929999</v>
      </c>
      <c r="S12">
        <v>0.2814628398008</v>
      </c>
      <c r="T12">
        <v>11.439906650839999</v>
      </c>
      <c r="V12">
        <f t="shared" si="0"/>
        <v>6.4478837168650003E-3</v>
      </c>
      <c r="W12">
        <f t="shared" si="1"/>
        <v>49.025248669059998</v>
      </c>
      <c r="X12">
        <f t="shared" si="2"/>
        <v>2.944810912379E-3</v>
      </c>
      <c r="Y12">
        <f t="shared" si="3"/>
        <v>3.9586352910349998</v>
      </c>
      <c r="Z12">
        <f t="shared" si="4"/>
        <v>7.5384694755500003E-3</v>
      </c>
      <c r="AA12">
        <f t="shared" si="5"/>
        <v>11.085523487050001</v>
      </c>
      <c r="AB12">
        <f t="shared" si="6"/>
        <v>2.4805666944380002E-3</v>
      </c>
      <c r="AC12">
        <f t="shared" si="7"/>
        <v>9.8397387512689996</v>
      </c>
      <c r="AD12">
        <f t="shared" si="8"/>
        <v>5.2403962541909994E-3</v>
      </c>
      <c r="AE12">
        <f t="shared" si="9"/>
        <v>27.572592063929999</v>
      </c>
      <c r="AF12">
        <f t="shared" si="10"/>
        <v>2.8146283980079998E-3</v>
      </c>
      <c r="AG12">
        <f t="shared" si="11"/>
        <v>11.439906650839999</v>
      </c>
    </row>
    <row r="13" spans="2:33" x14ac:dyDescent="0.3">
      <c r="E13" s="2"/>
      <c r="H13" s="3"/>
      <c r="I13">
        <v>0.71111506238949995</v>
      </c>
      <c r="J13">
        <v>52.754029432380001</v>
      </c>
      <c r="K13">
        <v>0.38056464597090001</v>
      </c>
      <c r="L13">
        <v>4.6649080333019999</v>
      </c>
      <c r="M13">
        <v>0.85013593458850001</v>
      </c>
      <c r="N13">
        <v>11.32119297479</v>
      </c>
      <c r="O13">
        <v>0.30250382323870001</v>
      </c>
      <c r="P13">
        <v>11.91899764571</v>
      </c>
      <c r="Q13">
        <v>0.55030752098049995</v>
      </c>
      <c r="R13">
        <v>28.284469420840001</v>
      </c>
      <c r="S13">
        <v>0.29772122137540002</v>
      </c>
      <c r="T13">
        <v>12.92704089872</v>
      </c>
      <c r="V13">
        <f t="shared" si="0"/>
        <v>7.1111506238949991E-3</v>
      </c>
      <c r="W13">
        <f t="shared" si="1"/>
        <v>52.754029432380001</v>
      </c>
      <c r="X13">
        <f t="shared" si="2"/>
        <v>3.8056464597090002E-3</v>
      </c>
      <c r="Y13">
        <f t="shared" si="3"/>
        <v>4.6649080333019999</v>
      </c>
      <c r="Z13">
        <f t="shared" si="4"/>
        <v>8.5013593458849995E-3</v>
      </c>
      <c r="AA13">
        <f t="shared" si="5"/>
        <v>11.32119297479</v>
      </c>
      <c r="AB13">
        <f t="shared" si="6"/>
        <v>3.0250382323870001E-3</v>
      </c>
      <c r="AC13">
        <f t="shared" si="7"/>
        <v>11.91899764571</v>
      </c>
      <c r="AD13">
        <f t="shared" si="8"/>
        <v>5.5030752098049994E-3</v>
      </c>
      <c r="AE13">
        <f t="shared" si="9"/>
        <v>28.284469420840001</v>
      </c>
      <c r="AF13">
        <f t="shared" si="10"/>
        <v>2.9772122137540001E-3</v>
      </c>
      <c r="AG13">
        <f t="shared" si="11"/>
        <v>12.92704089872</v>
      </c>
    </row>
    <row r="14" spans="2:33" x14ac:dyDescent="0.3">
      <c r="E14" s="2"/>
      <c r="H14" s="3"/>
      <c r="I14">
        <v>0.76099281348790004</v>
      </c>
      <c r="J14">
        <v>55.040843435239999</v>
      </c>
      <c r="K14">
        <v>0.41900087808699998</v>
      </c>
      <c r="L14">
        <v>4.992100890493</v>
      </c>
      <c r="M14">
        <v>0.99506867571290003</v>
      </c>
      <c r="N14">
        <v>11.794084474150001</v>
      </c>
      <c r="O14">
        <v>0.35278480918729999</v>
      </c>
      <c r="P14">
        <v>13.418432262110001</v>
      </c>
      <c r="Q14">
        <v>0.58674396386509997</v>
      </c>
      <c r="R14">
        <v>29.375128891439999</v>
      </c>
      <c r="S14">
        <v>0.32149988374830002</v>
      </c>
      <c r="T14">
        <v>14.43325040969</v>
      </c>
      <c r="V14">
        <f t="shared" si="0"/>
        <v>7.6099281348790005E-3</v>
      </c>
      <c r="W14">
        <f t="shared" si="1"/>
        <v>55.040843435239999</v>
      </c>
      <c r="X14">
        <f t="shared" si="2"/>
        <v>4.19000878087E-3</v>
      </c>
      <c r="Y14">
        <f t="shared" si="3"/>
        <v>4.992100890493</v>
      </c>
      <c r="Z14">
        <f t="shared" si="4"/>
        <v>9.9506867571290004E-3</v>
      </c>
      <c r="AA14">
        <f t="shared" si="5"/>
        <v>11.794084474150001</v>
      </c>
      <c r="AB14">
        <f t="shared" si="6"/>
        <v>3.5278480918729998E-3</v>
      </c>
      <c r="AC14">
        <f t="shared" si="7"/>
        <v>13.418432262110001</v>
      </c>
      <c r="AD14">
        <f t="shared" si="8"/>
        <v>5.8674396386509996E-3</v>
      </c>
      <c r="AE14">
        <f t="shared" si="9"/>
        <v>29.375128891439999</v>
      </c>
      <c r="AF14">
        <f t="shared" si="10"/>
        <v>3.2149988374830002E-3</v>
      </c>
      <c r="AG14">
        <f t="shared" si="11"/>
        <v>14.43325040969</v>
      </c>
    </row>
    <row r="15" spans="2:33" x14ac:dyDescent="0.3">
      <c r="E15" s="2"/>
      <c r="H15" s="3"/>
      <c r="I15">
        <v>0.81100006026530003</v>
      </c>
      <c r="J15">
        <v>56.830319321399998</v>
      </c>
      <c r="K15">
        <v>0.44622756528349999</v>
      </c>
      <c r="L15">
        <v>5.1361160470709999</v>
      </c>
      <c r="M15">
        <v>1.2909071167820001</v>
      </c>
      <c r="N15">
        <v>11.79581631926</v>
      </c>
      <c r="O15">
        <v>0.40760220270910003</v>
      </c>
      <c r="P15">
        <v>14.690283752239999</v>
      </c>
      <c r="Q15">
        <v>0.62034017577989997</v>
      </c>
      <c r="R15">
        <v>30.215666029819999</v>
      </c>
      <c r="S15">
        <v>0.34257915198260003</v>
      </c>
      <c r="T15">
        <v>15.669063511799999</v>
      </c>
      <c r="V15">
        <f t="shared" si="0"/>
        <v>8.1100006026529996E-3</v>
      </c>
      <c r="W15">
        <f t="shared" si="1"/>
        <v>56.830319321399998</v>
      </c>
      <c r="X15">
        <f t="shared" si="2"/>
        <v>4.4622756528349995E-3</v>
      </c>
      <c r="Y15">
        <f t="shared" si="3"/>
        <v>5.1361160470709999</v>
      </c>
      <c r="Z15">
        <f t="shared" si="4"/>
        <v>1.290907116782E-2</v>
      </c>
      <c r="AA15">
        <f t="shared" si="5"/>
        <v>11.79581631926</v>
      </c>
      <c r="AB15">
        <f t="shared" si="6"/>
        <v>4.0760220270909999E-3</v>
      </c>
      <c r="AC15">
        <f t="shared" si="7"/>
        <v>14.690283752239999</v>
      </c>
      <c r="AD15">
        <f t="shared" si="8"/>
        <v>6.2034017577989996E-3</v>
      </c>
      <c r="AE15">
        <f t="shared" si="9"/>
        <v>30.215666029819999</v>
      </c>
      <c r="AF15">
        <f t="shared" si="10"/>
        <v>3.4257915198260005E-3</v>
      </c>
      <c r="AG15">
        <f t="shared" si="11"/>
        <v>15.669063511799999</v>
      </c>
    </row>
    <row r="16" spans="2:33" x14ac:dyDescent="0.3">
      <c r="E16" s="2"/>
      <c r="H16" s="3"/>
      <c r="I16">
        <v>0.85978008645329995</v>
      </c>
      <c r="J16">
        <v>57.948414898179998</v>
      </c>
      <c r="K16">
        <v>0.4809346653721</v>
      </c>
      <c r="L16">
        <v>5.3861491701009996</v>
      </c>
      <c r="M16">
        <v>1.358606373365</v>
      </c>
      <c r="N16">
        <v>11.554803260950001</v>
      </c>
      <c r="O16">
        <v>0.47464962878709999</v>
      </c>
      <c r="P16">
        <v>15.870762602919999</v>
      </c>
      <c r="Q16">
        <v>0.67156885164979996</v>
      </c>
      <c r="R16">
        <v>31.2679321486</v>
      </c>
      <c r="S16">
        <v>0.38290413080910002</v>
      </c>
      <c r="T16">
        <v>18.03448774632</v>
      </c>
      <c r="V16">
        <f t="shared" si="0"/>
        <v>8.5978008645329999E-3</v>
      </c>
      <c r="W16">
        <f t="shared" si="1"/>
        <v>57.948414898179998</v>
      </c>
      <c r="X16">
        <f t="shared" si="2"/>
        <v>4.809346653721E-3</v>
      </c>
      <c r="Y16">
        <f t="shared" si="3"/>
        <v>5.3861491701009996</v>
      </c>
      <c r="Z16">
        <f t="shared" si="4"/>
        <v>1.3586063733650001E-2</v>
      </c>
      <c r="AA16">
        <f t="shared" si="5"/>
        <v>11.554803260950001</v>
      </c>
      <c r="AB16">
        <f t="shared" si="6"/>
        <v>4.7464962878709998E-3</v>
      </c>
      <c r="AC16">
        <f t="shared" si="7"/>
        <v>15.870762602919999</v>
      </c>
      <c r="AD16">
        <f t="shared" si="8"/>
        <v>6.7156885164979998E-3</v>
      </c>
      <c r="AE16">
        <f t="shared" si="9"/>
        <v>31.2679321486</v>
      </c>
      <c r="AF16">
        <f t="shared" si="10"/>
        <v>3.8290413080910002E-3</v>
      </c>
      <c r="AG16">
        <f t="shared" si="11"/>
        <v>18.03448774632</v>
      </c>
    </row>
    <row r="17" spans="2:33" x14ac:dyDescent="0.3">
      <c r="B17"/>
      <c r="E17" s="2"/>
      <c r="H17" s="3"/>
      <c r="I17">
        <v>0.89187160603030002</v>
      </c>
      <c r="J17">
        <v>58.544619230409999</v>
      </c>
      <c r="K17">
        <v>0.50251006755149996</v>
      </c>
      <c r="L17">
        <v>5.5400086303020002</v>
      </c>
      <c r="M17">
        <v>1.4827942337</v>
      </c>
      <c r="N17">
        <v>11.357436578190001</v>
      </c>
      <c r="O17">
        <v>0.53639157048139996</v>
      </c>
      <c r="P17">
        <v>16.5396848924</v>
      </c>
      <c r="Q17">
        <v>0.69647747800509996</v>
      </c>
      <c r="R17">
        <v>31.722056646910001</v>
      </c>
      <c r="S17">
        <v>0.40302896719969999</v>
      </c>
      <c r="T17">
        <v>19.299312416759999</v>
      </c>
      <c r="V17">
        <f t="shared" si="0"/>
        <v>8.9187160603030006E-3</v>
      </c>
      <c r="W17">
        <f t="shared" si="1"/>
        <v>58.544619230409999</v>
      </c>
      <c r="X17">
        <f t="shared" si="2"/>
        <v>5.0251006755149992E-3</v>
      </c>
      <c r="Y17">
        <f t="shared" si="3"/>
        <v>5.5400086303020002</v>
      </c>
      <c r="Z17">
        <f t="shared" si="4"/>
        <v>1.4827942336999999E-2</v>
      </c>
      <c r="AA17">
        <f t="shared" si="5"/>
        <v>11.357436578190001</v>
      </c>
      <c r="AB17">
        <f t="shared" si="6"/>
        <v>5.3639157048139992E-3</v>
      </c>
      <c r="AC17">
        <f t="shared" si="7"/>
        <v>16.5396848924</v>
      </c>
      <c r="AD17">
        <f t="shared" si="8"/>
        <v>6.9647747800509995E-3</v>
      </c>
      <c r="AE17">
        <f t="shared" si="9"/>
        <v>31.722056646910001</v>
      </c>
      <c r="AF17">
        <f t="shared" si="10"/>
        <v>4.030289671997E-3</v>
      </c>
      <c r="AG17">
        <f t="shared" si="11"/>
        <v>19.299312416759999</v>
      </c>
    </row>
    <row r="18" spans="2:33" x14ac:dyDescent="0.3">
      <c r="B18"/>
      <c r="E18" s="2"/>
      <c r="H18" s="3"/>
      <c r="I18">
        <v>0.92400844909500002</v>
      </c>
      <c r="J18">
        <v>58.966755221790002</v>
      </c>
      <c r="K18">
        <v>0.52882219081070003</v>
      </c>
      <c r="L18">
        <v>5.6260926518429999</v>
      </c>
      <c r="M18">
        <v>1.593670106025</v>
      </c>
      <c r="N18">
        <v>11.19461896372</v>
      </c>
      <c r="O18">
        <v>0.61255874350210004</v>
      </c>
      <c r="P18">
        <v>17.1626500731</v>
      </c>
      <c r="Q18">
        <v>0.72588809746490002</v>
      </c>
      <c r="R18">
        <v>32.024389064739999</v>
      </c>
      <c r="S18">
        <v>0.45160274053240002</v>
      </c>
      <c r="T18">
        <v>22.147475665120002</v>
      </c>
      <c r="V18">
        <f t="shared" si="0"/>
        <v>9.2400844909500002E-3</v>
      </c>
      <c r="W18">
        <f t="shared" si="1"/>
        <v>58.966755221790002</v>
      </c>
      <c r="X18">
        <f t="shared" si="2"/>
        <v>5.2882219081070003E-3</v>
      </c>
      <c r="Y18">
        <f t="shared" si="3"/>
        <v>5.6260926518429999</v>
      </c>
      <c r="Z18">
        <f t="shared" si="4"/>
        <v>1.593670106025E-2</v>
      </c>
      <c r="AA18">
        <f t="shared" si="5"/>
        <v>11.19461896372</v>
      </c>
      <c r="AB18">
        <f t="shared" si="6"/>
        <v>6.1255874350210002E-3</v>
      </c>
      <c r="AC18">
        <f t="shared" si="7"/>
        <v>17.1626500731</v>
      </c>
      <c r="AD18">
        <f t="shared" si="8"/>
        <v>7.2588809746490001E-3</v>
      </c>
      <c r="AE18">
        <f t="shared" si="9"/>
        <v>32.024389064739999</v>
      </c>
      <c r="AF18">
        <f t="shared" si="10"/>
        <v>4.5160274053239998E-3</v>
      </c>
      <c r="AG18">
        <f t="shared" si="11"/>
        <v>22.147475665120002</v>
      </c>
    </row>
    <row r="19" spans="2:33" x14ac:dyDescent="0.3">
      <c r="B19"/>
      <c r="E19" s="2"/>
      <c r="H19" s="3"/>
      <c r="I19">
        <v>0.95340596048689996</v>
      </c>
      <c r="J19">
        <v>59.140274451149999</v>
      </c>
      <c r="K19">
        <v>0.54661530375419998</v>
      </c>
      <c r="L19">
        <v>5.818715982374</v>
      </c>
      <c r="M19">
        <v>1.683540365357</v>
      </c>
      <c r="N19">
        <v>10.930139930739999</v>
      </c>
      <c r="O19">
        <v>0.74078240558149999</v>
      </c>
      <c r="P19">
        <v>17.829406050180001</v>
      </c>
      <c r="Q19">
        <v>0.75383513981210004</v>
      </c>
      <c r="R19">
        <v>32.296440096810002</v>
      </c>
      <c r="S19">
        <v>0.49575873603580001</v>
      </c>
      <c r="T19">
        <v>24.367872725200002</v>
      </c>
      <c r="V19">
        <f t="shared" si="0"/>
        <v>9.5340596048689996E-3</v>
      </c>
      <c r="W19">
        <f t="shared" si="1"/>
        <v>59.140274451149999</v>
      </c>
      <c r="X19">
        <f t="shared" si="2"/>
        <v>5.4661530375419995E-3</v>
      </c>
      <c r="Y19">
        <f t="shared" si="3"/>
        <v>5.818715982374</v>
      </c>
      <c r="Z19">
        <f t="shared" si="4"/>
        <v>1.6835403653569999E-2</v>
      </c>
      <c r="AA19">
        <f t="shared" si="5"/>
        <v>10.930139930739999</v>
      </c>
      <c r="AB19">
        <f t="shared" si="6"/>
        <v>7.4078240558149997E-3</v>
      </c>
      <c r="AC19">
        <f t="shared" si="7"/>
        <v>17.829406050180001</v>
      </c>
      <c r="AD19">
        <f t="shared" si="8"/>
        <v>7.5383513981210001E-3</v>
      </c>
      <c r="AE19">
        <f t="shared" si="9"/>
        <v>32.296440096810002</v>
      </c>
      <c r="AF19">
        <f t="shared" si="10"/>
        <v>4.9575873603579998E-3</v>
      </c>
      <c r="AG19">
        <f t="shared" si="11"/>
        <v>24.367872725200002</v>
      </c>
    </row>
    <row r="20" spans="2:33" x14ac:dyDescent="0.3">
      <c r="B20"/>
      <c r="E20" s="2"/>
      <c r="H20" s="3"/>
      <c r="I20">
        <v>0.98288764407020002</v>
      </c>
      <c r="J20">
        <v>58.990523904649997</v>
      </c>
      <c r="K20">
        <v>0.57194198679800001</v>
      </c>
      <c r="L20">
        <v>6.0014336748649999</v>
      </c>
      <c r="M20">
        <v>1.829888799153</v>
      </c>
      <c r="N20">
        <v>10.73205114384</v>
      </c>
      <c r="O20">
        <v>0.80161968972029995</v>
      </c>
      <c r="P20">
        <v>18.05485896926</v>
      </c>
      <c r="Q20">
        <v>0.80319528145329999</v>
      </c>
      <c r="R20">
        <v>32.590540188669998</v>
      </c>
      <c r="S20">
        <v>0.51778800634650002</v>
      </c>
      <c r="T20">
        <v>25.584334559359998</v>
      </c>
      <c r="V20">
        <f t="shared" si="0"/>
        <v>9.8288764407019995E-3</v>
      </c>
      <c r="W20">
        <f t="shared" si="1"/>
        <v>58.990523904649997</v>
      </c>
      <c r="X20">
        <f t="shared" si="2"/>
        <v>5.7194198679800003E-3</v>
      </c>
      <c r="Y20">
        <f t="shared" si="3"/>
        <v>6.0014336748649999</v>
      </c>
      <c r="Z20">
        <f t="shared" si="4"/>
        <v>1.829888799153E-2</v>
      </c>
      <c r="AA20">
        <f t="shared" si="5"/>
        <v>10.73205114384</v>
      </c>
      <c r="AB20">
        <f t="shared" si="6"/>
        <v>8.0161968972029991E-3</v>
      </c>
      <c r="AC20">
        <f t="shared" si="7"/>
        <v>18.05485896926</v>
      </c>
      <c r="AD20">
        <f t="shared" si="8"/>
        <v>8.0319528145330003E-3</v>
      </c>
      <c r="AE20">
        <f t="shared" si="9"/>
        <v>32.590540188669998</v>
      </c>
      <c r="AF20">
        <f t="shared" si="10"/>
        <v>5.1778800634649999E-3</v>
      </c>
      <c r="AG20">
        <f t="shared" si="11"/>
        <v>25.584334559359998</v>
      </c>
    </row>
    <row r="21" spans="2:33" x14ac:dyDescent="0.3">
      <c r="B21"/>
      <c r="E21" s="2"/>
      <c r="H21" s="3"/>
      <c r="I21">
        <v>1.0125052981160001</v>
      </c>
      <c r="J21">
        <v>58.31856833562</v>
      </c>
      <c r="K21">
        <v>0.59543511219970002</v>
      </c>
      <c r="L21">
        <v>6.077949397656</v>
      </c>
      <c r="M21">
        <v>1.9884776947930001</v>
      </c>
      <c r="N21">
        <v>10.419845846959999</v>
      </c>
      <c r="O21">
        <v>0.84812039148160001</v>
      </c>
      <c r="P21">
        <v>18.132946097489999</v>
      </c>
      <c r="Q21">
        <v>0.82899911208489996</v>
      </c>
      <c r="R21">
        <v>32.703433405689999</v>
      </c>
      <c r="S21">
        <v>0.5565939410138</v>
      </c>
      <c r="T21">
        <v>27.157675497610001</v>
      </c>
      <c r="V21">
        <f t="shared" si="0"/>
        <v>1.0125052981160001E-2</v>
      </c>
      <c r="W21">
        <f t="shared" si="1"/>
        <v>58.31856833562</v>
      </c>
      <c r="X21">
        <f t="shared" si="2"/>
        <v>5.9543511219970003E-3</v>
      </c>
      <c r="Y21">
        <f t="shared" si="3"/>
        <v>6.077949397656</v>
      </c>
      <c r="Z21">
        <f t="shared" si="4"/>
        <v>1.9884776947930002E-2</v>
      </c>
      <c r="AA21">
        <f t="shared" si="5"/>
        <v>10.419845846959999</v>
      </c>
      <c r="AB21">
        <f t="shared" si="6"/>
        <v>8.4812039148160004E-3</v>
      </c>
      <c r="AC21">
        <f t="shared" si="7"/>
        <v>18.132946097489999</v>
      </c>
      <c r="AD21">
        <f t="shared" si="8"/>
        <v>8.2899911208489992E-3</v>
      </c>
      <c r="AE21">
        <f t="shared" si="9"/>
        <v>32.703433405689999</v>
      </c>
      <c r="AF21">
        <f t="shared" si="10"/>
        <v>5.5659394101379997E-3</v>
      </c>
      <c r="AG21">
        <f t="shared" si="11"/>
        <v>27.157675497610001</v>
      </c>
    </row>
    <row r="22" spans="2:33" x14ac:dyDescent="0.3">
      <c r="B22"/>
      <c r="E22" s="2"/>
      <c r="H22" s="3"/>
      <c r="I22">
        <v>1.0280831302490001</v>
      </c>
      <c r="J22">
        <v>57.721474965749998</v>
      </c>
      <c r="K22">
        <v>0.61424910349740003</v>
      </c>
      <c r="L22">
        <v>6.0966566542429996</v>
      </c>
      <c r="M22">
        <v>2.1436694993979999</v>
      </c>
      <c r="N22">
        <v>10.266955959500001</v>
      </c>
      <c r="O22">
        <v>0.9012119041969</v>
      </c>
      <c r="P22">
        <v>18.33590788247</v>
      </c>
      <c r="Q22">
        <v>0.89104652122810002</v>
      </c>
      <c r="R22">
        <v>32.716576123960003</v>
      </c>
      <c r="S22">
        <v>0.58236120288680004</v>
      </c>
      <c r="T22">
        <v>28.43197646518</v>
      </c>
      <c r="V22">
        <f t="shared" si="0"/>
        <v>1.0280831302490001E-2</v>
      </c>
      <c r="W22">
        <f t="shared" si="1"/>
        <v>57.721474965749998</v>
      </c>
      <c r="X22">
        <f t="shared" si="2"/>
        <v>6.1424910349740002E-3</v>
      </c>
      <c r="Y22">
        <f t="shared" si="3"/>
        <v>6.0966566542429996</v>
      </c>
      <c r="Z22">
        <f t="shared" si="4"/>
        <v>2.1436694993979998E-2</v>
      </c>
      <c r="AA22">
        <f t="shared" si="5"/>
        <v>10.266955959500001</v>
      </c>
      <c r="AB22">
        <f t="shared" si="6"/>
        <v>9.0121190419690002E-3</v>
      </c>
      <c r="AC22">
        <f t="shared" si="7"/>
        <v>18.33590788247</v>
      </c>
      <c r="AD22">
        <f t="shared" si="8"/>
        <v>8.9104652122809994E-3</v>
      </c>
      <c r="AE22">
        <f t="shared" si="9"/>
        <v>32.716576123960003</v>
      </c>
      <c r="AF22">
        <f t="shared" si="10"/>
        <v>5.8236120288680006E-3</v>
      </c>
      <c r="AG22">
        <f t="shared" si="11"/>
        <v>28.43197646518</v>
      </c>
    </row>
    <row r="23" spans="2:33" x14ac:dyDescent="0.3">
      <c r="B23"/>
      <c r="E23" s="2"/>
      <c r="H23" s="3"/>
      <c r="I23">
        <v>1.131124834333</v>
      </c>
      <c r="J23">
        <v>55.058807225259997</v>
      </c>
      <c r="K23">
        <v>0.67802973772679997</v>
      </c>
      <c r="L23">
        <v>6.567926002429</v>
      </c>
      <c r="M23">
        <v>2.2955997937110002</v>
      </c>
      <c r="N23">
        <v>9.9777111644020007</v>
      </c>
      <c r="O23">
        <v>0.97762416548740005</v>
      </c>
      <c r="P23">
        <v>18.424392105390002</v>
      </c>
      <c r="Q23">
        <v>0.94289756760639998</v>
      </c>
      <c r="R23">
        <v>32.411595787979998</v>
      </c>
      <c r="S23">
        <v>0.61010820472509997</v>
      </c>
      <c r="T23">
        <v>29.4936894901</v>
      </c>
      <c r="V23">
        <f t="shared" si="0"/>
        <v>1.1311248343330001E-2</v>
      </c>
      <c r="W23">
        <f t="shared" si="1"/>
        <v>55.058807225259997</v>
      </c>
      <c r="X23">
        <f t="shared" si="2"/>
        <v>6.7802973772680001E-3</v>
      </c>
      <c r="Y23">
        <f t="shared" si="3"/>
        <v>6.567926002429</v>
      </c>
      <c r="Z23">
        <f t="shared" si="4"/>
        <v>2.2955997937110003E-2</v>
      </c>
      <c r="AA23">
        <f t="shared" si="5"/>
        <v>9.9777111644020007</v>
      </c>
      <c r="AB23">
        <f t="shared" si="6"/>
        <v>9.7762416548740003E-3</v>
      </c>
      <c r="AC23">
        <f t="shared" si="7"/>
        <v>18.424392105390002</v>
      </c>
      <c r="AD23">
        <f t="shared" si="8"/>
        <v>9.4289756760639991E-3</v>
      </c>
      <c r="AE23">
        <f t="shared" si="9"/>
        <v>32.411595787979998</v>
      </c>
      <c r="AF23">
        <f t="shared" si="10"/>
        <v>6.1010820472509998E-3</v>
      </c>
      <c r="AG23">
        <f t="shared" si="11"/>
        <v>29.4936894901</v>
      </c>
    </row>
    <row r="24" spans="2:33" x14ac:dyDescent="0.3">
      <c r="B24"/>
      <c r="E24" s="2"/>
      <c r="H24" s="3"/>
      <c r="I24">
        <v>1.246914391901</v>
      </c>
      <c r="J24">
        <v>51.89856603458</v>
      </c>
      <c r="K24">
        <v>0.72038558186729995</v>
      </c>
      <c r="L24">
        <v>6.5568856776900004</v>
      </c>
      <c r="M24">
        <v>2.4541052550470002</v>
      </c>
      <c r="N24">
        <v>9.8474568318689997</v>
      </c>
      <c r="O24">
        <v>1.048517141989</v>
      </c>
      <c r="P24">
        <v>18.467569113250001</v>
      </c>
      <c r="Q24">
        <v>1.0036691538689999</v>
      </c>
      <c r="R24">
        <v>31.985008469349999</v>
      </c>
      <c r="S24">
        <v>0.63510265521639997</v>
      </c>
      <c r="T24">
        <v>30.400929710660002</v>
      </c>
      <c r="V24">
        <f t="shared" si="0"/>
        <v>1.246914391901E-2</v>
      </c>
      <c r="W24">
        <f t="shared" si="1"/>
        <v>51.89856603458</v>
      </c>
      <c r="X24">
        <f t="shared" si="2"/>
        <v>7.2038558186729995E-3</v>
      </c>
      <c r="Y24">
        <f t="shared" si="3"/>
        <v>6.5568856776900004</v>
      </c>
      <c r="Z24">
        <f t="shared" si="4"/>
        <v>2.454105255047E-2</v>
      </c>
      <c r="AA24">
        <f t="shared" si="5"/>
        <v>9.8474568318689997</v>
      </c>
      <c r="AB24">
        <f t="shared" si="6"/>
        <v>1.0485171419890001E-2</v>
      </c>
      <c r="AC24">
        <f t="shared" si="7"/>
        <v>18.467569113250001</v>
      </c>
      <c r="AD24">
        <f t="shared" si="8"/>
        <v>1.0036691538689999E-2</v>
      </c>
      <c r="AE24">
        <f t="shared" si="9"/>
        <v>31.985008469349999</v>
      </c>
      <c r="AF24">
        <f t="shared" si="10"/>
        <v>6.3510265521639995E-3</v>
      </c>
      <c r="AG24">
        <f t="shared" si="11"/>
        <v>30.400929710660002</v>
      </c>
    </row>
    <row r="25" spans="2:33" x14ac:dyDescent="0.3">
      <c r="B25"/>
      <c r="E25" s="2"/>
      <c r="H25" s="3"/>
      <c r="I25">
        <v>1.3668258965460001</v>
      </c>
      <c r="J25">
        <v>49.061516175260003</v>
      </c>
      <c r="K25">
        <v>0.74289326705360004</v>
      </c>
      <c r="L25">
        <v>6.7300350714319999</v>
      </c>
      <c r="M25">
        <v>2.5638522401229999</v>
      </c>
      <c r="N25">
        <v>9.7301630636980008</v>
      </c>
      <c r="O25">
        <v>1.1283004210950001</v>
      </c>
      <c r="P25">
        <v>18.453597603110001</v>
      </c>
      <c r="Q25">
        <v>1.0489341032399999</v>
      </c>
      <c r="R25">
        <v>31.543761897500001</v>
      </c>
      <c r="S25">
        <v>0.66581040746789999</v>
      </c>
      <c r="T25">
        <v>31.16308142235</v>
      </c>
      <c r="V25">
        <f t="shared" si="0"/>
        <v>1.3668258965460001E-2</v>
      </c>
      <c r="W25">
        <f t="shared" si="1"/>
        <v>49.061516175260003</v>
      </c>
      <c r="X25">
        <f t="shared" si="2"/>
        <v>7.4289326705360001E-3</v>
      </c>
      <c r="Y25">
        <f t="shared" si="3"/>
        <v>6.7300350714319999</v>
      </c>
      <c r="Z25">
        <f t="shared" si="4"/>
        <v>2.5638522401230001E-2</v>
      </c>
      <c r="AA25">
        <f t="shared" si="5"/>
        <v>9.7301630636980008</v>
      </c>
      <c r="AB25">
        <f t="shared" si="6"/>
        <v>1.128300421095E-2</v>
      </c>
      <c r="AC25">
        <f t="shared" si="7"/>
        <v>18.453597603110001</v>
      </c>
      <c r="AD25">
        <f t="shared" si="8"/>
        <v>1.0489341032399999E-2</v>
      </c>
      <c r="AE25">
        <f t="shared" si="9"/>
        <v>31.543761897500001</v>
      </c>
      <c r="AF25">
        <f t="shared" si="10"/>
        <v>6.6581040746789997E-3</v>
      </c>
      <c r="AG25">
        <f t="shared" si="11"/>
        <v>31.16308142235</v>
      </c>
    </row>
    <row r="26" spans="2:33" x14ac:dyDescent="0.3">
      <c r="B26"/>
      <c r="E26" s="2"/>
      <c r="H26" s="3"/>
      <c r="I26">
        <v>1.427566840938</v>
      </c>
      <c r="J26">
        <v>47.319708395649997</v>
      </c>
      <c r="K26">
        <v>0.77575352019779997</v>
      </c>
      <c r="L26">
        <v>6.9028471258839996</v>
      </c>
      <c r="M26">
        <v>2.6614265537259998</v>
      </c>
      <c r="N26">
        <v>9.5791506469830008</v>
      </c>
      <c r="O26">
        <v>1.236887231057</v>
      </c>
      <c r="P26">
        <v>18.450059292860001</v>
      </c>
      <c r="Q26">
        <v>1.0897909366230001</v>
      </c>
      <c r="R26">
        <v>31.049583080550001</v>
      </c>
      <c r="S26">
        <v>0.70771441533690005</v>
      </c>
      <c r="T26">
        <v>32.13739173578</v>
      </c>
      <c r="V26">
        <f t="shared" si="0"/>
        <v>1.427566840938E-2</v>
      </c>
      <c r="W26">
        <f t="shared" si="1"/>
        <v>47.319708395649997</v>
      </c>
      <c r="X26">
        <f t="shared" si="2"/>
        <v>7.7575352019779997E-3</v>
      </c>
      <c r="Y26">
        <f t="shared" si="3"/>
        <v>6.9028471258839996</v>
      </c>
      <c r="Z26">
        <f t="shared" si="4"/>
        <v>2.6614265537259998E-2</v>
      </c>
      <c r="AA26">
        <f t="shared" si="5"/>
        <v>9.5791506469830008</v>
      </c>
      <c r="AB26">
        <f t="shared" si="6"/>
        <v>1.236887231057E-2</v>
      </c>
      <c r="AC26">
        <f t="shared" si="7"/>
        <v>18.450059292860001</v>
      </c>
      <c r="AD26">
        <f t="shared" si="8"/>
        <v>1.089790936623E-2</v>
      </c>
      <c r="AE26">
        <f t="shared" si="9"/>
        <v>31.049583080550001</v>
      </c>
      <c r="AF26">
        <f t="shared" si="10"/>
        <v>7.0771441533690003E-3</v>
      </c>
      <c r="AG26">
        <f t="shared" si="11"/>
        <v>32.13739173578</v>
      </c>
    </row>
    <row r="27" spans="2:33" x14ac:dyDescent="0.3">
      <c r="B27"/>
      <c r="E27" s="2"/>
      <c r="H27" s="3"/>
      <c r="I27">
        <v>1.461390614253</v>
      </c>
      <c r="J27">
        <v>46.647674382120002</v>
      </c>
      <c r="K27">
        <v>0.82187836427210004</v>
      </c>
      <c r="L27">
        <v>6.8820238319389997</v>
      </c>
      <c r="M27">
        <v>2.8066565295610002</v>
      </c>
      <c r="N27">
        <v>9.4038418358409999</v>
      </c>
      <c r="O27">
        <v>1.3577510053720001</v>
      </c>
      <c r="P27">
        <v>18.252800925719999</v>
      </c>
      <c r="Q27">
        <v>1.141690660024</v>
      </c>
      <c r="R27">
        <v>30.638449390569999</v>
      </c>
      <c r="S27">
        <v>0.73475948207139996</v>
      </c>
      <c r="T27">
        <v>32.677479207700003</v>
      </c>
      <c r="V27">
        <f t="shared" si="0"/>
        <v>1.4613906142529999E-2</v>
      </c>
      <c r="W27">
        <f t="shared" si="1"/>
        <v>46.647674382120002</v>
      </c>
      <c r="X27">
        <f t="shared" si="2"/>
        <v>8.218783642721E-3</v>
      </c>
      <c r="Y27">
        <f t="shared" si="3"/>
        <v>6.8820238319389997</v>
      </c>
      <c r="Z27">
        <f t="shared" si="4"/>
        <v>2.8066565295610003E-2</v>
      </c>
      <c r="AA27">
        <f t="shared" si="5"/>
        <v>9.4038418358409999</v>
      </c>
      <c r="AB27">
        <f t="shared" si="6"/>
        <v>1.3577510053720002E-2</v>
      </c>
      <c r="AC27">
        <f t="shared" si="7"/>
        <v>18.252800925719999</v>
      </c>
      <c r="AD27">
        <f t="shared" si="8"/>
        <v>1.1416906600239999E-2</v>
      </c>
      <c r="AE27">
        <f t="shared" si="9"/>
        <v>30.638449390569999</v>
      </c>
      <c r="AF27">
        <f t="shared" si="10"/>
        <v>7.3475948207139992E-3</v>
      </c>
      <c r="AG27">
        <f t="shared" si="11"/>
        <v>32.677479207700003</v>
      </c>
    </row>
    <row r="28" spans="2:33" x14ac:dyDescent="0.3">
      <c r="B28"/>
      <c r="E28" s="2"/>
      <c r="H28" s="3"/>
      <c r="I28">
        <v>1.467180067228</v>
      </c>
      <c r="J28">
        <v>45.951296426070002</v>
      </c>
      <c r="K28">
        <v>0.85376203673579998</v>
      </c>
      <c r="L28">
        <v>7.1321489565930003</v>
      </c>
      <c r="M28">
        <v>3.1480232244640001</v>
      </c>
      <c r="N28">
        <v>9.1880265973190003</v>
      </c>
      <c r="O28">
        <v>1.4786199943310001</v>
      </c>
      <c r="P28">
        <v>18.044170623309999</v>
      </c>
      <c r="Q28">
        <v>1.1898931944119999</v>
      </c>
      <c r="R28">
        <v>30.23501844294</v>
      </c>
      <c r="S28">
        <v>0.75722729935139999</v>
      </c>
      <c r="T28">
        <v>32.93757130481</v>
      </c>
      <c r="V28">
        <f t="shared" si="0"/>
        <v>1.4671800672279999E-2</v>
      </c>
      <c r="W28">
        <f t="shared" si="1"/>
        <v>45.951296426070002</v>
      </c>
      <c r="X28">
        <f t="shared" si="2"/>
        <v>8.5376203673579992E-3</v>
      </c>
      <c r="Y28">
        <f t="shared" si="3"/>
        <v>7.1321489565930003</v>
      </c>
      <c r="Z28">
        <f t="shared" si="4"/>
        <v>3.148023224464E-2</v>
      </c>
      <c r="AA28">
        <f t="shared" si="5"/>
        <v>9.1880265973190003</v>
      </c>
      <c r="AB28">
        <f t="shared" si="6"/>
        <v>1.4786199943310001E-2</v>
      </c>
      <c r="AC28">
        <f t="shared" si="7"/>
        <v>18.044170623309999</v>
      </c>
      <c r="AD28">
        <f t="shared" si="8"/>
        <v>1.1898931944119999E-2</v>
      </c>
      <c r="AE28">
        <f t="shared" si="9"/>
        <v>30.23501844294</v>
      </c>
      <c r="AF28">
        <f t="shared" si="10"/>
        <v>7.5722729935139999E-3</v>
      </c>
      <c r="AG28">
        <f t="shared" si="11"/>
        <v>32.93757130481</v>
      </c>
    </row>
    <row r="29" spans="2:33" x14ac:dyDescent="0.3">
      <c r="B29"/>
      <c r="E29" s="2"/>
      <c r="H29" s="3"/>
      <c r="I29">
        <v>1.4929671394749999</v>
      </c>
      <c r="J29">
        <v>43.837138763090003</v>
      </c>
      <c r="K29">
        <v>0.89887043222319996</v>
      </c>
      <c r="L29">
        <v>7.2755814362180002</v>
      </c>
      <c r="M29">
        <v>3.3231386866079999</v>
      </c>
      <c r="N29">
        <v>9.0799745572319992</v>
      </c>
      <c r="O29">
        <v>1.6903942662789999</v>
      </c>
      <c r="P29">
        <v>17.730232276510002</v>
      </c>
      <c r="Q29">
        <v>1.2410194060940001</v>
      </c>
      <c r="R29">
        <v>29.89973264923</v>
      </c>
      <c r="S29">
        <v>0.7731735653506</v>
      </c>
      <c r="T29">
        <v>33.052973566760002</v>
      </c>
      <c r="V29">
        <f t="shared" si="0"/>
        <v>1.4929671394749999E-2</v>
      </c>
      <c r="W29">
        <f t="shared" si="1"/>
        <v>43.837138763090003</v>
      </c>
      <c r="X29">
        <f t="shared" si="2"/>
        <v>8.9887043222319999E-3</v>
      </c>
      <c r="Y29">
        <f t="shared" si="3"/>
        <v>7.2755814362180002</v>
      </c>
      <c r="Z29">
        <f t="shared" si="4"/>
        <v>3.3231386866080001E-2</v>
      </c>
      <c r="AA29">
        <f t="shared" si="5"/>
        <v>9.0799745572319992</v>
      </c>
      <c r="AB29">
        <f t="shared" si="6"/>
        <v>1.6903942662789998E-2</v>
      </c>
      <c r="AC29">
        <f t="shared" si="7"/>
        <v>17.730232276510002</v>
      </c>
      <c r="AD29">
        <f t="shared" si="8"/>
        <v>1.2410194060940001E-2</v>
      </c>
      <c r="AE29">
        <f t="shared" si="9"/>
        <v>29.89973264923</v>
      </c>
      <c r="AF29">
        <f t="shared" si="10"/>
        <v>7.7317356535060002E-3</v>
      </c>
      <c r="AG29">
        <f t="shared" si="11"/>
        <v>33.052973566760002</v>
      </c>
    </row>
    <row r="30" spans="2:33" x14ac:dyDescent="0.3">
      <c r="B30"/>
      <c r="E30" s="2"/>
      <c r="H30" s="3"/>
      <c r="I30">
        <v>1.5087715890460001</v>
      </c>
      <c r="J30">
        <v>42.369703688980003</v>
      </c>
      <c r="K30">
        <v>0.95150796804360005</v>
      </c>
      <c r="L30">
        <v>7.4187685781779997</v>
      </c>
      <c r="M30">
        <v>3.4018191516849998</v>
      </c>
      <c r="N30">
        <v>9.0546672170200004</v>
      </c>
      <c r="O30">
        <v>1.860115595091</v>
      </c>
      <c r="P30">
        <v>17.303946574840001</v>
      </c>
      <c r="Q30">
        <v>1.2980068800869999</v>
      </c>
      <c r="R30">
        <v>29.670407633659998</v>
      </c>
      <c r="S30">
        <v>0.78442740794379995</v>
      </c>
      <c r="T30">
        <v>33.139548263629997</v>
      </c>
      <c r="V30">
        <f t="shared" si="0"/>
        <v>1.5087715890460001E-2</v>
      </c>
      <c r="W30">
        <f t="shared" si="1"/>
        <v>42.369703688980003</v>
      </c>
      <c r="X30">
        <f t="shared" si="2"/>
        <v>9.5150796804360002E-3</v>
      </c>
      <c r="Y30">
        <f t="shared" si="3"/>
        <v>7.4187685781779997</v>
      </c>
      <c r="Z30">
        <f t="shared" si="4"/>
        <v>3.4018191516849997E-2</v>
      </c>
      <c r="AA30">
        <f t="shared" si="5"/>
        <v>9.0546672170200004</v>
      </c>
      <c r="AB30">
        <f t="shared" si="6"/>
        <v>1.8601155950910001E-2</v>
      </c>
      <c r="AC30">
        <f t="shared" si="7"/>
        <v>17.303946574840001</v>
      </c>
      <c r="AD30">
        <f t="shared" si="8"/>
        <v>1.298006880087E-2</v>
      </c>
      <c r="AE30">
        <f t="shared" si="9"/>
        <v>29.670407633659998</v>
      </c>
      <c r="AF30">
        <f t="shared" si="10"/>
        <v>7.8442740794379996E-3</v>
      </c>
      <c r="AG30">
        <f t="shared" si="11"/>
        <v>33.139548263629997</v>
      </c>
    </row>
    <row r="31" spans="2:33" x14ac:dyDescent="0.3">
      <c r="B31"/>
      <c r="E31" s="2"/>
      <c r="H31" s="3"/>
      <c r="I31">
        <v>1.540406387325</v>
      </c>
      <c r="J31">
        <v>39.335365917430003</v>
      </c>
      <c r="K31">
        <v>1.0173436482839999</v>
      </c>
      <c r="L31">
        <v>7.5132248773540002</v>
      </c>
      <c r="M31">
        <v>3.4661578197399998</v>
      </c>
      <c r="N31">
        <v>8.8933660212309995</v>
      </c>
      <c r="O31">
        <v>2.0220233621060002</v>
      </c>
      <c r="P31">
        <v>17.003004897610001</v>
      </c>
      <c r="Q31">
        <v>1.365333270984</v>
      </c>
      <c r="R31">
        <v>29.448327992759999</v>
      </c>
      <c r="S31">
        <v>0.81449967160210002</v>
      </c>
      <c r="T31">
        <v>33.235169916719997</v>
      </c>
      <c r="V31">
        <f t="shared" si="0"/>
        <v>1.5404063873250001E-2</v>
      </c>
      <c r="W31">
        <f t="shared" si="1"/>
        <v>39.335365917430003</v>
      </c>
      <c r="X31">
        <f t="shared" si="2"/>
        <v>1.017343648284E-2</v>
      </c>
      <c r="Y31">
        <f t="shared" si="3"/>
        <v>7.5132248773540002</v>
      </c>
      <c r="Z31">
        <f t="shared" si="4"/>
        <v>3.4661578197399998E-2</v>
      </c>
      <c r="AA31">
        <f t="shared" si="5"/>
        <v>8.8933660212309995</v>
      </c>
      <c r="AB31">
        <f t="shared" si="6"/>
        <v>2.0220233621060003E-2</v>
      </c>
      <c r="AC31">
        <f t="shared" si="7"/>
        <v>17.003004897610001</v>
      </c>
      <c r="AD31">
        <f t="shared" si="8"/>
        <v>1.365333270984E-2</v>
      </c>
      <c r="AE31">
        <f t="shared" si="9"/>
        <v>29.448327992759999</v>
      </c>
      <c r="AF31">
        <f t="shared" si="10"/>
        <v>8.144996716021001E-3</v>
      </c>
      <c r="AG31">
        <f t="shared" si="11"/>
        <v>33.235169916719997</v>
      </c>
    </row>
    <row r="32" spans="2:33" x14ac:dyDescent="0.3">
      <c r="B32"/>
      <c r="E32" s="2"/>
      <c r="H32" s="3"/>
      <c r="I32">
        <v>1.5776299202749999</v>
      </c>
      <c r="J32">
        <v>36.375524270729997</v>
      </c>
      <c r="K32">
        <v>1.068160915764</v>
      </c>
      <c r="L32">
        <v>7.5212291484909999</v>
      </c>
      <c r="M32">
        <v>3.5137561208860002</v>
      </c>
      <c r="N32">
        <v>8.9941609147959998</v>
      </c>
      <c r="O32">
        <v>2.163981398362</v>
      </c>
      <c r="P32">
        <v>16.714085049369999</v>
      </c>
      <c r="Q32">
        <v>1.427436311011</v>
      </c>
      <c r="R32">
        <v>29.34015259217</v>
      </c>
      <c r="S32">
        <v>0.85590994343350002</v>
      </c>
      <c r="T32">
        <v>33.233820559560002</v>
      </c>
      <c r="V32">
        <f t="shared" si="0"/>
        <v>1.5776299202749998E-2</v>
      </c>
      <c r="W32">
        <f t="shared" si="1"/>
        <v>36.375524270729997</v>
      </c>
      <c r="X32">
        <f t="shared" si="2"/>
        <v>1.068160915764E-2</v>
      </c>
      <c r="Y32">
        <f t="shared" si="3"/>
        <v>7.5212291484909999</v>
      </c>
      <c r="Z32">
        <f t="shared" si="4"/>
        <v>3.5137561208860003E-2</v>
      </c>
      <c r="AA32">
        <f t="shared" si="5"/>
        <v>8.9941609147959998</v>
      </c>
      <c r="AB32">
        <f t="shared" si="6"/>
        <v>2.1639813983619999E-2</v>
      </c>
      <c r="AC32">
        <f t="shared" si="7"/>
        <v>16.714085049369999</v>
      </c>
      <c r="AD32">
        <f t="shared" si="8"/>
        <v>1.4274363110109999E-2</v>
      </c>
      <c r="AE32">
        <f t="shared" si="9"/>
        <v>29.34015259217</v>
      </c>
      <c r="AF32">
        <f t="shared" si="10"/>
        <v>8.5590994343350008E-3</v>
      </c>
      <c r="AG32">
        <f t="shared" si="11"/>
        <v>33.233820559560002</v>
      </c>
    </row>
    <row r="33" spans="2:33" x14ac:dyDescent="0.3">
      <c r="B33"/>
      <c r="E33" s="2"/>
      <c r="H33" s="3"/>
      <c r="I33">
        <v>1.6063894164179999</v>
      </c>
      <c r="J33">
        <v>33.614774759699998</v>
      </c>
      <c r="K33">
        <v>1.126449736601</v>
      </c>
      <c r="L33">
        <v>7.6545719868280004</v>
      </c>
      <c r="M33">
        <v>3.6090830892799999</v>
      </c>
      <c r="N33">
        <v>8.9114523201259992</v>
      </c>
      <c r="O33">
        <v>2.3525027121069999</v>
      </c>
      <c r="P33">
        <v>16.36678910609</v>
      </c>
      <c r="Q33">
        <v>1.487343985369</v>
      </c>
      <c r="R33">
        <v>29.18655511295</v>
      </c>
      <c r="S33">
        <v>0.899344252904</v>
      </c>
      <c r="T33">
        <v>32.92328025602</v>
      </c>
      <c r="V33">
        <f t="shared" si="0"/>
        <v>1.6063894164179998E-2</v>
      </c>
      <c r="W33">
        <f t="shared" si="1"/>
        <v>33.614774759699998</v>
      </c>
      <c r="X33">
        <f t="shared" si="2"/>
        <v>1.126449736601E-2</v>
      </c>
      <c r="Y33">
        <f t="shared" si="3"/>
        <v>7.6545719868280004</v>
      </c>
      <c r="Z33">
        <f t="shared" si="4"/>
        <v>3.6090830892799998E-2</v>
      </c>
      <c r="AA33">
        <f t="shared" si="5"/>
        <v>8.9114523201259992</v>
      </c>
      <c r="AB33">
        <f t="shared" si="6"/>
        <v>2.3525027121069998E-2</v>
      </c>
      <c r="AC33">
        <f t="shared" si="7"/>
        <v>16.36678910609</v>
      </c>
      <c r="AD33">
        <f t="shared" si="8"/>
        <v>1.4873439853690001E-2</v>
      </c>
      <c r="AE33">
        <f t="shared" si="9"/>
        <v>29.18655511295</v>
      </c>
      <c r="AF33">
        <f t="shared" si="10"/>
        <v>8.9934425290400001E-3</v>
      </c>
      <c r="AG33">
        <f t="shared" si="11"/>
        <v>32.92328025602</v>
      </c>
    </row>
    <row r="34" spans="2:33" x14ac:dyDescent="0.3">
      <c r="B34"/>
      <c r="E34" s="2"/>
      <c r="H34" s="3"/>
      <c r="I34">
        <v>1.622167966853</v>
      </c>
      <c r="J34">
        <v>32.246807308939999</v>
      </c>
      <c r="K34">
        <v>1.195148712373</v>
      </c>
      <c r="L34">
        <v>7.6619935810120001</v>
      </c>
      <c r="M34">
        <v>3.9581799116740002</v>
      </c>
      <c r="N34">
        <v>8.7522440215170008</v>
      </c>
      <c r="O34">
        <v>2.5709773025340001</v>
      </c>
      <c r="P34">
        <v>15.93891477533</v>
      </c>
      <c r="Q34">
        <v>1.562754819687</v>
      </c>
      <c r="R34">
        <v>29.055199269380001</v>
      </c>
      <c r="S34">
        <v>0.9438260193329</v>
      </c>
      <c r="T34">
        <v>32.380862076280003</v>
      </c>
      <c r="V34">
        <f t="shared" si="0"/>
        <v>1.6221679668530001E-2</v>
      </c>
      <c r="W34">
        <f t="shared" si="1"/>
        <v>32.246807308939999</v>
      </c>
      <c r="X34">
        <f t="shared" si="2"/>
        <v>1.195148712373E-2</v>
      </c>
      <c r="Y34">
        <f t="shared" si="3"/>
        <v>7.6619935810120001</v>
      </c>
      <c r="Z34">
        <f t="shared" si="4"/>
        <v>3.958179911674E-2</v>
      </c>
      <c r="AA34">
        <f t="shared" si="5"/>
        <v>8.7522440215170008</v>
      </c>
      <c r="AB34">
        <f t="shared" si="6"/>
        <v>2.5709773025340003E-2</v>
      </c>
      <c r="AC34">
        <f t="shared" si="7"/>
        <v>15.93891477533</v>
      </c>
      <c r="AD34">
        <f t="shared" si="8"/>
        <v>1.5627548196870001E-2</v>
      </c>
      <c r="AE34">
        <f t="shared" si="9"/>
        <v>29.055199269380001</v>
      </c>
      <c r="AF34">
        <f t="shared" si="10"/>
        <v>9.4382601933290008E-3</v>
      </c>
      <c r="AG34">
        <f t="shared" si="11"/>
        <v>32.380862076280003</v>
      </c>
    </row>
    <row r="35" spans="2:33" x14ac:dyDescent="0.3">
      <c r="B35"/>
      <c r="E35" s="2"/>
      <c r="H35" s="3"/>
      <c r="I35">
        <v>1.6367192966990001</v>
      </c>
      <c r="J35">
        <v>30.207459548789998</v>
      </c>
      <c r="K35">
        <v>1.212999412292</v>
      </c>
      <c r="L35">
        <v>7.7290330066779998</v>
      </c>
      <c r="O35">
        <v>2.7384512861350001</v>
      </c>
      <c r="P35">
        <v>15.580932895709999</v>
      </c>
      <c r="Q35">
        <v>1.6100725805880001</v>
      </c>
      <c r="R35">
        <v>28.970252455739999</v>
      </c>
      <c r="S35">
        <v>0.99038498060909996</v>
      </c>
      <c r="T35">
        <v>31.413329345659999</v>
      </c>
      <c r="V35">
        <f t="shared" ref="V35:V69" si="12">I35/100</f>
        <v>1.6367192966990001E-2</v>
      </c>
      <c r="W35">
        <f t="shared" ref="W35:W69" si="13">J35</f>
        <v>30.207459548789998</v>
      </c>
      <c r="X35">
        <f t="shared" ref="X35:X69" si="14">K35/100</f>
        <v>1.212999412292E-2</v>
      </c>
      <c r="Y35">
        <f t="shared" ref="Y35:Y69" si="15">L35</f>
        <v>7.7290330066779998</v>
      </c>
      <c r="AB35">
        <f t="shared" ref="AB35:AB41" si="16">O35/100</f>
        <v>2.7384512861350001E-2</v>
      </c>
      <c r="AC35">
        <f t="shared" ref="AC35:AC41" si="17">P35</f>
        <v>15.580932895709999</v>
      </c>
      <c r="AD35">
        <f t="shared" ref="AD35:AD41" si="18">Q35/100</f>
        <v>1.6100725805880001E-2</v>
      </c>
      <c r="AE35">
        <f t="shared" ref="AE35:AE41" si="19">R35</f>
        <v>28.970252455739999</v>
      </c>
      <c r="AF35">
        <f t="shared" ref="AF35:AF41" si="20">S35/100</f>
        <v>9.9038498060909988E-3</v>
      </c>
      <c r="AG35">
        <f t="shared" ref="AG35:AG41" si="21">T35</f>
        <v>31.413329345659999</v>
      </c>
    </row>
    <row r="36" spans="2:33" x14ac:dyDescent="0.3">
      <c r="B36"/>
      <c r="E36" s="2"/>
      <c r="H36" s="3"/>
      <c r="I36">
        <v>1.6466242219680001</v>
      </c>
      <c r="J36">
        <v>29.859139829930001</v>
      </c>
      <c r="K36">
        <v>1.246911552162</v>
      </c>
      <c r="L36">
        <v>7.6603068845670004</v>
      </c>
      <c r="O36">
        <v>2.9081361124390002</v>
      </c>
      <c r="P36">
        <v>15.23425074094</v>
      </c>
      <c r="Q36">
        <v>1.698024651339</v>
      </c>
      <c r="R36">
        <v>28.876399300599999</v>
      </c>
      <c r="S36">
        <v>1.0560813062009999</v>
      </c>
      <c r="T36">
        <v>29.759301944320001</v>
      </c>
      <c r="V36">
        <f t="shared" si="12"/>
        <v>1.6466242219680002E-2</v>
      </c>
      <c r="W36">
        <f t="shared" si="13"/>
        <v>29.859139829930001</v>
      </c>
      <c r="X36">
        <f t="shared" si="14"/>
        <v>1.246911552162E-2</v>
      </c>
      <c r="Y36">
        <f t="shared" si="15"/>
        <v>7.6603068845670004</v>
      </c>
      <c r="AB36">
        <f t="shared" si="16"/>
        <v>2.9081361124390002E-2</v>
      </c>
      <c r="AC36">
        <f t="shared" si="17"/>
        <v>15.23425074094</v>
      </c>
      <c r="AD36">
        <f t="shared" si="18"/>
        <v>1.6980246513390002E-2</v>
      </c>
      <c r="AE36">
        <f t="shared" si="19"/>
        <v>28.876399300599999</v>
      </c>
      <c r="AF36">
        <f t="shared" si="20"/>
        <v>1.056081306201E-2</v>
      </c>
      <c r="AG36">
        <f t="shared" si="21"/>
        <v>29.759301944320001</v>
      </c>
    </row>
    <row r="37" spans="2:33" x14ac:dyDescent="0.3">
      <c r="B37"/>
      <c r="E37" s="2"/>
      <c r="H37" s="3"/>
      <c r="I37">
        <v>1.7015498142479999</v>
      </c>
      <c r="J37">
        <v>28.91317762972</v>
      </c>
      <c r="K37">
        <v>1.3269130979670001</v>
      </c>
      <c r="L37">
        <v>7.6480398715050004</v>
      </c>
      <c r="O37">
        <v>3.1044031976080002</v>
      </c>
      <c r="P37">
        <v>14.909445931760001</v>
      </c>
      <c r="Q37">
        <v>1.7630652763820001</v>
      </c>
      <c r="R37">
        <v>28.806039524220001</v>
      </c>
      <c r="S37">
        <v>1.107633915064</v>
      </c>
      <c r="T37">
        <v>28.163696353340001</v>
      </c>
      <c r="V37">
        <f t="shared" si="12"/>
        <v>1.701549814248E-2</v>
      </c>
      <c r="W37">
        <f t="shared" si="13"/>
        <v>28.91317762972</v>
      </c>
      <c r="X37">
        <f t="shared" si="14"/>
        <v>1.326913097967E-2</v>
      </c>
      <c r="Y37">
        <f t="shared" si="15"/>
        <v>7.6480398715050004</v>
      </c>
      <c r="AB37">
        <f t="shared" si="16"/>
        <v>3.1044031976080001E-2</v>
      </c>
      <c r="AC37">
        <f t="shared" si="17"/>
        <v>14.909445931760001</v>
      </c>
      <c r="AD37">
        <f t="shared" si="18"/>
        <v>1.763065276382E-2</v>
      </c>
      <c r="AE37">
        <f t="shared" si="19"/>
        <v>28.806039524220001</v>
      </c>
      <c r="AF37">
        <f t="shared" si="20"/>
        <v>1.107633915064E-2</v>
      </c>
      <c r="AG37">
        <f t="shared" si="21"/>
        <v>28.163696353340001</v>
      </c>
    </row>
    <row r="38" spans="2:33" x14ac:dyDescent="0.3">
      <c r="B38"/>
      <c r="E38" s="2"/>
      <c r="H38" s="3"/>
      <c r="I38">
        <v>1.7775513263589999</v>
      </c>
      <c r="J38">
        <v>27.79275486617</v>
      </c>
      <c r="K38">
        <v>1.3589739611260001</v>
      </c>
      <c r="L38">
        <v>7.511752981191</v>
      </c>
      <c r="O38">
        <v>3.2629295175189998</v>
      </c>
      <c r="P38">
        <v>14.73370385814</v>
      </c>
      <c r="Q38">
        <v>1.831078255742</v>
      </c>
      <c r="R38">
        <v>28.69767154777</v>
      </c>
      <c r="S38">
        <v>1.152403616372</v>
      </c>
      <c r="T38">
        <v>26.993358649280001</v>
      </c>
      <c r="V38">
        <f t="shared" si="12"/>
        <v>1.777551326359E-2</v>
      </c>
      <c r="W38">
        <f t="shared" si="13"/>
        <v>27.79275486617</v>
      </c>
      <c r="X38">
        <f t="shared" si="14"/>
        <v>1.3589739611260001E-2</v>
      </c>
      <c r="Y38">
        <f t="shared" si="15"/>
        <v>7.511752981191</v>
      </c>
      <c r="AB38">
        <f t="shared" si="16"/>
        <v>3.2629295175189997E-2</v>
      </c>
      <c r="AC38">
        <f t="shared" si="17"/>
        <v>14.73370385814</v>
      </c>
      <c r="AD38">
        <f t="shared" si="18"/>
        <v>1.831078255742E-2</v>
      </c>
      <c r="AE38">
        <f t="shared" si="19"/>
        <v>28.69767154777</v>
      </c>
      <c r="AF38">
        <f t="shared" si="20"/>
        <v>1.1524036163719999E-2</v>
      </c>
      <c r="AG38">
        <f t="shared" si="21"/>
        <v>26.993358649280001</v>
      </c>
    </row>
    <row r="39" spans="2:33" x14ac:dyDescent="0.3">
      <c r="B39"/>
      <c r="E39" s="2"/>
      <c r="H39" s="3"/>
      <c r="I39">
        <v>1.8240258314</v>
      </c>
      <c r="J39">
        <v>26.996150989970001</v>
      </c>
      <c r="K39">
        <v>1.400348794818</v>
      </c>
      <c r="L39">
        <v>7.5876860270290001</v>
      </c>
      <c r="O39">
        <v>3.4403444713139999</v>
      </c>
      <c r="P39">
        <v>14.443628643289999</v>
      </c>
      <c r="Q39">
        <v>1.890215895311</v>
      </c>
      <c r="R39">
        <v>28.61233958239</v>
      </c>
      <c r="S39">
        <v>1.212497384388</v>
      </c>
      <c r="T39">
        <v>25.24291224744</v>
      </c>
      <c r="V39">
        <f t="shared" si="12"/>
        <v>1.8240258313999998E-2</v>
      </c>
      <c r="W39">
        <f t="shared" si="13"/>
        <v>26.996150989970001</v>
      </c>
      <c r="X39">
        <f t="shared" si="14"/>
        <v>1.400348794818E-2</v>
      </c>
      <c r="Y39">
        <f t="shared" si="15"/>
        <v>7.5876860270290001</v>
      </c>
      <c r="AB39">
        <f t="shared" si="16"/>
        <v>3.4403444713139997E-2</v>
      </c>
      <c r="AC39">
        <f t="shared" si="17"/>
        <v>14.443628643289999</v>
      </c>
      <c r="AD39">
        <f t="shared" si="18"/>
        <v>1.8902158953109999E-2</v>
      </c>
      <c r="AE39">
        <f t="shared" si="19"/>
        <v>28.61233958239</v>
      </c>
      <c r="AF39">
        <f t="shared" si="20"/>
        <v>1.212497384388E-2</v>
      </c>
      <c r="AG39">
        <f t="shared" si="21"/>
        <v>25.24291224744</v>
      </c>
    </row>
    <row r="40" spans="2:33" x14ac:dyDescent="0.3">
      <c r="B40"/>
      <c r="E40" s="2"/>
      <c r="H40" s="3"/>
      <c r="I40">
        <v>1.825576791187</v>
      </c>
      <c r="J40">
        <v>26.424186007589999</v>
      </c>
      <c r="K40">
        <v>1.4577717791589999</v>
      </c>
      <c r="L40">
        <v>7.5568344262130003</v>
      </c>
      <c r="O40">
        <v>3.6476553407050001</v>
      </c>
      <c r="P40">
        <v>14.19806632895</v>
      </c>
      <c r="Q40">
        <v>2.0454908800289999</v>
      </c>
      <c r="R40">
        <v>28.303989168779999</v>
      </c>
      <c r="S40">
        <v>1.2657107899660001</v>
      </c>
      <c r="T40">
        <v>24.130260340749999</v>
      </c>
      <c r="V40">
        <f t="shared" si="12"/>
        <v>1.8255767911869999E-2</v>
      </c>
      <c r="W40">
        <f t="shared" si="13"/>
        <v>26.424186007589999</v>
      </c>
      <c r="X40">
        <f t="shared" si="14"/>
        <v>1.4577717791589999E-2</v>
      </c>
      <c r="Y40">
        <f t="shared" si="15"/>
        <v>7.5568344262130003</v>
      </c>
      <c r="AB40">
        <f t="shared" si="16"/>
        <v>3.647655340705E-2</v>
      </c>
      <c r="AC40">
        <f t="shared" si="17"/>
        <v>14.19806632895</v>
      </c>
      <c r="AD40">
        <f t="shared" si="18"/>
        <v>2.0454908800289998E-2</v>
      </c>
      <c r="AE40">
        <f t="shared" si="19"/>
        <v>28.303989168779999</v>
      </c>
      <c r="AF40">
        <f t="shared" si="20"/>
        <v>1.265710789966E-2</v>
      </c>
      <c r="AG40">
        <f t="shared" si="21"/>
        <v>24.130260340749999</v>
      </c>
    </row>
    <row r="41" spans="2:33" x14ac:dyDescent="0.3">
      <c r="B41"/>
      <c r="E41" s="2"/>
      <c r="H41" s="3"/>
      <c r="I41">
        <v>1.8111544589599999</v>
      </c>
      <c r="J41">
        <v>17.198877720719999</v>
      </c>
      <c r="K41">
        <v>1.4879282083980001</v>
      </c>
      <c r="L41">
        <v>7.4689103721860004</v>
      </c>
      <c r="O41">
        <v>3.9879713680200002</v>
      </c>
      <c r="P41">
        <v>13.85719590764</v>
      </c>
      <c r="Q41">
        <v>2.2428880902200001</v>
      </c>
      <c r="R41">
        <v>27.963937122400001</v>
      </c>
      <c r="S41">
        <v>1.3159634451310001</v>
      </c>
      <c r="T41">
        <v>23.317169747289999</v>
      </c>
      <c r="V41">
        <f t="shared" si="12"/>
        <v>1.8111544589600001E-2</v>
      </c>
      <c r="W41">
        <f t="shared" si="13"/>
        <v>17.198877720719999</v>
      </c>
      <c r="X41">
        <f t="shared" si="14"/>
        <v>1.4879282083980001E-2</v>
      </c>
      <c r="Y41">
        <f t="shared" si="15"/>
        <v>7.4689103721860004</v>
      </c>
      <c r="AB41">
        <f t="shared" si="16"/>
        <v>3.9879713680200005E-2</v>
      </c>
      <c r="AC41">
        <f t="shared" si="17"/>
        <v>13.85719590764</v>
      </c>
      <c r="AD41">
        <f t="shared" si="18"/>
        <v>2.24288809022E-2</v>
      </c>
      <c r="AE41">
        <f t="shared" si="19"/>
        <v>27.963937122400001</v>
      </c>
      <c r="AF41">
        <f t="shared" si="20"/>
        <v>1.315963445131E-2</v>
      </c>
      <c r="AG41">
        <f t="shared" si="21"/>
        <v>23.317169747289999</v>
      </c>
    </row>
    <row r="42" spans="2:33" x14ac:dyDescent="0.3">
      <c r="B42"/>
      <c r="E42" s="2"/>
      <c r="H42" s="3"/>
      <c r="I42">
        <v>1.796081659975</v>
      </c>
      <c r="J42">
        <v>15.85635243544</v>
      </c>
      <c r="K42">
        <v>1.519891616674</v>
      </c>
      <c r="L42">
        <v>7.5451500901040003</v>
      </c>
      <c r="Q42">
        <v>2.3804089184250001</v>
      </c>
      <c r="R42">
        <v>27.709241113379999</v>
      </c>
      <c r="S42">
        <v>1.363233201046</v>
      </c>
      <c r="T42">
        <v>22.851941968919999</v>
      </c>
      <c r="V42">
        <f t="shared" si="12"/>
        <v>1.7960816599750001E-2</v>
      </c>
      <c r="W42">
        <f t="shared" si="13"/>
        <v>15.85635243544</v>
      </c>
      <c r="X42">
        <f t="shared" si="14"/>
        <v>1.519891616674E-2</v>
      </c>
      <c r="Y42">
        <f t="shared" si="15"/>
        <v>7.5451500901040003</v>
      </c>
      <c r="AD42">
        <f t="shared" ref="AD42:AD51" si="22">Q42/100</f>
        <v>2.3804089184250001E-2</v>
      </c>
      <c r="AE42">
        <f t="shared" ref="AE42:AE51" si="23">R42</f>
        <v>27.709241113379999</v>
      </c>
      <c r="AF42">
        <f t="shared" ref="AF42:AF51" si="24">S42/100</f>
        <v>1.363233201046E-2</v>
      </c>
      <c r="AG42">
        <f t="shared" ref="AG42:AG51" si="25">T42</f>
        <v>22.851941968919999</v>
      </c>
    </row>
    <row r="43" spans="2:33" x14ac:dyDescent="0.3">
      <c r="B43"/>
      <c r="E43" s="2"/>
      <c r="H43" s="3"/>
      <c r="I43">
        <v>1.778696865059</v>
      </c>
      <c r="J43">
        <v>12.62399460302</v>
      </c>
      <c r="K43">
        <v>1.5802000453830001</v>
      </c>
      <c r="L43">
        <v>7.3789622824250003</v>
      </c>
      <c r="Q43">
        <v>2.5009108556039998</v>
      </c>
      <c r="R43">
        <v>27.515757819400001</v>
      </c>
      <c r="S43">
        <v>1.4312036631089999</v>
      </c>
      <c r="T43">
        <v>22.395699812349999</v>
      </c>
      <c r="V43">
        <f t="shared" si="12"/>
        <v>1.7786968650589999E-2</v>
      </c>
      <c r="W43">
        <f t="shared" si="13"/>
        <v>12.62399460302</v>
      </c>
      <c r="X43">
        <f t="shared" si="14"/>
        <v>1.5802000453830001E-2</v>
      </c>
      <c r="Y43">
        <f t="shared" si="15"/>
        <v>7.3789622824250003</v>
      </c>
      <c r="AD43">
        <f t="shared" si="22"/>
        <v>2.5009108556039997E-2</v>
      </c>
      <c r="AE43">
        <f t="shared" si="23"/>
        <v>27.515757819400001</v>
      </c>
      <c r="AF43">
        <f t="shared" si="24"/>
        <v>1.431203663109E-2</v>
      </c>
      <c r="AG43">
        <f t="shared" si="25"/>
        <v>22.395699812349999</v>
      </c>
    </row>
    <row r="44" spans="2:33" x14ac:dyDescent="0.3">
      <c r="B44"/>
      <c r="E44" s="2"/>
      <c r="H44" s="3"/>
      <c r="I44">
        <v>1.7347704365350001</v>
      </c>
      <c r="J44">
        <v>9.0191299982220006</v>
      </c>
      <c r="K44">
        <v>1.717651154134</v>
      </c>
      <c r="L44">
        <v>7.2778818663019997</v>
      </c>
      <c r="Q44">
        <v>2.628828032391</v>
      </c>
      <c r="R44">
        <v>27.261374746160001</v>
      </c>
      <c r="S44">
        <v>1.5066589678310001</v>
      </c>
      <c r="T44">
        <v>22.035815321859999</v>
      </c>
      <c r="V44">
        <f t="shared" si="12"/>
        <v>1.7347704365350002E-2</v>
      </c>
      <c r="W44">
        <f t="shared" si="13"/>
        <v>9.0191299982220006</v>
      </c>
      <c r="X44">
        <f t="shared" si="14"/>
        <v>1.7176511541339999E-2</v>
      </c>
      <c r="Y44">
        <f t="shared" si="15"/>
        <v>7.2778818663019997</v>
      </c>
      <c r="AD44">
        <f t="shared" si="22"/>
        <v>2.628828032391E-2</v>
      </c>
      <c r="AE44">
        <f t="shared" si="23"/>
        <v>27.261374746160001</v>
      </c>
      <c r="AF44">
        <f t="shared" si="24"/>
        <v>1.506658967831E-2</v>
      </c>
      <c r="AG44">
        <f t="shared" si="25"/>
        <v>22.035815321859999</v>
      </c>
    </row>
    <row r="45" spans="2:33" x14ac:dyDescent="0.3">
      <c r="B45"/>
      <c r="E45" s="2"/>
      <c r="H45" s="3"/>
      <c r="I45">
        <v>1.702015002572</v>
      </c>
      <c r="J45">
        <v>5.5881245489440001</v>
      </c>
      <c r="K45">
        <v>1.7581778703990001</v>
      </c>
      <c r="L45">
        <v>7.1509792714889997</v>
      </c>
      <c r="Q45">
        <v>2.7544524894640001</v>
      </c>
      <c r="R45">
        <v>27.173876302309999</v>
      </c>
      <c r="S45">
        <v>1.5802231279359999</v>
      </c>
      <c r="T45">
        <v>21.695312766530002</v>
      </c>
      <c r="V45">
        <f t="shared" si="12"/>
        <v>1.702015002572E-2</v>
      </c>
      <c r="W45">
        <f t="shared" si="13"/>
        <v>5.5881245489440001</v>
      </c>
      <c r="X45">
        <f t="shared" si="14"/>
        <v>1.7581778703990001E-2</v>
      </c>
      <c r="Y45">
        <f t="shared" si="15"/>
        <v>7.1509792714889997</v>
      </c>
      <c r="AD45">
        <f t="shared" si="22"/>
        <v>2.7544524894640002E-2</v>
      </c>
      <c r="AE45">
        <f t="shared" si="23"/>
        <v>27.173876302309999</v>
      </c>
      <c r="AF45">
        <f t="shared" si="24"/>
        <v>1.580223127936E-2</v>
      </c>
      <c r="AG45">
        <f t="shared" si="25"/>
        <v>21.695312766530002</v>
      </c>
    </row>
    <row r="46" spans="2:33" x14ac:dyDescent="0.3">
      <c r="B46"/>
      <c r="E46" s="2"/>
      <c r="H46" s="3"/>
      <c r="I46">
        <v>1.6731743226010001</v>
      </c>
      <c r="J46">
        <v>3.2760514177540001</v>
      </c>
      <c r="K46">
        <v>1.7995527040920001</v>
      </c>
      <c r="L46">
        <v>7.2269123173269998</v>
      </c>
      <c r="Q46">
        <v>3.0124404855460001</v>
      </c>
      <c r="R46">
        <v>26.801520823600001</v>
      </c>
      <c r="S46">
        <v>1.6594252837550001</v>
      </c>
      <c r="T46">
        <v>21.373946808709999</v>
      </c>
      <c r="V46">
        <f t="shared" si="12"/>
        <v>1.6731743226009999E-2</v>
      </c>
      <c r="W46">
        <f t="shared" si="13"/>
        <v>3.2760514177540001</v>
      </c>
      <c r="X46">
        <f t="shared" si="14"/>
        <v>1.7995527040920001E-2</v>
      </c>
      <c r="Y46">
        <f t="shared" si="15"/>
        <v>7.2269123173269998</v>
      </c>
      <c r="AD46">
        <f t="shared" si="22"/>
        <v>3.0124404855460002E-2</v>
      </c>
      <c r="AE46">
        <f t="shared" si="23"/>
        <v>26.801520823600001</v>
      </c>
      <c r="AF46">
        <f t="shared" si="24"/>
        <v>1.6594252837550002E-2</v>
      </c>
      <c r="AG46">
        <f t="shared" si="25"/>
        <v>21.373946808709999</v>
      </c>
    </row>
    <row r="47" spans="2:33" x14ac:dyDescent="0.3">
      <c r="B47"/>
      <c r="E47" s="2"/>
      <c r="H47" s="3"/>
      <c r="I47">
        <v>1.6248993295609999</v>
      </c>
      <c r="J47">
        <v>0.2183371858298</v>
      </c>
      <c r="K47">
        <v>1.8522566864229999</v>
      </c>
      <c r="L47">
        <v>7.2251949536740003</v>
      </c>
      <c r="Q47">
        <v>3.2223754552399999</v>
      </c>
      <c r="R47">
        <v>26.506553848079999</v>
      </c>
      <c r="S47">
        <v>1.7687661497439999</v>
      </c>
      <c r="T47">
        <v>21.00329799835</v>
      </c>
      <c r="V47">
        <f t="shared" si="12"/>
        <v>1.6248993295609998E-2</v>
      </c>
      <c r="W47">
        <f t="shared" si="13"/>
        <v>0.2183371858298</v>
      </c>
      <c r="X47">
        <f t="shared" si="14"/>
        <v>1.8522566864229997E-2</v>
      </c>
      <c r="Y47">
        <f t="shared" si="15"/>
        <v>7.2251949536740003</v>
      </c>
      <c r="AD47">
        <f t="shared" si="22"/>
        <v>3.2223754552400001E-2</v>
      </c>
      <c r="AE47">
        <f t="shared" si="23"/>
        <v>26.506553848079999</v>
      </c>
      <c r="AF47">
        <f t="shared" si="24"/>
        <v>1.7687661497439999E-2</v>
      </c>
      <c r="AG47">
        <f t="shared" si="25"/>
        <v>21.00329799835</v>
      </c>
    </row>
    <row r="48" spans="2:33" x14ac:dyDescent="0.3">
      <c r="B48"/>
      <c r="E48" s="2"/>
      <c r="H48" s="3"/>
      <c r="I48">
        <v>1.6043966771410001</v>
      </c>
      <c r="J48">
        <v>3.5757355479089998</v>
      </c>
      <c r="K48">
        <v>1.8899511155290001</v>
      </c>
      <c r="L48">
        <v>7.1177049612339998</v>
      </c>
      <c r="Q48">
        <v>3.4322999941429999</v>
      </c>
      <c r="R48">
        <v>26.234334019849999</v>
      </c>
      <c r="S48">
        <v>1.884699443291</v>
      </c>
      <c r="T48">
        <v>20.62277421716</v>
      </c>
      <c r="V48">
        <f t="shared" si="12"/>
        <v>1.6043966771410002E-2</v>
      </c>
      <c r="W48">
        <f t="shared" si="13"/>
        <v>3.5757355479089998</v>
      </c>
      <c r="X48">
        <f t="shared" si="14"/>
        <v>1.889951115529E-2</v>
      </c>
      <c r="Y48">
        <f t="shared" si="15"/>
        <v>7.1177049612339998</v>
      </c>
      <c r="AD48">
        <f t="shared" si="22"/>
        <v>3.4322999941429996E-2</v>
      </c>
      <c r="AE48">
        <f t="shared" si="23"/>
        <v>26.234334019849999</v>
      </c>
      <c r="AF48">
        <f t="shared" si="24"/>
        <v>1.8846994432910002E-2</v>
      </c>
      <c r="AG48">
        <f t="shared" si="25"/>
        <v>20.62277421716</v>
      </c>
    </row>
    <row r="49" spans="2:33" x14ac:dyDescent="0.3">
      <c r="B49"/>
      <c r="E49" s="2"/>
      <c r="H49" s="3"/>
      <c r="I49">
        <v>1.5949225740349999</v>
      </c>
      <c r="J49">
        <v>7.6540649938809997</v>
      </c>
      <c r="K49">
        <v>1.9426550978599999</v>
      </c>
      <c r="L49">
        <v>7.1159875975810003</v>
      </c>
      <c r="Q49">
        <v>3.690991963339</v>
      </c>
      <c r="R49">
        <v>25.937778293449998</v>
      </c>
      <c r="S49">
        <v>1.957291452482</v>
      </c>
      <c r="T49">
        <v>20.34992443166</v>
      </c>
      <c r="V49">
        <f t="shared" si="12"/>
        <v>1.5949225740350001E-2</v>
      </c>
      <c r="W49">
        <f t="shared" si="13"/>
        <v>7.6540649938809997</v>
      </c>
      <c r="X49">
        <f t="shared" si="14"/>
        <v>1.94265509786E-2</v>
      </c>
      <c r="Y49">
        <f t="shared" si="15"/>
        <v>7.1159875975810003</v>
      </c>
      <c r="AD49">
        <f t="shared" si="22"/>
        <v>3.690991963339E-2</v>
      </c>
      <c r="AE49">
        <f t="shared" si="23"/>
        <v>25.937778293449998</v>
      </c>
      <c r="AF49">
        <f t="shared" si="24"/>
        <v>1.957291452482E-2</v>
      </c>
      <c r="AG49">
        <f t="shared" si="25"/>
        <v>20.34992443166</v>
      </c>
    </row>
    <row r="50" spans="2:33" x14ac:dyDescent="0.3">
      <c r="B50"/>
      <c r="E50" s="2"/>
      <c r="H50" s="3"/>
      <c r="I50">
        <v>1.5942362469360001</v>
      </c>
      <c r="J50">
        <v>10.28995701242</v>
      </c>
      <c r="K50">
        <v>1.9963578097079999</v>
      </c>
      <c r="L50">
        <v>6.9886556618549998</v>
      </c>
      <c r="Q50">
        <v>3.8122465506559999</v>
      </c>
      <c r="R50">
        <v>25.71394139777</v>
      </c>
      <c r="S50">
        <v>2.0430284488839998</v>
      </c>
      <c r="T50">
        <v>20.144267407859999</v>
      </c>
      <c r="V50">
        <f t="shared" si="12"/>
        <v>1.594236246936E-2</v>
      </c>
      <c r="W50">
        <f t="shared" si="13"/>
        <v>10.28995701242</v>
      </c>
      <c r="X50">
        <f t="shared" si="14"/>
        <v>1.9963578097079999E-2</v>
      </c>
      <c r="Y50">
        <f t="shared" si="15"/>
        <v>6.9886556618549998</v>
      </c>
      <c r="AD50">
        <f t="shared" si="22"/>
        <v>3.8122465506559997E-2</v>
      </c>
      <c r="AE50">
        <f t="shared" si="23"/>
        <v>25.71394139777</v>
      </c>
      <c r="AF50">
        <f t="shared" si="24"/>
        <v>2.043028448884E-2</v>
      </c>
      <c r="AG50">
        <f t="shared" si="25"/>
        <v>20.144267407859999</v>
      </c>
    </row>
    <row r="51" spans="2:33" x14ac:dyDescent="0.3">
      <c r="B51"/>
      <c r="E51" s="2"/>
      <c r="H51" s="3"/>
      <c r="I51">
        <v>1.609056529346</v>
      </c>
      <c r="J51">
        <v>12.60229162527</v>
      </c>
      <c r="K51">
        <v>2.0255022201270001</v>
      </c>
      <c r="L51">
        <v>7.0553270810240001</v>
      </c>
      <c r="Q51">
        <v>3.9519244982980002</v>
      </c>
      <c r="R51">
        <v>25.588073674090001</v>
      </c>
      <c r="S51">
        <v>2.1343812921650001</v>
      </c>
      <c r="T51">
        <v>20.006048483440001</v>
      </c>
      <c r="V51">
        <f t="shared" si="12"/>
        <v>1.609056529346E-2</v>
      </c>
      <c r="W51">
        <f t="shared" si="13"/>
        <v>12.60229162527</v>
      </c>
      <c r="X51">
        <f t="shared" si="14"/>
        <v>2.0255022201270002E-2</v>
      </c>
      <c r="Y51">
        <f t="shared" si="15"/>
        <v>7.0553270810240001</v>
      </c>
      <c r="AD51">
        <f t="shared" si="22"/>
        <v>3.9519244982980005E-2</v>
      </c>
      <c r="AE51">
        <f t="shared" si="23"/>
        <v>25.588073674090001</v>
      </c>
      <c r="AF51">
        <f t="shared" si="24"/>
        <v>2.134381292165E-2</v>
      </c>
      <c r="AG51">
        <f t="shared" si="25"/>
        <v>20.006048483440001</v>
      </c>
    </row>
    <row r="52" spans="2:33" x14ac:dyDescent="0.3">
      <c r="B52"/>
      <c r="E52" s="2"/>
      <c r="H52" s="3"/>
      <c r="I52">
        <v>1.7021484827340001</v>
      </c>
      <c r="J52">
        <v>21.229329874800001</v>
      </c>
      <c r="K52">
        <v>2.0631966492329998</v>
      </c>
      <c r="L52">
        <v>6.9478370885840004</v>
      </c>
      <c r="S52">
        <v>2.2587272816109998</v>
      </c>
      <c r="T52">
        <v>19.750832602239999</v>
      </c>
      <c r="V52">
        <f t="shared" si="12"/>
        <v>1.7021484827340002E-2</v>
      </c>
      <c r="W52">
        <f t="shared" si="13"/>
        <v>21.229329874800001</v>
      </c>
      <c r="X52">
        <f t="shared" si="14"/>
        <v>2.0631966492329998E-2</v>
      </c>
      <c r="Y52">
        <f t="shared" si="15"/>
        <v>6.9478370885840004</v>
      </c>
      <c r="AF52">
        <f t="shared" ref="AF52:AF64" si="26">S52/100</f>
        <v>2.2587272816109998E-2</v>
      </c>
      <c r="AG52">
        <f t="shared" ref="AG52:AG64" si="27">T52</f>
        <v>19.750832602239999</v>
      </c>
    </row>
    <row r="53" spans="2:33" x14ac:dyDescent="0.3">
      <c r="B53"/>
      <c r="E53" s="2"/>
      <c r="H53" s="3"/>
      <c r="I53">
        <v>1.7805496493899999</v>
      </c>
      <c r="J53">
        <v>27.04669539479</v>
      </c>
      <c r="K53">
        <v>2.0764302317909999</v>
      </c>
      <c r="L53">
        <v>6.8218238428060003</v>
      </c>
      <c r="S53">
        <v>2.3765074221020002</v>
      </c>
      <c r="T53">
        <v>19.447529889630001</v>
      </c>
      <c r="V53">
        <f t="shared" si="12"/>
        <v>1.7805496493899998E-2</v>
      </c>
      <c r="W53">
        <f t="shared" si="13"/>
        <v>27.04669539479</v>
      </c>
      <c r="X53">
        <f t="shared" si="14"/>
        <v>2.0764302317909999E-2</v>
      </c>
      <c r="Y53">
        <f t="shared" si="15"/>
        <v>6.8218238428060003</v>
      </c>
      <c r="AF53">
        <f t="shared" si="26"/>
        <v>2.3765074221020002E-2</v>
      </c>
      <c r="AG53">
        <f t="shared" si="27"/>
        <v>19.447529889630001</v>
      </c>
    </row>
    <row r="54" spans="2:33" x14ac:dyDescent="0.3">
      <c r="B54"/>
      <c r="E54" s="2"/>
      <c r="H54" s="3"/>
      <c r="I54">
        <v>1.8355758498529999</v>
      </c>
      <c r="J54">
        <v>31.09895511929</v>
      </c>
      <c r="K54">
        <v>2.0989644955819999</v>
      </c>
      <c r="L54">
        <v>6.9370114343019997</v>
      </c>
      <c r="S54">
        <v>2.5498061130149998</v>
      </c>
      <c r="T54">
        <v>19.161738412489999</v>
      </c>
      <c r="V54">
        <f t="shared" si="12"/>
        <v>1.8355758498529998E-2</v>
      </c>
      <c r="W54">
        <f t="shared" si="13"/>
        <v>31.09895511929</v>
      </c>
      <c r="X54">
        <f t="shared" si="14"/>
        <v>2.0989644955819998E-2</v>
      </c>
      <c r="Y54">
        <f t="shared" si="15"/>
        <v>6.9370114343019997</v>
      </c>
      <c r="AF54">
        <f t="shared" si="26"/>
        <v>2.5498061130149997E-2</v>
      </c>
      <c r="AG54">
        <f t="shared" si="27"/>
        <v>19.161738412489999</v>
      </c>
    </row>
    <row r="55" spans="2:33" x14ac:dyDescent="0.3">
      <c r="B55"/>
      <c r="E55" s="2"/>
      <c r="H55" s="3"/>
      <c r="I55">
        <v>1.8907898190500001</v>
      </c>
      <c r="J55">
        <v>34.43007457457</v>
      </c>
      <c r="K55">
        <v>2.1422570524959998</v>
      </c>
      <c r="L55">
        <v>6.9356007427300002</v>
      </c>
      <c r="S55">
        <v>2.6656596707490001</v>
      </c>
      <c r="T55">
        <v>18.955100038040001</v>
      </c>
      <c r="V55">
        <f t="shared" si="12"/>
        <v>1.8907898190500001E-2</v>
      </c>
      <c r="W55">
        <f t="shared" si="13"/>
        <v>34.43007457457</v>
      </c>
      <c r="X55">
        <f t="shared" si="14"/>
        <v>2.1422570524959998E-2</v>
      </c>
      <c r="Y55">
        <f t="shared" si="15"/>
        <v>6.9356007427300002</v>
      </c>
      <c r="AF55">
        <f t="shared" si="26"/>
        <v>2.6656596707490002E-2</v>
      </c>
      <c r="AG55">
        <f t="shared" si="27"/>
        <v>18.955100038040001</v>
      </c>
    </row>
    <row r="56" spans="2:33" x14ac:dyDescent="0.3">
      <c r="B56"/>
      <c r="E56" s="2"/>
      <c r="H56" s="3"/>
      <c r="I56">
        <v>1.97658319674</v>
      </c>
      <c r="J56">
        <v>38.780161909439997</v>
      </c>
      <c r="K56">
        <v>2.1968831878169999</v>
      </c>
      <c r="L56">
        <v>6.8468793412929996</v>
      </c>
      <c r="S56">
        <v>2.9547853407920002</v>
      </c>
      <c r="T56">
        <v>18.520631988689999</v>
      </c>
      <c r="V56">
        <f t="shared" si="12"/>
        <v>1.9765831967400001E-2</v>
      </c>
      <c r="W56">
        <f t="shared" si="13"/>
        <v>38.780161909439997</v>
      </c>
      <c r="X56">
        <f t="shared" si="14"/>
        <v>2.196883187817E-2</v>
      </c>
      <c r="Y56">
        <f t="shared" si="15"/>
        <v>6.8468793412929996</v>
      </c>
      <c r="AF56">
        <f t="shared" si="26"/>
        <v>2.9547853407920002E-2</v>
      </c>
      <c r="AG56">
        <f t="shared" si="27"/>
        <v>18.520631988689999</v>
      </c>
    </row>
    <row r="57" spans="2:33" x14ac:dyDescent="0.3">
      <c r="B57"/>
      <c r="E57" s="2"/>
      <c r="H57" s="3"/>
      <c r="I57">
        <v>2.0445838681259998</v>
      </c>
      <c r="J57">
        <v>41.464506479519997</v>
      </c>
      <c r="K57">
        <v>2.2401846042660001</v>
      </c>
      <c r="L57">
        <v>6.8261480489729998</v>
      </c>
      <c r="S57">
        <v>3.0640331816650002</v>
      </c>
      <c r="T57">
        <v>18.352849486189999</v>
      </c>
      <c r="V57">
        <f t="shared" si="12"/>
        <v>2.0445838681259997E-2</v>
      </c>
      <c r="W57">
        <f t="shared" si="13"/>
        <v>41.464506479519997</v>
      </c>
      <c r="X57">
        <f t="shared" si="14"/>
        <v>2.240184604266E-2</v>
      </c>
      <c r="Y57">
        <f t="shared" si="15"/>
        <v>6.8261480489729998</v>
      </c>
      <c r="AF57">
        <f t="shared" si="26"/>
        <v>3.0640331816650001E-2</v>
      </c>
      <c r="AG57">
        <f t="shared" si="27"/>
        <v>18.352849486189999</v>
      </c>
    </row>
    <row r="58" spans="2:33" x14ac:dyDescent="0.3">
      <c r="B58"/>
      <c r="E58" s="2"/>
      <c r="H58" s="3"/>
      <c r="I58">
        <v>2.0849192818570002</v>
      </c>
      <c r="J58">
        <v>42.707093474460002</v>
      </c>
      <c r="K58">
        <v>2.2985531609160001</v>
      </c>
      <c r="L58">
        <v>6.7856054805739996</v>
      </c>
      <c r="S58">
        <v>3.1977241500170002</v>
      </c>
      <c r="T58">
        <v>18.242231438520001</v>
      </c>
      <c r="V58">
        <f t="shared" si="12"/>
        <v>2.0849192818570002E-2</v>
      </c>
      <c r="W58">
        <f t="shared" si="13"/>
        <v>42.707093474460002</v>
      </c>
      <c r="X58">
        <f t="shared" si="14"/>
        <v>2.298553160916E-2</v>
      </c>
      <c r="Y58">
        <f t="shared" si="15"/>
        <v>6.7856054805739996</v>
      </c>
      <c r="AF58">
        <f t="shared" si="26"/>
        <v>3.1977241500169999E-2</v>
      </c>
      <c r="AG58">
        <f t="shared" si="27"/>
        <v>18.242231438520001</v>
      </c>
    </row>
    <row r="59" spans="2:33" x14ac:dyDescent="0.3">
      <c r="B59"/>
      <c r="E59" s="2"/>
      <c r="H59" s="3"/>
      <c r="I59">
        <v>2.1058333320879998</v>
      </c>
      <c r="J59">
        <v>43.154305557009998</v>
      </c>
      <c r="K59">
        <v>2.3550394324830002</v>
      </c>
      <c r="L59">
        <v>6.7451242465919998</v>
      </c>
      <c r="S59">
        <v>3.3248315503449999</v>
      </c>
      <c r="T59">
        <v>18.122167760939998</v>
      </c>
      <c r="V59">
        <f t="shared" si="12"/>
        <v>2.1058333320879998E-2</v>
      </c>
      <c r="W59">
        <f t="shared" si="13"/>
        <v>43.154305557009998</v>
      </c>
      <c r="X59">
        <f t="shared" si="14"/>
        <v>2.3550394324830002E-2</v>
      </c>
      <c r="Y59">
        <f t="shared" si="15"/>
        <v>6.7451242465919998</v>
      </c>
      <c r="AF59">
        <f t="shared" si="26"/>
        <v>3.3248315503449997E-2</v>
      </c>
      <c r="AG59">
        <f t="shared" si="27"/>
        <v>18.122167760939998</v>
      </c>
    </row>
    <row r="60" spans="2:33" x14ac:dyDescent="0.3">
      <c r="B60"/>
      <c r="E60" s="2"/>
      <c r="H60" s="3"/>
      <c r="I60">
        <v>2.1704825556870002</v>
      </c>
      <c r="J60">
        <v>42.556297001330002</v>
      </c>
      <c r="K60">
        <v>2.381466729694</v>
      </c>
      <c r="L60">
        <v>6.5800404584040004</v>
      </c>
      <c r="S60">
        <v>3.364417124069</v>
      </c>
      <c r="T60">
        <v>17.995295833339998</v>
      </c>
      <c r="V60">
        <f t="shared" si="12"/>
        <v>2.1704825556870002E-2</v>
      </c>
      <c r="W60">
        <f t="shared" si="13"/>
        <v>42.556297001330002</v>
      </c>
      <c r="X60">
        <f t="shared" si="14"/>
        <v>2.3814667296939998E-2</v>
      </c>
      <c r="Y60">
        <f t="shared" si="15"/>
        <v>6.5800404584040004</v>
      </c>
      <c r="AF60">
        <f t="shared" si="26"/>
        <v>3.3644171240689996E-2</v>
      </c>
      <c r="AG60">
        <f t="shared" si="27"/>
        <v>17.995295833339998</v>
      </c>
    </row>
    <row r="61" spans="2:33" x14ac:dyDescent="0.3">
      <c r="B61"/>
      <c r="E61" s="2"/>
      <c r="H61" s="3"/>
      <c r="I61">
        <v>2.1789983907670001</v>
      </c>
      <c r="J61">
        <v>42.158269618970003</v>
      </c>
      <c r="K61">
        <v>2.413399129599</v>
      </c>
      <c r="L61">
        <v>6.723902278942</v>
      </c>
      <c r="S61">
        <v>3.5498576429069999</v>
      </c>
      <c r="T61">
        <v>17.911971990350001</v>
      </c>
      <c r="V61">
        <f t="shared" si="12"/>
        <v>2.1789983907670001E-2</v>
      </c>
      <c r="W61">
        <f t="shared" si="13"/>
        <v>42.158269618970003</v>
      </c>
      <c r="X61">
        <f t="shared" si="14"/>
        <v>2.413399129599E-2</v>
      </c>
      <c r="Y61">
        <f t="shared" si="15"/>
        <v>6.723902278942</v>
      </c>
      <c r="AF61">
        <f t="shared" si="26"/>
        <v>3.5498576429069999E-2</v>
      </c>
      <c r="AG61">
        <f t="shared" si="27"/>
        <v>17.911971990350001</v>
      </c>
    </row>
    <row r="62" spans="2:33" x14ac:dyDescent="0.3">
      <c r="B62"/>
      <c r="E62" s="2"/>
      <c r="H62" s="3"/>
      <c r="I62">
        <v>2.3670430508389999</v>
      </c>
      <c r="J62">
        <v>36.11213379494</v>
      </c>
      <c r="K62">
        <v>2.430299827442</v>
      </c>
      <c r="L62">
        <v>6.8102929725639996</v>
      </c>
      <c r="S62">
        <v>3.6458896202919999</v>
      </c>
      <c r="T62">
        <v>17.831561532129999</v>
      </c>
      <c r="V62">
        <f t="shared" si="12"/>
        <v>2.3670430508389999E-2</v>
      </c>
      <c r="W62">
        <f t="shared" si="13"/>
        <v>36.11213379494</v>
      </c>
      <c r="X62">
        <f t="shared" si="14"/>
        <v>2.430299827442E-2</v>
      </c>
      <c r="Y62">
        <f t="shared" si="15"/>
        <v>6.8102929725639996</v>
      </c>
      <c r="AF62">
        <f t="shared" si="26"/>
        <v>3.6458896202919998E-2</v>
      </c>
      <c r="AG62">
        <f t="shared" si="27"/>
        <v>17.831561532129999</v>
      </c>
    </row>
    <row r="63" spans="2:33" x14ac:dyDescent="0.3">
      <c r="B63"/>
      <c r="E63" s="2"/>
      <c r="H63" s="3"/>
      <c r="I63">
        <v>2.5635193737990001</v>
      </c>
      <c r="J63">
        <v>29.991240364399999</v>
      </c>
      <c r="K63">
        <v>2.4774189712660002</v>
      </c>
      <c r="L63">
        <v>6.6735154069210001</v>
      </c>
      <c r="S63">
        <v>3.7823995865010001</v>
      </c>
      <c r="T63">
        <v>17.730511783219999</v>
      </c>
      <c r="V63">
        <f t="shared" si="12"/>
        <v>2.563519373799E-2</v>
      </c>
      <c r="W63">
        <f t="shared" si="13"/>
        <v>29.991240364399999</v>
      </c>
      <c r="X63">
        <f t="shared" si="14"/>
        <v>2.4774189712660002E-2</v>
      </c>
      <c r="Y63">
        <f t="shared" si="15"/>
        <v>6.6735154069210001</v>
      </c>
      <c r="AF63">
        <f t="shared" si="26"/>
        <v>3.782399586501E-2</v>
      </c>
      <c r="AG63">
        <f t="shared" si="27"/>
        <v>17.730511783219999</v>
      </c>
    </row>
    <row r="64" spans="2:33" x14ac:dyDescent="0.3">
      <c r="B64"/>
      <c r="E64" s="2"/>
      <c r="H64" s="3"/>
      <c r="I64">
        <v>2.666632300506</v>
      </c>
      <c r="J64">
        <v>27.05503665973</v>
      </c>
      <c r="K64">
        <v>2.564949657404</v>
      </c>
      <c r="L64">
        <v>6.6610030561939997</v>
      </c>
      <c r="S64">
        <v>3.9556318309030001</v>
      </c>
      <c r="T64">
        <v>17.589624811690001</v>
      </c>
      <c r="V64">
        <f t="shared" si="12"/>
        <v>2.666632300506E-2</v>
      </c>
      <c r="W64">
        <f t="shared" si="13"/>
        <v>27.05503665973</v>
      </c>
      <c r="X64">
        <f t="shared" si="14"/>
        <v>2.564949657404E-2</v>
      </c>
      <c r="Y64">
        <f t="shared" si="15"/>
        <v>6.6610030561939997</v>
      </c>
      <c r="AF64">
        <f t="shared" si="26"/>
        <v>3.9556318309030003E-2</v>
      </c>
      <c r="AG64">
        <f t="shared" si="27"/>
        <v>17.589624811690001</v>
      </c>
    </row>
    <row r="65" spans="2:25" x14ac:dyDescent="0.3">
      <c r="B65"/>
      <c r="E65" s="2"/>
      <c r="H65" s="3"/>
      <c r="I65">
        <v>2.612334762268</v>
      </c>
      <c r="J65">
        <v>25.588908993920001</v>
      </c>
      <c r="K65">
        <v>2.5800389464419999</v>
      </c>
      <c r="L65">
        <v>6.5928902782450001</v>
      </c>
      <c r="V65">
        <f t="shared" si="12"/>
        <v>2.6123347622679999E-2</v>
      </c>
      <c r="W65">
        <f t="shared" si="13"/>
        <v>25.588908993920001</v>
      </c>
      <c r="X65">
        <f t="shared" si="14"/>
        <v>2.5800389464419999E-2</v>
      </c>
      <c r="Y65">
        <f t="shared" si="15"/>
        <v>6.5928902782450001</v>
      </c>
    </row>
    <row r="66" spans="2:25" x14ac:dyDescent="0.3">
      <c r="B66"/>
      <c r="E66" s="2"/>
      <c r="H66" s="3"/>
      <c r="I66">
        <v>2.5887008047159998</v>
      </c>
      <c r="J66">
        <v>24.818479431850001</v>
      </c>
      <c r="K66">
        <v>2.5960738077880001</v>
      </c>
      <c r="L66">
        <v>6.5150865327140002</v>
      </c>
      <c r="V66">
        <f t="shared" si="12"/>
        <v>2.5887008047159998E-2</v>
      </c>
      <c r="W66">
        <f t="shared" si="13"/>
        <v>24.818479431850001</v>
      </c>
      <c r="X66">
        <f t="shared" si="14"/>
        <v>2.5960738077880002E-2</v>
      </c>
      <c r="Y66">
        <f t="shared" si="15"/>
        <v>6.5150865327140002</v>
      </c>
    </row>
    <row r="67" spans="2:25" x14ac:dyDescent="0.3">
      <c r="B67"/>
      <c r="E67" s="2"/>
      <c r="H67" s="3"/>
      <c r="I67">
        <v>2.5902970879909999</v>
      </c>
      <c r="J67">
        <v>24.07244610863</v>
      </c>
      <c r="K67">
        <v>2.8935457272190002</v>
      </c>
      <c r="L67">
        <v>6.35083088897</v>
      </c>
      <c r="V67">
        <f t="shared" si="12"/>
        <v>2.590297087991E-2</v>
      </c>
      <c r="W67">
        <f t="shared" si="13"/>
        <v>24.07244610863</v>
      </c>
      <c r="X67">
        <f t="shared" si="14"/>
        <v>2.8935457272190001E-2</v>
      </c>
      <c r="Y67">
        <f t="shared" si="15"/>
        <v>6.35083088897</v>
      </c>
    </row>
    <row r="68" spans="2:25" x14ac:dyDescent="0.3">
      <c r="B68"/>
      <c r="E68" s="2"/>
      <c r="H68" s="3"/>
      <c r="I68">
        <v>2.595416151797</v>
      </c>
      <c r="J68">
        <v>20.566133941370001</v>
      </c>
      <c r="K68">
        <v>3.0592444015210001</v>
      </c>
      <c r="L68">
        <v>6.2198495554819999</v>
      </c>
      <c r="V68">
        <f t="shared" si="12"/>
        <v>2.595416151797E-2</v>
      </c>
      <c r="W68">
        <f t="shared" si="13"/>
        <v>20.566133941370001</v>
      </c>
      <c r="X68">
        <f t="shared" si="14"/>
        <v>3.059244401521E-2</v>
      </c>
      <c r="Y68">
        <f t="shared" si="15"/>
        <v>6.2198495554819999</v>
      </c>
    </row>
    <row r="69" spans="2:25" x14ac:dyDescent="0.3">
      <c r="B69"/>
      <c r="E69" s="2"/>
      <c r="H69" s="3"/>
      <c r="I69">
        <v>2.6047737087909999</v>
      </c>
      <c r="J69">
        <v>16.93540880043</v>
      </c>
      <c r="K69">
        <v>3.207052507997</v>
      </c>
      <c r="L69">
        <v>6.108771499695</v>
      </c>
      <c r="V69">
        <f t="shared" si="12"/>
        <v>2.604773708791E-2</v>
      </c>
      <c r="W69">
        <f t="shared" si="13"/>
        <v>16.93540880043</v>
      </c>
      <c r="X69">
        <f t="shared" si="14"/>
        <v>3.2070525079969998E-2</v>
      </c>
      <c r="Y69">
        <f t="shared" si="15"/>
        <v>6.108771499695</v>
      </c>
    </row>
    <row r="70" spans="2:25" x14ac:dyDescent="0.3">
      <c r="B70"/>
      <c r="E70" s="2"/>
      <c r="H70" s="3"/>
      <c r="K70">
        <v>3.3426080423619999</v>
      </c>
      <c r="L70">
        <v>6.0367333191109998</v>
      </c>
      <c r="X70">
        <f t="shared" ref="X70:X76" si="28">K70/100</f>
        <v>3.3426080423619997E-2</v>
      </c>
      <c r="Y70">
        <f t="shared" ref="Y70:Y76" si="29">L70</f>
        <v>6.0367333191109998</v>
      </c>
    </row>
    <row r="71" spans="2:25" x14ac:dyDescent="0.3">
      <c r="B71"/>
      <c r="E71" s="2"/>
      <c r="H71" s="3"/>
      <c r="K71">
        <v>3.4310621519729998</v>
      </c>
      <c r="L71">
        <v>6.0628315026730002</v>
      </c>
      <c r="X71">
        <f t="shared" si="28"/>
        <v>3.4310621519729995E-2</v>
      </c>
      <c r="Y71">
        <f t="shared" si="29"/>
        <v>6.0628315026730002</v>
      </c>
    </row>
    <row r="72" spans="2:25" x14ac:dyDescent="0.3">
      <c r="B72"/>
      <c r="E72" s="2"/>
      <c r="H72" s="3"/>
      <c r="K72">
        <v>3.4621863023569999</v>
      </c>
      <c r="L72">
        <v>5.9169149791929998</v>
      </c>
      <c r="X72">
        <f t="shared" si="28"/>
        <v>3.4621863023569996E-2</v>
      </c>
      <c r="Y72">
        <f t="shared" si="29"/>
        <v>5.9169149791929998</v>
      </c>
    </row>
    <row r="73" spans="2:25" x14ac:dyDescent="0.3">
      <c r="B73"/>
      <c r="E73" s="2"/>
      <c r="H73" s="3"/>
      <c r="K73">
        <v>3.5120048403199999</v>
      </c>
      <c r="L73">
        <v>6.0505338224029996</v>
      </c>
      <c r="X73">
        <f t="shared" si="28"/>
        <v>3.5120048403200002E-2</v>
      </c>
      <c r="Y73">
        <f t="shared" si="29"/>
        <v>6.0505338224029996</v>
      </c>
    </row>
    <row r="74" spans="2:25" x14ac:dyDescent="0.3">
      <c r="B74"/>
      <c r="E74" s="2"/>
      <c r="H74" s="3"/>
      <c r="K74">
        <v>3.5685221202580002</v>
      </c>
      <c r="L74">
        <v>5.9424304858010002</v>
      </c>
      <c r="X74">
        <f t="shared" si="28"/>
        <v>3.5685221202580004E-2</v>
      </c>
      <c r="Y74">
        <f t="shared" si="29"/>
        <v>5.9424304858010002</v>
      </c>
    </row>
    <row r="75" spans="2:25" x14ac:dyDescent="0.3">
      <c r="B75"/>
      <c r="E75" s="2"/>
      <c r="H75" s="3"/>
      <c r="K75">
        <v>3.6466413809799998</v>
      </c>
      <c r="L75">
        <v>5.9302248071559998</v>
      </c>
      <c r="X75">
        <f t="shared" si="28"/>
        <v>3.6466413809800001E-2</v>
      </c>
      <c r="Y75">
        <f t="shared" si="29"/>
        <v>5.9302248071559998</v>
      </c>
    </row>
    <row r="76" spans="2:25" x14ac:dyDescent="0.3">
      <c r="B76"/>
      <c r="E76" s="2"/>
      <c r="H76" s="3"/>
      <c r="K76">
        <v>3.7586683518049999</v>
      </c>
      <c r="L76">
        <v>5.8589533067739996</v>
      </c>
      <c r="X76">
        <f t="shared" si="28"/>
        <v>3.7586683518050001E-2</v>
      </c>
      <c r="Y76">
        <f t="shared" si="29"/>
        <v>5.8589533067739996</v>
      </c>
    </row>
    <row r="77" spans="2:25" x14ac:dyDescent="0.3">
      <c r="B77"/>
      <c r="E77" s="2"/>
      <c r="H77" s="3"/>
    </row>
    <row r="78" spans="2:25" x14ac:dyDescent="0.3">
      <c r="B78"/>
      <c r="E78" s="2"/>
      <c r="H78" s="3"/>
    </row>
    <row r="79" spans="2:25" x14ac:dyDescent="0.3">
      <c r="B79"/>
      <c r="E79" s="2"/>
      <c r="H79" s="3"/>
    </row>
    <row r="80" spans="2:25" x14ac:dyDescent="0.3">
      <c r="B80"/>
      <c r="E80" s="2"/>
      <c r="H80" s="3"/>
    </row>
    <row r="81" spans="2:8" x14ac:dyDescent="0.3">
      <c r="B81"/>
      <c r="E81" s="2"/>
      <c r="H81" s="3"/>
    </row>
    <row r="82" spans="2:8" x14ac:dyDescent="0.3">
      <c r="B82"/>
      <c r="E82" s="2"/>
      <c r="H82" s="3"/>
    </row>
    <row r="83" spans="2:8" x14ac:dyDescent="0.3">
      <c r="B83"/>
      <c r="E83" s="2"/>
      <c r="H83" s="3"/>
    </row>
    <row r="84" spans="2:8" x14ac:dyDescent="0.3">
      <c r="B84"/>
      <c r="E84" s="2"/>
      <c r="H84" s="3"/>
    </row>
    <row r="85" spans="2:8" x14ac:dyDescent="0.3">
      <c r="B85"/>
      <c r="E85" s="2"/>
      <c r="H85" s="3"/>
    </row>
    <row r="86" spans="2:8" x14ac:dyDescent="0.3">
      <c r="B86"/>
      <c r="E86" s="2"/>
      <c r="H86" s="3"/>
    </row>
    <row r="87" spans="2:8" x14ac:dyDescent="0.3">
      <c r="B87"/>
      <c r="E87" s="2"/>
      <c r="H87" s="3"/>
    </row>
    <row r="88" spans="2:8" x14ac:dyDescent="0.3">
      <c r="B88"/>
      <c r="E88" s="2"/>
      <c r="H88" s="3"/>
    </row>
    <row r="89" spans="2:8" x14ac:dyDescent="0.3">
      <c r="B89"/>
      <c r="E89" s="2"/>
      <c r="H89" s="3"/>
    </row>
    <row r="90" spans="2:8" x14ac:dyDescent="0.3">
      <c r="B90"/>
      <c r="E90" s="2"/>
      <c r="H90" s="3"/>
    </row>
    <row r="91" spans="2:8" x14ac:dyDescent="0.3">
      <c r="B91"/>
      <c r="E91" s="2"/>
      <c r="H91" s="3"/>
    </row>
    <row r="92" spans="2:8" x14ac:dyDescent="0.3">
      <c r="B92"/>
      <c r="E92" s="2"/>
      <c r="H92" s="3"/>
    </row>
    <row r="93" spans="2:8" x14ac:dyDescent="0.3">
      <c r="B93"/>
      <c r="E93" s="2"/>
      <c r="H93" s="3"/>
    </row>
    <row r="94" spans="2:8" x14ac:dyDescent="0.3">
      <c r="B94"/>
      <c r="E94" s="2"/>
      <c r="H94" s="3"/>
    </row>
    <row r="95" spans="2:8" x14ac:dyDescent="0.3">
      <c r="B95"/>
      <c r="E95" s="2"/>
      <c r="H95" s="3"/>
    </row>
    <row r="96" spans="2:8" x14ac:dyDescent="0.3">
      <c r="B96"/>
      <c r="E96" s="2"/>
      <c r="H96" s="3"/>
    </row>
    <row r="97" spans="2:8" x14ac:dyDescent="0.3">
      <c r="B97"/>
      <c r="E97" s="2"/>
      <c r="H97" s="3"/>
    </row>
    <row r="98" spans="2:8" x14ac:dyDescent="0.3">
      <c r="B98"/>
      <c r="E98" s="2"/>
      <c r="H98" s="3"/>
    </row>
    <row r="99" spans="2:8" x14ac:dyDescent="0.3">
      <c r="B99"/>
      <c r="E99" s="2"/>
      <c r="H99" s="3"/>
    </row>
    <row r="100" spans="2:8" x14ac:dyDescent="0.3">
      <c r="B100"/>
      <c r="E100" s="2"/>
      <c r="H100" s="3"/>
    </row>
    <row r="101" spans="2:8" x14ac:dyDescent="0.3">
      <c r="B101"/>
      <c r="E101" s="2"/>
      <c r="H101" s="3"/>
    </row>
    <row r="102" spans="2:8" x14ac:dyDescent="0.3">
      <c r="B102"/>
      <c r="E102" s="2"/>
      <c r="H102" s="3"/>
    </row>
    <row r="103" spans="2:8" x14ac:dyDescent="0.3">
      <c r="B103"/>
      <c r="E103" s="2"/>
      <c r="H103" s="3"/>
    </row>
    <row r="104" spans="2:8" x14ac:dyDescent="0.3">
      <c r="B104"/>
      <c r="E104" s="2"/>
      <c r="H104" s="3"/>
    </row>
    <row r="105" spans="2:8" x14ac:dyDescent="0.3">
      <c r="B105"/>
      <c r="E105" s="2"/>
      <c r="H105" s="3"/>
    </row>
    <row r="106" spans="2:8" x14ac:dyDescent="0.3">
      <c r="B106"/>
      <c r="E106" s="2"/>
      <c r="H106" s="3"/>
    </row>
    <row r="107" spans="2:8" x14ac:dyDescent="0.3">
      <c r="B107"/>
      <c r="E107" s="2"/>
      <c r="H107" s="3"/>
    </row>
    <row r="108" spans="2:8" x14ac:dyDescent="0.3">
      <c r="B108"/>
      <c r="E108" s="2"/>
      <c r="H108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36DA-D300-40BF-8337-C4A66E9BD612}">
  <sheetPr codeName="Sheet30">
    <tabColor theme="7" tint="0.79998168889431442"/>
  </sheetPr>
  <dimension ref="A1:AY854"/>
  <sheetViews>
    <sheetView topLeftCell="AM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5" max="5" width="12" bestFit="1" customWidth="1"/>
  </cols>
  <sheetData>
    <row r="1" spans="2:51" x14ac:dyDescent="0.3">
      <c r="B1" s="2" t="s">
        <v>176</v>
      </c>
      <c r="C1" t="s">
        <v>200</v>
      </c>
      <c r="E1" s="2" t="s">
        <v>176</v>
      </c>
      <c r="F1" t="s">
        <v>204</v>
      </c>
      <c r="H1" s="3"/>
      <c r="I1" t="s">
        <v>176</v>
      </c>
      <c r="J1" t="s">
        <v>204</v>
      </c>
      <c r="K1" t="s">
        <v>176</v>
      </c>
      <c r="L1" t="s">
        <v>200</v>
      </c>
      <c r="M1" t="s">
        <v>176</v>
      </c>
      <c r="N1" t="s">
        <v>200</v>
      </c>
      <c r="O1" t="s">
        <v>176</v>
      </c>
      <c r="P1" t="s">
        <v>200</v>
      </c>
      <c r="R1" t="s">
        <v>176</v>
      </c>
      <c r="S1" t="s">
        <v>204</v>
      </c>
      <c r="T1" t="s">
        <v>176</v>
      </c>
      <c r="U1" t="s">
        <v>200</v>
      </c>
      <c r="V1" t="s">
        <v>176</v>
      </c>
      <c r="W1" t="s">
        <v>200</v>
      </c>
      <c r="X1" t="s">
        <v>176</v>
      </c>
      <c r="Y1" t="s">
        <v>200</v>
      </c>
      <c r="AA1" s="3"/>
      <c r="AB1" s="6">
        <v>4.9634478518610003E-6</v>
      </c>
      <c r="AC1" s="6">
        <v>7.2400685238260001E-2</v>
      </c>
      <c r="AE1" s="3"/>
      <c r="AF1" t="s">
        <v>195</v>
      </c>
      <c r="AG1" t="s">
        <v>200</v>
      </c>
      <c r="AH1" t="s">
        <v>195</v>
      </c>
      <c r="AI1" t="s">
        <v>200</v>
      </c>
      <c r="AJ1" t="s">
        <v>195</v>
      </c>
      <c r="AK1" t="s">
        <v>200</v>
      </c>
      <c r="AM1" s="3"/>
      <c r="AN1" t="s">
        <v>203</v>
      </c>
      <c r="AO1" t="s">
        <v>166</v>
      </c>
      <c r="AP1" t="s">
        <v>203</v>
      </c>
      <c r="AQ1" t="s">
        <v>166</v>
      </c>
      <c r="AR1" t="s">
        <v>203</v>
      </c>
      <c r="AS1" t="s">
        <v>166</v>
      </c>
      <c r="AT1" t="s">
        <v>203</v>
      </c>
      <c r="AU1" t="s">
        <v>166</v>
      </c>
      <c r="AV1" t="s">
        <v>203</v>
      </c>
      <c r="AW1" t="s">
        <v>166</v>
      </c>
      <c r="AX1" t="s">
        <v>203</v>
      </c>
      <c r="AY1" t="s">
        <v>166</v>
      </c>
    </row>
    <row r="2" spans="2:51" x14ac:dyDescent="0.3">
      <c r="B2">
        <v>0</v>
      </c>
      <c r="C2">
        <v>0</v>
      </c>
      <c r="E2">
        <f>B2</f>
        <v>0</v>
      </c>
      <c r="F2">
        <f>C2</f>
        <v>0</v>
      </c>
      <c r="H2" s="3"/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f>I2</f>
        <v>0</v>
      </c>
      <c r="S2">
        <f t="shared" ref="S2:Y2" si="0">J2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AA2" s="3"/>
      <c r="AB2" s="6">
        <v>1.9080328205919999E-4</v>
      </c>
      <c r="AC2" s="6">
        <v>1.7868959378360001</v>
      </c>
      <c r="AE2" s="3"/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M2" s="3"/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2:51" x14ac:dyDescent="0.3">
      <c r="B3" s="2">
        <v>5.5390399738970003E-5</v>
      </c>
      <c r="C3">
        <v>0.83213069375369997</v>
      </c>
      <c r="E3">
        <f t="shared" ref="E3:E52" si="1">B3</f>
        <v>5.5390399738970003E-5</v>
      </c>
      <c r="F3">
        <f t="shared" ref="F3:F34" si="2">C3</f>
        <v>0.83213069375369997</v>
      </c>
      <c r="H3" s="3"/>
      <c r="I3">
        <v>1.2926209748429999E-3</v>
      </c>
      <c r="J3">
        <v>1.7214640939350001</v>
      </c>
      <c r="K3">
        <v>1.0694360042249999E-3</v>
      </c>
      <c r="L3">
        <v>1.5441290768510001</v>
      </c>
      <c r="M3">
        <v>4.3896659837010001E-3</v>
      </c>
      <c r="N3">
        <v>4.5727800412019999</v>
      </c>
      <c r="O3">
        <v>2.4841072624119998E-3</v>
      </c>
      <c r="P3">
        <v>2.8785527931280002</v>
      </c>
      <c r="R3">
        <f t="shared" ref="R3:R51" si="3">I3</f>
        <v>1.2926209748429999E-3</v>
      </c>
      <c r="S3">
        <f t="shared" ref="S3:S51" si="4">J3</f>
        <v>1.7214640939350001</v>
      </c>
      <c r="T3">
        <f t="shared" ref="T3:T32" si="5">K3</f>
        <v>1.0694360042249999E-3</v>
      </c>
      <c r="U3">
        <f t="shared" ref="U3:U32" si="6">L3</f>
        <v>1.5441290768510001</v>
      </c>
      <c r="V3">
        <f t="shared" ref="V3:V27" si="7">M3</f>
        <v>4.3896659837010001E-3</v>
      </c>
      <c r="W3">
        <f t="shared" ref="W3:W27" si="8">N3</f>
        <v>4.5727800412019999</v>
      </c>
      <c r="X3">
        <f t="shared" ref="X3:X14" si="9">O3</f>
        <v>2.4841072624119998E-3</v>
      </c>
      <c r="Y3">
        <f t="shared" ref="Y3:Y14" si="10">P3</f>
        <v>2.8785527931280002</v>
      </c>
      <c r="AA3" s="3"/>
      <c r="AB3" s="6">
        <v>4.136456772581E-4</v>
      </c>
      <c r="AC3" s="6">
        <v>3.6630435999639999</v>
      </c>
      <c r="AE3" s="3"/>
      <c r="AF3" s="6">
        <v>3.525049785347E-5</v>
      </c>
      <c r="AG3" s="6">
        <v>0.74490452857239997</v>
      </c>
      <c r="AH3" s="6">
        <v>7.5733574212890007E-5</v>
      </c>
      <c r="AI3" s="6">
        <v>1.311621656736</v>
      </c>
      <c r="AJ3" s="6">
        <v>1.275151242717E-4</v>
      </c>
      <c r="AK3" s="6">
        <v>1.766786522319</v>
      </c>
      <c r="AM3" s="3"/>
      <c r="AN3">
        <v>4.0392661252420002E-4</v>
      </c>
      <c r="AO3">
        <v>0.67441448346949995</v>
      </c>
      <c r="AP3">
        <v>3.1152727806430002E-4</v>
      </c>
      <c r="AQ3">
        <v>1.086795989634</v>
      </c>
      <c r="AR3">
        <v>3.8946068942360002E-4</v>
      </c>
      <c r="AS3">
        <v>1.2848866000879999</v>
      </c>
      <c r="AT3">
        <v>6.0379888156180002E-4</v>
      </c>
      <c r="AU3">
        <v>2.457177885888</v>
      </c>
      <c r="AV3">
        <v>4.3219779803350001E-4</v>
      </c>
      <c r="AW3">
        <v>0.76695623776270005</v>
      </c>
      <c r="AX3">
        <v>6.6974206774110003E-4</v>
      </c>
      <c r="AY3">
        <v>2.8151269538369998</v>
      </c>
    </row>
    <row r="4" spans="2:51" x14ac:dyDescent="0.3">
      <c r="B4" s="2">
        <v>1.700139596553E-4</v>
      </c>
      <c r="C4">
        <v>2.0875179374180002</v>
      </c>
      <c r="E4">
        <f t="shared" si="1"/>
        <v>1.700139596553E-4</v>
      </c>
      <c r="F4">
        <f t="shared" si="2"/>
        <v>2.0875179374180002</v>
      </c>
      <c r="H4" s="3"/>
      <c r="I4">
        <v>3.5059494154290002E-3</v>
      </c>
      <c r="J4">
        <v>3.0093289048559999</v>
      </c>
      <c r="K4">
        <v>4.4420077881470003E-3</v>
      </c>
      <c r="L4">
        <v>4.069100936081</v>
      </c>
      <c r="M4">
        <v>1.7190153187310001E-2</v>
      </c>
      <c r="N4">
        <v>14.79169216723</v>
      </c>
      <c r="O4">
        <v>7.1001907252920002E-3</v>
      </c>
      <c r="P4">
        <v>5.7727214191360003</v>
      </c>
      <c r="R4">
        <f t="shared" si="3"/>
        <v>3.5059494154290002E-3</v>
      </c>
      <c r="S4">
        <f t="shared" si="4"/>
        <v>3.0093289048559999</v>
      </c>
      <c r="T4">
        <f t="shared" si="5"/>
        <v>4.4420077881470003E-3</v>
      </c>
      <c r="U4">
        <f t="shared" si="6"/>
        <v>4.069100936081</v>
      </c>
      <c r="V4">
        <f t="shared" si="7"/>
        <v>1.7190153187310001E-2</v>
      </c>
      <c r="W4">
        <f t="shared" si="8"/>
        <v>14.79169216723</v>
      </c>
      <c r="X4">
        <f t="shared" si="9"/>
        <v>7.1001907252920002E-3</v>
      </c>
      <c r="Y4">
        <f t="shared" si="10"/>
        <v>5.7727214191360003</v>
      </c>
      <c r="AA4" s="3"/>
      <c r="AB4" s="6">
        <v>8.469301183186E-4</v>
      </c>
      <c r="AC4" s="6">
        <v>7.2889561313150004</v>
      </c>
      <c r="AE4" s="3"/>
      <c r="AF4" s="6">
        <v>1.9709972940060001E-4</v>
      </c>
      <c r="AG4" s="6">
        <v>1.8809963728670001</v>
      </c>
      <c r="AH4" s="6">
        <v>2.463411678864E-4</v>
      </c>
      <c r="AI4" s="6">
        <v>2.683298597696</v>
      </c>
      <c r="AJ4" s="6">
        <v>4.0861788148999998E-4</v>
      </c>
      <c r="AK4" s="6">
        <v>4.0311775690990004</v>
      </c>
      <c r="AM4" s="3"/>
      <c r="AN4">
        <v>7.2309932910260004E-4</v>
      </c>
      <c r="AO4">
        <v>1.2392190469490001</v>
      </c>
      <c r="AP4">
        <v>9.1577492904019997E-4</v>
      </c>
      <c r="AQ4">
        <v>3.5038304080859999</v>
      </c>
      <c r="AR4">
        <v>9.0661659738129998E-4</v>
      </c>
      <c r="AS4">
        <v>3.2617949034749998</v>
      </c>
      <c r="AT4">
        <v>9.3276118963140004E-4</v>
      </c>
      <c r="AU4">
        <v>3.951348331788</v>
      </c>
      <c r="AV4">
        <v>8.169690240192E-4</v>
      </c>
      <c r="AW4">
        <v>1.4035207571649999</v>
      </c>
      <c r="AX4">
        <v>1.080630943317E-3</v>
      </c>
      <c r="AY4">
        <v>4.559683805443</v>
      </c>
    </row>
    <row r="5" spans="2:51" x14ac:dyDescent="0.3">
      <c r="B5" s="2">
        <v>3.4302746463670003E-4</v>
      </c>
      <c r="C5">
        <v>3.396700501282</v>
      </c>
      <c r="E5">
        <f t="shared" si="1"/>
        <v>3.4302746463670003E-4</v>
      </c>
      <c r="F5">
        <f t="shared" si="2"/>
        <v>3.396700501282</v>
      </c>
      <c r="H5" s="3"/>
      <c r="I5">
        <v>5.7142450222689998E-3</v>
      </c>
      <c r="J5">
        <v>4.8096770954399997</v>
      </c>
      <c r="K5">
        <v>9.8875814196529993E-3</v>
      </c>
      <c r="L5">
        <v>8.3955500633830002</v>
      </c>
      <c r="M5">
        <v>2.4127680178559999E-2</v>
      </c>
      <c r="N5">
        <v>20.437927589649998</v>
      </c>
      <c r="O5">
        <v>1.0171947187989999E-2</v>
      </c>
      <c r="P5">
        <v>8.2807106758830002</v>
      </c>
      <c r="R5">
        <f t="shared" si="3"/>
        <v>5.7142450222689998E-3</v>
      </c>
      <c r="S5">
        <f t="shared" si="4"/>
        <v>4.8096770954399997</v>
      </c>
      <c r="T5">
        <f t="shared" si="5"/>
        <v>9.8875814196529993E-3</v>
      </c>
      <c r="U5">
        <f t="shared" si="6"/>
        <v>8.3955500633830002</v>
      </c>
      <c r="V5">
        <f t="shared" si="7"/>
        <v>2.4127680178559999E-2</v>
      </c>
      <c r="W5">
        <f t="shared" si="8"/>
        <v>20.437927589649998</v>
      </c>
      <c r="X5">
        <f t="shared" si="9"/>
        <v>1.0171947187989999E-2</v>
      </c>
      <c r="Y5">
        <f t="shared" si="10"/>
        <v>8.2807106758830002</v>
      </c>
      <c r="AA5" s="3"/>
      <c r="AB5" s="6">
        <v>1.490408496466E-3</v>
      </c>
      <c r="AC5" s="6">
        <v>12.3927635704</v>
      </c>
      <c r="AE5" s="3"/>
      <c r="AF5" s="6">
        <v>4.1994348755029998E-4</v>
      </c>
      <c r="AG5" s="6">
        <v>2.857131107926</v>
      </c>
      <c r="AH5" s="6">
        <v>3.6306733312559998E-4</v>
      </c>
      <c r="AI5" s="6">
        <v>3.7216633320520001</v>
      </c>
      <c r="AJ5" s="6">
        <v>7.4606577539710001E-4</v>
      </c>
      <c r="AK5" s="6">
        <v>6.8076948958669998</v>
      </c>
      <c r="AM5" s="3"/>
      <c r="AN5">
        <v>1.033110881545E-3</v>
      </c>
      <c r="AO5">
        <v>1.87615550478</v>
      </c>
      <c r="AP5">
        <v>1.4521922734869999E-3</v>
      </c>
      <c r="AQ5">
        <v>4.9737821314669999</v>
      </c>
      <c r="AR5">
        <v>1.005622724872E-3</v>
      </c>
      <c r="AS5">
        <v>3.834545765259</v>
      </c>
      <c r="AT5">
        <v>1.2943296979049999E-3</v>
      </c>
      <c r="AU5">
        <v>5.4811842722220003</v>
      </c>
      <c r="AV5">
        <v>1.0710946163610001E-3</v>
      </c>
      <c r="AW5">
        <v>2.112821570865</v>
      </c>
      <c r="AX5">
        <v>1.2454432346539999E-3</v>
      </c>
      <c r="AY5">
        <v>5.4366428453860003</v>
      </c>
    </row>
    <row r="6" spans="2:51" x14ac:dyDescent="0.3">
      <c r="B6" s="2">
        <v>5.4483476443640004E-4</v>
      </c>
      <c r="C6">
        <v>4.9463242793419999</v>
      </c>
      <c r="E6">
        <f t="shared" si="1"/>
        <v>5.4483476443640004E-4</v>
      </c>
      <c r="F6">
        <f t="shared" si="2"/>
        <v>4.9463242793419999</v>
      </c>
      <c r="H6" s="3"/>
      <c r="I6">
        <v>1.8194640335319999E-2</v>
      </c>
      <c r="J6">
        <v>13.956020329819999</v>
      </c>
      <c r="K6">
        <v>1.6622680417219999E-2</v>
      </c>
      <c r="L6">
        <v>14.47045504578</v>
      </c>
      <c r="M6">
        <v>3.5265239403739997E-2</v>
      </c>
      <c r="N6">
        <v>28.112352195269999</v>
      </c>
      <c r="O6">
        <v>1.6557850960659998E-2</v>
      </c>
      <c r="P6">
        <v>12.86285597498</v>
      </c>
      <c r="R6">
        <f t="shared" si="3"/>
        <v>1.8194640335319999E-2</v>
      </c>
      <c r="S6">
        <f t="shared" si="4"/>
        <v>13.956020329819999</v>
      </c>
      <c r="T6">
        <f t="shared" si="5"/>
        <v>1.6622680417219999E-2</v>
      </c>
      <c r="U6">
        <f t="shared" si="6"/>
        <v>14.47045504578</v>
      </c>
      <c r="V6">
        <f t="shared" si="7"/>
        <v>3.5265239403739997E-2</v>
      </c>
      <c r="W6">
        <f t="shared" si="8"/>
        <v>28.112352195269999</v>
      </c>
      <c r="X6">
        <f t="shared" si="9"/>
        <v>1.6557850960659998E-2</v>
      </c>
      <c r="Y6">
        <f t="shared" si="10"/>
        <v>12.86285597498</v>
      </c>
      <c r="AA6" s="3"/>
      <c r="AB6" s="6">
        <v>1.7255189163219999E-3</v>
      </c>
      <c r="AC6" s="6">
        <v>14.25029671265</v>
      </c>
      <c r="AE6" s="3"/>
      <c r="AF6" s="6">
        <v>6.5534025104419999E-4</v>
      </c>
      <c r="AG6" s="6">
        <v>3.9696711136529998</v>
      </c>
      <c r="AH6" s="6">
        <v>4.961404155742E-4</v>
      </c>
      <c r="AI6" s="6">
        <v>4.7522628500339996</v>
      </c>
      <c r="AJ6" s="6">
        <v>9.9008428217600003E-4</v>
      </c>
      <c r="AK6" s="6">
        <v>8.9585456173990003</v>
      </c>
      <c r="AM6" s="3"/>
      <c r="AN6">
        <v>1.4462845752240001E-3</v>
      </c>
      <c r="AO6">
        <v>2.6567513513669998</v>
      </c>
      <c r="AP6">
        <v>1.780421128454E-3</v>
      </c>
      <c r="AQ6">
        <v>5.4252631422829998</v>
      </c>
      <c r="AR6">
        <v>1.4313531290059999E-3</v>
      </c>
      <c r="AS6">
        <v>5.023699206371</v>
      </c>
      <c r="AT6">
        <v>1.491200100117E-3</v>
      </c>
      <c r="AU6">
        <v>6.1788452475389999</v>
      </c>
      <c r="AV6">
        <v>1.3065565467549999E-3</v>
      </c>
      <c r="AW6">
        <v>2.8325132837510001</v>
      </c>
      <c r="AX6">
        <v>1.2878224158399999E-3</v>
      </c>
      <c r="AY6">
        <v>6.1171585760709997</v>
      </c>
    </row>
    <row r="7" spans="2:51" x14ac:dyDescent="0.3">
      <c r="B7" s="2">
        <v>8.7596340484720004E-4</v>
      </c>
      <c r="C7">
        <v>7.7113982425929999</v>
      </c>
      <c r="E7">
        <f t="shared" si="1"/>
        <v>8.7596340484720004E-4</v>
      </c>
      <c r="F7">
        <f t="shared" si="2"/>
        <v>7.7113982425929999</v>
      </c>
      <c r="H7" s="3"/>
      <c r="I7">
        <v>2.390875631057E-2</v>
      </c>
      <c r="J7">
        <v>18.76570248773</v>
      </c>
      <c r="K7">
        <v>2.0643298686000001E-2</v>
      </c>
      <c r="L7">
        <v>17.534571342420001</v>
      </c>
      <c r="M7">
        <v>3.5626596603590001E-2</v>
      </c>
      <c r="N7">
        <v>28.14879353972</v>
      </c>
      <c r="O7">
        <v>2.2106769137E-2</v>
      </c>
      <c r="P7">
        <v>17.794277522609999</v>
      </c>
      <c r="R7">
        <f t="shared" si="3"/>
        <v>2.390875631057E-2</v>
      </c>
      <c r="S7">
        <f t="shared" si="4"/>
        <v>18.76570248773</v>
      </c>
      <c r="T7">
        <f t="shared" si="5"/>
        <v>2.0643298686000001E-2</v>
      </c>
      <c r="U7">
        <f t="shared" si="6"/>
        <v>17.534571342420001</v>
      </c>
      <c r="V7">
        <f t="shared" si="7"/>
        <v>3.5626596603590001E-2</v>
      </c>
      <c r="W7">
        <f t="shared" si="8"/>
        <v>28.14879353972</v>
      </c>
      <c r="X7">
        <f t="shared" si="9"/>
        <v>2.2106769137E-2</v>
      </c>
      <c r="Y7">
        <f t="shared" si="10"/>
        <v>17.794277522609999</v>
      </c>
      <c r="AA7" s="3"/>
      <c r="AB7" s="6">
        <v>2.2329242634600002E-3</v>
      </c>
      <c r="AC7" s="6">
        <v>18.326386711750001</v>
      </c>
      <c r="AE7" s="3"/>
      <c r="AF7" s="6">
        <v>8.6584633494509995E-4</v>
      </c>
      <c r="AG7" s="6">
        <v>4.9118039721409996</v>
      </c>
      <c r="AH7" s="6">
        <v>7.290342664201E-4</v>
      </c>
      <c r="AI7" s="6">
        <v>6.563400348509</v>
      </c>
      <c r="AJ7" s="6">
        <v>1.333073985797E-3</v>
      </c>
      <c r="AK7" s="6">
        <v>11.45015007205</v>
      </c>
      <c r="AM7" s="3"/>
      <c r="AN7">
        <v>1.822157201441E-3</v>
      </c>
      <c r="AO7">
        <v>3.4684269109030001</v>
      </c>
      <c r="AP7">
        <v>2.0245190942489999E-3</v>
      </c>
      <c r="AQ7">
        <v>5.8668646692530002</v>
      </c>
      <c r="AR7">
        <v>1.7183929969969999E-3</v>
      </c>
      <c r="AS7">
        <v>6.0164902208870004</v>
      </c>
      <c r="AT7">
        <v>1.8259617415349999E-3</v>
      </c>
      <c r="AU7">
        <v>6.7593801256750004</v>
      </c>
      <c r="AV7">
        <v>1.486342568541E-3</v>
      </c>
      <c r="AW7">
        <v>3.7069526691310002</v>
      </c>
      <c r="AX7">
        <v>1.509512861092E-3</v>
      </c>
      <c r="AY7">
        <v>6.9848777117290002</v>
      </c>
    </row>
    <row r="8" spans="2:51" x14ac:dyDescent="0.3">
      <c r="B8" s="2">
        <v>2.864615767847E-3</v>
      </c>
      <c r="C8">
        <v>23.30085661227</v>
      </c>
      <c r="E8">
        <f t="shared" si="1"/>
        <v>2.864615767847E-3</v>
      </c>
      <c r="F8">
        <f t="shared" si="2"/>
        <v>23.30085661227</v>
      </c>
      <c r="H8" s="3"/>
      <c r="I8">
        <v>3.4190276449179997E-2</v>
      </c>
      <c r="J8">
        <v>25.152433769590001</v>
      </c>
      <c r="K8">
        <v>2.51846463651E-2</v>
      </c>
      <c r="L8">
        <v>20.79610177236</v>
      </c>
      <c r="M8">
        <v>3.5926550101860001E-2</v>
      </c>
      <c r="N8">
        <v>22.182779785899999</v>
      </c>
      <c r="O8">
        <v>2.7900542384859998E-2</v>
      </c>
      <c r="P8">
        <v>22.03875307193</v>
      </c>
      <c r="R8">
        <f t="shared" si="3"/>
        <v>3.4190276449179997E-2</v>
      </c>
      <c r="S8">
        <f t="shared" si="4"/>
        <v>25.152433769590001</v>
      </c>
      <c r="T8">
        <f t="shared" si="5"/>
        <v>2.51846463651E-2</v>
      </c>
      <c r="U8">
        <f t="shared" si="6"/>
        <v>20.79610177236</v>
      </c>
      <c r="V8">
        <f t="shared" si="7"/>
        <v>3.5926550101860001E-2</v>
      </c>
      <c r="W8">
        <f t="shared" si="8"/>
        <v>22.182779785899999</v>
      </c>
      <c r="X8">
        <f t="shared" si="9"/>
        <v>2.7900542384859998E-2</v>
      </c>
      <c r="Y8">
        <f t="shared" si="10"/>
        <v>22.03875307193</v>
      </c>
      <c r="AA8" s="3"/>
      <c r="AB8" s="6">
        <v>2.584237382333E-3</v>
      </c>
      <c r="AC8" s="6">
        <v>20.97680042995</v>
      </c>
      <c r="AE8" s="3"/>
      <c r="AF8" s="6">
        <v>1.0201031515699999E-3</v>
      </c>
      <c r="AG8" s="6">
        <v>5.3538946616230003</v>
      </c>
      <c r="AH8" s="6">
        <v>8.7936379005099997E-4</v>
      </c>
      <c r="AI8" s="6">
        <v>8.0187701445009996</v>
      </c>
      <c r="AJ8" s="6">
        <v>1.819464983991E-3</v>
      </c>
      <c r="AK8" s="6">
        <v>15.35083162419</v>
      </c>
      <c r="AM8" s="3"/>
      <c r="AN8">
        <v>2.0011030172519999E-3</v>
      </c>
      <c r="AO8">
        <v>4.0133330297800001</v>
      </c>
      <c r="AP8">
        <v>2.3622767034659998E-3</v>
      </c>
      <c r="AQ8">
        <v>6.3903845898130003</v>
      </c>
      <c r="AR8">
        <v>1.8579513412439999E-3</v>
      </c>
      <c r="AS8">
        <v>6.5532116161529999</v>
      </c>
      <c r="AT8">
        <v>2.022169869142E-3</v>
      </c>
      <c r="AU8">
        <v>7.1972934670050002</v>
      </c>
      <c r="AV8">
        <v>1.694662340205E-3</v>
      </c>
      <c r="AW8">
        <v>4.7769129545869999</v>
      </c>
      <c r="AX8">
        <v>1.649048368283E-3</v>
      </c>
      <c r="AY8">
        <v>7.5126422920299998</v>
      </c>
    </row>
    <row r="9" spans="2:51" x14ac:dyDescent="0.3">
      <c r="B9" s="2">
        <v>3.6869439254550002E-3</v>
      </c>
      <c r="C9">
        <v>29.245871111940001</v>
      </c>
      <c r="E9">
        <f t="shared" si="1"/>
        <v>3.6869439254550002E-3</v>
      </c>
      <c r="F9">
        <f t="shared" si="2"/>
        <v>29.245871111940001</v>
      </c>
      <c r="H9" s="3"/>
      <c r="I9">
        <v>3.5754068226860003E-2</v>
      </c>
      <c r="J9">
        <v>25.914649289010001</v>
      </c>
      <c r="K9">
        <v>3.12823873308E-2</v>
      </c>
      <c r="L9">
        <v>25.241198408279999</v>
      </c>
      <c r="M9">
        <v>3.6589761764120002E-2</v>
      </c>
      <c r="N9">
        <v>16.060360439429999</v>
      </c>
      <c r="O9">
        <v>3.3103241204010002E-2</v>
      </c>
      <c r="P9">
        <v>25.837081964079999</v>
      </c>
      <c r="R9">
        <f t="shared" si="3"/>
        <v>3.5754068226860003E-2</v>
      </c>
      <c r="S9">
        <f t="shared" si="4"/>
        <v>25.914649289010001</v>
      </c>
      <c r="T9">
        <f t="shared" si="5"/>
        <v>3.12823873308E-2</v>
      </c>
      <c r="U9">
        <f t="shared" si="6"/>
        <v>25.241198408279999</v>
      </c>
      <c r="V9">
        <f t="shared" si="7"/>
        <v>3.6589761764120002E-2</v>
      </c>
      <c r="W9">
        <f t="shared" si="8"/>
        <v>16.060360439429999</v>
      </c>
      <c r="X9">
        <f t="shared" si="9"/>
        <v>3.3103241204010002E-2</v>
      </c>
      <c r="Y9">
        <f t="shared" si="10"/>
        <v>25.837081964079999</v>
      </c>
      <c r="AA9" s="3"/>
      <c r="AB9" s="6">
        <v>2.616458441907E-3</v>
      </c>
      <c r="AC9" s="6">
        <v>21.283646094590001</v>
      </c>
      <c r="AE9" s="3"/>
      <c r="AF9" s="6">
        <v>1.039028362295E-3</v>
      </c>
      <c r="AG9" s="6">
        <v>5.6040151872220001</v>
      </c>
      <c r="AH9" s="6">
        <v>1.1079116174799999E-3</v>
      </c>
      <c r="AI9" s="6">
        <v>9.7085383894599993</v>
      </c>
      <c r="AJ9" s="6">
        <v>1.9821573451459999E-3</v>
      </c>
      <c r="AK9" s="6">
        <v>16.784621881170001</v>
      </c>
      <c r="AM9" s="3"/>
      <c r="AN9">
        <v>2.1798650380069999E-3</v>
      </c>
      <c r="AO9">
        <v>4.4861537466100003</v>
      </c>
      <c r="AP9">
        <v>2.6997980047529999E-3</v>
      </c>
      <c r="AQ9">
        <v>6.8212232791689997</v>
      </c>
      <c r="AR9">
        <v>2.2660997701749999E-3</v>
      </c>
      <c r="AS9">
        <v>7.2229506719560002</v>
      </c>
      <c r="AT9">
        <v>2.1691261406129999E-3</v>
      </c>
      <c r="AU9">
        <v>7.4473563420589999</v>
      </c>
      <c r="AV9">
        <v>1.8363596014279999E-3</v>
      </c>
      <c r="AW9">
        <v>5.3734946155700003</v>
      </c>
      <c r="AX9">
        <v>1.6829562806429999E-3</v>
      </c>
      <c r="AY9">
        <v>8.0588462395710003</v>
      </c>
    </row>
    <row r="10" spans="2:51" x14ac:dyDescent="0.3">
      <c r="B10" s="2">
        <v>3.7954346649699999E-3</v>
      </c>
      <c r="C10">
        <v>29.873922986490001</v>
      </c>
      <c r="E10">
        <f t="shared" si="1"/>
        <v>3.7954346649699999E-3</v>
      </c>
      <c r="F10">
        <f t="shared" si="2"/>
        <v>29.873922986490001</v>
      </c>
      <c r="H10" s="3"/>
      <c r="I10">
        <v>3.6796294968939998E-2</v>
      </c>
      <c r="J10">
        <v>26.45345436741</v>
      </c>
      <c r="K10">
        <v>3.4136418905609998E-2</v>
      </c>
      <c r="L10">
        <v>27.345367140800001</v>
      </c>
      <c r="M10">
        <v>3.7436492871530003E-2</v>
      </c>
      <c r="N10">
        <v>15.7838022361</v>
      </c>
      <c r="O10">
        <v>3.6062955075970002E-2</v>
      </c>
      <c r="P10">
        <v>27.621854630649999</v>
      </c>
      <c r="R10">
        <f t="shared" si="3"/>
        <v>3.6796294968939998E-2</v>
      </c>
      <c r="S10">
        <f t="shared" si="4"/>
        <v>26.45345436741</v>
      </c>
      <c r="T10">
        <f t="shared" si="5"/>
        <v>3.4136418905609998E-2</v>
      </c>
      <c r="U10">
        <f t="shared" si="6"/>
        <v>27.345367140800001</v>
      </c>
      <c r="V10">
        <f t="shared" si="7"/>
        <v>3.7436492871530003E-2</v>
      </c>
      <c r="W10">
        <f t="shared" si="8"/>
        <v>15.7838022361</v>
      </c>
      <c r="X10">
        <f t="shared" si="9"/>
        <v>3.6062955075970002E-2</v>
      </c>
      <c r="Y10">
        <f t="shared" si="10"/>
        <v>27.621854630649999</v>
      </c>
      <c r="AA10" s="3"/>
      <c r="AB10" s="6">
        <v>3.0863153887500001E-3</v>
      </c>
      <c r="AC10" s="6">
        <v>24.599969768899999</v>
      </c>
      <c r="AE10" s="3"/>
      <c r="AF10" s="6">
        <v>1.428658816026E-3</v>
      </c>
      <c r="AG10" s="6">
        <v>6.6089573633669998</v>
      </c>
      <c r="AH10" s="6">
        <v>1.3987297455199999E-3</v>
      </c>
      <c r="AI10" s="6">
        <v>11.83017884993</v>
      </c>
      <c r="AJ10" s="6">
        <v>2.1695905894E-3</v>
      </c>
      <c r="AK10" s="6">
        <v>18.301695165600002</v>
      </c>
      <c r="AM10" s="3"/>
      <c r="AN10">
        <v>2.4710028770069999E-3</v>
      </c>
      <c r="AO10">
        <v>5.0510977870009999</v>
      </c>
      <c r="AP10">
        <v>2.8969611230889999E-3</v>
      </c>
      <c r="AQ10">
        <v>7.1806739510310003</v>
      </c>
      <c r="AR10">
        <v>2.6333762635750001E-3</v>
      </c>
      <c r="AS10">
        <v>7.8033237847660004</v>
      </c>
      <c r="AT10">
        <v>2.3894691995969999E-3</v>
      </c>
      <c r="AU10">
        <v>7.7866233947800003</v>
      </c>
      <c r="AV10">
        <v>2.1294404167459999E-3</v>
      </c>
      <c r="AW10">
        <v>6.7004843347499996</v>
      </c>
      <c r="AX10">
        <v>1.922731116315E-3</v>
      </c>
      <c r="AY10">
        <v>9.6430296897669994</v>
      </c>
    </row>
    <row r="11" spans="2:51" x14ac:dyDescent="0.3">
      <c r="B11" s="2">
        <v>3.8389513140899998E-3</v>
      </c>
      <c r="C11">
        <v>30.061080670079999</v>
      </c>
      <c r="E11">
        <f t="shared" si="1"/>
        <v>3.8389513140899998E-3</v>
      </c>
      <c r="F11">
        <f t="shared" si="2"/>
        <v>30.061080670079999</v>
      </c>
      <c r="H11" s="3"/>
      <c r="I11">
        <v>3.7579610374989997E-2</v>
      </c>
      <c r="J11">
        <v>26.690015532850001</v>
      </c>
      <c r="K11">
        <v>3.7512596432710002E-2</v>
      </c>
      <c r="L11">
        <v>29.502404187330001</v>
      </c>
      <c r="M11">
        <v>3.852400996857E-2</v>
      </c>
      <c r="N11">
        <v>15.543591195979999</v>
      </c>
      <c r="O11">
        <v>3.8192371960269998E-2</v>
      </c>
      <c r="P11">
        <v>29.068883132290001</v>
      </c>
      <c r="R11">
        <f t="shared" si="3"/>
        <v>3.7579610374989997E-2</v>
      </c>
      <c r="S11">
        <f t="shared" si="4"/>
        <v>26.690015532850001</v>
      </c>
      <c r="T11">
        <f t="shared" si="5"/>
        <v>3.7512596432710002E-2</v>
      </c>
      <c r="U11">
        <f t="shared" si="6"/>
        <v>29.502404187330001</v>
      </c>
      <c r="V11">
        <f t="shared" si="7"/>
        <v>3.852400996857E-2</v>
      </c>
      <c r="W11">
        <f t="shared" si="8"/>
        <v>15.543591195979999</v>
      </c>
      <c r="X11">
        <f t="shared" si="9"/>
        <v>3.8192371960269998E-2</v>
      </c>
      <c r="Y11">
        <f t="shared" si="10"/>
        <v>29.068883132290001</v>
      </c>
      <c r="AA11" s="3"/>
      <c r="AB11" s="6">
        <v>3.4093654967370002E-3</v>
      </c>
      <c r="AC11" s="6">
        <v>26.954877399259999</v>
      </c>
      <c r="AE11" s="3"/>
      <c r="AF11" s="6">
        <v>1.498344638598E-3</v>
      </c>
      <c r="AG11" s="6">
        <v>6.6765007253680002</v>
      </c>
      <c r="AH11" s="6">
        <v>1.5941688679449999E-3</v>
      </c>
      <c r="AI11" s="6">
        <v>13.338180635460001</v>
      </c>
      <c r="AJ11" s="6">
        <v>2.4067930822199999E-3</v>
      </c>
      <c r="AK11" s="6">
        <v>20.122050338249998</v>
      </c>
      <c r="AM11" s="3"/>
      <c r="AN11">
        <v>2.6965159501619999E-3</v>
      </c>
      <c r="AO11">
        <v>5.5339839568910003</v>
      </c>
      <c r="AP11">
        <v>3.1963148945019998E-3</v>
      </c>
      <c r="AQ11">
        <v>7.3027611722539998</v>
      </c>
      <c r="AR11">
        <v>3.0893149770989999E-3</v>
      </c>
      <c r="AS11">
        <v>8.0876771490829995</v>
      </c>
      <c r="AT11">
        <v>2.7316059311829999E-3</v>
      </c>
      <c r="AU11">
        <v>8.0715429377390002</v>
      </c>
      <c r="AV11">
        <v>2.3198842195609999E-3</v>
      </c>
      <c r="AW11">
        <v>8.0897729567380008</v>
      </c>
      <c r="AX11">
        <v>2.070989099941E-3</v>
      </c>
      <c r="AY11">
        <v>10.40363101783</v>
      </c>
    </row>
    <row r="12" spans="2:51" x14ac:dyDescent="0.3">
      <c r="B12" s="2">
        <v>3.8605591970070001E-3</v>
      </c>
      <c r="C12">
        <v>30.234738344659998</v>
      </c>
      <c r="E12">
        <f t="shared" si="1"/>
        <v>3.8605591970070001E-3</v>
      </c>
      <c r="F12">
        <f t="shared" si="2"/>
        <v>30.234738344659998</v>
      </c>
      <c r="H12" s="3"/>
      <c r="I12">
        <v>3.8099110658289997E-2</v>
      </c>
      <c r="J12">
        <v>27.12367556553</v>
      </c>
      <c r="K12">
        <v>3.9071822803230002E-2</v>
      </c>
      <c r="L12">
        <v>30.39687875477</v>
      </c>
      <c r="M12">
        <v>3.9491312286190003E-2</v>
      </c>
      <c r="N12">
        <v>15.267127173900001</v>
      </c>
      <c r="O12">
        <v>3.9256258994340001E-2</v>
      </c>
      <c r="P12">
        <v>29.876768311069998</v>
      </c>
      <c r="R12">
        <f t="shared" si="3"/>
        <v>3.8099110658289997E-2</v>
      </c>
      <c r="S12">
        <f t="shared" si="4"/>
        <v>27.12367556553</v>
      </c>
      <c r="T12">
        <f t="shared" si="5"/>
        <v>3.9071822803230002E-2</v>
      </c>
      <c r="U12">
        <f t="shared" si="6"/>
        <v>30.39687875477</v>
      </c>
      <c r="V12">
        <f t="shared" si="7"/>
        <v>3.9491312286190003E-2</v>
      </c>
      <c r="W12">
        <f t="shared" si="8"/>
        <v>15.267127173900001</v>
      </c>
      <c r="X12">
        <f t="shared" si="9"/>
        <v>3.9256258994340001E-2</v>
      </c>
      <c r="Y12">
        <f t="shared" si="10"/>
        <v>29.876768311069998</v>
      </c>
      <c r="AA12" s="3"/>
      <c r="AB12" s="6">
        <v>3.5809225415619999E-3</v>
      </c>
      <c r="AC12" s="6">
        <v>28.096830275009999</v>
      </c>
      <c r="AE12" s="3"/>
      <c r="AF12" s="6">
        <v>1.543885064538E-3</v>
      </c>
      <c r="AG12" s="6">
        <v>6.9340179490880001</v>
      </c>
      <c r="AH12" s="6">
        <v>1.963556344123E-3</v>
      </c>
      <c r="AI12" s="6">
        <v>15.86116306904</v>
      </c>
      <c r="AJ12" s="6">
        <v>2.702001137144E-3</v>
      </c>
      <c r="AK12" s="6">
        <v>22.26838485887</v>
      </c>
      <c r="AM12" s="3"/>
      <c r="AN12">
        <v>2.9778099576709999E-3</v>
      </c>
      <c r="AO12">
        <v>5.9033141125990003</v>
      </c>
      <c r="AP12">
        <v>3.458420111328E-3</v>
      </c>
      <c r="AQ12">
        <v>7.4765239355829998</v>
      </c>
      <c r="AR12">
        <v>3.4069970585330002E-3</v>
      </c>
      <c r="AS12">
        <v>8.3458475711410003</v>
      </c>
      <c r="AT12">
        <v>3.073537129271E-3</v>
      </c>
      <c r="AU12">
        <v>8.2758511460120001</v>
      </c>
      <c r="AV12">
        <v>2.4810065793990001E-3</v>
      </c>
      <c r="AW12">
        <v>8.9746032413039991</v>
      </c>
      <c r="AX12">
        <v>2.3430275799859999E-3</v>
      </c>
      <c r="AY12">
        <v>11.889127738079999</v>
      </c>
    </row>
    <row r="13" spans="2:51" x14ac:dyDescent="0.3">
      <c r="B13" s="2">
        <v>3.8865800347800002E-3</v>
      </c>
      <c r="C13">
        <v>28.05941692419</v>
      </c>
      <c r="E13">
        <f t="shared" si="1"/>
        <v>3.8865800347800002E-3</v>
      </c>
      <c r="F13">
        <f t="shared" si="2"/>
        <v>28.05941692419</v>
      </c>
      <c r="H13" s="3"/>
      <c r="I13">
        <v>3.8882426064350002E-2</v>
      </c>
      <c r="J13">
        <v>27.360236730979999</v>
      </c>
      <c r="K13">
        <v>3.986950762989E-2</v>
      </c>
      <c r="L13">
        <v>15.66672846534</v>
      </c>
      <c r="M13">
        <v>4.0458733414059998E-2</v>
      </c>
      <c r="N13">
        <v>14.978610218249999</v>
      </c>
      <c r="O13">
        <v>4.2099001827089998E-2</v>
      </c>
      <c r="P13">
        <v>31.44454995529</v>
      </c>
      <c r="R13">
        <f t="shared" si="3"/>
        <v>3.8882426064350002E-2</v>
      </c>
      <c r="S13">
        <f t="shared" si="4"/>
        <v>27.360236730979999</v>
      </c>
      <c r="T13">
        <f t="shared" si="5"/>
        <v>3.986950762989E-2</v>
      </c>
      <c r="U13">
        <f t="shared" si="6"/>
        <v>15.66672846534</v>
      </c>
      <c r="V13">
        <f t="shared" si="7"/>
        <v>4.0458733414059998E-2</v>
      </c>
      <c r="W13">
        <f t="shared" si="8"/>
        <v>14.978610218249999</v>
      </c>
      <c r="X13">
        <f t="shared" si="9"/>
        <v>4.2099001827089998E-2</v>
      </c>
      <c r="Y13">
        <f t="shared" si="10"/>
        <v>31.44454995529</v>
      </c>
      <c r="AA13" s="3"/>
      <c r="AB13" s="6">
        <v>3.7359520963550002E-3</v>
      </c>
      <c r="AC13" s="6">
        <v>29.094331395969999</v>
      </c>
      <c r="AE13" s="3"/>
      <c r="AF13" s="6">
        <v>1.8436085135500001E-3</v>
      </c>
      <c r="AG13" s="6">
        <v>7.4543855903559999</v>
      </c>
      <c r="AH13" s="6">
        <v>2.1216045643720001E-3</v>
      </c>
      <c r="AI13" s="6">
        <v>17.096382509649999</v>
      </c>
      <c r="AJ13" s="6">
        <v>2.8892107840010001E-3</v>
      </c>
      <c r="AK13" s="6">
        <v>23.679123606289998</v>
      </c>
      <c r="AM13" s="3"/>
      <c r="AN13">
        <v>3.1840817272699999E-3</v>
      </c>
      <c r="AO13">
        <v>6.1700370609539998</v>
      </c>
      <c r="AP13">
        <v>4.8727910040460001E-3</v>
      </c>
      <c r="AQ13">
        <v>8.7567429200180005</v>
      </c>
      <c r="AR13">
        <v>3.8224063923560001E-3</v>
      </c>
      <c r="AS13">
        <v>8.6751872169409996</v>
      </c>
      <c r="AT13">
        <v>3.2931722395390002E-3</v>
      </c>
      <c r="AU13">
        <v>8.3374569348170002</v>
      </c>
      <c r="AV13">
        <v>2.6420239134900001E-3</v>
      </c>
      <c r="AW13">
        <v>9.8182418675569991</v>
      </c>
      <c r="AX13">
        <v>2.4176475684900001E-3</v>
      </c>
      <c r="AY13">
        <v>12.461999923860001</v>
      </c>
    </row>
    <row r="14" spans="2:51" x14ac:dyDescent="0.3">
      <c r="B14" s="2">
        <v>3.8845843595559999E-3</v>
      </c>
      <c r="C14">
        <v>25.22991365347</v>
      </c>
      <c r="E14">
        <f t="shared" si="1"/>
        <v>3.8845843595559999E-3</v>
      </c>
      <c r="F14">
        <f t="shared" si="2"/>
        <v>25.22991365347</v>
      </c>
      <c r="H14" s="3"/>
      <c r="I14">
        <v>3.9433456835989998E-2</v>
      </c>
      <c r="J14">
        <v>11.24987695774</v>
      </c>
      <c r="K14">
        <v>4.013341368995E-2</v>
      </c>
      <c r="L14">
        <v>15.40407098381</v>
      </c>
      <c r="M14">
        <v>4.166765339313E-2</v>
      </c>
      <c r="N14">
        <v>14.654122824390001</v>
      </c>
      <c r="O14">
        <v>4.2186657803720003E-2</v>
      </c>
      <c r="P14">
        <v>22.440966641989998</v>
      </c>
      <c r="R14">
        <f t="shared" si="3"/>
        <v>3.9433456835989998E-2</v>
      </c>
      <c r="S14">
        <f t="shared" si="4"/>
        <v>11.24987695774</v>
      </c>
      <c r="T14">
        <f t="shared" si="5"/>
        <v>4.013341368995E-2</v>
      </c>
      <c r="U14">
        <f t="shared" si="6"/>
        <v>15.40407098381</v>
      </c>
      <c r="V14">
        <f t="shared" si="7"/>
        <v>4.166765339313E-2</v>
      </c>
      <c r="W14">
        <f t="shared" si="8"/>
        <v>14.654122824390001</v>
      </c>
      <c r="X14">
        <f t="shared" si="9"/>
        <v>4.2186657803720003E-2</v>
      </c>
      <c r="Y14">
        <f t="shared" si="10"/>
        <v>22.440966641989998</v>
      </c>
      <c r="AA14" s="3"/>
      <c r="AB14" s="6">
        <v>3.8645950505810001E-3</v>
      </c>
      <c r="AC14" s="6">
        <v>29.923588767830001</v>
      </c>
      <c r="AE14" s="3"/>
      <c r="AF14" s="6">
        <v>2.1103349534849999E-3</v>
      </c>
      <c r="AG14" s="6">
        <v>7.8461051662439996</v>
      </c>
      <c r="AH14" s="6">
        <v>2.3710527677200002E-3</v>
      </c>
      <c r="AI14" s="6">
        <v>18.998403237840002</v>
      </c>
      <c r="AJ14" s="6">
        <v>3.2256802628290002E-3</v>
      </c>
      <c r="AK14" s="6">
        <v>25.976922046119999</v>
      </c>
      <c r="AM14" s="3"/>
      <c r="AN14">
        <v>3.4927804578760002E-3</v>
      </c>
      <c r="AO14">
        <v>6.2920777898729998</v>
      </c>
      <c r="AP14">
        <v>5.0599264958339999E-3</v>
      </c>
      <c r="AQ14">
        <v>8.84849430515</v>
      </c>
      <c r="AR14">
        <v>4.514740057357E-3</v>
      </c>
      <c r="AS14">
        <v>9.2181154166319992</v>
      </c>
      <c r="AT14">
        <v>3.6839442267659998E-3</v>
      </c>
      <c r="AU14">
        <v>8.5683929399960004</v>
      </c>
      <c r="AV14">
        <v>2.8417601626249999E-3</v>
      </c>
      <c r="AW14">
        <v>11.186888168079999</v>
      </c>
      <c r="AX14">
        <v>2.5004419440999999E-3</v>
      </c>
      <c r="AY14">
        <v>13.05274529824</v>
      </c>
    </row>
    <row r="15" spans="2:51" x14ac:dyDescent="0.3">
      <c r="B15" s="2">
        <v>3.8845044918210002E-3</v>
      </c>
      <c r="C15">
        <v>17.488857459590001</v>
      </c>
      <c r="E15">
        <f t="shared" si="1"/>
        <v>3.8845044918210002E-3</v>
      </c>
      <c r="F15">
        <f t="shared" si="2"/>
        <v>17.488857459590001</v>
      </c>
      <c r="H15" s="3"/>
      <c r="I15">
        <v>3.9696884817680002E-2</v>
      </c>
      <c r="J15">
        <v>11.09219988894</v>
      </c>
      <c r="K15">
        <v>4.0396289537689999E-2</v>
      </c>
      <c r="L15">
        <v>15.246537734469999</v>
      </c>
      <c r="M15">
        <v>4.2755289300430002E-2</v>
      </c>
      <c r="N15">
        <v>14.4018588507</v>
      </c>
      <c r="O15">
        <v>4.1230941007999997E-2</v>
      </c>
      <c r="P15">
        <v>22.754046713809998</v>
      </c>
      <c r="R15">
        <f t="shared" si="3"/>
        <v>3.9696884817680002E-2</v>
      </c>
      <c r="S15">
        <f t="shared" si="4"/>
        <v>11.09219988894</v>
      </c>
      <c r="T15">
        <f t="shared" si="5"/>
        <v>4.0396289537689999E-2</v>
      </c>
      <c r="U15">
        <f t="shared" si="6"/>
        <v>15.246537734469999</v>
      </c>
      <c r="V15">
        <f t="shared" si="7"/>
        <v>4.2755289300430002E-2</v>
      </c>
      <c r="W15">
        <f t="shared" si="8"/>
        <v>14.4018588507</v>
      </c>
      <c r="AA15" s="3"/>
      <c r="AB15" s="6">
        <v>3.9090603655550001E-3</v>
      </c>
      <c r="AC15" s="6">
        <v>30.13948188206</v>
      </c>
      <c r="AE15" s="3"/>
      <c r="AF15" s="6">
        <v>2.3769177843720002E-3</v>
      </c>
      <c r="AG15" s="6">
        <v>8.1695296640699997</v>
      </c>
      <c r="AH15" s="6">
        <v>2.694835991714E-3</v>
      </c>
      <c r="AI15" s="6">
        <v>21.23351507968</v>
      </c>
      <c r="AJ15" s="6">
        <v>3.5873218483069998E-3</v>
      </c>
      <c r="AK15" s="6">
        <v>28.563077263370001</v>
      </c>
      <c r="AM15" s="3"/>
      <c r="AN15">
        <v>3.8388852816910002E-3</v>
      </c>
      <c r="AO15">
        <v>6.4242304641569996</v>
      </c>
      <c r="AP15">
        <v>5.4722599835380003E-3</v>
      </c>
      <c r="AQ15">
        <v>9.2995568852330006</v>
      </c>
      <c r="AR15">
        <v>5.0600946138330003E-3</v>
      </c>
      <c r="AS15">
        <v>9.502023926303</v>
      </c>
      <c r="AT15">
        <v>4.1075051106409998E-3</v>
      </c>
      <c r="AU15">
        <v>8.9066489594299991</v>
      </c>
      <c r="AV15">
        <v>3.0796376851969999E-3</v>
      </c>
      <c r="AW15">
        <v>12.85398802217</v>
      </c>
      <c r="AX15">
        <v>2.533915952408E-3</v>
      </c>
      <c r="AY15">
        <v>13.42876976144</v>
      </c>
    </row>
    <row r="16" spans="2:51" x14ac:dyDescent="0.3">
      <c r="B16" s="2">
        <v>3.8928939368640001E-3</v>
      </c>
      <c r="C16">
        <v>16.915010336919998</v>
      </c>
      <c r="E16">
        <f t="shared" si="1"/>
        <v>3.8928939368640001E-3</v>
      </c>
      <c r="F16">
        <f t="shared" si="2"/>
        <v>16.915010336919998</v>
      </c>
      <c r="H16" s="3"/>
      <c r="I16">
        <v>4.1006410952029997E-2</v>
      </c>
      <c r="J16">
        <v>11.079109914189999</v>
      </c>
      <c r="K16">
        <v>4.1181955220420001E-2</v>
      </c>
      <c r="L16">
        <v>15.07617015402</v>
      </c>
      <c r="M16">
        <v>4.3840192571800003E-2</v>
      </c>
      <c r="N16">
        <v>14.42681234908</v>
      </c>
      <c r="O16">
        <v>3.9322088984820001E-2</v>
      </c>
      <c r="P16">
        <v>23.11504108382</v>
      </c>
      <c r="R16">
        <f t="shared" si="3"/>
        <v>4.1006410952029997E-2</v>
      </c>
      <c r="S16">
        <f t="shared" si="4"/>
        <v>11.079109914189999</v>
      </c>
      <c r="T16">
        <f t="shared" si="5"/>
        <v>4.1181955220420001E-2</v>
      </c>
      <c r="U16">
        <f t="shared" si="6"/>
        <v>15.07617015402</v>
      </c>
      <c r="V16">
        <f t="shared" si="7"/>
        <v>4.3840192571800003E-2</v>
      </c>
      <c r="W16">
        <f t="shared" si="8"/>
        <v>14.42681234908</v>
      </c>
      <c r="AA16" s="3"/>
      <c r="AB16" s="6">
        <v>3.9238931724979997E-3</v>
      </c>
      <c r="AC16" s="6">
        <v>30.223538380120001</v>
      </c>
      <c r="AE16" s="3"/>
      <c r="AF16" s="6">
        <v>2.6967916509390002E-3</v>
      </c>
      <c r="AG16" s="6">
        <v>8.5454977142510007</v>
      </c>
      <c r="AH16" s="6">
        <v>3.0305243701350001E-3</v>
      </c>
      <c r="AI16" s="6">
        <v>23.29396239958</v>
      </c>
      <c r="AJ16" s="6">
        <v>3.7904291575060001E-3</v>
      </c>
      <c r="AK16" s="6">
        <v>29.745779263709998</v>
      </c>
      <c r="AM16" s="3"/>
      <c r="AN16">
        <v>3.9699510183220004E-3</v>
      </c>
      <c r="AO16">
        <v>6.5162608031109999</v>
      </c>
      <c r="AP16">
        <v>5.7532126573690001E-3</v>
      </c>
      <c r="AQ16">
        <v>9.5350141514250009</v>
      </c>
      <c r="AR16">
        <v>5.5975945019769999E-3</v>
      </c>
      <c r="AS16">
        <v>9.893454656886</v>
      </c>
      <c r="AT16">
        <v>4.473959470047E-3</v>
      </c>
      <c r="AU16">
        <v>9.1645767334990005</v>
      </c>
      <c r="AV16">
        <v>3.1836925452819998E-3</v>
      </c>
      <c r="AW16">
        <v>13.347776506580001</v>
      </c>
      <c r="AX16">
        <v>2.608764311465E-3</v>
      </c>
      <c r="AY16">
        <v>14.09121009687</v>
      </c>
    </row>
    <row r="17" spans="2:51" x14ac:dyDescent="0.3">
      <c r="B17" s="2">
        <v>3.9161817514599996E-3</v>
      </c>
      <c r="C17">
        <v>16.19445437872</v>
      </c>
      <c r="E17">
        <f t="shared" si="1"/>
        <v>3.9161817514599996E-3</v>
      </c>
      <c r="F17">
        <f t="shared" si="2"/>
        <v>16.19445437872</v>
      </c>
      <c r="H17" s="3"/>
      <c r="I17">
        <v>4.2054444809969997E-2</v>
      </c>
      <c r="J17">
        <v>11.026588016050001</v>
      </c>
      <c r="K17">
        <v>4.1966977020449998E-2</v>
      </c>
      <c r="L17">
        <v>14.971505218700001</v>
      </c>
      <c r="M17">
        <v>4.685233424238E-2</v>
      </c>
      <c r="N17">
        <v>14.646119684529999</v>
      </c>
      <c r="O17">
        <v>3.920570466566E-2</v>
      </c>
      <c r="P17">
        <v>22.837785112910002</v>
      </c>
      <c r="R17">
        <f t="shared" si="3"/>
        <v>4.2054444809969997E-2</v>
      </c>
      <c r="S17">
        <f t="shared" si="4"/>
        <v>11.026588016050001</v>
      </c>
      <c r="T17">
        <f t="shared" si="5"/>
        <v>4.1966977020449998E-2</v>
      </c>
      <c r="U17">
        <f t="shared" si="6"/>
        <v>14.971505218700001</v>
      </c>
      <c r="V17">
        <f t="shared" si="7"/>
        <v>4.685233424238E-2</v>
      </c>
      <c r="W17">
        <f t="shared" si="8"/>
        <v>14.646119684529999</v>
      </c>
      <c r="AA17" s="3"/>
      <c r="AB17" s="6">
        <v>3.9549224109000003E-3</v>
      </c>
      <c r="AC17" s="6">
        <v>30.08928283361</v>
      </c>
      <c r="AE17" s="3"/>
      <c r="AF17" s="6">
        <v>2.8730276317490001E-3</v>
      </c>
      <c r="AG17" s="6">
        <v>8.7029514969479997</v>
      </c>
      <c r="AH17" s="6">
        <v>3.266455806402E-3</v>
      </c>
      <c r="AI17" s="6">
        <v>24.60422510702</v>
      </c>
      <c r="AJ17" s="6">
        <v>3.9144849403399996E-3</v>
      </c>
      <c r="AK17" s="6">
        <v>30.32929153057</v>
      </c>
      <c r="AM17" s="3"/>
      <c r="AN17">
        <v>4.3624393044229999E-3</v>
      </c>
      <c r="AO17">
        <v>6.5143081263599996</v>
      </c>
      <c r="AP17">
        <v>5.8935183274460004E-3</v>
      </c>
      <c r="AQ17">
        <v>9.5858063397619997</v>
      </c>
      <c r="AR17">
        <v>6.0780107027099996E-3</v>
      </c>
      <c r="AS17">
        <v>10.213513957070001</v>
      </c>
      <c r="AT17">
        <v>4.7752242661019996E-3</v>
      </c>
      <c r="AU17">
        <v>9.3601303334649995</v>
      </c>
      <c r="AV17">
        <v>3.7535010803990002E-3</v>
      </c>
      <c r="AW17">
        <v>16.918363327009999</v>
      </c>
      <c r="AX17">
        <v>2.8648650842950001E-3</v>
      </c>
      <c r="AY17">
        <v>15.7021831093</v>
      </c>
    </row>
    <row r="18" spans="2:51" x14ac:dyDescent="0.3">
      <c r="B18" s="2">
        <v>3.9390934619480001E-3</v>
      </c>
      <c r="C18">
        <v>15.674095502489999</v>
      </c>
      <c r="E18">
        <f t="shared" si="1"/>
        <v>3.9390934619480001E-3</v>
      </c>
      <c r="F18">
        <f t="shared" si="2"/>
        <v>15.674095502489999</v>
      </c>
      <c r="H18" s="3"/>
      <c r="I18">
        <v>4.3103123903000001E-2</v>
      </c>
      <c r="J18">
        <v>10.908363120520001</v>
      </c>
      <c r="K18">
        <v>4.3402492059619997E-2</v>
      </c>
      <c r="L18">
        <v>15.15631466932</v>
      </c>
      <c r="M18">
        <v>4.8899906231280002E-2</v>
      </c>
      <c r="N18">
        <v>14.864673570000001</v>
      </c>
      <c r="O18">
        <v>3.873254002827E-2</v>
      </c>
      <c r="P18">
        <v>22.51220556042</v>
      </c>
      <c r="R18">
        <f t="shared" si="3"/>
        <v>4.3103123903000001E-2</v>
      </c>
      <c r="S18">
        <f t="shared" si="4"/>
        <v>10.908363120520001</v>
      </c>
      <c r="T18">
        <f t="shared" si="5"/>
        <v>4.3402492059619997E-2</v>
      </c>
      <c r="U18">
        <f t="shared" si="6"/>
        <v>15.15631466932</v>
      </c>
      <c r="V18">
        <f t="shared" si="7"/>
        <v>4.8899906231280002E-2</v>
      </c>
      <c r="W18">
        <f t="shared" si="8"/>
        <v>14.864673570000001</v>
      </c>
      <c r="AA18" s="3"/>
      <c r="AB18" s="6">
        <v>3.9628882031999997E-3</v>
      </c>
      <c r="AC18" s="6">
        <v>29.835021291579999</v>
      </c>
      <c r="AE18" s="3"/>
      <c r="AF18" s="6">
        <v>3.0204849744129999E-3</v>
      </c>
      <c r="AG18" s="6">
        <v>8.7924197317259996</v>
      </c>
      <c r="AH18" s="6">
        <v>3.4072794985910001E-3</v>
      </c>
      <c r="AI18" s="6">
        <v>25.429850953630002</v>
      </c>
      <c r="AM18" s="3"/>
      <c r="AN18">
        <v>4.7922811708600004E-3</v>
      </c>
      <c r="AO18">
        <v>6.5018715658159998</v>
      </c>
      <c r="AP18">
        <v>7.2231019200730004E-3</v>
      </c>
      <c r="AQ18">
        <v>10.59869797589</v>
      </c>
      <c r="AR18">
        <v>6.5583812293309998E-3</v>
      </c>
      <c r="AS18">
        <v>10.51565962732</v>
      </c>
      <c r="AT18">
        <v>5.0276025989060003E-3</v>
      </c>
      <c r="AU18">
        <v>9.5111425065940001</v>
      </c>
      <c r="AV18">
        <v>4.0756670307649998E-3</v>
      </c>
      <c r="AW18">
        <v>18.657130152410002</v>
      </c>
      <c r="AX18">
        <v>3.0383998520670001E-3</v>
      </c>
      <c r="AY18">
        <v>16.811978896999999</v>
      </c>
    </row>
    <row r="19" spans="2:51" x14ac:dyDescent="0.3">
      <c r="B19" s="2">
        <v>3.9981854680130003E-3</v>
      </c>
      <c r="C19">
        <v>15.354189603029999</v>
      </c>
      <c r="E19">
        <f t="shared" si="1"/>
        <v>3.9981854680130003E-3</v>
      </c>
      <c r="F19">
        <f t="shared" si="2"/>
        <v>15.354189603029999</v>
      </c>
      <c r="H19" s="3"/>
      <c r="I19">
        <v>4.4283646033910003E-2</v>
      </c>
      <c r="J19">
        <v>10.698159091120001</v>
      </c>
      <c r="K19">
        <v>4.4676125036279997E-2</v>
      </c>
      <c r="L19">
        <v>15.343152464259999</v>
      </c>
      <c r="M19">
        <v>5.191085979928E-2</v>
      </c>
      <c r="N19">
        <v>15.204510241139999</v>
      </c>
      <c r="O19">
        <v>3.8617681181250002E-2</v>
      </c>
      <c r="P19">
        <v>22.078260723290001</v>
      </c>
      <c r="R19">
        <f t="shared" si="3"/>
        <v>4.4283646033910003E-2</v>
      </c>
      <c r="S19">
        <f t="shared" si="4"/>
        <v>10.698159091120001</v>
      </c>
      <c r="T19">
        <f t="shared" si="5"/>
        <v>4.4676125036279997E-2</v>
      </c>
      <c r="U19">
        <f t="shared" si="6"/>
        <v>15.343152464259999</v>
      </c>
      <c r="V19">
        <f t="shared" si="7"/>
        <v>5.191085979928E-2</v>
      </c>
      <c r="W19">
        <f t="shared" si="8"/>
        <v>15.204510241139999</v>
      </c>
      <c r="AA19" s="3"/>
      <c r="AB19" s="6">
        <v>3.9449592318690002E-3</v>
      </c>
      <c r="AC19" s="6">
        <v>28.154869452869999</v>
      </c>
      <c r="AE19" s="3"/>
      <c r="AF19" s="6">
        <v>3.2212652658779998E-3</v>
      </c>
      <c r="AG19" s="6">
        <v>8.9496082028719997</v>
      </c>
      <c r="AH19" s="6">
        <v>3.6802986623769999E-3</v>
      </c>
      <c r="AI19" s="6">
        <v>26.868717507860001</v>
      </c>
      <c r="AM19" s="3"/>
      <c r="AN19">
        <v>5.2780615102700004E-3</v>
      </c>
      <c r="AO19">
        <v>6.4376664785599997</v>
      </c>
      <c r="AP19">
        <v>7.43803598151E-3</v>
      </c>
      <c r="AQ19">
        <v>10.59762865291</v>
      </c>
      <c r="AR19">
        <v>6.932804442346E-3</v>
      </c>
      <c r="AS19">
        <v>10.710849255299999</v>
      </c>
      <c r="AT19">
        <v>5.255457770391E-3</v>
      </c>
      <c r="AU19">
        <v>9.6085351139279993</v>
      </c>
      <c r="AV19">
        <v>4.4840906416770002E-3</v>
      </c>
      <c r="AW19">
        <v>21.239907542489998</v>
      </c>
      <c r="AX19">
        <v>3.3100501021710001E-3</v>
      </c>
      <c r="AY19">
        <v>18.145209762850001</v>
      </c>
    </row>
    <row r="20" spans="2:51" x14ac:dyDescent="0.3">
      <c r="B20" s="2">
        <v>4.0423038837040003E-3</v>
      </c>
      <c r="C20">
        <v>15.22103195547</v>
      </c>
      <c r="E20">
        <f t="shared" si="1"/>
        <v>4.0423038837040003E-3</v>
      </c>
      <c r="F20">
        <f t="shared" si="2"/>
        <v>15.22103195547</v>
      </c>
      <c r="H20" s="3"/>
      <c r="I20">
        <v>4.454733210964E-2</v>
      </c>
      <c r="J20">
        <v>10.51420082336</v>
      </c>
      <c r="K20">
        <v>4.5807222384009999E-2</v>
      </c>
      <c r="L20">
        <v>15.475210644880001</v>
      </c>
      <c r="M20">
        <v>5.5284002238939998E-2</v>
      </c>
      <c r="N20">
        <v>15.496417721749999</v>
      </c>
      <c r="O20">
        <v>3.862131884561E-2</v>
      </c>
      <c r="P20">
        <v>21.70461804228</v>
      </c>
      <c r="R20">
        <f t="shared" si="3"/>
        <v>4.454733210964E-2</v>
      </c>
      <c r="S20">
        <f t="shared" si="4"/>
        <v>10.51420082336</v>
      </c>
      <c r="T20">
        <f t="shared" si="5"/>
        <v>4.5807222384009999E-2</v>
      </c>
      <c r="U20">
        <f t="shared" si="6"/>
        <v>15.475210644880001</v>
      </c>
      <c r="V20">
        <f t="shared" si="7"/>
        <v>5.5284002238939998E-2</v>
      </c>
      <c r="W20">
        <f t="shared" si="8"/>
        <v>15.496417721749999</v>
      </c>
      <c r="AA20" s="3"/>
      <c r="AB20" s="6">
        <v>3.9380480760819996E-3</v>
      </c>
      <c r="AC20" s="6">
        <v>27.768182906210001</v>
      </c>
      <c r="AE20" s="3"/>
      <c r="AF20" s="6">
        <v>3.3933786151240002E-3</v>
      </c>
      <c r="AG20" s="6">
        <v>9.0919295201469996</v>
      </c>
      <c r="AH20" s="6">
        <v>3.8286814855739999E-3</v>
      </c>
      <c r="AI20" s="6">
        <v>27.398309579029998</v>
      </c>
      <c r="AM20" s="3"/>
      <c r="AN20">
        <v>5.875771308501E-3</v>
      </c>
      <c r="AO20">
        <v>6.2905201670339999</v>
      </c>
      <c r="AP20">
        <v>7.6062715034189996E-3</v>
      </c>
      <c r="AQ20">
        <v>10.607089706029999</v>
      </c>
      <c r="AR20">
        <v>7.5919381437040004E-3</v>
      </c>
      <c r="AS20">
        <v>10.985234771369999</v>
      </c>
      <c r="AT20">
        <v>5.4510949716140003E-3</v>
      </c>
      <c r="AU20">
        <v>9.8225280811329991</v>
      </c>
      <c r="AV20">
        <v>4.5979893332530001E-3</v>
      </c>
      <c r="AW20">
        <v>21.929309911579999</v>
      </c>
      <c r="AX20">
        <v>3.4829225953380001E-3</v>
      </c>
      <c r="AY20">
        <v>18.995257916570001</v>
      </c>
    </row>
    <row r="21" spans="2:51" x14ac:dyDescent="0.3">
      <c r="B21" s="2">
        <v>4.1011200800900004E-3</v>
      </c>
      <c r="C21">
        <v>15.047937249449999</v>
      </c>
      <c r="E21">
        <f t="shared" si="1"/>
        <v>4.1011200800900004E-3</v>
      </c>
      <c r="F21">
        <f t="shared" si="2"/>
        <v>15.047937249449999</v>
      </c>
      <c r="H21" s="3"/>
      <c r="I21">
        <v>4.5073026649860001E-2</v>
      </c>
      <c r="J21">
        <v>10.31711208107</v>
      </c>
      <c r="K21">
        <v>4.7112962031029999E-2</v>
      </c>
      <c r="L21">
        <v>15.56357262739</v>
      </c>
      <c r="M21">
        <v>5.8543702083880003E-2</v>
      </c>
      <c r="N21">
        <v>15.065055007010001</v>
      </c>
      <c r="O21">
        <v>3.9221076731179999E-2</v>
      </c>
      <c r="P21">
        <v>21.258843460920001</v>
      </c>
      <c r="R21">
        <f t="shared" si="3"/>
        <v>4.5073026649860001E-2</v>
      </c>
      <c r="S21">
        <f t="shared" si="4"/>
        <v>10.31711208107</v>
      </c>
      <c r="T21">
        <f t="shared" si="5"/>
        <v>4.7112962031029999E-2</v>
      </c>
      <c r="U21">
        <f t="shared" si="6"/>
        <v>15.56357262739</v>
      </c>
      <c r="V21">
        <f t="shared" si="7"/>
        <v>5.8543702083880003E-2</v>
      </c>
      <c r="W21">
        <f t="shared" si="8"/>
        <v>15.065055007010001</v>
      </c>
      <c r="AA21" s="3"/>
      <c r="AB21" s="6">
        <v>3.9547915209049997E-3</v>
      </c>
      <c r="AC21" s="6">
        <v>26.352684947290001</v>
      </c>
      <c r="AE21" s="3"/>
      <c r="AF21" s="6">
        <v>3.6390451135310002E-3</v>
      </c>
      <c r="AG21" s="6">
        <v>9.1955131927359997</v>
      </c>
      <c r="AM21" s="3"/>
      <c r="AN21">
        <v>6.5760918627969997E-3</v>
      </c>
      <c r="AO21">
        <v>6.0707770381220003</v>
      </c>
      <c r="AP21">
        <v>8.0463773043339994E-3</v>
      </c>
      <c r="AQ21">
        <v>10.95503366342</v>
      </c>
      <c r="AR21">
        <v>7.6896653960939997E-3</v>
      </c>
      <c r="AS21">
        <v>11.056403995109999</v>
      </c>
      <c r="AT21">
        <v>5.7115563433030002E-3</v>
      </c>
      <c r="AU21">
        <v>9.9555861829999994</v>
      </c>
      <c r="AV21">
        <v>4.8909388663860003E-3</v>
      </c>
      <c r="AW21">
        <v>23.204810057869999</v>
      </c>
      <c r="AX21">
        <v>3.6892690968130001E-3</v>
      </c>
      <c r="AY21">
        <v>20.221330533490001</v>
      </c>
    </row>
    <row r="22" spans="2:51" x14ac:dyDescent="0.3">
      <c r="B22" s="2">
        <v>4.1816695274299997E-3</v>
      </c>
      <c r="C22">
        <v>14.98176785735</v>
      </c>
      <c r="E22">
        <f t="shared" si="1"/>
        <v>4.1816695274299997E-3</v>
      </c>
      <c r="F22">
        <f t="shared" si="2"/>
        <v>14.98176785735</v>
      </c>
      <c r="H22" s="3"/>
      <c r="I22">
        <v>4.5991927457330002E-2</v>
      </c>
      <c r="J22">
        <v>10.08061672777</v>
      </c>
      <c r="K22">
        <v>4.9116669966070003E-2</v>
      </c>
      <c r="L22">
        <v>15.53846738116</v>
      </c>
      <c r="M22">
        <v>6.1682830718619998E-2</v>
      </c>
      <c r="N22">
        <v>14.63359811103</v>
      </c>
      <c r="O22">
        <v>3.9940387224209999E-2</v>
      </c>
      <c r="P22">
        <v>20.764894128289999</v>
      </c>
      <c r="R22">
        <f t="shared" si="3"/>
        <v>4.5991927457330002E-2</v>
      </c>
      <c r="S22">
        <f t="shared" si="4"/>
        <v>10.08061672777</v>
      </c>
      <c r="T22">
        <f t="shared" si="5"/>
        <v>4.9116669966070003E-2</v>
      </c>
      <c r="U22">
        <f t="shared" si="6"/>
        <v>15.53846738116</v>
      </c>
      <c r="V22">
        <f t="shared" si="7"/>
        <v>6.1682830718619998E-2</v>
      </c>
      <c r="W22">
        <f t="shared" si="8"/>
        <v>14.63359811103</v>
      </c>
      <c r="AA22" s="3"/>
      <c r="AB22" s="6">
        <v>3.965358423165E-3</v>
      </c>
      <c r="AC22" s="6">
        <v>23.558880680310001</v>
      </c>
      <c r="AE22" s="3"/>
      <c r="AF22" s="6">
        <v>3.9216716869699998E-3</v>
      </c>
      <c r="AG22" s="6">
        <v>9.3669939760609999</v>
      </c>
      <c r="AM22" s="3"/>
      <c r="AN22">
        <v>7.0150686369329996E-3</v>
      </c>
      <c r="AO22">
        <v>5.9759106686479999</v>
      </c>
      <c r="AP22">
        <v>8.5331816447760007E-3</v>
      </c>
      <c r="AQ22">
        <v>11.292447244710001</v>
      </c>
      <c r="AR22">
        <v>8.2511631932840005E-3</v>
      </c>
      <c r="AS22">
        <v>11.2954475473</v>
      </c>
      <c r="AT22">
        <v>6.3872671894279996E-3</v>
      </c>
      <c r="AU22">
        <v>10.35528622591</v>
      </c>
      <c r="AV22">
        <v>4.9298153200510002E-3</v>
      </c>
      <c r="AW22">
        <v>23.791605219619999</v>
      </c>
      <c r="AX22">
        <v>3.8781021342520002E-3</v>
      </c>
      <c r="AY22">
        <v>20.954859209999999</v>
      </c>
    </row>
    <row r="23" spans="2:51" x14ac:dyDescent="0.3">
      <c r="B23" s="2">
        <v>4.2984243439530001E-3</v>
      </c>
      <c r="C23">
        <v>15.10270496988</v>
      </c>
      <c r="E23">
        <f t="shared" si="1"/>
        <v>4.2984243439530001E-3</v>
      </c>
      <c r="F23">
        <f t="shared" si="2"/>
        <v>15.10270496988</v>
      </c>
      <c r="H23" s="3"/>
      <c r="I23">
        <v>4.631652388344E-2</v>
      </c>
      <c r="J23">
        <v>9.8203755173269993</v>
      </c>
      <c r="K23">
        <v>5.0598682951440002E-2</v>
      </c>
      <c r="L23">
        <v>15.41669977816</v>
      </c>
      <c r="M23">
        <v>6.5183791794239998E-2</v>
      </c>
      <c r="N23">
        <v>14.19037082522</v>
      </c>
      <c r="O23">
        <v>4.0777372820540003E-2</v>
      </c>
      <c r="P23">
        <v>20.41561787977</v>
      </c>
      <c r="R23">
        <f t="shared" si="3"/>
        <v>4.631652388344E-2</v>
      </c>
      <c r="S23">
        <f t="shared" si="4"/>
        <v>9.8203755173269993</v>
      </c>
      <c r="T23">
        <f t="shared" si="5"/>
        <v>5.0598682951440002E-2</v>
      </c>
      <c r="U23">
        <f t="shared" si="6"/>
        <v>15.41669977816</v>
      </c>
      <c r="V23">
        <f t="shared" si="7"/>
        <v>6.5183791794239998E-2</v>
      </c>
      <c r="W23">
        <f t="shared" si="8"/>
        <v>14.19037082522</v>
      </c>
      <c r="AA23" s="3"/>
      <c r="AB23" s="6">
        <v>3.9668733241909997E-3</v>
      </c>
      <c r="AC23" s="6">
        <v>18.032517297529999</v>
      </c>
      <c r="AE23" s="3"/>
      <c r="AF23" s="6">
        <v>4.2451097054689996E-3</v>
      </c>
      <c r="AG23" s="6">
        <v>9.4925025214279994</v>
      </c>
      <c r="AM23" s="3"/>
      <c r="AN23">
        <v>7.2951548483519996E-3</v>
      </c>
      <c r="AO23">
        <v>5.8715367537579999</v>
      </c>
      <c r="AP23">
        <v>8.7389020292029992E-3</v>
      </c>
      <c r="AQ23">
        <v>11.342913986919999</v>
      </c>
      <c r="AR23">
        <v>8.9183342594160008E-3</v>
      </c>
      <c r="AS23">
        <v>11.533965362169999</v>
      </c>
      <c r="AT23">
        <v>6.8514031271129996E-3</v>
      </c>
      <c r="AU23">
        <v>10.66646959379</v>
      </c>
      <c r="AV23">
        <v>5.1282912602240004E-3</v>
      </c>
      <c r="AW23">
        <v>24.66595162039</v>
      </c>
      <c r="AX23">
        <v>4.0105137588840002E-3</v>
      </c>
      <c r="AY23">
        <v>21.876764090089999</v>
      </c>
    </row>
    <row r="24" spans="2:51" x14ac:dyDescent="0.3">
      <c r="B24" s="2">
        <v>4.3858588199070002E-3</v>
      </c>
      <c r="C24">
        <v>15.263476782970001</v>
      </c>
      <c r="E24">
        <f t="shared" si="1"/>
        <v>4.3858588199070002E-3</v>
      </c>
      <c r="F24">
        <f t="shared" si="2"/>
        <v>15.263476782970001</v>
      </c>
      <c r="H24" s="3"/>
      <c r="I24">
        <v>4.6840949045239999E-2</v>
      </c>
      <c r="J24">
        <v>9.7503181749109995</v>
      </c>
      <c r="K24">
        <v>5.2604107769700002E-2</v>
      </c>
      <c r="L24">
        <v>15.21640149259</v>
      </c>
      <c r="M24">
        <v>6.7960969177840003E-2</v>
      </c>
      <c r="N24">
        <v>13.78273725263</v>
      </c>
      <c r="O24">
        <v>4.1728395855790003E-2</v>
      </c>
      <c r="P24">
        <v>20.58465739635</v>
      </c>
      <c r="R24">
        <f t="shared" si="3"/>
        <v>4.6840949045239999E-2</v>
      </c>
      <c r="S24">
        <f t="shared" si="4"/>
        <v>9.7503181749109995</v>
      </c>
      <c r="T24">
        <f t="shared" si="5"/>
        <v>5.2604107769700002E-2</v>
      </c>
      <c r="U24">
        <f t="shared" si="6"/>
        <v>15.21640149259</v>
      </c>
      <c r="V24">
        <f t="shared" si="7"/>
        <v>6.7960969177840003E-2</v>
      </c>
      <c r="W24">
        <f t="shared" si="8"/>
        <v>13.78273725263</v>
      </c>
      <c r="AA24" s="3"/>
      <c r="AB24" s="6">
        <v>3.9715601031700002E-3</v>
      </c>
      <c r="AC24" s="6">
        <v>17.778386508490001</v>
      </c>
      <c r="AE24" s="3"/>
      <c r="AF24" s="6">
        <v>4.4702428288579997E-3</v>
      </c>
      <c r="AG24" s="6">
        <v>9.5583655769420002</v>
      </c>
      <c r="AM24" s="3"/>
      <c r="AN24">
        <v>7.799677619022E-3</v>
      </c>
      <c r="AO24">
        <v>5.8278345110509999</v>
      </c>
      <c r="AP24">
        <v>8.9818447117820006E-3</v>
      </c>
      <c r="AQ24">
        <v>11.331407272450001</v>
      </c>
      <c r="AR24">
        <v>9.2845602482689998E-3</v>
      </c>
      <c r="AS24">
        <v>11.70232498659</v>
      </c>
      <c r="AT24">
        <v>7.2908788811479998E-3</v>
      </c>
      <c r="AU24">
        <v>10.870292506089999</v>
      </c>
      <c r="AV24">
        <v>5.1951763350309996E-3</v>
      </c>
      <c r="AW24">
        <v>25.242309390639999</v>
      </c>
      <c r="AX24">
        <v>4.2988096649199999E-3</v>
      </c>
      <c r="AY24">
        <v>23.362179927690001</v>
      </c>
    </row>
    <row r="25" spans="2:51" x14ac:dyDescent="0.3">
      <c r="B25" s="2">
        <v>4.457076836993E-3</v>
      </c>
      <c r="C25">
        <v>15.40939942706</v>
      </c>
      <c r="E25">
        <f t="shared" si="1"/>
        <v>4.457076836993E-3</v>
      </c>
      <c r="F25">
        <f t="shared" si="2"/>
        <v>15.40939942706</v>
      </c>
      <c r="H25" s="3"/>
      <c r="I25">
        <v>4.7540727415919998E-2</v>
      </c>
      <c r="J25">
        <v>9.6014302917830001</v>
      </c>
      <c r="K25">
        <v>5.4437122236860001E-2</v>
      </c>
      <c r="L25">
        <v>14.83204845401</v>
      </c>
      <c r="M25">
        <v>6.9773576879749999E-2</v>
      </c>
      <c r="N25">
        <v>13.374350230039999</v>
      </c>
      <c r="O25">
        <v>4.112746453011E-2</v>
      </c>
      <c r="P25">
        <v>21.150961874810001</v>
      </c>
      <c r="R25">
        <f t="shared" si="3"/>
        <v>4.7540727415919998E-2</v>
      </c>
      <c r="S25">
        <f t="shared" si="4"/>
        <v>9.6014302917830001</v>
      </c>
      <c r="T25">
        <f t="shared" si="5"/>
        <v>5.4437122236860001E-2</v>
      </c>
      <c r="U25">
        <f t="shared" si="6"/>
        <v>14.83204845401</v>
      </c>
      <c r="V25">
        <f t="shared" si="7"/>
        <v>6.9773576879749999E-2</v>
      </c>
      <c r="W25">
        <f t="shared" si="8"/>
        <v>13.374350230039999</v>
      </c>
      <c r="AA25" s="3"/>
      <c r="AB25" s="6">
        <v>3.9868957823349996E-3</v>
      </c>
      <c r="AC25" s="6">
        <v>16.616888585609999</v>
      </c>
      <c r="AE25" s="3"/>
      <c r="AF25" s="6">
        <v>4.719872393221E-3</v>
      </c>
      <c r="AG25" s="6">
        <v>9.6011982948860002</v>
      </c>
      <c r="AM25" s="3"/>
      <c r="AN25">
        <v>8.2946716354410002E-3</v>
      </c>
      <c r="AO25">
        <v>5.7120933585999998</v>
      </c>
      <c r="AP25">
        <v>9.1314165717420008E-3</v>
      </c>
      <c r="AQ25">
        <v>11.351259224750001</v>
      </c>
      <c r="AR25">
        <v>9.6669523148920009E-3</v>
      </c>
      <c r="AS25">
        <v>11.834776468479999</v>
      </c>
      <c r="AT25">
        <v>7.7463836906200003E-3</v>
      </c>
      <c r="AU25">
        <v>10.98446638607</v>
      </c>
      <c r="AV25">
        <v>5.4029184650859997E-3</v>
      </c>
      <c r="AW25">
        <v>26.085715555379998</v>
      </c>
      <c r="AX25">
        <v>4.5532661697629999E-3</v>
      </c>
      <c r="AY25">
        <v>24.328262262629998</v>
      </c>
    </row>
    <row r="26" spans="2:51" x14ac:dyDescent="0.3">
      <c r="B26" s="2">
        <v>4.5349314750140002E-3</v>
      </c>
      <c r="C26">
        <v>15.49894745366</v>
      </c>
      <c r="E26">
        <f t="shared" si="1"/>
        <v>4.5349314750140002E-3</v>
      </c>
      <c r="F26">
        <f t="shared" si="2"/>
        <v>15.49894745366</v>
      </c>
      <c r="H26" s="3"/>
      <c r="I26">
        <v>4.7891003711350001E-2</v>
      </c>
      <c r="J26">
        <v>9.4875677050230003</v>
      </c>
      <c r="K26">
        <v>5.6444950691629997E-2</v>
      </c>
      <c r="L26">
        <v>14.386479913360001</v>
      </c>
      <c r="M26">
        <v>7.0742304920469998E-2</v>
      </c>
      <c r="N26">
        <v>12.95325100514</v>
      </c>
      <c r="O26">
        <v>4.0407802005040003E-2</v>
      </c>
      <c r="P26">
        <v>21.68107017657</v>
      </c>
      <c r="R26">
        <f t="shared" si="3"/>
        <v>4.7891003711350001E-2</v>
      </c>
      <c r="S26">
        <f t="shared" si="4"/>
        <v>9.4875677050230003</v>
      </c>
      <c r="T26">
        <f t="shared" si="5"/>
        <v>5.6444950691629997E-2</v>
      </c>
      <c r="U26">
        <f t="shared" si="6"/>
        <v>14.386479913360001</v>
      </c>
      <c r="V26">
        <f t="shared" si="7"/>
        <v>7.0742304920469998E-2</v>
      </c>
      <c r="W26">
        <f t="shared" si="8"/>
        <v>12.95325100514</v>
      </c>
      <c r="AA26" s="3"/>
      <c r="AE26" s="3"/>
      <c r="AF26" s="6">
        <v>5.0023553576109998E-3</v>
      </c>
      <c r="AG26" s="6">
        <v>9.7043840001500001</v>
      </c>
      <c r="AM26" s="3"/>
      <c r="AN26">
        <v>8.8365217300089994E-3</v>
      </c>
      <c r="AO26">
        <v>5.6476093175219999</v>
      </c>
      <c r="AP26">
        <v>9.3000459402019994E-3</v>
      </c>
      <c r="AQ26">
        <v>11.515188996539999</v>
      </c>
      <c r="AR26">
        <v>1.009761424427E-2</v>
      </c>
      <c r="AS26">
        <v>11.769935373159999</v>
      </c>
      <c r="AT26">
        <v>8.0884062369290001E-3</v>
      </c>
      <c r="AU26">
        <v>11.22460185421</v>
      </c>
      <c r="AV26">
        <v>5.5632793882589996E-3</v>
      </c>
      <c r="AW26">
        <v>26.671906317179999</v>
      </c>
      <c r="AX26">
        <v>4.9473723670739999E-3</v>
      </c>
      <c r="AY26">
        <v>25.86689325271</v>
      </c>
    </row>
    <row r="27" spans="2:51" x14ac:dyDescent="0.3">
      <c r="B27" s="2">
        <v>4.6469875514279996E-3</v>
      </c>
      <c r="C27">
        <v>15.55313367268</v>
      </c>
      <c r="E27">
        <f t="shared" si="1"/>
        <v>4.6469875514279996E-3</v>
      </c>
      <c r="F27">
        <f t="shared" si="2"/>
        <v>15.55313367268</v>
      </c>
      <c r="H27" s="3"/>
      <c r="I27">
        <v>4.859061003311E-2</v>
      </c>
      <c r="J27">
        <v>9.3561992197600006</v>
      </c>
      <c r="K27">
        <v>5.862888079643E-2</v>
      </c>
      <c r="L27">
        <v>13.74830109114</v>
      </c>
      <c r="M27">
        <v>8.0903909881129998E-2</v>
      </c>
      <c r="N27">
        <v>9.5501820302220004</v>
      </c>
      <c r="O27">
        <v>3.9690838392239997E-2</v>
      </c>
      <c r="P27">
        <v>21.933959714989999</v>
      </c>
      <c r="R27">
        <f t="shared" si="3"/>
        <v>4.859061003311E-2</v>
      </c>
      <c r="S27">
        <f t="shared" si="4"/>
        <v>9.3561992197600006</v>
      </c>
      <c r="T27">
        <f t="shared" si="5"/>
        <v>5.862888079643E-2</v>
      </c>
      <c r="U27">
        <f t="shared" si="6"/>
        <v>13.74830109114</v>
      </c>
      <c r="V27">
        <f t="shared" si="7"/>
        <v>8.0903909881129998E-2</v>
      </c>
      <c r="W27">
        <f t="shared" si="8"/>
        <v>9.5501820302220004</v>
      </c>
      <c r="AA27" s="3"/>
      <c r="AE27" s="3"/>
      <c r="AF27" s="6">
        <v>5.2110298678650002E-3</v>
      </c>
      <c r="AG27" s="6">
        <v>9.7248938779910006</v>
      </c>
      <c r="AM27" s="3"/>
      <c r="AN27">
        <v>9.4062754199720003E-3</v>
      </c>
      <c r="AO27">
        <v>5.531496226642</v>
      </c>
      <c r="AP27">
        <v>9.8049625574219996E-3</v>
      </c>
      <c r="AQ27">
        <v>11.625955472499999</v>
      </c>
      <c r="AR27">
        <v>1.090237966789E-2</v>
      </c>
      <c r="AS27">
        <v>11.77488849631</v>
      </c>
      <c r="AT27">
        <v>8.641752484068E-3</v>
      </c>
      <c r="AU27">
        <v>11.45472903275</v>
      </c>
      <c r="AV27">
        <v>5.7622279442919996E-3</v>
      </c>
      <c r="AW27">
        <v>27.731615180359999</v>
      </c>
      <c r="AX27">
        <v>5.2681374509809999E-3</v>
      </c>
      <c r="AY27">
        <v>27.334233695039998</v>
      </c>
    </row>
    <row r="28" spans="2:51" x14ac:dyDescent="0.3">
      <c r="B28" s="2">
        <v>4.7688130787389999E-3</v>
      </c>
      <c r="C28">
        <v>15.598487973439999</v>
      </c>
      <c r="E28">
        <f t="shared" si="1"/>
        <v>4.7688130787389999E-3</v>
      </c>
      <c r="F28">
        <f t="shared" si="2"/>
        <v>15.598487973439999</v>
      </c>
      <c r="H28" s="3"/>
      <c r="I28">
        <v>4.8941488499789999E-2</v>
      </c>
      <c r="J28">
        <v>9.1810187404730002</v>
      </c>
      <c r="K28">
        <v>6.046472812091E-2</v>
      </c>
      <c r="L28">
        <v>13.074879537639999</v>
      </c>
      <c r="M28">
        <v>7.9200664988529998E-2</v>
      </c>
      <c r="N28">
        <v>10.1489840611</v>
      </c>
      <c r="O28">
        <v>3.9213801402460002E-2</v>
      </c>
      <c r="P28">
        <v>22.006128822929998</v>
      </c>
      <c r="R28">
        <f t="shared" si="3"/>
        <v>4.8941488499789999E-2</v>
      </c>
      <c r="S28">
        <f t="shared" si="4"/>
        <v>9.1810187404730002</v>
      </c>
      <c r="T28">
        <f t="shared" si="5"/>
        <v>6.046472812091E-2</v>
      </c>
      <c r="U28">
        <f t="shared" si="6"/>
        <v>13.074879537639999</v>
      </c>
      <c r="AA28" s="3"/>
      <c r="AE28" s="3"/>
      <c r="AF28" s="6">
        <v>5.4238589228050001E-3</v>
      </c>
      <c r="AG28" s="6">
        <v>9.7757129052679996</v>
      </c>
      <c r="AM28" s="3"/>
      <c r="AN28">
        <v>1.190977925195E-2</v>
      </c>
      <c r="AO28">
        <v>5.1483113644619998</v>
      </c>
      <c r="AP28">
        <v>1.015088358618E-2</v>
      </c>
      <c r="AQ28">
        <v>11.686022744740001</v>
      </c>
      <c r="AR28">
        <v>1.167460740247E-2</v>
      </c>
      <c r="AS28">
        <v>11.771046569819999</v>
      </c>
      <c r="AT28">
        <v>9.0567507508949995E-3</v>
      </c>
      <c r="AU28">
        <v>11.62284600918</v>
      </c>
      <c r="AV28">
        <v>5.9798926751479997E-3</v>
      </c>
      <c r="AW28">
        <v>28.801528973509999</v>
      </c>
      <c r="AX28">
        <v>5.4158473452790004E-3</v>
      </c>
      <c r="AY28">
        <v>27.879871463939999</v>
      </c>
    </row>
    <row r="29" spans="2:51" x14ac:dyDescent="0.3">
      <c r="B29" s="2">
        <v>4.9005418210160004E-3</v>
      </c>
      <c r="C29">
        <v>15.56380885698</v>
      </c>
      <c r="E29">
        <f t="shared" si="1"/>
        <v>4.9005418210160004E-3</v>
      </c>
      <c r="F29">
        <f t="shared" si="2"/>
        <v>15.56380885698</v>
      </c>
      <c r="H29" s="3"/>
      <c r="I29">
        <v>4.9640922772610001E-2</v>
      </c>
      <c r="J29">
        <v>9.0671696530750001</v>
      </c>
      <c r="K29">
        <v>6.2038139853569998E-2</v>
      </c>
      <c r="L29">
        <v>12.515180367139999</v>
      </c>
      <c r="M29">
        <v>7.7929426857910003E-2</v>
      </c>
      <c r="N29">
        <v>10.67224001328</v>
      </c>
      <c r="O29">
        <v>3.8862888284800001E-2</v>
      </c>
      <c r="P29">
        <v>21.355155755849999</v>
      </c>
      <c r="R29">
        <f t="shared" si="3"/>
        <v>4.9640922772610001E-2</v>
      </c>
      <c r="S29">
        <f t="shared" si="4"/>
        <v>9.0671696530750001</v>
      </c>
      <c r="T29">
        <f t="shared" si="5"/>
        <v>6.2038139853569998E-2</v>
      </c>
      <c r="U29">
        <f t="shared" si="6"/>
        <v>12.515180367139999</v>
      </c>
      <c r="AA29" s="3"/>
      <c r="AE29" s="3"/>
      <c r="AF29" s="6">
        <v>5.6121436670900004E-3</v>
      </c>
      <c r="AG29" s="6">
        <v>9.8267972440939992</v>
      </c>
      <c r="AM29" s="3"/>
      <c r="AN29">
        <v>1.4114559466989999E-2</v>
      </c>
      <c r="AO29">
        <v>4.8901892309350004</v>
      </c>
      <c r="AP29">
        <v>1.053415819527E-2</v>
      </c>
      <c r="AQ29">
        <v>11.735606133179999</v>
      </c>
      <c r="AR29">
        <v>1.2267820754699999E-2</v>
      </c>
      <c r="AS29">
        <v>11.696439832899999</v>
      </c>
      <c r="AT29">
        <v>9.3334467115199996E-3</v>
      </c>
      <c r="AU29">
        <v>11.746866413419999</v>
      </c>
      <c r="AV29">
        <v>6.1784998975040004E-3</v>
      </c>
      <c r="AW29">
        <v>29.72736494718</v>
      </c>
      <c r="AX29">
        <v>5.7188477575419996E-3</v>
      </c>
      <c r="AY29">
        <v>28.756143001249999</v>
      </c>
    </row>
    <row r="30" spans="2:51" x14ac:dyDescent="0.3">
      <c r="B30" s="2">
        <v>5.0371636489960001E-3</v>
      </c>
      <c r="C30">
        <v>15.520263687710001</v>
      </c>
      <c r="E30">
        <f t="shared" si="1"/>
        <v>5.0371636489960001E-3</v>
      </c>
      <c r="F30">
        <f t="shared" si="2"/>
        <v>15.520263687710001</v>
      </c>
      <c r="H30" s="3"/>
      <c r="I30">
        <v>4.9991543165900001E-2</v>
      </c>
      <c r="J30">
        <v>8.9182682705849992</v>
      </c>
      <c r="K30">
        <v>6.3874416398849998E-2</v>
      </c>
      <c r="L30">
        <v>11.797960553799999</v>
      </c>
      <c r="M30">
        <v>7.6837808564440002E-2</v>
      </c>
      <c r="N30">
        <v>11.3221791208</v>
      </c>
      <c r="O30">
        <v>3.8034234113300001E-2</v>
      </c>
      <c r="P30">
        <v>20.84866973498</v>
      </c>
      <c r="R30">
        <f t="shared" si="3"/>
        <v>4.9991543165900001E-2</v>
      </c>
      <c r="S30">
        <f t="shared" si="4"/>
        <v>8.9182682705849992</v>
      </c>
      <c r="T30">
        <f t="shared" si="5"/>
        <v>6.3874416398849998E-2</v>
      </c>
      <c r="U30">
        <f t="shared" si="6"/>
        <v>11.797960553799999</v>
      </c>
      <c r="AA30" s="3"/>
      <c r="AE30" s="3"/>
      <c r="AF30" s="6">
        <v>7.8702681170710002E-3</v>
      </c>
      <c r="AG30" s="6">
        <v>9.8251536074699999</v>
      </c>
      <c r="AM30" s="3"/>
      <c r="AN30">
        <v>1.5132897454649999E-2</v>
      </c>
      <c r="AO30">
        <v>4.782142424061</v>
      </c>
      <c r="AP30">
        <v>1.085159798703E-2</v>
      </c>
      <c r="AQ30">
        <v>11.6207483345</v>
      </c>
      <c r="AR30">
        <v>1.286932267932E-2</v>
      </c>
      <c r="AS30">
        <v>11.6844903594</v>
      </c>
      <c r="AT30">
        <v>9.4473857157899993E-3</v>
      </c>
      <c r="AU30">
        <v>11.800041124570001</v>
      </c>
      <c r="AV30">
        <v>6.847217031109E-3</v>
      </c>
      <c r="AW30">
        <v>31.77334899469</v>
      </c>
      <c r="AX30">
        <v>5.9976904013709998E-3</v>
      </c>
      <c r="AY30">
        <v>29.722104012199999</v>
      </c>
    </row>
    <row r="31" spans="2:51" x14ac:dyDescent="0.3">
      <c r="B31" s="2">
        <v>5.1739861230780003E-3</v>
      </c>
      <c r="C31">
        <v>15.36991626999</v>
      </c>
      <c r="E31">
        <f t="shared" si="1"/>
        <v>5.1739861230780003E-3</v>
      </c>
      <c r="F31">
        <f t="shared" si="2"/>
        <v>15.36991626999</v>
      </c>
      <c r="H31" s="3"/>
      <c r="I31">
        <v>5.0255132138239997E-2</v>
      </c>
      <c r="J31">
        <v>8.7430844164570001</v>
      </c>
      <c r="K31">
        <v>6.5447570599019997E-2</v>
      </c>
      <c r="L31">
        <v>11.264540339210001</v>
      </c>
      <c r="M31">
        <v>7.6833531865839994E-2</v>
      </c>
      <c r="N31">
        <v>11.75603697911</v>
      </c>
      <c r="O31">
        <v>3.8278033088710001E-2</v>
      </c>
      <c r="P31">
        <v>20.270200644060001</v>
      </c>
      <c r="R31">
        <f t="shared" si="3"/>
        <v>5.0255132138239997E-2</v>
      </c>
      <c r="S31">
        <f t="shared" si="4"/>
        <v>8.7430844164570001</v>
      </c>
      <c r="T31">
        <f t="shared" si="5"/>
        <v>6.5447570599019997E-2</v>
      </c>
      <c r="U31">
        <f t="shared" si="6"/>
        <v>11.264540339210001</v>
      </c>
      <c r="AA31" s="3"/>
      <c r="AE31" s="3"/>
      <c r="AF31" s="6">
        <v>7.976403404725E-3</v>
      </c>
      <c r="AG31" s="6">
        <v>9.71776713599</v>
      </c>
      <c r="AM31" s="3"/>
      <c r="AN31">
        <v>1.651555756864E-2</v>
      </c>
      <c r="AO31">
        <v>4.6207928444549999</v>
      </c>
      <c r="AP31">
        <v>1.126303875588E-2</v>
      </c>
      <c r="AQ31">
        <v>11.72168181892</v>
      </c>
      <c r="AR31">
        <v>1.338122606454E-2</v>
      </c>
      <c r="AS31">
        <v>11.60133122083</v>
      </c>
      <c r="AT31">
        <v>9.6343232776330001E-3</v>
      </c>
      <c r="AU31">
        <v>11.79015415898</v>
      </c>
      <c r="AV31">
        <v>7.1200062854000004E-3</v>
      </c>
      <c r="AW31">
        <v>32.472258909200001</v>
      </c>
      <c r="AX31">
        <v>6.3002797466370003E-3</v>
      </c>
      <c r="AY31">
        <v>30.437152880140001</v>
      </c>
    </row>
    <row r="32" spans="2:51" x14ac:dyDescent="0.3">
      <c r="B32" s="2">
        <v>5.305999114E-3</v>
      </c>
      <c r="C32">
        <v>15.183933968230001</v>
      </c>
      <c r="E32">
        <f t="shared" si="1"/>
        <v>5.305999114E-3</v>
      </c>
      <c r="F32">
        <f t="shared" si="2"/>
        <v>15.183933968230001</v>
      </c>
      <c r="H32" s="3"/>
      <c r="I32">
        <v>5.0954480386599998E-2</v>
      </c>
      <c r="J32">
        <v>8.6379950279919999</v>
      </c>
      <c r="K32">
        <v>6.6846855097360006E-2</v>
      </c>
      <c r="L32">
        <v>10.695979455030001</v>
      </c>
      <c r="M32">
        <v>7.6646606001880002E-2</v>
      </c>
      <c r="N32">
        <v>12.370527665059999</v>
      </c>
      <c r="O32">
        <v>3.8878729726360001E-2</v>
      </c>
      <c r="P32">
        <v>19.72800214502</v>
      </c>
      <c r="R32">
        <f t="shared" si="3"/>
        <v>5.0954480386599998E-2</v>
      </c>
      <c r="S32">
        <f t="shared" si="4"/>
        <v>8.6379950279919999</v>
      </c>
      <c r="T32">
        <f t="shared" si="5"/>
        <v>6.6846855097360006E-2</v>
      </c>
      <c r="U32">
        <f t="shared" si="6"/>
        <v>10.695979455030001</v>
      </c>
      <c r="AA32" s="3"/>
      <c r="AE32" s="3"/>
      <c r="AF32" s="6">
        <v>8.0172148497849993E-3</v>
      </c>
      <c r="AG32" s="6">
        <v>9.6717948980319992</v>
      </c>
      <c r="AM32" s="3"/>
      <c r="AN32">
        <v>1.8356173195970001E-2</v>
      </c>
      <c r="AO32">
        <v>4.4777609711290003</v>
      </c>
      <c r="AP32">
        <v>1.175826908023E-2</v>
      </c>
      <c r="AQ32">
        <v>11.698621897680001</v>
      </c>
      <c r="AR32">
        <v>1.376295585656E-2</v>
      </c>
      <c r="AS32">
        <v>11.474035068739999</v>
      </c>
      <c r="AT32">
        <v>9.8701016286160004E-3</v>
      </c>
      <c r="AU32">
        <v>11.8068949903</v>
      </c>
      <c r="AV32">
        <v>7.3923229238300001E-3</v>
      </c>
      <c r="AW32">
        <v>32.985806361309997</v>
      </c>
      <c r="AX32">
        <v>6.6195375848910002E-3</v>
      </c>
      <c r="AY32">
        <v>31.31334353479</v>
      </c>
    </row>
    <row r="33" spans="2:51" x14ac:dyDescent="0.3">
      <c r="B33" s="2">
        <v>5.4822003608239996E-3</v>
      </c>
      <c r="C33">
        <v>14.838055504810001</v>
      </c>
      <c r="E33">
        <f t="shared" si="1"/>
        <v>5.4822003608239996E-3</v>
      </c>
      <c r="F33">
        <f t="shared" si="2"/>
        <v>14.838055504810001</v>
      </c>
      <c r="H33" s="3"/>
      <c r="I33">
        <v>5.1305702951140002E-2</v>
      </c>
      <c r="J33">
        <v>8.4277757529750001</v>
      </c>
      <c r="K33">
        <v>6.7375331735749999E-2</v>
      </c>
      <c r="L33">
        <v>10.1006293064</v>
      </c>
      <c r="M33">
        <v>7.6459501942160002E-2</v>
      </c>
      <c r="N33">
        <v>13.00309576177</v>
      </c>
      <c r="O33">
        <v>3.9361868604740002E-2</v>
      </c>
      <c r="P33">
        <v>19.029077572159999</v>
      </c>
      <c r="R33">
        <f t="shared" si="3"/>
        <v>5.1305702951140002E-2</v>
      </c>
      <c r="S33">
        <f t="shared" si="4"/>
        <v>8.4277757529750001</v>
      </c>
      <c r="AA33" s="3"/>
      <c r="AE33" s="3"/>
      <c r="AF33" s="6">
        <v>8.1194349411670003E-3</v>
      </c>
      <c r="AG33" s="6">
        <v>9.6479244072179995</v>
      </c>
      <c r="AM33" s="3"/>
      <c r="AN33">
        <v>2.0832114766219999E-2</v>
      </c>
      <c r="AO33">
        <v>4.2800780482669998</v>
      </c>
      <c r="AP33">
        <v>1.2038460317399999E-2</v>
      </c>
      <c r="AQ33">
        <v>11.6354396411</v>
      </c>
      <c r="AR33">
        <v>1.4087944517E-2</v>
      </c>
      <c r="AS33">
        <v>11.40971971073</v>
      </c>
      <c r="AT33">
        <v>1.003310979258E-2</v>
      </c>
      <c r="AU33">
        <v>11.976265648009999</v>
      </c>
      <c r="AV33">
        <v>7.5889084005580001E-3</v>
      </c>
      <c r="AW33">
        <v>33.118702912449997</v>
      </c>
      <c r="AX33">
        <v>6.9296390426569999E-3</v>
      </c>
      <c r="AY33">
        <v>31.786517957339999</v>
      </c>
    </row>
    <row r="34" spans="2:51" x14ac:dyDescent="0.3">
      <c r="B34" s="2">
        <v>5.6488160823449998E-3</v>
      </c>
      <c r="C34">
        <v>14.403106898580001</v>
      </c>
      <c r="E34">
        <f t="shared" si="1"/>
        <v>5.6488160823449998E-3</v>
      </c>
      <c r="F34">
        <f t="shared" si="2"/>
        <v>14.403106898580001</v>
      </c>
      <c r="H34" s="3"/>
      <c r="I34">
        <v>5.2092598767239998E-2</v>
      </c>
      <c r="J34">
        <v>8.2964106425520008</v>
      </c>
      <c r="K34">
        <v>6.7642660444749994E-2</v>
      </c>
      <c r="L34">
        <v>9.4876067612699995</v>
      </c>
      <c r="M34">
        <v>7.6452195915370003E-2</v>
      </c>
      <c r="N34">
        <v>13.74426960305</v>
      </c>
      <c r="O34">
        <v>4.1580798029549997E-2</v>
      </c>
      <c r="P34">
        <v>23.513496688269999</v>
      </c>
      <c r="R34">
        <f t="shared" si="3"/>
        <v>5.2092598767239998E-2</v>
      </c>
      <c r="S34">
        <f t="shared" si="4"/>
        <v>8.2964106425520008</v>
      </c>
      <c r="AA34" s="3"/>
      <c r="AE34" s="3"/>
      <c r="AF34" s="6">
        <v>8.1560120587359994E-3</v>
      </c>
      <c r="AG34" s="6">
        <v>9.5337013097910006</v>
      </c>
      <c r="AM34" s="3"/>
      <c r="AN34">
        <v>2.4251975984270001E-2</v>
      </c>
      <c r="AO34">
        <v>4.1085931464770002</v>
      </c>
      <c r="AP34">
        <v>1.2552433073010001E-2</v>
      </c>
      <c r="AQ34">
        <v>11.632882564399999</v>
      </c>
      <c r="AR34">
        <v>1.4640377281920001E-2</v>
      </c>
      <c r="AS34">
        <v>11.28157429068</v>
      </c>
      <c r="AT34">
        <v>1.0504552309270001E-2</v>
      </c>
      <c r="AU34">
        <v>11.964963235820001</v>
      </c>
      <c r="AV34">
        <v>7.748140296952E-3</v>
      </c>
      <c r="AW34">
        <v>33.262083347379999</v>
      </c>
      <c r="AX34">
        <v>7.4840357943430002E-3</v>
      </c>
      <c r="AY34">
        <v>32.428658624279997</v>
      </c>
    </row>
    <row r="35" spans="2:51" x14ac:dyDescent="0.3">
      <c r="B35" s="2">
        <v>5.786123451176E-3</v>
      </c>
      <c r="C35">
        <v>13.99465404711</v>
      </c>
      <c r="E35">
        <f t="shared" si="1"/>
        <v>5.786123451176E-3</v>
      </c>
      <c r="F35">
        <f t="shared" ref="F35:F52" si="11">C35</f>
        <v>13.99465404711</v>
      </c>
      <c r="H35" s="3"/>
      <c r="I35">
        <v>5.2356101715110001E-2</v>
      </c>
      <c r="J35">
        <v>8.1299864873569998</v>
      </c>
      <c r="K35">
        <v>6.6952933196179995E-2</v>
      </c>
      <c r="L35">
        <v>8.7601474011560008</v>
      </c>
      <c r="M35">
        <v>7.8638461830470005E-2</v>
      </c>
      <c r="N35">
        <v>12.137075405039999</v>
      </c>
      <c r="O35">
        <v>4.4186547839559998E-2</v>
      </c>
      <c r="P35">
        <v>24.960674020230002</v>
      </c>
      <c r="R35">
        <f t="shared" si="3"/>
        <v>5.2356101715110001E-2</v>
      </c>
      <c r="S35">
        <f t="shared" si="4"/>
        <v>8.1299864873569998</v>
      </c>
      <c r="AA35" s="3"/>
      <c r="AE35" s="3"/>
      <c r="AF35" s="6">
        <v>8.3153426427039993E-3</v>
      </c>
      <c r="AG35" s="6">
        <v>9.4333283386249995</v>
      </c>
      <c r="AM35" s="3"/>
      <c r="AN35">
        <v>2.6092906688840001E-2</v>
      </c>
      <c r="AO35">
        <v>4.08913624809</v>
      </c>
      <c r="AP35">
        <v>1.318789029812E-2</v>
      </c>
      <c r="AQ35">
        <v>11.62972108776</v>
      </c>
      <c r="AR35">
        <v>1.5176575457909999E-2</v>
      </c>
      <c r="AS35">
        <v>11.16246656825</v>
      </c>
      <c r="AT35">
        <v>1.0878473107059999E-2</v>
      </c>
      <c r="AU35">
        <v>11.963102934569999</v>
      </c>
      <c r="AV35">
        <v>8.0098516672260003E-3</v>
      </c>
      <c r="AW35">
        <v>33.28137739204</v>
      </c>
      <c r="AX35">
        <v>7.834278401869E-3</v>
      </c>
      <c r="AY35">
        <v>32.704580910940003</v>
      </c>
    </row>
    <row r="36" spans="2:51" x14ac:dyDescent="0.3">
      <c r="B36" s="2">
        <v>5.9283071852000001E-3</v>
      </c>
      <c r="C36">
        <v>13.58623533021</v>
      </c>
      <c r="E36">
        <f t="shared" si="1"/>
        <v>5.9283071852000001E-3</v>
      </c>
      <c r="F36">
        <f t="shared" si="11"/>
        <v>13.58623533021</v>
      </c>
      <c r="H36" s="3"/>
      <c r="I36">
        <v>5.2619690687450003E-2</v>
      </c>
      <c r="J36">
        <v>7.9548026332289998</v>
      </c>
      <c r="K36">
        <v>6.5824926238249995E-2</v>
      </c>
      <c r="L36">
        <v>8.3127417497130001</v>
      </c>
      <c r="M36">
        <v>7.8825922281750005E-2</v>
      </c>
      <c r="N36">
        <v>11.46835248681</v>
      </c>
      <c r="O36">
        <v>4.5245975801189997E-2</v>
      </c>
      <c r="P36">
        <v>26.226572807989999</v>
      </c>
      <c r="R36">
        <f t="shared" si="3"/>
        <v>5.2619690687450003E-2</v>
      </c>
      <c r="S36">
        <f t="shared" si="4"/>
        <v>7.9548026332289998</v>
      </c>
      <c r="AA36" s="3"/>
      <c r="AE36" s="3"/>
      <c r="AF36" s="6">
        <v>9.0475652873630002E-3</v>
      </c>
      <c r="AG36" s="6">
        <v>9.417824868696</v>
      </c>
      <c r="AM36" s="3"/>
      <c r="AN36">
        <v>2.6877541927359999E-2</v>
      </c>
      <c r="AO36">
        <v>3.951358005071</v>
      </c>
      <c r="AP36">
        <v>1.350543511563E-2</v>
      </c>
      <c r="AQ36">
        <v>11.556054947390001</v>
      </c>
      <c r="AR36">
        <v>1.5509692831340001E-2</v>
      </c>
      <c r="AS36">
        <v>11.098110768910001</v>
      </c>
      <c r="AT36">
        <v>1.108997950434E-2</v>
      </c>
      <c r="AU36">
        <v>12.024749164699999</v>
      </c>
      <c r="AV36">
        <v>8.1876947126950008E-3</v>
      </c>
      <c r="AW36">
        <v>33.393771098629998</v>
      </c>
      <c r="AX36">
        <v>8.1027086271659998E-3</v>
      </c>
      <c r="AY36">
        <v>32.774900866720003</v>
      </c>
    </row>
    <row r="37" spans="2:51" x14ac:dyDescent="0.3">
      <c r="B37" s="2">
        <v>6.0148014833829996E-3</v>
      </c>
      <c r="C37">
        <v>13.280530313670001</v>
      </c>
      <c r="E37">
        <f t="shared" si="1"/>
        <v>6.0148014833829996E-3</v>
      </c>
      <c r="F37">
        <f t="shared" si="11"/>
        <v>13.280530313670001</v>
      </c>
      <c r="H37" s="3"/>
      <c r="I37">
        <v>5.358090741885E-2</v>
      </c>
      <c r="J37">
        <v>7.8497233692849999</v>
      </c>
      <c r="K37">
        <v>6.5656207186070001E-2</v>
      </c>
      <c r="L37">
        <v>7.7520219621060003</v>
      </c>
      <c r="M37">
        <v>7.9376364518639997E-2</v>
      </c>
      <c r="N37">
        <v>10.673370253210001</v>
      </c>
      <c r="O37">
        <v>4.7261003214530001E-2</v>
      </c>
      <c r="P37">
        <v>27.191444513650001</v>
      </c>
      <c r="R37">
        <f t="shared" si="3"/>
        <v>5.358090741885E-2</v>
      </c>
      <c r="S37">
        <f t="shared" si="4"/>
        <v>7.8497233692849999</v>
      </c>
      <c r="AA37" s="3"/>
      <c r="AE37" s="3"/>
      <c r="AF37" s="6">
        <v>9.1170117615210003E-3</v>
      </c>
      <c r="AG37" s="6">
        <v>9.3715431005959999</v>
      </c>
      <c r="AM37" s="3"/>
      <c r="AN37">
        <v>2.8858699532690001E-2</v>
      </c>
      <c r="AO37">
        <v>3.9517995512859998</v>
      </c>
      <c r="AP37">
        <v>1.389752955518E-2</v>
      </c>
      <c r="AQ37">
        <v>11.399633551959999</v>
      </c>
      <c r="AR37">
        <v>1.5973006635029999E-2</v>
      </c>
      <c r="AS37">
        <v>11.086848798049999</v>
      </c>
      <c r="AT37">
        <v>1.124463058475E-2</v>
      </c>
      <c r="AU37">
        <v>12.10459211409</v>
      </c>
      <c r="AV37">
        <v>8.5516755053569992E-3</v>
      </c>
      <c r="AW37">
        <v>33.206595436379999</v>
      </c>
      <c r="AX37">
        <v>8.3467527134770004E-3</v>
      </c>
      <c r="AY37">
        <v>32.845342146500002</v>
      </c>
    </row>
    <row r="38" spans="2:51" x14ac:dyDescent="0.3">
      <c r="B38" s="2">
        <v>6.1180499145309999E-3</v>
      </c>
      <c r="C38">
        <v>12.88035798508</v>
      </c>
      <c r="E38">
        <f t="shared" si="1"/>
        <v>6.1180499145309999E-3</v>
      </c>
      <c r="F38">
        <f t="shared" si="11"/>
        <v>12.88035798508</v>
      </c>
      <c r="H38" s="3"/>
      <c r="I38">
        <v>5.3582455859220002E-2</v>
      </c>
      <c r="J38">
        <v>7.6920487885010003</v>
      </c>
      <c r="K38">
        <v>6.488151950229E-2</v>
      </c>
      <c r="L38">
        <v>6.8055202719589998</v>
      </c>
      <c r="M38">
        <v>8.101236639263E-2</v>
      </c>
      <c r="N38">
        <v>9.8430808780380001</v>
      </c>
      <c r="O38">
        <v>4.8207801865369999E-2</v>
      </c>
      <c r="P38">
        <v>27.794391659790001</v>
      </c>
      <c r="R38">
        <f t="shared" si="3"/>
        <v>5.3582455859220002E-2</v>
      </c>
      <c r="S38">
        <f t="shared" si="4"/>
        <v>7.6920487885010003</v>
      </c>
      <c r="AA38" s="3"/>
      <c r="AE38" s="3"/>
      <c r="AF38" s="6">
        <v>9.2068639582089992E-3</v>
      </c>
      <c r="AG38" s="6">
        <v>9.3022752135159994</v>
      </c>
      <c r="AM38" s="3"/>
      <c r="AN38">
        <v>3.007351797133E-2</v>
      </c>
      <c r="AO38">
        <v>3.9354576372399999</v>
      </c>
      <c r="AP38">
        <v>1.426169414289E-2</v>
      </c>
      <c r="AQ38">
        <v>11.28454329176</v>
      </c>
      <c r="AR38">
        <v>1.63549647976E-2</v>
      </c>
      <c r="AS38">
        <v>11.049120795609999</v>
      </c>
      <c r="AT38">
        <v>1.150445251889E-2</v>
      </c>
      <c r="AU38">
        <v>11.98685939694</v>
      </c>
      <c r="AV38">
        <v>8.9435336369770007E-3</v>
      </c>
      <c r="AW38">
        <v>32.957492809750001</v>
      </c>
      <c r="AX38">
        <v>8.5661366161360001E-3</v>
      </c>
      <c r="AY38">
        <v>32.808422970679999</v>
      </c>
    </row>
    <row r="39" spans="2:51" x14ac:dyDescent="0.3">
      <c r="B39" s="2">
        <v>6.2605952175759996E-3</v>
      </c>
      <c r="C39">
        <v>12.346829045390001</v>
      </c>
      <c r="E39">
        <f t="shared" si="1"/>
        <v>6.2605952175759996E-3</v>
      </c>
      <c r="F39">
        <f t="shared" si="11"/>
        <v>12.346829045390001</v>
      </c>
      <c r="H39" s="3"/>
      <c r="I39">
        <v>5.4370297944429997E-2</v>
      </c>
      <c r="J39">
        <v>7.4643269898210001</v>
      </c>
      <c r="K39">
        <v>6.3756431245829998E-2</v>
      </c>
      <c r="L39">
        <v>6.0602864536330001</v>
      </c>
      <c r="M39">
        <v>7.6117903649580002E-2</v>
      </c>
      <c r="N39">
        <v>10.960065785579999</v>
      </c>
      <c r="O39">
        <v>4.8919132965619998E-2</v>
      </c>
      <c r="P39">
        <v>28.120045627429999</v>
      </c>
      <c r="R39">
        <f t="shared" si="3"/>
        <v>5.4370297944429997E-2</v>
      </c>
      <c r="S39">
        <f t="shared" si="4"/>
        <v>7.4643269898210001</v>
      </c>
      <c r="AA39" s="3"/>
      <c r="AE39" s="3"/>
      <c r="AF39" s="6">
        <v>9.5299828454900003E-3</v>
      </c>
      <c r="AG39" s="6">
        <v>9.2760169187480006</v>
      </c>
      <c r="AM39" s="3"/>
      <c r="AN39">
        <v>3.105450237866E-2</v>
      </c>
      <c r="AO39">
        <v>3.8378947141580002</v>
      </c>
      <c r="AP39">
        <v>1.453272421593E-2</v>
      </c>
      <c r="AQ39">
        <v>11.29349292953</v>
      </c>
      <c r="AR39">
        <v>1.6639081522510001E-2</v>
      </c>
      <c r="AS39">
        <v>10.8954394946</v>
      </c>
      <c r="AT39">
        <v>1.1886935933730001E-2</v>
      </c>
      <c r="AU39">
        <v>12.155138138690001</v>
      </c>
      <c r="AV39">
        <v>9.1391213691099996E-3</v>
      </c>
      <c r="AW39">
        <v>32.699068606920001</v>
      </c>
      <c r="AX39">
        <v>8.8748906876349992E-3</v>
      </c>
      <c r="AY39">
        <v>32.753145310299999</v>
      </c>
    </row>
    <row r="40" spans="2:51" x14ac:dyDescent="0.3">
      <c r="B40" s="2">
        <v>6.3625739896190003E-3</v>
      </c>
      <c r="C40">
        <v>11.9184001216</v>
      </c>
      <c r="E40">
        <f t="shared" si="1"/>
        <v>6.3625739896190003E-3</v>
      </c>
      <c r="F40">
        <f t="shared" si="11"/>
        <v>11.9184001216</v>
      </c>
      <c r="H40" s="3"/>
      <c r="I40">
        <v>5.4808035783140002E-2</v>
      </c>
      <c r="J40">
        <v>7.3329483800370001</v>
      </c>
      <c r="K40">
        <v>6.2718106151970002E-2</v>
      </c>
      <c r="L40">
        <v>5.3501422740319997</v>
      </c>
      <c r="M40">
        <v>7.6491220790160006E-2</v>
      </c>
      <c r="N40">
        <v>9.7853166459680008</v>
      </c>
      <c r="O40">
        <v>4.9392062914990001E-2</v>
      </c>
      <c r="P40">
        <v>28.46973115934</v>
      </c>
      <c r="R40">
        <f t="shared" si="3"/>
        <v>5.4808035783140002E-2</v>
      </c>
      <c r="S40">
        <f t="shared" si="4"/>
        <v>7.3329483800370001</v>
      </c>
      <c r="AA40" s="3"/>
      <c r="AE40" s="3"/>
      <c r="AF40" s="6">
        <v>9.6689396200500006E-3</v>
      </c>
      <c r="AG40" s="6">
        <v>9.2138067505749994</v>
      </c>
      <c r="AM40" s="3"/>
      <c r="AN40">
        <v>3.2353399193590003E-2</v>
      </c>
      <c r="AO40">
        <v>3.8108364548020002</v>
      </c>
      <c r="AP40">
        <v>1.4934268640420001E-2</v>
      </c>
      <c r="AQ40">
        <v>11.17821670012</v>
      </c>
      <c r="AR40">
        <v>1.708606938904E-2</v>
      </c>
      <c r="AS40">
        <v>10.85738796151</v>
      </c>
      <c r="AT40">
        <v>1.2187401432849999E-2</v>
      </c>
      <c r="AU40">
        <v>12.03720321488</v>
      </c>
      <c r="AV40">
        <v>9.6320673834650004E-3</v>
      </c>
      <c r="AW40">
        <v>31.780090117370001</v>
      </c>
      <c r="AX40">
        <v>9.1752191644200003E-3</v>
      </c>
      <c r="AY40">
        <v>32.581469496700002</v>
      </c>
    </row>
    <row r="41" spans="2:51" x14ac:dyDescent="0.3">
      <c r="B41" s="2">
        <v>6.4314085733150001E-3</v>
      </c>
      <c r="C41">
        <v>11.65160161833</v>
      </c>
      <c r="E41">
        <f t="shared" si="1"/>
        <v>6.4314085733150001E-3</v>
      </c>
      <c r="F41">
        <f t="shared" si="11"/>
        <v>11.65160161833</v>
      </c>
      <c r="H41" s="3"/>
      <c r="I41">
        <v>5.4810358443679999E-2</v>
      </c>
      <c r="J41">
        <v>7.0964365088600001</v>
      </c>
      <c r="K41">
        <v>6.1681583785489998E-2</v>
      </c>
      <c r="L41">
        <v>4.4560454031210002</v>
      </c>
      <c r="M41">
        <v>7.6677077479459996E-2</v>
      </c>
      <c r="N41">
        <v>9.2792904245970007</v>
      </c>
      <c r="O41">
        <v>5.0693295003829998E-2</v>
      </c>
      <c r="P41">
        <v>29.362061681259998</v>
      </c>
      <c r="R41">
        <f t="shared" si="3"/>
        <v>5.4810358443679999E-2</v>
      </c>
      <c r="S41">
        <f t="shared" si="4"/>
        <v>7.0964365088600001</v>
      </c>
      <c r="AA41" s="3"/>
      <c r="AE41" s="3"/>
      <c r="AF41" s="6">
        <v>9.8038056761669996E-3</v>
      </c>
      <c r="AG41" s="6">
        <v>9.1516408009930004</v>
      </c>
      <c r="AM41" s="3"/>
      <c r="AN41">
        <v>3.2746071274750002E-2</v>
      </c>
      <c r="AO41">
        <v>3.880969180098</v>
      </c>
      <c r="AP41">
        <v>1.5233176052409999E-2</v>
      </c>
      <c r="AQ41">
        <v>11.12523937351</v>
      </c>
      <c r="AR41">
        <v>1.7435558373740001E-2</v>
      </c>
      <c r="AS41">
        <v>10.837735354319999</v>
      </c>
      <c r="AT41">
        <v>1.243916316516E-2</v>
      </c>
      <c r="AU41">
        <v>11.94638138396</v>
      </c>
      <c r="AV41">
        <v>1.0264321323299999E-2</v>
      </c>
      <c r="AW41">
        <v>30.520583062179998</v>
      </c>
      <c r="AX41">
        <v>9.467487439375E-3</v>
      </c>
      <c r="AY41">
        <v>32.43670456932</v>
      </c>
    </row>
    <row r="42" spans="2:51" x14ac:dyDescent="0.3">
      <c r="B42" s="2">
        <v>6.5133034967850001E-3</v>
      </c>
      <c r="C42">
        <v>11.361136284520001</v>
      </c>
      <c r="E42">
        <f t="shared" si="1"/>
        <v>6.5133034967850001E-3</v>
      </c>
      <c r="F42">
        <f t="shared" si="11"/>
        <v>11.361136284520001</v>
      </c>
      <c r="H42" s="3"/>
      <c r="I42">
        <v>5.5771403126160003E-2</v>
      </c>
      <c r="J42">
        <v>7.0088766427809999</v>
      </c>
      <c r="K42">
        <v>6.0468530548180001E-2</v>
      </c>
      <c r="L42">
        <v>3.7983570736110002</v>
      </c>
      <c r="M42">
        <v>7.8134350495160002E-2</v>
      </c>
      <c r="N42">
        <v>8.2319308402770002</v>
      </c>
      <c r="O42">
        <v>5.1369561184930003E-2</v>
      </c>
      <c r="P42">
        <v>21.057737809039999</v>
      </c>
      <c r="R42">
        <f t="shared" si="3"/>
        <v>5.5771403126160003E-2</v>
      </c>
      <c r="S42">
        <f t="shared" si="4"/>
        <v>7.0088766427809999</v>
      </c>
      <c r="AA42" s="3"/>
      <c r="AE42" s="3"/>
      <c r="AF42" s="6">
        <v>9.9469010388520008E-3</v>
      </c>
      <c r="AG42" s="6">
        <v>9.1121514402480006</v>
      </c>
      <c r="AM42" s="3"/>
      <c r="AN42">
        <v>3.3269126425189997E-2</v>
      </c>
      <c r="AO42">
        <v>3.7753864653139999</v>
      </c>
      <c r="AP42">
        <v>1.556030213703E-2</v>
      </c>
      <c r="AQ42">
        <v>11.14420797204</v>
      </c>
      <c r="AR42">
        <v>1.777662176372E-2</v>
      </c>
      <c r="AS42">
        <v>10.70168459393</v>
      </c>
      <c r="AT42">
        <v>1.277221202742E-2</v>
      </c>
      <c r="AU42">
        <v>11.855155139720001</v>
      </c>
      <c r="AV42">
        <v>1.0542858404949999E-2</v>
      </c>
      <c r="AW42">
        <v>29.808632187179999</v>
      </c>
      <c r="AX42">
        <v>9.751330119614E-3</v>
      </c>
      <c r="AY42">
        <v>32.175541488740002</v>
      </c>
    </row>
    <row r="43" spans="2:51" x14ac:dyDescent="0.3">
      <c r="B43" s="2">
        <v>6.5396696595549997E-3</v>
      </c>
      <c r="C43">
        <v>11.18313395076</v>
      </c>
      <c r="E43">
        <f t="shared" si="1"/>
        <v>6.5396696595549997E-3</v>
      </c>
      <c r="F43">
        <f t="shared" si="11"/>
        <v>11.18313395076</v>
      </c>
      <c r="H43" s="3"/>
      <c r="I43">
        <v>5.603499209849E-2</v>
      </c>
      <c r="J43">
        <v>6.8336927886529999</v>
      </c>
      <c r="K43">
        <v>6.0041238891430003E-2</v>
      </c>
      <c r="L43">
        <v>2.9571753304900001</v>
      </c>
      <c r="M43">
        <v>7.5773988811929996E-2</v>
      </c>
      <c r="N43">
        <v>9.1520421492999997</v>
      </c>
      <c r="O43">
        <v>5.0652128196079997E-2</v>
      </c>
      <c r="P43">
        <v>21.358839306309999</v>
      </c>
      <c r="R43">
        <f t="shared" si="3"/>
        <v>5.603499209849E-2</v>
      </c>
      <c r="S43">
        <f t="shared" si="4"/>
        <v>6.8336927886529999</v>
      </c>
      <c r="AA43" s="3"/>
      <c r="AE43" s="3"/>
      <c r="AM43" s="3"/>
      <c r="AN43">
        <v>3.944614445169E-2</v>
      </c>
      <c r="AO43">
        <v>3.7446550526359998</v>
      </c>
      <c r="AP43">
        <v>1.5756362485019999E-2</v>
      </c>
      <c r="AQ43">
        <v>11.07114623162</v>
      </c>
      <c r="AR43">
        <v>1.809350454822E-2</v>
      </c>
      <c r="AS43">
        <v>10.646366492209999</v>
      </c>
      <c r="AT43">
        <v>1.325185176827E-2</v>
      </c>
      <c r="AU43">
        <v>11.87068273109</v>
      </c>
      <c r="AV43">
        <v>1.0774565664899999E-2</v>
      </c>
      <c r="AW43">
        <v>29.05572211538</v>
      </c>
      <c r="AX43">
        <v>1.011639141864E-2</v>
      </c>
      <c r="AY43">
        <v>31.887103549940001</v>
      </c>
    </row>
    <row r="44" spans="2:51" x14ac:dyDescent="0.3">
      <c r="B44" s="2">
        <v>6.5757194938749998E-3</v>
      </c>
      <c r="C44">
        <v>11.046776345310001</v>
      </c>
      <c r="E44">
        <f t="shared" si="1"/>
        <v>6.5757194938749998E-3</v>
      </c>
      <c r="F44">
        <f t="shared" si="11"/>
        <v>11.046776345310001</v>
      </c>
      <c r="H44" s="3"/>
      <c r="I44">
        <v>5.6735200591500001E-2</v>
      </c>
      <c r="J44">
        <v>6.6410064108629996</v>
      </c>
      <c r="K44">
        <v>5.9260885493019999E-2</v>
      </c>
      <c r="L44">
        <v>2.5888106701720002</v>
      </c>
      <c r="M44">
        <v>7.5793233955659997E-2</v>
      </c>
      <c r="N44">
        <v>7.1996817869029996</v>
      </c>
      <c r="O44">
        <v>5.1597518718769997E-2</v>
      </c>
      <c r="P44">
        <v>22.106422328960001</v>
      </c>
      <c r="R44">
        <f t="shared" si="3"/>
        <v>5.6735200591500001E-2</v>
      </c>
      <c r="S44">
        <f t="shared" si="4"/>
        <v>6.6410064108629996</v>
      </c>
      <c r="AA44" s="3"/>
      <c r="AE44" s="3"/>
      <c r="AM44" s="3"/>
      <c r="AN44">
        <v>3.9717069498979997E-2</v>
      </c>
      <c r="AO44">
        <v>3.7124130320969999</v>
      </c>
      <c r="AP44">
        <v>1.5961400202100001E-2</v>
      </c>
      <c r="AQ44">
        <v>10.853867194799999</v>
      </c>
      <c r="AR44">
        <v>1.8613468135270001E-2</v>
      </c>
      <c r="AS44">
        <v>10.536296467410001</v>
      </c>
      <c r="AT44">
        <v>1.363390127907E-2</v>
      </c>
      <c r="AU44">
        <v>11.868781988509999</v>
      </c>
      <c r="AV44">
        <v>1.125643379523E-2</v>
      </c>
      <c r="AW44">
        <v>27.457127755969999</v>
      </c>
      <c r="AX44">
        <v>1.0538033989870001E-2</v>
      </c>
      <c r="AY44">
        <v>31.472987112310001</v>
      </c>
    </row>
    <row r="45" spans="2:51" x14ac:dyDescent="0.3">
      <c r="B45" s="2">
        <v>6.6281617028819996E-3</v>
      </c>
      <c r="C45">
        <v>10.84519829095</v>
      </c>
      <c r="E45">
        <f t="shared" si="1"/>
        <v>6.6281617028819996E-3</v>
      </c>
      <c r="F45">
        <f t="shared" si="11"/>
        <v>10.84519829095</v>
      </c>
      <c r="H45" s="3"/>
      <c r="I45">
        <v>5.6998703539369998E-2</v>
      </c>
      <c r="J45">
        <v>6.4745822556680004</v>
      </c>
      <c r="K45">
        <v>5.8306834081089998E-2</v>
      </c>
      <c r="L45">
        <v>2.167786036341</v>
      </c>
      <c r="M45">
        <v>7.43443361414E-2</v>
      </c>
      <c r="N45">
        <v>7.3974030653660003</v>
      </c>
      <c r="O45">
        <v>5.3379777493789998E-2</v>
      </c>
      <c r="P45">
        <v>22.516782092810001</v>
      </c>
      <c r="R45">
        <f t="shared" si="3"/>
        <v>5.6998703539369998E-2</v>
      </c>
      <c r="S45">
        <f t="shared" si="4"/>
        <v>6.4745822556680004</v>
      </c>
      <c r="AA45" s="3"/>
      <c r="AE45" s="3"/>
      <c r="AM45" s="3"/>
      <c r="AN45">
        <v>3.9969015807069998E-2</v>
      </c>
      <c r="AO45">
        <v>3.5669869358050001</v>
      </c>
      <c r="AP45">
        <v>1.623208894145E-2</v>
      </c>
      <c r="AQ45">
        <v>10.728943943060001</v>
      </c>
      <c r="AR45">
        <v>1.8979237383020001E-2</v>
      </c>
      <c r="AS45">
        <v>10.52551979253</v>
      </c>
      <c r="AT45">
        <v>1.396711000072E-2</v>
      </c>
      <c r="AU45">
        <v>11.84025344902</v>
      </c>
      <c r="AV45">
        <v>1.1878633852090001E-2</v>
      </c>
      <c r="AW45">
        <v>25.919623499469999</v>
      </c>
      <c r="AX45">
        <v>1.098392567774E-2</v>
      </c>
      <c r="AY45">
        <v>31.005008460900001</v>
      </c>
    </row>
    <row r="46" spans="2:51" x14ac:dyDescent="0.3">
      <c r="B46" s="2">
        <v>6.6871229234489998E-3</v>
      </c>
      <c r="C46">
        <v>10.637726306439999</v>
      </c>
      <c r="E46">
        <f t="shared" si="1"/>
        <v>6.6871229234489998E-3</v>
      </c>
      <c r="F46">
        <f t="shared" si="11"/>
        <v>10.637726306439999</v>
      </c>
      <c r="H46" s="3"/>
      <c r="I46">
        <v>5.7872630776419999E-2</v>
      </c>
      <c r="J46">
        <v>6.369499616883</v>
      </c>
      <c r="K46">
        <v>5.813545385992E-2</v>
      </c>
      <c r="L46">
        <v>1.878615459715</v>
      </c>
      <c r="M46">
        <v>7.4539993598340001E-2</v>
      </c>
      <c r="N46">
        <v>5.8971192520329998</v>
      </c>
      <c r="O46">
        <v>5.4447184848199999E-2</v>
      </c>
      <c r="P46">
        <v>22.963077580290001</v>
      </c>
      <c r="R46">
        <f t="shared" si="3"/>
        <v>5.7872630776419999E-2</v>
      </c>
      <c r="S46">
        <f t="shared" si="4"/>
        <v>6.369499616883</v>
      </c>
      <c r="AA46" s="3"/>
      <c r="AE46" s="3"/>
      <c r="AM46" s="3"/>
      <c r="AP46">
        <v>1.651262151229E-2</v>
      </c>
      <c r="AQ46">
        <v>10.799634576000001</v>
      </c>
      <c r="AR46">
        <v>1.9507124149569999E-2</v>
      </c>
      <c r="AS46">
        <v>10.33479799172</v>
      </c>
      <c r="AT46">
        <v>1.414562196785E-2</v>
      </c>
      <c r="AU46">
        <v>11.71396833022</v>
      </c>
      <c r="AV46">
        <v>1.1962108330339999E-2</v>
      </c>
      <c r="AW46">
        <v>25.672055118860001</v>
      </c>
      <c r="AX46">
        <v>1.142193986024E-2</v>
      </c>
      <c r="AY46">
        <v>30.635595215430001</v>
      </c>
    </row>
    <row r="47" spans="2:51" x14ac:dyDescent="0.3">
      <c r="B47" s="2">
        <v>6.7264490010410004E-3</v>
      </c>
      <c r="C47">
        <v>10.48951250823</v>
      </c>
      <c r="E47">
        <f t="shared" si="1"/>
        <v>6.7264490010410004E-3</v>
      </c>
      <c r="F47">
        <f t="shared" si="11"/>
        <v>10.48951250823</v>
      </c>
      <c r="H47" s="3"/>
      <c r="I47">
        <v>5.8485893872940002E-2</v>
      </c>
      <c r="J47">
        <v>6.141771068523</v>
      </c>
      <c r="K47">
        <v>5.6577494076239999E-2</v>
      </c>
      <c r="L47">
        <v>0.86157727613199997</v>
      </c>
      <c r="M47">
        <v>7.3273210362099994E-2</v>
      </c>
      <c r="N47">
        <v>5.9684399351459998</v>
      </c>
      <c r="O47">
        <v>5.6467844774089997E-2</v>
      </c>
      <c r="P47">
        <v>23.349405779880001</v>
      </c>
      <c r="R47">
        <f t="shared" si="3"/>
        <v>5.8485893872940002E-2</v>
      </c>
      <c r="S47">
        <f t="shared" si="4"/>
        <v>6.141771068523</v>
      </c>
      <c r="AA47" s="3"/>
      <c r="AE47" s="3"/>
      <c r="AM47" s="3"/>
      <c r="AP47">
        <v>1.676477787188E-2</v>
      </c>
      <c r="AQ47">
        <v>10.73659179633</v>
      </c>
      <c r="AR47">
        <v>1.983229550645E-2</v>
      </c>
      <c r="AS47">
        <v>10.34213715342</v>
      </c>
      <c r="AT47">
        <v>1.433242250736E-2</v>
      </c>
      <c r="AU47">
        <v>11.65034047484</v>
      </c>
      <c r="AV47">
        <v>1.2101284973640001E-2</v>
      </c>
      <c r="AW47">
        <v>25.280036980329999</v>
      </c>
      <c r="AX47">
        <v>1.177871258688E-2</v>
      </c>
      <c r="AY47">
        <v>30.28450001321</v>
      </c>
    </row>
    <row r="48" spans="2:51" x14ac:dyDescent="0.3">
      <c r="B48" s="2">
        <v>6.7852205300279996E-3</v>
      </c>
      <c r="C48">
        <v>10.3830117708</v>
      </c>
      <c r="E48">
        <f t="shared" si="1"/>
        <v>6.7852205300279996E-3</v>
      </c>
      <c r="F48">
        <f t="shared" si="11"/>
        <v>10.3830117708</v>
      </c>
      <c r="H48" s="3"/>
      <c r="I48">
        <v>5.9273219811360002E-2</v>
      </c>
      <c r="J48">
        <v>5.9666074634379997</v>
      </c>
      <c r="K48">
        <v>5.6307332509930003E-2</v>
      </c>
      <c r="L48">
        <v>1.763668336179</v>
      </c>
      <c r="M48">
        <v>7.2743617030919999E-2</v>
      </c>
      <c r="N48">
        <v>4.6483651094780001</v>
      </c>
      <c r="O48">
        <v>5.8609700123619997E-2</v>
      </c>
      <c r="P48">
        <v>23.518817372259999</v>
      </c>
      <c r="R48">
        <f t="shared" si="3"/>
        <v>5.9273219811360002E-2</v>
      </c>
      <c r="S48">
        <f t="shared" si="4"/>
        <v>5.9666074634379997</v>
      </c>
      <c r="AA48" s="3"/>
      <c r="AE48" s="3"/>
      <c r="AM48" s="3"/>
      <c r="AP48">
        <v>1.7185090984069999E-2</v>
      </c>
      <c r="AQ48">
        <v>10.65211632604</v>
      </c>
      <c r="AR48">
        <v>2.001893618657E-2</v>
      </c>
      <c r="AS48">
        <v>10.215811593290001</v>
      </c>
      <c r="AT48">
        <v>1.456000363418E-2</v>
      </c>
      <c r="AU48">
        <v>11.64025130259</v>
      </c>
      <c r="AV48">
        <v>1.283572956655E-2</v>
      </c>
      <c r="AW48">
        <v>23.783166474510001</v>
      </c>
      <c r="AX48">
        <v>1.220887210104E-2</v>
      </c>
      <c r="AY48">
        <v>30.022608988649999</v>
      </c>
    </row>
    <row r="49" spans="2:51" x14ac:dyDescent="0.3">
      <c r="B49" s="2">
        <v>6.8536534139070002E-3</v>
      </c>
      <c r="C49">
        <v>10.330034731910001</v>
      </c>
      <c r="E49">
        <f t="shared" si="1"/>
        <v>6.8536534139070002E-3</v>
      </c>
      <c r="F49">
        <f t="shared" si="11"/>
        <v>10.330034731910001</v>
      </c>
      <c r="H49" s="3"/>
      <c r="I49">
        <v>6.03237045998E-2</v>
      </c>
      <c r="J49">
        <v>5.6600584988879996</v>
      </c>
      <c r="K49">
        <v>5.6733164815949998E-2</v>
      </c>
      <c r="L49">
        <v>2.75376416274</v>
      </c>
      <c r="M49">
        <v>7.1788259629069998E-2</v>
      </c>
      <c r="N49">
        <v>4.6977449608250001</v>
      </c>
      <c r="O49">
        <v>6.2537803944549997E-2</v>
      </c>
      <c r="P49">
        <v>23.68878707835</v>
      </c>
      <c r="R49">
        <f t="shared" si="3"/>
        <v>6.03237045998E-2</v>
      </c>
      <c r="S49">
        <f t="shared" si="4"/>
        <v>5.6600584988879996</v>
      </c>
      <c r="AA49" s="3"/>
      <c r="AE49" s="3"/>
      <c r="AM49" s="3"/>
      <c r="AP49">
        <v>1.7380993793439999E-2</v>
      </c>
      <c r="AQ49">
        <v>10.51726709815</v>
      </c>
      <c r="AR49">
        <v>2.052289355524E-2</v>
      </c>
      <c r="AS49">
        <v>10.20434741577</v>
      </c>
      <c r="AT49">
        <v>1.4909241411270001E-2</v>
      </c>
      <c r="AU49">
        <v>11.52207373079</v>
      </c>
      <c r="AV49">
        <v>1.318015397842E-2</v>
      </c>
      <c r="AW49">
        <v>23.256252615779999</v>
      </c>
      <c r="AX49">
        <v>1.256603305763E-2</v>
      </c>
      <c r="AY49">
        <v>29.823779640840002</v>
      </c>
    </row>
    <row r="50" spans="2:51" x14ac:dyDescent="0.3">
      <c r="B50" s="2">
        <v>6.8992753364940001E-3</v>
      </c>
      <c r="C50">
        <v>10.29471670599</v>
      </c>
      <c r="E50">
        <f t="shared" si="1"/>
        <v>6.8992753364940001E-3</v>
      </c>
      <c r="F50">
        <f t="shared" si="11"/>
        <v>10.29471670599</v>
      </c>
      <c r="H50" s="3"/>
      <c r="I50">
        <v>6.0937655892029999E-2</v>
      </c>
      <c r="J50">
        <v>5.362252359068</v>
      </c>
      <c r="K50">
        <v>5.7770803156520001E-2</v>
      </c>
      <c r="L50">
        <v>3.5339855580780002</v>
      </c>
      <c r="M50">
        <v>7.2401333362329998E-2</v>
      </c>
      <c r="N50">
        <v>3.6616635801939998</v>
      </c>
      <c r="O50">
        <v>6.6230322870880001E-2</v>
      </c>
      <c r="P50">
        <v>23.593516595659999</v>
      </c>
      <c r="R50">
        <f t="shared" si="3"/>
        <v>6.0937655892029999E-2</v>
      </c>
      <c r="S50">
        <f t="shared" si="4"/>
        <v>5.362252359068</v>
      </c>
      <c r="AA50" s="3"/>
      <c r="AE50" s="3"/>
      <c r="AM50" s="3"/>
      <c r="AP50">
        <v>1.758655663925E-2</v>
      </c>
      <c r="AQ50">
        <v>10.50594635289</v>
      </c>
      <c r="AR50">
        <v>2.0913071779029999E-2</v>
      </c>
      <c r="AS50">
        <v>10.20240623186</v>
      </c>
      <c r="AT50">
        <v>1.52423587847E-2</v>
      </c>
      <c r="AU50">
        <v>11.45771793145</v>
      </c>
      <c r="AV50">
        <v>1.3580621889E-2</v>
      </c>
      <c r="AW50">
        <v>22.718761888660001</v>
      </c>
      <c r="AX50">
        <v>1.2850263967809999E-2</v>
      </c>
      <c r="AY50">
        <v>29.71488241466</v>
      </c>
    </row>
    <row r="51" spans="2:51" x14ac:dyDescent="0.3">
      <c r="B51" s="2">
        <v>6.9514943789369997E-3</v>
      </c>
      <c r="C51">
        <v>10.21192835407</v>
      </c>
      <c r="E51">
        <f t="shared" si="1"/>
        <v>6.9514943789369997E-3</v>
      </c>
      <c r="F51">
        <f t="shared" si="11"/>
        <v>10.21192835407</v>
      </c>
      <c r="H51" s="3"/>
      <c r="I51">
        <v>6.2073881734449998E-2</v>
      </c>
      <c r="J51">
        <v>5.213381350143</v>
      </c>
      <c r="K51">
        <v>5.9065640595090001E-2</v>
      </c>
      <c r="L51">
        <v>4.7348233404049997</v>
      </c>
      <c r="M51">
        <v>7.058729993731E-2</v>
      </c>
      <c r="N51">
        <v>4.2146858056010004</v>
      </c>
      <c r="O51">
        <v>6.9566765543040004E-2</v>
      </c>
      <c r="P51">
        <v>23.377604593129998</v>
      </c>
      <c r="R51">
        <f t="shared" si="3"/>
        <v>6.2073881734449998E-2</v>
      </c>
      <c r="S51">
        <f t="shared" si="4"/>
        <v>5.213381350143</v>
      </c>
      <c r="AA51" s="3"/>
      <c r="AE51" s="3"/>
      <c r="AM51" s="3"/>
      <c r="AP51">
        <v>1.793208382145E-2</v>
      </c>
      <c r="AQ51">
        <v>10.411544906450001</v>
      </c>
      <c r="AR51">
        <v>2.1067266118339999E-2</v>
      </c>
      <c r="AS51">
        <v>10.10311288195</v>
      </c>
      <c r="AT51">
        <v>1.5681103752960002E-2</v>
      </c>
      <c r="AU51">
        <v>11.374922764860001</v>
      </c>
      <c r="AV51">
        <v>1.465366429711E-2</v>
      </c>
      <c r="AW51">
        <v>22.074944569900001</v>
      </c>
      <c r="AX51">
        <v>1.3207470598509999E-2</v>
      </c>
      <c r="AY51">
        <v>29.533966696770001</v>
      </c>
    </row>
    <row r="52" spans="2:51" x14ac:dyDescent="0.3">
      <c r="B52" s="2">
        <v>6.9941078581290004E-3</v>
      </c>
      <c r="C52">
        <v>10.04591887798</v>
      </c>
      <c r="E52">
        <f t="shared" si="1"/>
        <v>6.9941078581290004E-3</v>
      </c>
      <c r="F52">
        <f t="shared" si="11"/>
        <v>10.04591887798</v>
      </c>
      <c r="H52" s="3"/>
      <c r="I52">
        <v>6.3555738551209995E-2</v>
      </c>
      <c r="J52">
        <v>5.4236714968120001</v>
      </c>
      <c r="K52">
        <v>6.0187724305909997E-2</v>
      </c>
      <c r="L52">
        <v>5.7866449775789999</v>
      </c>
      <c r="M52">
        <v>7.1084436060429995E-2</v>
      </c>
      <c r="N52">
        <v>2.7084458345560001</v>
      </c>
      <c r="O52">
        <v>7.2084259698669995E-2</v>
      </c>
      <c r="P52">
        <v>23.079443923159999</v>
      </c>
      <c r="AA52" s="3"/>
      <c r="AE52" s="3"/>
      <c r="AM52" s="3"/>
      <c r="AP52">
        <v>1.8343078230880001E-2</v>
      </c>
      <c r="AQ52">
        <v>10.337413843049999</v>
      </c>
      <c r="AR52">
        <v>2.206657256452E-2</v>
      </c>
      <c r="AS52">
        <v>9.8921318539780003</v>
      </c>
      <c r="AT52">
        <v>1.5876078679580002E-2</v>
      </c>
      <c r="AU52">
        <v>11.32916809808</v>
      </c>
      <c r="AV52">
        <v>1.4980344022310001E-2</v>
      </c>
      <c r="AW52">
        <v>21.918848620599999</v>
      </c>
      <c r="AX52">
        <v>1.3711062574290001E-2</v>
      </c>
      <c r="AY52">
        <v>29.379193479809999</v>
      </c>
    </row>
    <row r="53" spans="2:51" x14ac:dyDescent="0.3">
      <c r="B53" s="2">
        <v>6.9480172857569996E-3</v>
      </c>
      <c r="C53">
        <v>10.33069527902</v>
      </c>
      <c r="H53" s="3"/>
      <c r="I53">
        <v>6.4337386874969996E-2</v>
      </c>
      <c r="J53">
        <v>5.8266480212709997</v>
      </c>
      <c r="K53">
        <v>6.1049346840610003E-2</v>
      </c>
      <c r="L53">
        <v>6.7507170025169998</v>
      </c>
      <c r="M53">
        <v>6.9513446019970004E-2</v>
      </c>
      <c r="N53">
        <v>3.0688094853679999</v>
      </c>
      <c r="O53">
        <v>7.3675383988340004E-2</v>
      </c>
      <c r="P53">
        <v>22.798559267510001</v>
      </c>
      <c r="AA53" s="3"/>
      <c r="AE53" s="3"/>
      <c r="AM53" s="3"/>
      <c r="AP53">
        <v>1.8716640290670002E-2</v>
      </c>
      <c r="AQ53">
        <v>10.2428729197</v>
      </c>
      <c r="AR53">
        <v>2.2382975770850001E-2</v>
      </c>
      <c r="AS53">
        <v>9.6487206379949999</v>
      </c>
      <c r="AT53">
        <v>1.6257671449259999E-2</v>
      </c>
      <c r="AU53">
        <v>11.1481310562</v>
      </c>
      <c r="AV53">
        <v>1.531642121957E-2</v>
      </c>
      <c r="AW53">
        <v>21.783302008149999</v>
      </c>
      <c r="AX53">
        <v>1.4255526485609999E-2</v>
      </c>
      <c r="AY53">
        <v>29.31378620585</v>
      </c>
    </row>
    <row r="54" spans="2:51" x14ac:dyDescent="0.3">
      <c r="B54" s="2">
        <v>6.9507802459309997E-3</v>
      </c>
      <c r="C54">
        <v>10.59205540186</v>
      </c>
      <c r="H54" s="3"/>
      <c r="I54">
        <v>6.4332913602810002E-2</v>
      </c>
      <c r="J54">
        <v>6.28215236576</v>
      </c>
      <c r="K54">
        <v>6.2954359274680002E-2</v>
      </c>
      <c r="L54">
        <v>7.9081137409959998</v>
      </c>
      <c r="M54">
        <v>6.9041972912630006E-2</v>
      </c>
      <c r="N54">
        <v>1.9716158056540001</v>
      </c>
      <c r="O54">
        <v>7.5982612045280007E-2</v>
      </c>
      <c r="P54">
        <v>22.381227197289999</v>
      </c>
      <c r="AA54" s="3"/>
      <c r="AE54" s="3"/>
      <c r="AM54" s="3"/>
      <c r="AP54">
        <v>1.9127608443659998E-2</v>
      </c>
      <c r="AQ54">
        <v>10.15844394172</v>
      </c>
      <c r="AR54">
        <v>2.2943697108160001E-2</v>
      </c>
      <c r="AS54">
        <v>9.5832324813670002</v>
      </c>
      <c r="AT54">
        <v>1.6639652448889999E-2</v>
      </c>
      <c r="AU54">
        <v>11.119359868729999</v>
      </c>
      <c r="AV54">
        <v>1.5568603835599999E-2</v>
      </c>
      <c r="AW54">
        <v>21.73055714306</v>
      </c>
      <c r="AX54">
        <v>1.4840542613679999E-2</v>
      </c>
      <c r="AY54">
        <v>29.212349465359999</v>
      </c>
    </row>
    <row r="55" spans="2:51" x14ac:dyDescent="0.3">
      <c r="B55" s="2">
        <v>6.9210374149350001E-3</v>
      </c>
      <c r="C55">
        <v>10.83536929448</v>
      </c>
      <c r="H55" s="3"/>
      <c r="I55">
        <v>6.3629264131210006E-2</v>
      </c>
      <c r="J55">
        <v>6.8252267008500001</v>
      </c>
      <c r="K55">
        <v>6.3902573283660002E-2</v>
      </c>
      <c r="L55">
        <v>8.9247947085909995</v>
      </c>
      <c r="M55">
        <v>6.7955525107910003E-2</v>
      </c>
      <c r="N55">
        <v>2.103350443664</v>
      </c>
      <c r="O55">
        <v>7.8211516633020006E-2</v>
      </c>
      <c r="P55">
        <v>21.85131793379</v>
      </c>
      <c r="AA55" s="3"/>
      <c r="AE55" s="3"/>
      <c r="AM55" s="3"/>
      <c r="AP55">
        <v>1.9622628716519999E-2</v>
      </c>
      <c r="AQ55">
        <v>10.05300070384</v>
      </c>
      <c r="AR55">
        <v>2.3496449591860001E-2</v>
      </c>
      <c r="AS55">
        <v>9.5804824708260004</v>
      </c>
      <c r="AT55">
        <v>1.6948132475730002E-2</v>
      </c>
      <c r="AU55">
        <v>10.95660042876</v>
      </c>
      <c r="AV55">
        <v>1.5736813101069998E-2</v>
      </c>
      <c r="AW55">
        <v>21.729720281599999</v>
      </c>
      <c r="AX55">
        <v>1.510860744609E-2</v>
      </c>
      <c r="AY55">
        <v>29.139360381700001</v>
      </c>
    </row>
    <row r="56" spans="2:51" x14ac:dyDescent="0.3">
      <c r="B56" s="2">
        <v>6.904354923714E-3</v>
      </c>
      <c r="C56">
        <v>11.05501635655</v>
      </c>
      <c r="H56" s="3"/>
      <c r="I56">
        <v>6.3275460832730002E-2</v>
      </c>
      <c r="J56">
        <v>7.2982369438410002</v>
      </c>
      <c r="K56">
        <v>6.5111763533720002E-2</v>
      </c>
      <c r="L56">
        <v>9.9766673766210001</v>
      </c>
      <c r="M56">
        <v>6.7008301723950003E-2</v>
      </c>
      <c r="N56">
        <v>0.34286869269499998</v>
      </c>
      <c r="O56">
        <v>7.9485590107869999E-2</v>
      </c>
      <c r="P56">
        <v>21.506018374909999</v>
      </c>
      <c r="AA56" s="3"/>
      <c r="AE56" s="3"/>
      <c r="AM56" s="3"/>
      <c r="AP56">
        <v>1.999629580205E-2</v>
      </c>
      <c r="AQ56">
        <v>9.9996514388079998</v>
      </c>
      <c r="AR56">
        <v>2.4040730806729999E-2</v>
      </c>
      <c r="AS56">
        <v>9.4434206771410008</v>
      </c>
      <c r="AT56">
        <v>1.7354339754950002E-2</v>
      </c>
      <c r="AU56">
        <v>10.865010212530001</v>
      </c>
      <c r="AV56">
        <v>1.585798249334E-2</v>
      </c>
      <c r="AW56">
        <v>21.605540906710001</v>
      </c>
      <c r="AX56">
        <v>1.5319702776370001E-2</v>
      </c>
      <c r="AY56">
        <v>29.039783942469999</v>
      </c>
    </row>
    <row r="57" spans="2:51" x14ac:dyDescent="0.3">
      <c r="B57" s="2">
        <v>6.8775535861430002E-3</v>
      </c>
      <c r="C57">
        <v>11.464658610060001</v>
      </c>
      <c r="H57" s="3"/>
      <c r="I57">
        <v>6.3269439120199999E-2</v>
      </c>
      <c r="J57">
        <v>7.9114158691150003</v>
      </c>
      <c r="K57">
        <v>6.6580814050770001E-2</v>
      </c>
      <c r="L57">
        <v>11.177607220660001</v>
      </c>
      <c r="M57">
        <v>6.7339362307940007E-2</v>
      </c>
      <c r="N57">
        <v>3.4528080970719999</v>
      </c>
      <c r="O57">
        <v>8.195204799809E-2</v>
      </c>
      <c r="P57">
        <v>21.0485386557</v>
      </c>
      <c r="AA57" s="3"/>
      <c r="AE57" s="3"/>
      <c r="AM57" s="3"/>
      <c r="AP57">
        <v>2.0210914786249999E-2</v>
      </c>
      <c r="AQ57">
        <v>9.8750071408869999</v>
      </c>
      <c r="AR57">
        <v>2.4593414779260001E-2</v>
      </c>
      <c r="AS57">
        <v>9.4138002217039993</v>
      </c>
      <c r="AT57">
        <v>1.7776713111950001E-2</v>
      </c>
      <c r="AU57">
        <v>10.73751185379</v>
      </c>
      <c r="AV57">
        <v>1.7286290889389998E-2</v>
      </c>
      <c r="AW57">
        <v>21.02174436788</v>
      </c>
      <c r="AX57">
        <v>1.564480562208E-2</v>
      </c>
      <c r="AY57">
        <v>29.020252659280001</v>
      </c>
    </row>
    <row r="58" spans="2:51" x14ac:dyDescent="0.3">
      <c r="B58" s="2">
        <v>6.872159046053E-3</v>
      </c>
      <c r="C58">
        <v>11.56713741554</v>
      </c>
      <c r="H58" s="3"/>
      <c r="I58">
        <v>6.3265223921440003E-2</v>
      </c>
      <c r="J58">
        <v>8.3406411168069994</v>
      </c>
      <c r="K58">
        <v>6.7968938808180002E-2</v>
      </c>
      <c r="L58">
        <v>11.74780109221</v>
      </c>
      <c r="M58">
        <v>6.8065165774360004E-2</v>
      </c>
      <c r="N58">
        <v>3.2123145131999999</v>
      </c>
      <c r="O58">
        <v>8.3306010332980004E-2</v>
      </c>
      <c r="P58">
        <v>20.655027177640001</v>
      </c>
      <c r="AA58" s="3"/>
      <c r="AE58" s="3"/>
      <c r="AM58" s="3"/>
      <c r="AP58">
        <v>2.0743314895880001E-2</v>
      </c>
      <c r="AQ58">
        <v>9.7693779337999995</v>
      </c>
      <c r="AR58">
        <v>2.5153907746019999E-2</v>
      </c>
      <c r="AS58">
        <v>9.2587439154260007</v>
      </c>
      <c r="AT58">
        <v>1.809350454822E-2</v>
      </c>
      <c r="AU58">
        <v>10.646366492209999</v>
      </c>
      <c r="AV58">
        <v>1.9050886534209999E-2</v>
      </c>
      <c r="AW58">
        <v>20.38478453323</v>
      </c>
      <c r="AX58">
        <v>1.592917355459E-2</v>
      </c>
      <c r="AY58">
        <v>28.965096322889998</v>
      </c>
    </row>
    <row r="59" spans="2:51" x14ac:dyDescent="0.3">
      <c r="B59" s="2">
        <v>6.8519834125650003E-3</v>
      </c>
      <c r="C59">
        <v>11.91443857803</v>
      </c>
      <c r="H59" s="3"/>
      <c r="I59">
        <v>6.203921387519E-2</v>
      </c>
      <c r="J59">
        <v>8.7435400199330005</v>
      </c>
      <c r="K59">
        <v>6.8652828653799999E-2</v>
      </c>
      <c r="L59">
        <v>13.070916786090001</v>
      </c>
      <c r="M59">
        <v>6.8414047897090005E-2</v>
      </c>
      <c r="N59">
        <v>4.5143138823270004</v>
      </c>
      <c r="O59">
        <v>8.314991128134E-2</v>
      </c>
      <c r="P59">
        <v>20.373596601700001</v>
      </c>
      <c r="AA59" s="3"/>
      <c r="AE59" s="3"/>
      <c r="AM59" s="3"/>
      <c r="AP59">
        <v>2.1266658867109999E-2</v>
      </c>
      <c r="AQ59">
        <v>9.7770722793760001</v>
      </c>
      <c r="AR59">
        <v>2.5617221549709999E-2</v>
      </c>
      <c r="AS59">
        <v>9.2474819445659993</v>
      </c>
      <c r="AT59">
        <v>1.8605339422280001E-2</v>
      </c>
      <c r="AU59">
        <v>10.536336908739999</v>
      </c>
      <c r="AV59">
        <v>2.095612918278E-2</v>
      </c>
      <c r="AW59">
        <v>19.93248977643</v>
      </c>
      <c r="AX59">
        <v>1.6221624525989999E-2</v>
      </c>
      <c r="AY59">
        <v>28.891985915239999</v>
      </c>
    </row>
    <row r="60" spans="2:51" x14ac:dyDescent="0.3">
      <c r="B60" s="2">
        <v>6.826927050895E-3</v>
      </c>
      <c r="C60">
        <v>12.261705575420001</v>
      </c>
      <c r="H60" s="3"/>
      <c r="I60">
        <v>6.1689711799939997E-2</v>
      </c>
      <c r="J60">
        <v>8.778565316301</v>
      </c>
      <c r="K60">
        <v>6.8295303015760006E-2</v>
      </c>
      <c r="L60">
        <v>13.99923577118</v>
      </c>
      <c r="M60">
        <v>6.9252699906930004E-2</v>
      </c>
      <c r="N60">
        <v>5.0573551616449999</v>
      </c>
      <c r="O60">
        <v>8.21145651521E-2</v>
      </c>
      <c r="P60">
        <v>20.670733870509999</v>
      </c>
      <c r="AA60" s="3"/>
      <c r="AE60" s="3"/>
      <c r="AM60" s="3"/>
      <c r="AP60">
        <v>2.163071842909E-2</v>
      </c>
      <c r="AQ60">
        <v>9.6207903608629994</v>
      </c>
      <c r="AR60">
        <v>2.6291676357789999E-2</v>
      </c>
      <c r="AS60">
        <v>9.1545571644030002</v>
      </c>
      <c r="AT60">
        <v>1.9174303657859999E-2</v>
      </c>
      <c r="AU60">
        <v>10.515592385610001</v>
      </c>
      <c r="AV60">
        <v>2.1245822917760001E-2</v>
      </c>
      <c r="AW60">
        <v>19.931048515019999</v>
      </c>
      <c r="AX60">
        <v>1.6627968827550001E-2</v>
      </c>
      <c r="AY60">
        <v>28.854136588799999</v>
      </c>
    </row>
    <row r="61" spans="2:51" x14ac:dyDescent="0.3">
      <c r="B61" s="2">
        <v>6.8167639202169998E-3</v>
      </c>
      <c r="C61">
        <v>12.47544513623</v>
      </c>
      <c r="H61" s="3"/>
      <c r="I61">
        <v>6.2569746773990007E-2</v>
      </c>
      <c r="J61">
        <v>8.0515440533099998</v>
      </c>
      <c r="K61">
        <v>6.8376400463730003E-2</v>
      </c>
      <c r="L61">
        <v>14.612462439730001</v>
      </c>
      <c r="M61">
        <v>6.9719064173150005E-2</v>
      </c>
      <c r="N61">
        <v>6.6728249847979999</v>
      </c>
      <c r="O61">
        <v>8.1156994605280003E-2</v>
      </c>
      <c r="P61">
        <v>21.136724521969999</v>
      </c>
      <c r="AA61" s="3"/>
      <c r="AE61" s="3"/>
      <c r="AM61" s="3"/>
      <c r="AP61">
        <v>2.2097782593669998E-2</v>
      </c>
      <c r="AQ61">
        <v>9.5463803436350005</v>
      </c>
      <c r="AR61">
        <v>2.693368482505E-2</v>
      </c>
      <c r="AS61">
        <v>9.0886645944600009</v>
      </c>
      <c r="AT61">
        <v>1.948285219586E-2</v>
      </c>
      <c r="AU61">
        <v>10.37970339054</v>
      </c>
      <c r="AV61">
        <v>2.1582031397209999E-2</v>
      </c>
      <c r="AW61">
        <v>19.846991475469999</v>
      </c>
      <c r="AX61">
        <v>1.7018010029009999E-2</v>
      </c>
      <c r="AY61">
        <v>28.798454515100001</v>
      </c>
    </row>
    <row r="62" spans="2:51" x14ac:dyDescent="0.3">
      <c r="B62" s="2">
        <v>6.8807154794679999E-3</v>
      </c>
      <c r="C62">
        <v>12.208629418739999</v>
      </c>
      <c r="H62" s="3"/>
      <c r="I62">
        <v>6.2486758502869999E-2</v>
      </c>
      <c r="J62">
        <v>7.6135557318459997</v>
      </c>
      <c r="K62">
        <v>6.9338177850159999E-2</v>
      </c>
      <c r="L62">
        <v>14.245118396520001</v>
      </c>
      <c r="M62">
        <v>7.0558429044549995E-2</v>
      </c>
      <c r="N62">
        <v>7.1435486627060003</v>
      </c>
      <c r="O62">
        <v>8.0755280488419998E-2</v>
      </c>
      <c r="P62">
        <v>21.61092833096</v>
      </c>
      <c r="AA62" s="3"/>
      <c r="AE62" s="3"/>
      <c r="AM62" s="3"/>
      <c r="AP62">
        <v>2.2406061221290002E-2</v>
      </c>
      <c r="AQ62">
        <v>9.5036544393040003</v>
      </c>
      <c r="AR62">
        <v>2.7388778567530001E-2</v>
      </c>
      <c r="AS62">
        <v>9.0416158050720004</v>
      </c>
      <c r="AT62">
        <v>1.9905499597519999E-2</v>
      </c>
      <c r="AU62">
        <v>10.35968681137</v>
      </c>
      <c r="AV62">
        <v>2.1806074109909999E-2</v>
      </c>
      <c r="AW62">
        <v>19.753194428979999</v>
      </c>
      <c r="AX62">
        <v>1.73919308268E-2</v>
      </c>
      <c r="AY62">
        <v>28.79659421385</v>
      </c>
    </row>
    <row r="63" spans="2:51" x14ac:dyDescent="0.3">
      <c r="B63" s="2">
        <v>6.9349725280749997E-3</v>
      </c>
      <c r="C63">
        <v>11.906110722559999</v>
      </c>
      <c r="H63" s="3"/>
      <c r="I63">
        <v>6.1881151583709999E-2</v>
      </c>
      <c r="J63">
        <v>7.061671075215</v>
      </c>
      <c r="K63">
        <v>7.0131064496080003E-2</v>
      </c>
      <c r="L63">
        <v>13.33457386964</v>
      </c>
      <c r="M63">
        <v>7.0791492367399997E-2</v>
      </c>
      <c r="N63">
        <v>7.9633365078510003</v>
      </c>
      <c r="O63">
        <v>8.0750975663660005E-2</v>
      </c>
      <c r="P63">
        <v>22.053098390260001</v>
      </c>
      <c r="AA63" s="3"/>
      <c r="AE63" s="3"/>
      <c r="AM63" s="3"/>
      <c r="AP63">
        <v>2.2742689803729999E-2</v>
      </c>
      <c r="AQ63">
        <v>9.5843640329999999</v>
      </c>
      <c r="AR63">
        <v>2.7925045254679998E-2</v>
      </c>
      <c r="AS63">
        <v>8.9493785275430007</v>
      </c>
      <c r="AT63">
        <v>2.0262888924660001E-2</v>
      </c>
      <c r="AU63">
        <v>10.250425613199999</v>
      </c>
      <c r="AV63">
        <v>2.2142256332929999E-2</v>
      </c>
      <c r="AW63">
        <v>19.658839474840001</v>
      </c>
      <c r="AX63">
        <v>1.7733108402060001E-2</v>
      </c>
      <c r="AY63">
        <v>28.705327528280002</v>
      </c>
    </row>
    <row r="64" spans="2:51" x14ac:dyDescent="0.3">
      <c r="B64" s="2">
        <v>6.9891458945330002E-3</v>
      </c>
      <c r="C64">
        <v>11.648135336999999</v>
      </c>
      <c r="H64" s="3"/>
      <c r="I64">
        <v>6.2235040906660002E-2</v>
      </c>
      <c r="J64">
        <v>6.579901133291</v>
      </c>
      <c r="K64">
        <v>7.0488075069150002E-2</v>
      </c>
      <c r="L64">
        <v>12.458812796349999</v>
      </c>
      <c r="M64">
        <v>7.1753685843909995E-2</v>
      </c>
      <c r="N64">
        <v>8.2051486292100009</v>
      </c>
      <c r="O64">
        <v>8.0509195805950007E-2</v>
      </c>
      <c r="P64">
        <v>22.41479944964</v>
      </c>
      <c r="AA64" s="3"/>
      <c r="AE64" s="3"/>
      <c r="AM64" s="3"/>
      <c r="AP64">
        <v>2.301329977377E-2</v>
      </c>
      <c r="AQ64">
        <v>9.4285470375219997</v>
      </c>
      <c r="AR64">
        <v>2.8664438418510001E-2</v>
      </c>
      <c r="AS64">
        <v>8.8203029568669997</v>
      </c>
      <c r="AT64">
        <v>2.083189883435E-2</v>
      </c>
      <c r="AU64">
        <v>10.24759472</v>
      </c>
      <c r="AV64">
        <v>2.2431950067900001E-2</v>
      </c>
      <c r="AW64">
        <v>19.65739821343</v>
      </c>
      <c r="AX64">
        <v>1.8139384192449998E-2</v>
      </c>
      <c r="AY64">
        <v>28.640607756950001</v>
      </c>
    </row>
    <row r="65" spans="2:51" x14ac:dyDescent="0.3">
      <c r="B65" s="2">
        <v>7.0237294025470003E-3</v>
      </c>
      <c r="C65">
        <v>11.42565793955</v>
      </c>
      <c r="H65" s="3"/>
      <c r="I65">
        <v>6.2413146898410002E-2</v>
      </c>
      <c r="J65">
        <v>6.2207602267400004</v>
      </c>
      <c r="K65">
        <v>7.0494255848740001E-2</v>
      </c>
      <c r="L65">
        <v>11.82811785472</v>
      </c>
      <c r="M65">
        <v>7.1746794848929998E-2</v>
      </c>
      <c r="N65">
        <v>8.9042187761729998</v>
      </c>
      <c r="O65">
        <v>8.0823194108659999E-2</v>
      </c>
      <c r="P65">
        <v>22.792753122179999</v>
      </c>
      <c r="AA65" s="3"/>
      <c r="AE65" s="3"/>
      <c r="AM65" s="3"/>
      <c r="AP65">
        <v>2.347109774848E-2</v>
      </c>
      <c r="AQ65">
        <v>9.3850772563330001</v>
      </c>
      <c r="AR65">
        <v>2.9347227473079999E-2</v>
      </c>
      <c r="AS65">
        <v>8.8079490700579992</v>
      </c>
      <c r="AT65">
        <v>2.116517606717E-2</v>
      </c>
      <c r="AU65">
        <v>10.24593662541</v>
      </c>
      <c r="AV65">
        <v>2.290851673031E-2</v>
      </c>
      <c r="AW65">
        <v>19.644729191370001</v>
      </c>
      <c r="AX65">
        <v>1.8496842030760002E-2</v>
      </c>
      <c r="AY65">
        <v>28.558217003679999</v>
      </c>
    </row>
    <row r="66" spans="2:51" x14ac:dyDescent="0.3">
      <c r="B66" s="2">
        <v>7.063243848032E-3</v>
      </c>
      <c r="C66">
        <v>11.176488720829999</v>
      </c>
      <c r="H66" s="3"/>
      <c r="I66">
        <v>6.241529751002E-2</v>
      </c>
      <c r="J66">
        <v>6.0017677534280001</v>
      </c>
      <c r="K66">
        <v>7.1023676772909994E-2</v>
      </c>
      <c r="L66">
        <v>11.13641153445</v>
      </c>
      <c r="M66">
        <v>7.2707562602329995E-2</v>
      </c>
      <c r="N66">
        <v>9.2906661003520004</v>
      </c>
      <c r="O66">
        <v>8.1779903690529995E-2</v>
      </c>
      <c r="P66">
        <v>22.415196482580001</v>
      </c>
      <c r="AA66" s="3"/>
      <c r="AE66" s="3"/>
      <c r="AM66" s="3"/>
      <c r="AP66">
        <v>2.3938240682379999E-2</v>
      </c>
      <c r="AQ66">
        <v>9.3415609828400008</v>
      </c>
      <c r="AR66">
        <v>2.9729208472700001E-2</v>
      </c>
      <c r="AS66">
        <v>8.7791778825829994</v>
      </c>
      <c r="AT66">
        <v>2.1595815159489998E-2</v>
      </c>
      <c r="AU66">
        <v>10.172138715119999</v>
      </c>
      <c r="AV66">
        <v>2.3356602155699999E-2</v>
      </c>
      <c r="AW66">
        <v>19.457135098390001</v>
      </c>
      <c r="AX66">
        <v>1.8935404302579999E-2</v>
      </c>
      <c r="AY66">
        <v>28.403767317370001</v>
      </c>
    </row>
    <row r="67" spans="2:51" x14ac:dyDescent="0.3">
      <c r="B67" s="2">
        <v>7.0637292044970004E-3</v>
      </c>
      <c r="C67">
        <v>10.9181375192</v>
      </c>
      <c r="H67" s="3"/>
      <c r="I67">
        <v>6.233033067622E-2</v>
      </c>
      <c r="J67">
        <v>5.7652525074109997</v>
      </c>
      <c r="K67">
        <v>7.0767937025649999E-2</v>
      </c>
      <c r="L67">
        <v>10.56688106402</v>
      </c>
      <c r="M67">
        <v>7.2942883320100002E-2</v>
      </c>
      <c r="N67">
        <v>9.881448207699</v>
      </c>
      <c r="O67">
        <v>8.1942420844539995E-2</v>
      </c>
      <c r="P67">
        <v>22.037391697389999</v>
      </c>
      <c r="AA67" s="3"/>
      <c r="AE67" s="3"/>
      <c r="AM67" s="3"/>
      <c r="AP67">
        <v>2.4199610718970001E-2</v>
      </c>
      <c r="AQ67">
        <v>9.2269821379790002</v>
      </c>
      <c r="AR67">
        <v>3.0216611533659999E-2</v>
      </c>
      <c r="AS67">
        <v>8.6513559931829995</v>
      </c>
      <c r="AT67">
        <v>2.2245815317419999E-2</v>
      </c>
      <c r="AU67">
        <v>10.05246481406</v>
      </c>
      <c r="AV67">
        <v>2.4533646911020002E-2</v>
      </c>
      <c r="AW67">
        <v>19.28651043488</v>
      </c>
      <c r="AX67">
        <v>1.9366043394900001E-2</v>
      </c>
      <c r="AY67">
        <v>28.32996940708</v>
      </c>
    </row>
    <row r="68" spans="2:51" x14ac:dyDescent="0.3">
      <c r="B68" s="2">
        <v>7.0494719578389998E-3</v>
      </c>
      <c r="C68">
        <v>10.71313579503</v>
      </c>
      <c r="H68" s="3"/>
      <c r="I68">
        <v>6.1461564907050001E-2</v>
      </c>
      <c r="J68">
        <v>5.344753210246</v>
      </c>
      <c r="K68">
        <v>6.9291246378269999E-2</v>
      </c>
      <c r="L68">
        <v>10.145550245060001</v>
      </c>
      <c r="M68">
        <v>7.3663221514639998E-2</v>
      </c>
      <c r="N68">
        <v>10.19538956797</v>
      </c>
      <c r="O68">
        <v>8.2342256492410004E-2</v>
      </c>
      <c r="P68">
        <v>21.75613482336</v>
      </c>
      <c r="AA68" s="3"/>
      <c r="AE68" s="3"/>
      <c r="AM68" s="3"/>
      <c r="AP68">
        <v>2.5152297684350001E-2</v>
      </c>
      <c r="AQ68">
        <v>9.0265795460259994</v>
      </c>
      <c r="AR68">
        <v>3.0923809564280001E-2</v>
      </c>
      <c r="AS68">
        <v>8.6478375973439991</v>
      </c>
      <c r="AT68">
        <v>2.3220735624609998E-2</v>
      </c>
      <c r="AU68">
        <v>9.8416051100819999</v>
      </c>
      <c r="AV68">
        <v>2.4925793863450001E-2</v>
      </c>
      <c r="AW68">
        <v>19.150684868620001</v>
      </c>
      <c r="AX68">
        <v>1.9804948222549999E-2</v>
      </c>
      <c r="AY68">
        <v>28.309871945249999</v>
      </c>
    </row>
    <row r="69" spans="2:51" x14ac:dyDescent="0.3">
      <c r="B69" s="2">
        <v>6.9763781901300004E-3</v>
      </c>
      <c r="C69">
        <v>10.65026268369</v>
      </c>
      <c r="H69" s="3"/>
      <c r="I69">
        <v>6.0158674326679998E-2</v>
      </c>
      <c r="J69">
        <v>4.6877251677010001</v>
      </c>
      <c r="K69">
        <v>6.7546282736119997E-2</v>
      </c>
      <c r="L69">
        <v>10.433598142859999</v>
      </c>
      <c r="M69">
        <v>7.486394358588E-2</v>
      </c>
      <c r="N69">
        <v>10.702554590329999</v>
      </c>
      <c r="O69">
        <v>8.2425276134080003E-2</v>
      </c>
      <c r="P69">
        <v>21.38634467924</v>
      </c>
      <c r="AA69" s="3"/>
      <c r="AE69" s="3"/>
      <c r="AM69" s="3"/>
      <c r="AP69">
        <v>2.5507721210920001E-2</v>
      </c>
      <c r="AQ69">
        <v>9.1483878134280001</v>
      </c>
      <c r="AR69">
        <v>3.135463135305E-2</v>
      </c>
      <c r="AS69">
        <v>8.6456942067749996</v>
      </c>
      <c r="AT69">
        <v>2.3805797426800002E-2</v>
      </c>
      <c r="AU69">
        <v>9.7580819995300008</v>
      </c>
      <c r="AV69">
        <v>2.5243522476000001E-2</v>
      </c>
      <c r="AW69">
        <v>19.149104130289999</v>
      </c>
      <c r="AX69">
        <v>2.0024332125210001E-2</v>
      </c>
      <c r="AY69">
        <v>28.27295276944</v>
      </c>
    </row>
    <row r="70" spans="2:51" x14ac:dyDescent="0.3">
      <c r="B70" s="2">
        <v>6.9665999973379999E-3</v>
      </c>
      <c r="C70">
        <v>10.65910301562</v>
      </c>
      <c r="H70" s="3"/>
      <c r="I70">
        <v>5.9115673666669998E-2</v>
      </c>
      <c r="J70">
        <v>4.2321803251250003</v>
      </c>
      <c r="K70">
        <v>6.7885781100340006E-2</v>
      </c>
      <c r="L70">
        <v>11.34480607087</v>
      </c>
      <c r="M70">
        <v>7.8569097091590004E-2</v>
      </c>
      <c r="N70">
        <v>14.007978006769999</v>
      </c>
      <c r="O70">
        <v>8.2192497273599993E-2</v>
      </c>
      <c r="P70">
        <v>20.823508341909999</v>
      </c>
      <c r="AA70" s="3"/>
      <c r="AE70" s="3"/>
      <c r="AM70" s="3"/>
      <c r="AP70">
        <v>2.5759562493270001E-2</v>
      </c>
      <c r="AQ70">
        <v>8.9617700588219993</v>
      </c>
      <c r="AR70">
        <v>3.2029040487010003E-2</v>
      </c>
      <c r="AS70">
        <v>8.5348557966810006</v>
      </c>
      <c r="AT70">
        <v>2.4708107406360001E-2</v>
      </c>
      <c r="AU70">
        <v>9.7625498267000008</v>
      </c>
      <c r="AV70">
        <v>2.556125108856E-2</v>
      </c>
      <c r="AW70">
        <v>19.147523391970001</v>
      </c>
      <c r="AX70">
        <v>2.0300617018839999E-2</v>
      </c>
      <c r="AY70">
        <v>28.235750504310001</v>
      </c>
    </row>
    <row r="71" spans="2:51" x14ac:dyDescent="0.3">
      <c r="B71" s="2">
        <v>6.9119245379850001E-3</v>
      </c>
      <c r="C71">
        <v>11.184338264939999</v>
      </c>
      <c r="H71" s="3"/>
      <c r="I71">
        <v>5.7986673879279999E-2</v>
      </c>
      <c r="J71">
        <v>3.645236623722</v>
      </c>
      <c r="K71">
        <v>6.7444926066150004E-2</v>
      </c>
      <c r="L71">
        <v>11.88764933855</v>
      </c>
      <c r="M71">
        <v>7.9285395737349995E-2</v>
      </c>
      <c r="N71">
        <v>14.731719108369999</v>
      </c>
      <c r="O71">
        <v>8.1957761674589999E-2</v>
      </c>
      <c r="P71">
        <v>20.461658395179999</v>
      </c>
      <c r="AA71" s="3"/>
      <c r="AE71" s="3"/>
      <c r="AM71" s="3"/>
      <c r="AP71">
        <v>2.6301360074959999E-2</v>
      </c>
      <c r="AQ71">
        <v>8.8766901885880003</v>
      </c>
      <c r="AR71">
        <v>3.2809328423419999E-2</v>
      </c>
      <c r="AS71">
        <v>8.5041029839629996</v>
      </c>
      <c r="AT71">
        <v>2.5292872326819999E-2</v>
      </c>
      <c r="AU71">
        <v>9.5625881216019994</v>
      </c>
      <c r="AV71">
        <v>2.614958967116E-2</v>
      </c>
      <c r="AW71">
        <v>18.990125658170001</v>
      </c>
      <c r="AX71">
        <v>2.080427750579E-2</v>
      </c>
      <c r="AY71">
        <v>28.107847732250001</v>
      </c>
    </row>
    <row r="72" spans="2:51" x14ac:dyDescent="0.3">
      <c r="B72" s="2">
        <v>6.8568808771760003E-3</v>
      </c>
      <c r="C72">
        <v>11.905564081</v>
      </c>
      <c r="H72" s="3"/>
      <c r="I72">
        <v>5.6944705512849997E-2</v>
      </c>
      <c r="J72">
        <v>3.0845753939559999</v>
      </c>
      <c r="K72">
        <v>7.1162865433699998E-2</v>
      </c>
      <c r="L72">
        <v>14.710451598740001</v>
      </c>
      <c r="M72">
        <v>8.0243787285589993E-2</v>
      </c>
      <c r="N72">
        <v>15.359225103909999</v>
      </c>
      <c r="O72">
        <v>8.1643293754630003E-2</v>
      </c>
      <c r="P72">
        <v>20.131941456370001</v>
      </c>
      <c r="AA72" s="3"/>
      <c r="AE72" s="3"/>
      <c r="AM72" s="3"/>
      <c r="AP72">
        <v>2.672185698221E-2</v>
      </c>
      <c r="AQ72">
        <v>8.8643001203480001</v>
      </c>
      <c r="AR72">
        <v>3.3532783880029997E-2</v>
      </c>
      <c r="AS72">
        <v>8.500503705461</v>
      </c>
      <c r="AT72">
        <v>2.6040508388920001E-2</v>
      </c>
      <c r="AU72">
        <v>9.4782561844199993</v>
      </c>
      <c r="AV72">
        <v>2.6373868691789999E-2</v>
      </c>
      <c r="AW72">
        <v>18.989009842880002</v>
      </c>
      <c r="AX72">
        <v>2.1186098646030001E-2</v>
      </c>
      <c r="AY72">
        <v>28.01637884002</v>
      </c>
    </row>
    <row r="73" spans="2:51" x14ac:dyDescent="0.3">
      <c r="B73" s="2">
        <v>6.8116990913080003E-3</v>
      </c>
      <c r="C73">
        <v>12.573406254509999</v>
      </c>
      <c r="H73" s="3"/>
      <c r="I73">
        <v>5.6599590685300002E-2</v>
      </c>
      <c r="J73">
        <v>2.6728560447669998</v>
      </c>
      <c r="K73">
        <v>7.2374888541079999E-2</v>
      </c>
      <c r="L73">
        <v>15.47325575186</v>
      </c>
      <c r="M73">
        <v>8.3348817376199993E-2</v>
      </c>
      <c r="N73">
        <v>18.38696014204</v>
      </c>
      <c r="O73">
        <v>8.030467224981E-2</v>
      </c>
      <c r="P73">
        <v>18.949719632210002</v>
      </c>
      <c r="AA73" s="3"/>
      <c r="AE73" s="3"/>
      <c r="AM73" s="3"/>
      <c r="AP73">
        <v>2.7039848159129999E-2</v>
      </c>
      <c r="AQ73">
        <v>8.9656985278079997</v>
      </c>
      <c r="AR73">
        <v>3.4442765831480003E-2</v>
      </c>
      <c r="AS73">
        <v>8.3257947919989999</v>
      </c>
      <c r="AT73">
        <v>2.6706994343390002E-2</v>
      </c>
      <c r="AU73">
        <v>9.4480695503429999</v>
      </c>
      <c r="AV73">
        <v>2.6588802753230001E-2</v>
      </c>
      <c r="AW73">
        <v>18.9879405199</v>
      </c>
      <c r="AX73">
        <v>2.140534552636E-2</v>
      </c>
      <c r="AY73">
        <v>27.925718774420002</v>
      </c>
    </row>
    <row r="74" spans="2:51" x14ac:dyDescent="0.3">
      <c r="B74" s="2">
        <v>6.8255211907900003E-3</v>
      </c>
      <c r="C74">
        <v>13.010033193929999</v>
      </c>
      <c r="H74" s="3"/>
      <c r="I74">
        <v>5.5906350173930003E-2</v>
      </c>
      <c r="J74">
        <v>2.1560068090260001</v>
      </c>
      <c r="K74">
        <v>7.3150949731439999E-2</v>
      </c>
      <c r="L74">
        <v>16.27960301053</v>
      </c>
      <c r="M74">
        <v>8.5991047508330004E-2</v>
      </c>
      <c r="N74">
        <v>19.437637349959999</v>
      </c>
      <c r="O74">
        <v>7.9674953714470004E-2</v>
      </c>
      <c r="P74">
        <v>18.370680310840001</v>
      </c>
      <c r="AA74" s="3"/>
      <c r="AE74" s="3"/>
      <c r="AM74" s="3"/>
      <c r="AP74">
        <v>2.7319960626989999E-2</v>
      </c>
      <c r="AQ74">
        <v>8.8716225274959992</v>
      </c>
      <c r="AR74">
        <v>3.514984967682E-2</v>
      </c>
      <c r="AS74">
        <v>8.2774923213339999</v>
      </c>
      <c r="AT74">
        <v>2.741416953695E-2</v>
      </c>
      <c r="AU74">
        <v>9.4355943395379995</v>
      </c>
      <c r="AV74">
        <v>2.685025155914E-2</v>
      </c>
      <c r="AW74">
        <v>18.90425541878</v>
      </c>
      <c r="AX74">
        <v>2.173031134974E-2</v>
      </c>
      <c r="AY74">
        <v>27.852446601440001</v>
      </c>
    </row>
    <row r="75" spans="2:51" x14ac:dyDescent="0.3">
      <c r="B75" s="2">
        <v>6.8098078747380001E-3</v>
      </c>
      <c r="C75">
        <v>13.58008507465</v>
      </c>
      <c r="H75" s="3"/>
      <c r="I75">
        <v>5.5986671686639997E-2</v>
      </c>
      <c r="J75">
        <v>2.8655457973980001</v>
      </c>
      <c r="K75">
        <v>7.3839389317590001E-2</v>
      </c>
      <c r="L75">
        <v>17.13845715015</v>
      </c>
      <c r="M75">
        <v>8.6825303538609996E-2</v>
      </c>
      <c r="N75">
        <v>20.426637171309999</v>
      </c>
      <c r="O75">
        <v>7.9125437117340006E-2</v>
      </c>
      <c r="P75">
        <v>17.711271247799999</v>
      </c>
      <c r="AA75" s="3"/>
      <c r="AE75" s="3"/>
      <c r="AM75" s="3"/>
      <c r="AP75">
        <v>2.7955076518429999E-2</v>
      </c>
      <c r="AQ75">
        <v>8.7345881613340008</v>
      </c>
      <c r="AR75">
        <v>3.5304432246070001E-2</v>
      </c>
      <c r="AS75">
        <v>8.3304648258260006</v>
      </c>
      <c r="AT75">
        <v>2.7844968488659999E-2</v>
      </c>
      <c r="AU75">
        <v>9.4244941340050001</v>
      </c>
      <c r="AV75">
        <v>2.7027569475870001E-2</v>
      </c>
      <c r="AW75">
        <v>18.810690833799999</v>
      </c>
      <c r="AX75">
        <v>2.2030891034130001E-2</v>
      </c>
      <c r="AY75">
        <v>27.77929575245</v>
      </c>
    </row>
    <row r="76" spans="2:51" x14ac:dyDescent="0.3">
      <c r="B76" s="2">
        <v>6.8138852542869999E-3</v>
      </c>
      <c r="C76">
        <v>14.007735021749999</v>
      </c>
      <c r="H76" s="3"/>
      <c r="I76">
        <v>5.7984351218740002E-2</v>
      </c>
      <c r="J76">
        <v>3.881748494899</v>
      </c>
      <c r="K76">
        <v>7.513834727589E-2</v>
      </c>
      <c r="L76">
        <v>17.918831638059999</v>
      </c>
      <c r="M76">
        <v>8.8504270901910001E-2</v>
      </c>
      <c r="N76">
        <v>21.34397865999</v>
      </c>
      <c r="O76">
        <v>7.8103553349170005E-2</v>
      </c>
      <c r="P76">
        <v>16.625622149350001</v>
      </c>
      <c r="AA76" s="3"/>
      <c r="AE76" s="3"/>
      <c r="AM76" s="3"/>
      <c r="AP76">
        <v>2.8646550985830001E-2</v>
      </c>
      <c r="AQ76">
        <v>8.7105519017109998</v>
      </c>
      <c r="AR76">
        <v>3.5613094969350001E-2</v>
      </c>
      <c r="AS76">
        <v>8.2393599055790006</v>
      </c>
      <c r="AT76">
        <v>2.814554817306E-2</v>
      </c>
      <c r="AU76">
        <v>9.3513432850190004</v>
      </c>
      <c r="AV76">
        <v>2.7279778348330001E-2</v>
      </c>
      <c r="AW76">
        <v>18.768243883290001</v>
      </c>
      <c r="AX76">
        <v>2.2372296979949999E-2</v>
      </c>
      <c r="AY76">
        <v>27.777597216530001</v>
      </c>
    </row>
    <row r="77" spans="2:51" x14ac:dyDescent="0.3">
      <c r="B77" s="2">
        <v>6.7885778461710001E-3</v>
      </c>
      <c r="C77">
        <v>14.48863195102</v>
      </c>
      <c r="H77" s="3"/>
      <c r="I77">
        <v>5.9285693358740003E-2</v>
      </c>
      <c r="J77">
        <v>4.6964511182280004</v>
      </c>
      <c r="K77">
        <v>7.6957111612319995E-2</v>
      </c>
      <c r="L77">
        <v>18.988580826010001</v>
      </c>
      <c r="M77">
        <v>8.9700953424369997E-2</v>
      </c>
      <c r="N77">
        <v>22.26094342367</v>
      </c>
      <c r="O77">
        <v>7.6604527967939998E-2</v>
      </c>
      <c r="P77">
        <v>15.604139808539999</v>
      </c>
      <c r="AA77" s="3"/>
      <c r="AE77" s="3"/>
      <c r="AM77" s="3"/>
      <c r="AP77">
        <v>2.9132278812369999E-2</v>
      </c>
      <c r="AQ77">
        <v>8.6257509852989998</v>
      </c>
      <c r="AR77">
        <v>3.6092666199030003E-2</v>
      </c>
      <c r="AS77">
        <v>8.2280170520559999</v>
      </c>
      <c r="AT77">
        <v>2.8551686941109999E-2</v>
      </c>
      <c r="AU77">
        <v>9.2328826239000001</v>
      </c>
      <c r="AV77">
        <v>2.7541227154240001E-2</v>
      </c>
      <c r="AW77">
        <v>18.684558782170001</v>
      </c>
      <c r="AX77">
        <v>2.2754209468409999E-2</v>
      </c>
      <c r="AY77">
        <v>27.72195558416</v>
      </c>
    </row>
    <row r="78" spans="2:51" x14ac:dyDescent="0.3">
      <c r="B78" s="2">
        <v>6.7881259625649998E-3</v>
      </c>
      <c r="C78">
        <v>14.729165828399999</v>
      </c>
      <c r="H78" s="3"/>
      <c r="I78">
        <v>5.9892676669339999E-2</v>
      </c>
      <c r="J78">
        <v>5.108180591939</v>
      </c>
      <c r="K78">
        <v>7.8256412947260004E-2</v>
      </c>
      <c r="L78">
        <v>19.73391670605</v>
      </c>
      <c r="M78">
        <v>9.0398857682049999E-2</v>
      </c>
      <c r="N78">
        <v>12.61906747525</v>
      </c>
      <c r="O78">
        <v>7.5032344907219994E-2</v>
      </c>
      <c r="P78">
        <v>13.939476203290001</v>
      </c>
      <c r="AA78" s="3"/>
      <c r="AE78" s="3"/>
      <c r="AM78" s="3"/>
      <c r="AP78">
        <v>2.950610343652E-2</v>
      </c>
      <c r="AQ78">
        <v>8.6341892077329998</v>
      </c>
      <c r="AR78">
        <v>3.6580183445269997E-2</v>
      </c>
      <c r="AS78">
        <v>8.1449792374819996</v>
      </c>
      <c r="AT78">
        <v>2.8893184235149999E-2</v>
      </c>
      <c r="AU78">
        <v>9.2670113478370002</v>
      </c>
      <c r="AV78">
        <v>2.8456928129400001E-2</v>
      </c>
      <c r="AW78">
        <v>18.638810878099999</v>
      </c>
      <c r="AX78">
        <v>2.2965327635739999E-2</v>
      </c>
      <c r="AY78">
        <v>27.631335959889999</v>
      </c>
    </row>
    <row r="79" spans="2:51" x14ac:dyDescent="0.3">
      <c r="B79" s="2">
        <v>6.8174270680830002E-3</v>
      </c>
      <c r="C79">
        <v>14.72046215686</v>
      </c>
      <c r="H79" s="3"/>
      <c r="I79">
        <v>6.0932580448620002E-2</v>
      </c>
      <c r="J79">
        <v>5.8790745960840001</v>
      </c>
      <c r="K79">
        <v>7.9120868339280004E-2</v>
      </c>
      <c r="L79">
        <v>20.408920216070001</v>
      </c>
      <c r="O79">
        <v>7.3852405348889996E-2</v>
      </c>
      <c r="P79">
        <v>12.77338291949</v>
      </c>
      <c r="AA79" s="3"/>
      <c r="AE79" s="3"/>
      <c r="AM79" s="3"/>
      <c r="AP79">
        <v>2.9627745444650001E-2</v>
      </c>
      <c r="AQ79">
        <v>8.6953722952549999</v>
      </c>
      <c r="AR79">
        <v>3.6872976972499999E-2</v>
      </c>
      <c r="AS79">
        <v>8.2062210543040006</v>
      </c>
      <c r="AT79">
        <v>2.9242399175180001E-2</v>
      </c>
      <c r="AU79">
        <v>9.139876961073</v>
      </c>
      <c r="AV79">
        <v>2.8783975444710001E-2</v>
      </c>
      <c r="AW79">
        <v>18.6268857329</v>
      </c>
      <c r="AX79">
        <v>2.3355368837189999E-2</v>
      </c>
      <c r="AY79">
        <v>27.57565388619</v>
      </c>
    </row>
    <row r="80" spans="2:51" x14ac:dyDescent="0.3">
      <c r="B80" s="2">
        <v>6.8864601926720004E-3</v>
      </c>
      <c r="C80">
        <v>14.346776658970001</v>
      </c>
      <c r="H80" s="3"/>
      <c r="I80">
        <v>6.4309084826090004E-2</v>
      </c>
      <c r="J80">
        <v>8.7085889700580008</v>
      </c>
      <c r="K80">
        <v>8.0160566939719999E-2</v>
      </c>
      <c r="L80">
        <v>20.9789099642</v>
      </c>
      <c r="O80">
        <v>7.187842990177E-2</v>
      </c>
      <c r="P80">
        <v>11.590962578859999</v>
      </c>
      <c r="AA80" s="3"/>
      <c r="AE80" s="3"/>
      <c r="AM80" s="3"/>
      <c r="AP80">
        <v>2.9964085206280001E-2</v>
      </c>
      <c r="AQ80">
        <v>8.6628048285909998</v>
      </c>
      <c r="AR80">
        <v>3.7474182015389997E-2</v>
      </c>
      <c r="AS80">
        <v>8.0778329862629992</v>
      </c>
      <c r="AT80">
        <v>2.966520643623E-2</v>
      </c>
      <c r="AU80">
        <v>9.1825580866610004</v>
      </c>
      <c r="AV80">
        <v>2.9157484991619999E-2</v>
      </c>
      <c r="AW80">
        <v>18.511748980389999</v>
      </c>
      <c r="AX80">
        <v>2.3712849512559999E-2</v>
      </c>
      <c r="AY80">
        <v>27.502219947890001</v>
      </c>
    </row>
    <row r="81" spans="2:51" x14ac:dyDescent="0.3">
      <c r="B81" s="2">
        <v>6.9113491900430002E-3</v>
      </c>
      <c r="C81">
        <v>14.088596282819999</v>
      </c>
      <c r="H81" s="3"/>
      <c r="I81">
        <v>6.6389752629299997E-2</v>
      </c>
      <c r="J81">
        <v>10.162779989020001</v>
      </c>
      <c r="K81">
        <v>8.1808294431629999E-2</v>
      </c>
      <c r="L81">
        <v>21.72444996766</v>
      </c>
      <c r="O81">
        <v>7.1410602364109996E-2</v>
      </c>
      <c r="P81">
        <v>10.698434117290001</v>
      </c>
      <c r="AA81" s="3"/>
      <c r="AE81" s="3"/>
      <c r="AM81" s="3"/>
      <c r="AP81">
        <v>3.0262703797470002E-2</v>
      </c>
      <c r="AQ81">
        <v>8.4965504416240005</v>
      </c>
      <c r="AR81">
        <v>3.7766998379679999E-2</v>
      </c>
      <c r="AS81">
        <v>8.1480316180500001</v>
      </c>
      <c r="AT81">
        <v>3.0177361029060001E-2</v>
      </c>
      <c r="AU81">
        <v>9.1979239127069992</v>
      </c>
      <c r="AV81">
        <v>2.9606148058629999E-2</v>
      </c>
      <c r="AW81">
        <v>18.550709008129999</v>
      </c>
      <c r="AX81">
        <v>2.411923948822E-2</v>
      </c>
      <c r="AY81">
        <v>27.482284251380001</v>
      </c>
    </row>
    <row r="82" spans="2:51" x14ac:dyDescent="0.3">
      <c r="B82" s="2">
        <v>6.9510477362559999E-3</v>
      </c>
      <c r="C82">
        <v>13.741431780719999</v>
      </c>
      <c r="H82" s="3"/>
      <c r="I82">
        <v>6.8647580155150004E-2</v>
      </c>
      <c r="J82">
        <v>11.3541867897</v>
      </c>
      <c r="K82">
        <v>8.3196590877349999E-2</v>
      </c>
      <c r="L82">
        <v>22.277124535270001</v>
      </c>
      <c r="O82">
        <v>6.9280136517649998E-2</v>
      </c>
      <c r="P82">
        <v>9.2747804788279993</v>
      </c>
      <c r="AA82" s="3"/>
      <c r="AE82" s="3"/>
      <c r="AM82" s="3"/>
      <c r="AP82">
        <v>3.075803914756E-2</v>
      </c>
      <c r="AQ82">
        <v>8.5146821786900002</v>
      </c>
      <c r="AR82">
        <v>3.8173434029460003E-2</v>
      </c>
      <c r="AS82">
        <v>8.1460095514760003</v>
      </c>
      <c r="AT82">
        <v>3.048634347112E-2</v>
      </c>
      <c r="AU82">
        <v>9.2322144019709995</v>
      </c>
      <c r="AV82">
        <v>2.979294221674E-2</v>
      </c>
      <c r="AW82">
        <v>18.50858750375</v>
      </c>
      <c r="AX82">
        <v>2.459858234735E-2</v>
      </c>
      <c r="AY82">
        <v>27.38137324821</v>
      </c>
    </row>
    <row r="83" spans="2:51" x14ac:dyDescent="0.3">
      <c r="B83" s="2">
        <v>6.9759032607670003E-3</v>
      </c>
      <c r="C83">
        <v>13.501068728830001</v>
      </c>
      <c r="H83" s="3"/>
      <c r="I83">
        <v>7.2290598336760006E-2</v>
      </c>
      <c r="J83">
        <v>13.710687545840001</v>
      </c>
      <c r="K83">
        <v>8.4245757619689998E-2</v>
      </c>
      <c r="L83">
        <v>12.99245478954</v>
      </c>
      <c r="O83">
        <v>6.9982230037070006E-2</v>
      </c>
      <c r="P83">
        <v>10.57739562087</v>
      </c>
      <c r="AA83" s="3"/>
      <c r="AE83" s="3"/>
      <c r="AM83" s="3"/>
      <c r="AP83">
        <v>3.1113357648389999E-2</v>
      </c>
      <c r="AQ83">
        <v>8.5952987877790008</v>
      </c>
      <c r="AR83">
        <v>3.834409132825E-2</v>
      </c>
      <c r="AS83">
        <v>8.1272466535840007</v>
      </c>
      <c r="AT83">
        <v>3.0746211079369999E-2</v>
      </c>
      <c r="AU83">
        <v>9.1323953147480008</v>
      </c>
      <c r="AV83">
        <v>3.008245215666E-2</v>
      </c>
      <c r="AW83">
        <v>18.435060840289999</v>
      </c>
      <c r="AX83">
        <v>2.496419173571E-2</v>
      </c>
      <c r="AY83">
        <v>27.30789886857</v>
      </c>
    </row>
    <row r="84" spans="2:51" x14ac:dyDescent="0.3">
      <c r="B84" s="2">
        <v>6.9713405247530001E-3</v>
      </c>
      <c r="C84">
        <v>13.331769983359999</v>
      </c>
      <c r="H84" s="3"/>
      <c r="I84">
        <v>7.4543178370260005E-2</v>
      </c>
      <c r="J84">
        <v>15.43643598139</v>
      </c>
      <c r="O84">
        <v>7.0532842407780003E-2</v>
      </c>
      <c r="P84">
        <v>11.12425230519</v>
      </c>
      <c r="AA84" s="3"/>
      <c r="AE84" s="3"/>
      <c r="AM84" s="3"/>
      <c r="AP84">
        <v>3.1412265060380001E-2</v>
      </c>
      <c r="AQ84">
        <v>8.5423214611729996</v>
      </c>
      <c r="AR84">
        <v>3.8587678673460003E-2</v>
      </c>
      <c r="AS84">
        <v>8.0185516340589995</v>
      </c>
      <c r="AT84">
        <v>3.1063093863860001E-2</v>
      </c>
      <c r="AU84">
        <v>9.0770772130299999</v>
      </c>
      <c r="AV84">
        <v>3.0409420702670002E-2</v>
      </c>
      <c r="AW84">
        <v>18.392241951350002</v>
      </c>
      <c r="AX84">
        <v>2.5728108060850002E-2</v>
      </c>
      <c r="AY84">
        <v>27.23244286369</v>
      </c>
    </row>
    <row r="85" spans="2:51" x14ac:dyDescent="0.3">
      <c r="B85" s="2">
        <v>6.9964303592819996E-3</v>
      </c>
      <c r="C85">
        <v>12.966685661710001</v>
      </c>
      <c r="H85" s="3"/>
      <c r="I85">
        <v>7.5932498200330004E-2</v>
      </c>
      <c r="J85">
        <v>16.181064388100001</v>
      </c>
      <c r="O85">
        <v>7.2267620892049994E-2</v>
      </c>
      <c r="P85">
        <v>12.40307166963</v>
      </c>
      <c r="AA85" s="3"/>
      <c r="AE85" s="3"/>
      <c r="AM85" s="3"/>
      <c r="AP85">
        <v>3.1972621278269997E-2</v>
      </c>
      <c r="AQ85">
        <v>8.4056590334399992</v>
      </c>
      <c r="AR85">
        <v>3.8847911674590001E-2</v>
      </c>
      <c r="AS85">
        <v>8.0620415862769992</v>
      </c>
      <c r="AT85">
        <v>3.168089888858E-2</v>
      </c>
      <c r="AU85">
        <v>9.0829604868019995</v>
      </c>
      <c r="AV85">
        <v>3.0764529152000002E-2</v>
      </c>
      <c r="AW85">
        <v>18.390475243809998</v>
      </c>
      <c r="AX85">
        <v>2.6126232301189999E-2</v>
      </c>
      <c r="AY85">
        <v>27.158806718729998</v>
      </c>
    </row>
    <row r="86" spans="2:51" x14ac:dyDescent="0.3">
      <c r="B86" s="2">
        <v>7.0262502941229998E-3</v>
      </c>
      <c r="C86">
        <v>12.68181346429</v>
      </c>
      <c r="H86" s="3"/>
      <c r="I86">
        <v>7.7149819775640005E-2</v>
      </c>
      <c r="J86">
        <v>16.662895077160002</v>
      </c>
      <c r="O86">
        <v>7.4232986689650005E-2</v>
      </c>
      <c r="P86">
        <v>14.46983212886</v>
      </c>
      <c r="AA86" s="3"/>
      <c r="AE86" s="3"/>
      <c r="AM86" s="3"/>
      <c r="AP86">
        <v>3.2411755591030003E-2</v>
      </c>
      <c r="AQ86">
        <v>8.3725801514360008</v>
      </c>
      <c r="AR86">
        <v>3.9449436436259998E-2</v>
      </c>
      <c r="AS86">
        <v>8.0590489277469999</v>
      </c>
      <c r="AT86">
        <v>3.2233445838780003E-2</v>
      </c>
      <c r="AU86">
        <v>8.9995991415750005</v>
      </c>
      <c r="AV86">
        <v>3.117583863867E-2</v>
      </c>
      <c r="AW86">
        <v>18.439919155350001</v>
      </c>
      <c r="AX86">
        <v>2.671115708104E-2</v>
      </c>
      <c r="AY86">
        <v>27.021542718380001</v>
      </c>
    </row>
    <row r="87" spans="2:51" x14ac:dyDescent="0.3">
      <c r="B87" s="2">
        <v>7.0268025963079999E-3</v>
      </c>
      <c r="C87">
        <v>12.387827614160001</v>
      </c>
      <c r="H87" s="3"/>
      <c r="I87">
        <v>7.7323366470760005E-2</v>
      </c>
      <c r="J87">
        <v>16.76801821403</v>
      </c>
      <c r="O87">
        <v>7.7304664748829993E-2</v>
      </c>
      <c r="P87">
        <v>17.107741341179999</v>
      </c>
      <c r="AA87" s="3"/>
      <c r="AE87" s="3"/>
      <c r="AM87" s="3"/>
      <c r="AP87">
        <v>3.2664200771420002E-2</v>
      </c>
      <c r="AQ87">
        <v>8.42281443213</v>
      </c>
      <c r="AR87">
        <v>3.972560714462E-2</v>
      </c>
      <c r="AS87">
        <v>7.977062587791</v>
      </c>
      <c r="AT87">
        <v>3.2599215086529999E-2</v>
      </c>
      <c r="AU87">
        <v>8.9888224666929997</v>
      </c>
      <c r="AV87">
        <v>3.1474588512039998E-2</v>
      </c>
      <c r="AW87">
        <v>18.32515434127</v>
      </c>
      <c r="AX87">
        <v>2.737764303552E-2</v>
      </c>
      <c r="AY87">
        <v>26.991356084309999</v>
      </c>
    </row>
    <row r="88" spans="2:51" x14ac:dyDescent="0.3">
      <c r="B88" s="2">
        <v>7.0077148307579997E-3</v>
      </c>
      <c r="C88">
        <v>12.156065738520001</v>
      </c>
      <c r="H88" s="3"/>
      <c r="I88">
        <v>7.8135862308660001E-2</v>
      </c>
      <c r="J88">
        <v>16.92811442424</v>
      </c>
      <c r="O88">
        <v>7.9504139989110004E-2</v>
      </c>
      <c r="P88">
        <v>19.600667392129999</v>
      </c>
      <c r="AA88" s="3"/>
      <c r="AE88" s="3"/>
      <c r="AM88" s="3"/>
      <c r="AP88">
        <v>3.2972479399040001E-2</v>
      </c>
      <c r="AQ88">
        <v>8.3800885277989998</v>
      </c>
      <c r="AR88">
        <v>3.9945105232550002E-2</v>
      </c>
      <c r="AS88">
        <v>7.9849274868059998</v>
      </c>
      <c r="AT88">
        <v>3.29974763492E-2</v>
      </c>
      <c r="AU88">
        <v>8.9689272115200005</v>
      </c>
      <c r="AV88">
        <v>3.187631673158E-2</v>
      </c>
      <c r="AW88">
        <v>18.281963513899999</v>
      </c>
      <c r="AX88">
        <v>2.7678154208740001E-2</v>
      </c>
      <c r="AY88">
        <v>26.891334790430001</v>
      </c>
    </row>
    <row r="89" spans="2:51" x14ac:dyDescent="0.3">
      <c r="B89" s="2">
        <v>6.9448344030160003E-3</v>
      </c>
      <c r="C89">
        <v>11.852727079999999</v>
      </c>
      <c r="H89" s="3"/>
      <c r="I89">
        <v>7.8787463723869994E-2</v>
      </c>
      <c r="J89">
        <v>17.243514124080001</v>
      </c>
      <c r="O89">
        <v>8.1001913057679995E-2</v>
      </c>
      <c r="P89">
        <v>20.750781022919998</v>
      </c>
      <c r="AA89" s="3"/>
      <c r="AE89" s="3"/>
      <c r="AM89" s="3"/>
      <c r="AP89">
        <v>3.3374128849280003E-2</v>
      </c>
      <c r="AQ89">
        <v>8.3060039566959993</v>
      </c>
      <c r="AT89">
        <v>3.3355322417449998E-2</v>
      </c>
      <c r="AU89">
        <v>9.0388023126549992</v>
      </c>
      <c r="AV89">
        <v>3.2324796003529999E-2</v>
      </c>
      <c r="AW89">
        <v>18.2488381396</v>
      </c>
      <c r="AX89">
        <v>2.8133225114159999E-2</v>
      </c>
      <c r="AY89">
        <v>26.835329186069998</v>
      </c>
    </row>
    <row r="90" spans="2:51" x14ac:dyDescent="0.3">
      <c r="B90" s="2">
        <v>6.809127990442E-3</v>
      </c>
      <c r="C90">
        <v>11.343976716149999</v>
      </c>
      <c r="H90" s="3"/>
      <c r="I90">
        <v>7.9063280219399998E-2</v>
      </c>
      <c r="J90">
        <v>15.82433950535</v>
      </c>
      <c r="O90">
        <v>8.6142796254069995E-2</v>
      </c>
      <c r="P90">
        <v>22.947165354479999</v>
      </c>
      <c r="AA90" s="3"/>
      <c r="AE90" s="3"/>
      <c r="AM90" s="3"/>
      <c r="AP90">
        <v>3.3897446564080003E-2</v>
      </c>
      <c r="AQ90">
        <v>8.3034003876949996</v>
      </c>
      <c r="AT90">
        <v>3.3517965188530001E-2</v>
      </c>
      <c r="AU90">
        <v>9.0648639309199996</v>
      </c>
      <c r="AV90">
        <v>3.2717126751020002E-2</v>
      </c>
      <c r="AW90">
        <v>18.185097975369999</v>
      </c>
      <c r="AX90">
        <v>2.869385510325E-2</v>
      </c>
      <c r="AY90">
        <v>26.73401376959</v>
      </c>
    </row>
    <row r="91" spans="2:51" x14ac:dyDescent="0.3">
      <c r="B91" s="2">
        <v>6.7359003312939996E-3</v>
      </c>
      <c r="C91">
        <v>11.35237290181</v>
      </c>
      <c r="H91" s="3"/>
      <c r="I91">
        <v>7.9073862074969997E-2</v>
      </c>
      <c r="J91">
        <v>14.746810348109999</v>
      </c>
      <c r="O91">
        <v>9.0331352962899999E-2</v>
      </c>
      <c r="P91">
        <v>25.070896810720001</v>
      </c>
      <c r="AA91" s="3"/>
      <c r="AE91" s="3"/>
      <c r="AM91" s="3"/>
      <c r="AP91">
        <v>3.4402048104060001E-2</v>
      </c>
      <c r="AQ91">
        <v>8.290591888722</v>
      </c>
      <c r="AT91">
        <v>3.3761552533729998E-2</v>
      </c>
      <c r="AU91">
        <v>8.9561689113950003</v>
      </c>
      <c r="AV91">
        <v>3.2950750730840001E-2</v>
      </c>
      <c r="AW91">
        <v>18.183935667779998</v>
      </c>
      <c r="AX91">
        <v>2.926293352411E-2</v>
      </c>
      <c r="AY91">
        <v>26.758053321279998</v>
      </c>
    </row>
    <row r="92" spans="2:51" x14ac:dyDescent="0.3">
      <c r="B92" s="2">
        <v>6.6820616934319997E-3</v>
      </c>
      <c r="C92">
        <v>11.43217504487</v>
      </c>
      <c r="H92" s="3"/>
      <c r="I92">
        <v>7.8692270039429996E-2</v>
      </c>
      <c r="J92">
        <v>13.60356300606</v>
      </c>
      <c r="O92">
        <v>9.3412658175650004E-2</v>
      </c>
      <c r="P92">
        <v>26.719952981340001</v>
      </c>
      <c r="AA92" s="3"/>
      <c r="AE92" s="3"/>
      <c r="AM92" s="3"/>
      <c r="AP92">
        <v>3.4822545011299999E-2</v>
      </c>
      <c r="AQ92">
        <v>8.2782018204819998</v>
      </c>
      <c r="AT92">
        <v>3.4135336309190002E-2</v>
      </c>
      <c r="AU92">
        <v>8.9005677203569995</v>
      </c>
      <c r="AV92">
        <v>3.3361587601649999E-2</v>
      </c>
      <c r="AW92">
        <v>18.04801711691</v>
      </c>
      <c r="AX92">
        <v>2.9994060952599998E-2</v>
      </c>
      <c r="AY92">
        <v>26.575277302140002</v>
      </c>
    </row>
    <row r="93" spans="2:51" x14ac:dyDescent="0.3">
      <c r="B93" s="2">
        <v>6.7060301871630004E-3</v>
      </c>
      <c r="C93">
        <v>11.663971085609999</v>
      </c>
      <c r="H93" s="3"/>
      <c r="I93">
        <v>7.8976603638219997E-2</v>
      </c>
      <c r="J93">
        <v>11.317108821750001</v>
      </c>
      <c r="O93">
        <v>9.5043037661360005E-2</v>
      </c>
      <c r="P93">
        <v>27.41137462671</v>
      </c>
      <c r="AA93" s="3"/>
      <c r="AE93" s="3"/>
      <c r="AM93" s="3"/>
      <c r="AP93">
        <v>3.512158370547E-2</v>
      </c>
      <c r="AQ93">
        <v>8.2767140667669992</v>
      </c>
      <c r="AT93">
        <v>3.5590375935400001E-2</v>
      </c>
      <c r="AU93">
        <v>8.8933287220209998</v>
      </c>
      <c r="AV93">
        <v>3.5024832799360001E-2</v>
      </c>
      <c r="AW93">
        <v>17.9779539994</v>
      </c>
      <c r="AX93">
        <v>3.062798638098E-2</v>
      </c>
      <c r="AY93">
        <v>26.527338803460001</v>
      </c>
    </row>
    <row r="94" spans="2:51" x14ac:dyDescent="0.3">
      <c r="B94" s="2">
        <v>6.7297978437360004E-3</v>
      </c>
      <c r="C94">
        <v>12.002671071849999</v>
      </c>
      <c r="H94" s="3"/>
      <c r="O94">
        <v>9.6705962643779994E-2</v>
      </c>
      <c r="P94">
        <v>28.03129794074</v>
      </c>
      <c r="AA94" s="3"/>
      <c r="AE94" s="3"/>
      <c r="AM94" s="3"/>
      <c r="AP94">
        <v>3.5420648656080002E-2</v>
      </c>
      <c r="AQ94">
        <v>8.2855242276300007</v>
      </c>
      <c r="AT94">
        <v>3.5760896211870001E-2</v>
      </c>
      <c r="AU94">
        <v>8.8208249343390008</v>
      </c>
      <c r="AV94">
        <v>3.5277330492630002E-2</v>
      </c>
      <c r="AW94">
        <v>18.048784109250001</v>
      </c>
      <c r="AX94">
        <v>3.1083011612290001E-2</v>
      </c>
      <c r="AY94">
        <v>26.453419569179999</v>
      </c>
    </row>
    <row r="95" spans="2:51" x14ac:dyDescent="0.3">
      <c r="B95" s="2">
        <v>6.730232990911E-3</v>
      </c>
      <c r="C95">
        <v>11.77104585659</v>
      </c>
      <c r="H95" s="3"/>
      <c r="O95">
        <v>9.7028244557260002E-2</v>
      </c>
      <c r="P95">
        <v>27.580923195770001</v>
      </c>
      <c r="AA95" s="3"/>
      <c r="AE95" s="3"/>
      <c r="AM95" s="3"/>
      <c r="AP95">
        <v>3.5775599566790002E-2</v>
      </c>
      <c r="AQ95">
        <v>8.2219700326240002</v>
      </c>
      <c r="AT95">
        <v>3.6029372111269997E-2</v>
      </c>
      <c r="AU95">
        <v>8.9090585200499994</v>
      </c>
      <c r="AV95">
        <v>3.5734892159399997E-2</v>
      </c>
      <c r="AW95">
        <v>17.912633096859999</v>
      </c>
      <c r="AX95">
        <v>3.1562400145530002E-2</v>
      </c>
      <c r="AY95">
        <v>26.370422195940002</v>
      </c>
    </row>
    <row r="96" spans="2:51" x14ac:dyDescent="0.3">
      <c r="B96" s="2">
        <v>6.7308857116739999E-3</v>
      </c>
      <c r="C96">
        <v>11.42360803371</v>
      </c>
      <c r="H96" s="3"/>
      <c r="O96">
        <v>9.8934760547609996E-2</v>
      </c>
      <c r="P96">
        <v>27.670005134629999</v>
      </c>
      <c r="AA96" s="3"/>
      <c r="AE96" s="3"/>
      <c r="AM96" s="3"/>
      <c r="AP96">
        <v>3.6242821270000003E-2</v>
      </c>
      <c r="AQ96">
        <v>8.2093475028660006</v>
      </c>
      <c r="AT96">
        <v>3.6395118521969999E-2</v>
      </c>
      <c r="AU96">
        <v>8.8893250302030005</v>
      </c>
      <c r="AV96">
        <v>3.6361030681759998E-2</v>
      </c>
      <c r="AW96">
        <v>17.91981602709</v>
      </c>
      <c r="AX96">
        <v>3.2131044662330001E-2</v>
      </c>
      <c r="AY96">
        <v>26.22428226329</v>
      </c>
    </row>
    <row r="97" spans="2:51" x14ac:dyDescent="0.3">
      <c r="B97" s="2">
        <v>6.711831418985E-3</v>
      </c>
      <c r="C97">
        <v>11.17402883382</v>
      </c>
      <c r="H97" s="3"/>
      <c r="O97">
        <v>0.1002826086457</v>
      </c>
      <c r="P97">
        <v>28.000238647229999</v>
      </c>
      <c r="AA97" s="3"/>
      <c r="AE97" s="3"/>
      <c r="AM97" s="3"/>
      <c r="AP97">
        <v>3.6532252440610001E-2</v>
      </c>
      <c r="AQ97">
        <v>8.1049270956720001</v>
      </c>
      <c r="AT97">
        <v>3.6646880254270001E-2</v>
      </c>
      <c r="AU97">
        <v>8.7985031992770004</v>
      </c>
      <c r="AV97">
        <v>3.6725405320980002E-2</v>
      </c>
      <c r="AW97">
        <v>17.887109083519999</v>
      </c>
      <c r="AX97">
        <v>3.2838014322400001E-2</v>
      </c>
      <c r="AY97">
        <v>26.131195717800001</v>
      </c>
    </row>
    <row r="98" spans="2:51" x14ac:dyDescent="0.3">
      <c r="B98" s="2">
        <v>6.7123837211690001E-3</v>
      </c>
      <c r="C98">
        <v>10.88004298369</v>
      </c>
      <c r="H98" s="3"/>
      <c r="O98">
        <v>0.1026613483849</v>
      </c>
      <c r="P98">
        <v>28.56407618747</v>
      </c>
      <c r="AA98" s="3"/>
      <c r="AE98" s="3"/>
      <c r="AM98" s="3"/>
      <c r="AP98">
        <v>3.6840872401910002E-2</v>
      </c>
      <c r="AQ98">
        <v>8.1960740808570005</v>
      </c>
      <c r="AT98">
        <v>3.7768619810609999E-2</v>
      </c>
      <c r="AU98">
        <v>8.7839654805669998</v>
      </c>
      <c r="AV98">
        <v>3.697771921918E-2</v>
      </c>
      <c r="AW98">
        <v>17.885853791319999</v>
      </c>
      <c r="AX98">
        <v>3.3374509380099997E-2</v>
      </c>
      <c r="AY98">
        <v>26.12852658992</v>
      </c>
    </row>
    <row r="99" spans="2:51" x14ac:dyDescent="0.3">
      <c r="B99" s="2">
        <v>6.7130866512209999E-3</v>
      </c>
      <c r="C99">
        <v>10.50587917444</v>
      </c>
      <c r="H99" s="3"/>
      <c r="O99">
        <v>0.1032945564593</v>
      </c>
      <c r="P99">
        <v>28.82973277608</v>
      </c>
      <c r="AA99" s="3"/>
      <c r="AE99" s="3"/>
      <c r="AM99" s="3"/>
      <c r="AP99">
        <v>3.7149177285970003E-2</v>
      </c>
      <c r="AQ99">
        <v>8.1636460911040007</v>
      </c>
      <c r="AT99">
        <v>3.9361847557739998E-2</v>
      </c>
      <c r="AU99">
        <v>8.7760389795950005</v>
      </c>
      <c r="AV99">
        <v>3.7267465467039997E-2</v>
      </c>
      <c r="AW99">
        <v>17.905008359069999</v>
      </c>
      <c r="AX99">
        <v>3.366700602561E-2</v>
      </c>
      <c r="AY99">
        <v>26.073329812200001</v>
      </c>
    </row>
    <row r="100" spans="2:51" x14ac:dyDescent="0.3">
      <c r="B100" s="2">
        <v>6.7332622847089997E-3</v>
      </c>
      <c r="C100">
        <v>10.15857801195</v>
      </c>
      <c r="H100" s="3"/>
      <c r="O100">
        <v>0.1043257613624</v>
      </c>
      <c r="P100">
        <v>29.031160084309999</v>
      </c>
      <c r="AA100" s="3"/>
      <c r="AE100" s="3"/>
      <c r="AM100" s="3"/>
      <c r="AP100">
        <v>3.7363875039470001E-2</v>
      </c>
      <c r="AQ100">
        <v>8.0698955369170005</v>
      </c>
      <c r="AT100">
        <v>3.965429852914E-2</v>
      </c>
      <c r="AU100">
        <v>8.7029285719419995</v>
      </c>
      <c r="AV100">
        <v>3.7641001270390002E-2</v>
      </c>
      <c r="AW100">
        <v>17.800169521139999</v>
      </c>
      <c r="AX100">
        <v>3.4113948218040001E-2</v>
      </c>
      <c r="AY100">
        <v>26.017364649179999</v>
      </c>
    </row>
    <row r="101" spans="2:51" x14ac:dyDescent="0.3">
      <c r="B101" s="2">
        <v>6.7681972577500003E-3</v>
      </c>
      <c r="C101">
        <v>9.7490187098720007</v>
      </c>
      <c r="H101" s="3"/>
      <c r="O101">
        <v>0.1059922105439</v>
      </c>
      <c r="P101">
        <v>29.289095304989999</v>
      </c>
      <c r="AA101" s="3"/>
      <c r="AE101" s="3"/>
      <c r="AM101" s="3"/>
      <c r="AP101">
        <v>3.7644407610320001E-2</v>
      </c>
      <c r="AQ101">
        <v>8.1405861698570003</v>
      </c>
      <c r="AV101">
        <v>3.8154737718060001E-2</v>
      </c>
      <c r="AW101">
        <v>17.704931213239998</v>
      </c>
      <c r="AX101">
        <v>3.4439005389640003E-2</v>
      </c>
      <c r="AY101">
        <v>25.979919736060001</v>
      </c>
    </row>
    <row r="102" spans="2:51" x14ac:dyDescent="0.3">
      <c r="B102" s="2">
        <v>6.8127597957139997E-3</v>
      </c>
      <c r="C102">
        <v>9.4107970349919992</v>
      </c>
      <c r="H102" s="3"/>
      <c r="O102">
        <v>0.10678532273330001</v>
      </c>
      <c r="P102">
        <v>21.29340401736</v>
      </c>
      <c r="AA102" s="3"/>
      <c r="AE102" s="3"/>
      <c r="AM102" s="3"/>
      <c r="AP102">
        <v>3.8176912745690003E-2</v>
      </c>
      <c r="AQ102">
        <v>8.0761486210819999</v>
      </c>
      <c r="AV102">
        <v>3.8491287531190001E-2</v>
      </c>
      <c r="AW102">
        <v>17.7547470632</v>
      </c>
      <c r="AX102">
        <v>3.4699032857280002E-2</v>
      </c>
      <c r="AY102">
        <v>25.94279835359</v>
      </c>
    </row>
    <row r="103" spans="2:51" x14ac:dyDescent="0.3">
      <c r="B103" s="2">
        <v>6.8424458391169998E-3</v>
      </c>
      <c r="C103">
        <v>9.1971941345729995</v>
      </c>
      <c r="H103" s="3"/>
      <c r="AA103" s="3"/>
      <c r="AE103" s="3"/>
      <c r="AM103" s="3"/>
      <c r="AP103">
        <v>3.8559924790420003E-2</v>
      </c>
      <c r="AQ103">
        <v>8.0227528637439995</v>
      </c>
      <c r="AV103">
        <v>3.8734203957330002E-2</v>
      </c>
      <c r="AW103">
        <v>17.732942434150001</v>
      </c>
      <c r="AX103">
        <v>3.4926636821149999E-2</v>
      </c>
      <c r="AY103">
        <v>25.94166599631</v>
      </c>
    </row>
    <row r="104" spans="2:51" x14ac:dyDescent="0.3">
      <c r="B104" s="2">
        <v>6.7881720540800003E-3</v>
      </c>
      <c r="C104">
        <v>9.5086214928819999</v>
      </c>
      <c r="H104" s="3"/>
      <c r="AA104" s="3"/>
      <c r="AE104" s="3"/>
      <c r="AM104" s="3"/>
      <c r="AP104">
        <v>3.8933539363070001E-2</v>
      </c>
      <c r="AQ104">
        <v>7.9488077695520003</v>
      </c>
      <c r="AV104">
        <v>3.9004892696689997E-2</v>
      </c>
      <c r="AW104">
        <v>17.608019182410001</v>
      </c>
      <c r="AX104">
        <v>3.5251785340980002E-2</v>
      </c>
      <c r="AY104">
        <v>25.940048343050002</v>
      </c>
    </row>
    <row r="105" spans="2:51" x14ac:dyDescent="0.3">
      <c r="B105" s="2">
        <v>6.7682474670390002E-3</v>
      </c>
      <c r="C105">
        <v>9.7222927234960004</v>
      </c>
      <c r="H105" s="3"/>
      <c r="AA105" s="3"/>
      <c r="AE105" s="3"/>
      <c r="AM105" s="3"/>
      <c r="AP105">
        <v>3.9457040872929998E-2</v>
      </c>
      <c r="AQ105">
        <v>8.0182896025979993</v>
      </c>
      <c r="AV105">
        <v>3.9294848996030002E-2</v>
      </c>
      <c r="AW105">
        <v>17.70955706678</v>
      </c>
      <c r="AX105">
        <v>3.5454660610029998E-2</v>
      </c>
      <c r="AY105">
        <v>25.80468508529</v>
      </c>
    </row>
    <row r="106" spans="2:51" x14ac:dyDescent="0.3">
      <c r="B106" s="2">
        <v>6.6950198078909997E-3</v>
      </c>
      <c r="C106">
        <v>9.7306889091619997</v>
      </c>
      <c r="H106" s="3"/>
      <c r="AA106" s="3"/>
      <c r="AE106" s="3"/>
      <c r="AM106" s="3"/>
      <c r="AP106">
        <v>3.9961511130730001E-2</v>
      </c>
      <c r="AQ106">
        <v>7.9539915307350002</v>
      </c>
      <c r="AV106">
        <v>3.9668568594439998E-2</v>
      </c>
      <c r="AW106">
        <v>17.6768036309</v>
      </c>
      <c r="AX106">
        <v>3.5917883065509998E-2</v>
      </c>
      <c r="AY106">
        <v>25.757595854569999</v>
      </c>
    </row>
    <row r="107" spans="2:51" x14ac:dyDescent="0.3">
      <c r="B107" s="2">
        <v>6.6465807275350001E-3</v>
      </c>
      <c r="C107">
        <v>9.5343566914370008</v>
      </c>
      <c r="H107" s="3"/>
      <c r="AA107" s="3"/>
      <c r="AE107" s="3"/>
      <c r="AM107" s="3"/>
      <c r="AX107">
        <v>3.6373090993259999E-2</v>
      </c>
      <c r="AY107">
        <v>25.755331139999999</v>
      </c>
    </row>
    <row r="108" spans="2:51" x14ac:dyDescent="0.3">
      <c r="B108" s="2">
        <v>6.6423025108279998E-3</v>
      </c>
      <c r="C108">
        <v>9.2136106898350008</v>
      </c>
      <c r="H108" s="3"/>
      <c r="AA108" s="3"/>
      <c r="AE108" s="3"/>
      <c r="AM108" s="3"/>
      <c r="AX108">
        <v>3.672239728151E-2</v>
      </c>
      <c r="AY108">
        <v>25.664024013100001</v>
      </c>
    </row>
    <row r="109" spans="2:51" x14ac:dyDescent="0.3">
      <c r="B109" s="2">
        <v>6.6431393323189997E-3</v>
      </c>
      <c r="C109">
        <v>8.7681775835789999</v>
      </c>
      <c r="AX109">
        <v>3.6949909897170001E-2</v>
      </c>
      <c r="AY109">
        <v>25.627064395960002</v>
      </c>
    </row>
    <row r="110" spans="2:51" x14ac:dyDescent="0.3">
      <c r="B110" s="2">
        <v>6.6435577430639997E-3</v>
      </c>
      <c r="C110">
        <v>8.5454610304499994</v>
      </c>
      <c r="AX110">
        <v>3.7169430822160003E-2</v>
      </c>
      <c r="AY110">
        <v>25.643886109939999</v>
      </c>
    </row>
    <row r="111" spans="2:51" x14ac:dyDescent="0.3">
      <c r="B111" s="2">
        <v>6.6486058355439996E-3</v>
      </c>
      <c r="C111">
        <v>8.4564085742960007</v>
      </c>
      <c r="AX111">
        <v>3.7364474259940002E-2</v>
      </c>
      <c r="AY111">
        <v>25.625001888050001</v>
      </c>
    </row>
    <row r="112" spans="2:51" x14ac:dyDescent="0.3">
      <c r="B112" s="2">
        <v>6.5852567877670003E-3</v>
      </c>
      <c r="C112">
        <v>8.4025124552810002</v>
      </c>
      <c r="AX112">
        <v>3.756750938839E-2</v>
      </c>
      <c r="AY112">
        <v>25.55233633504</v>
      </c>
    </row>
    <row r="113" spans="2:51" x14ac:dyDescent="0.3">
      <c r="B113" s="2">
        <v>6.5466293730629998E-3</v>
      </c>
      <c r="C113">
        <v>8.1795225813750001</v>
      </c>
      <c r="AX113">
        <v>3.775433276496E-2</v>
      </c>
      <c r="AY113">
        <v>25.49766529463</v>
      </c>
    </row>
    <row r="114" spans="2:51" x14ac:dyDescent="0.3">
      <c r="B114" s="2">
        <v>6.5471816752469998E-3</v>
      </c>
      <c r="C114">
        <v>7.8855367312459999</v>
      </c>
      <c r="AX114">
        <v>3.7965656465789997E-2</v>
      </c>
      <c r="AY114">
        <v>25.48765700505</v>
      </c>
    </row>
    <row r="115" spans="2:51" x14ac:dyDescent="0.3">
      <c r="B115" s="2">
        <v>6.5477339774309999E-3</v>
      </c>
      <c r="C115">
        <v>7.5915508811160004</v>
      </c>
      <c r="AX115">
        <v>3.8274547559620002E-2</v>
      </c>
      <c r="AY115">
        <v>25.486120234449999</v>
      </c>
    </row>
    <row r="116" spans="2:51" x14ac:dyDescent="0.3">
      <c r="B116" s="2">
        <v>6.5382905132360001E-3</v>
      </c>
      <c r="C116">
        <v>7.4222179705439997</v>
      </c>
      <c r="AX116">
        <v>3.8697080776000002E-2</v>
      </c>
      <c r="AY116">
        <v>25.421319580460001</v>
      </c>
    </row>
    <row r="117" spans="2:51" x14ac:dyDescent="0.3">
      <c r="B117" s="2">
        <v>6.4651800090960001E-3</v>
      </c>
      <c r="C117">
        <v>7.3682535213350002</v>
      </c>
      <c r="AX117">
        <v>3.8924616228709998E-2</v>
      </c>
      <c r="AY117">
        <v>25.393316778279999</v>
      </c>
    </row>
    <row r="118" spans="2:51" x14ac:dyDescent="0.3">
      <c r="B118" s="2">
        <v>6.4316174233009999E-3</v>
      </c>
      <c r="C118">
        <v>7.0473025291490003</v>
      </c>
      <c r="AX118">
        <v>3.9160348905579997E-2</v>
      </c>
      <c r="AY118">
        <v>25.392143979669999</v>
      </c>
    </row>
    <row r="119" spans="2:51" x14ac:dyDescent="0.3">
      <c r="B119" s="2">
        <v>6.4224250055529997E-3</v>
      </c>
      <c r="C119">
        <v>6.7443396867000001</v>
      </c>
      <c r="AX119">
        <v>3.9274105213410002E-2</v>
      </c>
      <c r="AY119">
        <v>25.3736641711</v>
      </c>
    </row>
    <row r="120" spans="2:51" x14ac:dyDescent="0.3">
      <c r="B120" s="2">
        <v>6.3985401939710002E-3</v>
      </c>
      <c r="C120">
        <v>6.4680003353349997</v>
      </c>
      <c r="AX120">
        <v>3.9347332141540001E-2</v>
      </c>
      <c r="AY120">
        <v>25.40017064401</v>
      </c>
    </row>
    <row r="121" spans="2:51" x14ac:dyDescent="0.3">
      <c r="B121" s="2">
        <v>6.3941950315450002E-3</v>
      </c>
      <c r="C121">
        <v>6.182888982233</v>
      </c>
      <c r="AX121">
        <v>3.9550481455260002E-2</v>
      </c>
      <c r="AY121">
        <v>25.372289165830001</v>
      </c>
    </row>
    <row r="122" spans="2:51" x14ac:dyDescent="0.3">
      <c r="B122" s="2">
        <v>6.3360112312560004E-3</v>
      </c>
      <c r="C122">
        <v>5.9775797721880002</v>
      </c>
      <c r="AX122">
        <v>3.976981968381E-2</v>
      </c>
      <c r="AY122">
        <v>25.317456360080001</v>
      </c>
    </row>
    <row r="123" spans="2:51" x14ac:dyDescent="0.3">
      <c r="B123" s="2">
        <v>6.3026327461890002E-3</v>
      </c>
      <c r="C123">
        <v>5.5586334966260003</v>
      </c>
    </row>
    <row r="124" spans="2:51" x14ac:dyDescent="0.3">
      <c r="B124" s="2">
        <v>6.1154307959289996E-3</v>
      </c>
      <c r="C124">
        <v>3.8824725783090002</v>
      </c>
    </row>
    <row r="125" spans="2:51" x14ac:dyDescent="0.3">
      <c r="B125" s="2">
        <v>5.9903896069269996E-3</v>
      </c>
      <c r="C125">
        <v>2.8927227898910002</v>
      </c>
    </row>
    <row r="126" spans="2:51" x14ac:dyDescent="0.3">
      <c r="B126" s="2">
        <v>5.8792207266979996E-3</v>
      </c>
      <c r="C126">
        <v>2.3128739545200001</v>
      </c>
    </row>
    <row r="127" spans="2:51" x14ac:dyDescent="0.3">
      <c r="B127" s="2">
        <v>5.8120620822489999E-3</v>
      </c>
      <c r="C127">
        <v>1.6887892943989999</v>
      </c>
    </row>
    <row r="128" spans="2:51" x14ac:dyDescent="0.3">
      <c r="B128" s="2">
        <v>5.7590770023079997E-3</v>
      </c>
      <c r="C128">
        <v>1.314249669074</v>
      </c>
    </row>
    <row r="129" spans="2:3" x14ac:dyDescent="0.3">
      <c r="B129" s="2">
        <v>5.6766903982710002E-3</v>
      </c>
      <c r="C129">
        <v>1.001865688041</v>
      </c>
    </row>
    <row r="130" spans="2:3" x14ac:dyDescent="0.3">
      <c r="B130" s="2">
        <v>5.5846092835909996E-3</v>
      </c>
      <c r="C130">
        <v>0.65377872831270001</v>
      </c>
    </row>
    <row r="131" spans="2:3" x14ac:dyDescent="0.3">
      <c r="B131" s="2">
        <v>5.592579941962E-3</v>
      </c>
      <c r="C131">
        <v>1.607073905896</v>
      </c>
    </row>
    <row r="132" spans="2:3" x14ac:dyDescent="0.3">
      <c r="B132" s="2">
        <v>5.6979308539399998E-3</v>
      </c>
      <c r="C132">
        <v>2.6857736551759999</v>
      </c>
    </row>
    <row r="133" spans="2:3" x14ac:dyDescent="0.3">
      <c r="B133" s="2">
        <v>5.8034658666459996E-3</v>
      </c>
      <c r="C133">
        <v>3.6664781210799999</v>
      </c>
    </row>
    <row r="134" spans="2:3" x14ac:dyDescent="0.3">
      <c r="B134" s="2">
        <v>5.9813749805800003E-3</v>
      </c>
      <c r="C134">
        <v>5.0931281696999999</v>
      </c>
    </row>
    <row r="135" spans="2:3" x14ac:dyDescent="0.3">
      <c r="B135" s="2">
        <v>6.144206762794E-3</v>
      </c>
      <c r="C135">
        <v>6.7513009382810001</v>
      </c>
    </row>
    <row r="136" spans="2:3" x14ac:dyDescent="0.3">
      <c r="B136" s="2">
        <v>6.3940213579189997E-3</v>
      </c>
      <c r="C136">
        <v>8.8733391091189997</v>
      </c>
    </row>
    <row r="137" spans="2:3" x14ac:dyDescent="0.3">
      <c r="B137" s="2">
        <v>6.5814408817669997E-3</v>
      </c>
      <c r="C137">
        <v>10.433687419809999</v>
      </c>
    </row>
    <row r="138" spans="2:3" x14ac:dyDescent="0.3">
      <c r="B138" s="2">
        <v>7.0279343642080001E-3</v>
      </c>
      <c r="C138">
        <v>14.38340209529</v>
      </c>
    </row>
    <row r="139" spans="2:3" x14ac:dyDescent="0.3">
      <c r="B139" s="2">
        <v>7.1436827168820001E-3</v>
      </c>
      <c r="C139">
        <v>15.123641014009999</v>
      </c>
    </row>
    <row r="140" spans="2:3" x14ac:dyDescent="0.3">
      <c r="B140" s="2">
        <v>7.1820590851390002E-3</v>
      </c>
      <c r="C140">
        <v>15.480260819790001</v>
      </c>
    </row>
    <row r="141" spans="2:3" x14ac:dyDescent="0.3">
      <c r="B141" s="2">
        <v>7.1815402558140003E-3</v>
      </c>
      <c r="C141">
        <v>15.75642934567</v>
      </c>
    </row>
    <row r="142" spans="2:3" x14ac:dyDescent="0.3">
      <c r="B142" s="2">
        <v>7.2442533192580002E-3</v>
      </c>
      <c r="C142">
        <v>16.148854625439999</v>
      </c>
    </row>
    <row r="143" spans="2:3" x14ac:dyDescent="0.3">
      <c r="B143" s="2">
        <v>7.2877279892840001E-3</v>
      </c>
      <c r="C143">
        <v>16.389695988690001</v>
      </c>
    </row>
    <row r="144" spans="2:3" x14ac:dyDescent="0.3">
      <c r="B144" s="2">
        <v>7.3888676302729999E-3</v>
      </c>
      <c r="C144">
        <v>17.112015087869999</v>
      </c>
    </row>
    <row r="145" spans="2:3" x14ac:dyDescent="0.3">
      <c r="B145" s="2">
        <v>7.4758337067550003E-3</v>
      </c>
      <c r="C145">
        <v>17.584789152260001</v>
      </c>
    </row>
    <row r="146" spans="2:3" x14ac:dyDescent="0.3">
      <c r="B146" s="2">
        <v>7.5139925014240001E-3</v>
      </c>
      <c r="C146">
        <v>18.057221565670002</v>
      </c>
    </row>
    <row r="147" spans="2:3" x14ac:dyDescent="0.3">
      <c r="B147" s="2">
        <v>7.605604996069E-3</v>
      </c>
      <c r="C147">
        <v>18.654751064900001</v>
      </c>
    </row>
    <row r="148" spans="2:3" x14ac:dyDescent="0.3">
      <c r="B148" s="2">
        <v>7.6877070807979996E-3</v>
      </c>
      <c r="C148">
        <v>19.118582302059998</v>
      </c>
    </row>
    <row r="149" spans="2:3" x14ac:dyDescent="0.3">
      <c r="B149" s="2">
        <v>7.8182482458840005E-3</v>
      </c>
      <c r="C149">
        <v>19.778745756940001</v>
      </c>
    </row>
    <row r="150" spans="2:3" x14ac:dyDescent="0.3">
      <c r="B150" s="2">
        <v>7.9247037622310005E-3</v>
      </c>
      <c r="C150">
        <v>20.269473805960001</v>
      </c>
    </row>
    <row r="151" spans="2:3" x14ac:dyDescent="0.3">
      <c r="B151" s="2">
        <v>7.9631136033469999E-3</v>
      </c>
      <c r="C151">
        <v>20.608276287500001</v>
      </c>
    </row>
    <row r="152" spans="2:3" x14ac:dyDescent="0.3">
      <c r="B152" s="2">
        <v>8.0356718053019999E-3</v>
      </c>
      <c r="C152">
        <v>20.95622658684</v>
      </c>
    </row>
    <row r="153" spans="2:3" x14ac:dyDescent="0.3">
      <c r="B153" s="2">
        <v>8.093704977723E-3</v>
      </c>
      <c r="C153">
        <v>21.24171375601</v>
      </c>
    </row>
    <row r="154" spans="2:3" x14ac:dyDescent="0.3">
      <c r="B154" s="2">
        <v>8.1468741583910001E-3</v>
      </c>
      <c r="C154">
        <v>21.51825809796</v>
      </c>
    </row>
    <row r="155" spans="2:3" x14ac:dyDescent="0.3">
      <c r="B155" s="2">
        <v>8.2001102847790008E-3</v>
      </c>
      <c r="C155">
        <v>21.75916779141</v>
      </c>
    </row>
    <row r="156" spans="2:3" x14ac:dyDescent="0.3">
      <c r="B156" s="2">
        <v>8.267988595711E-3</v>
      </c>
      <c r="C156">
        <v>22.000179980150001</v>
      </c>
    </row>
    <row r="157" spans="2:3" x14ac:dyDescent="0.3">
      <c r="B157" s="2">
        <v>8.3138420303240004E-3</v>
      </c>
      <c r="C157">
        <v>13.18080946685</v>
      </c>
    </row>
    <row r="158" spans="2:3" x14ac:dyDescent="0.3">
      <c r="B158" s="2">
        <v>8.3434109187189992E-3</v>
      </c>
      <c r="C158">
        <v>13.02956720131</v>
      </c>
    </row>
    <row r="159" spans="2:3" x14ac:dyDescent="0.3">
      <c r="B159" s="2">
        <v>8.3924859834080007E-3</v>
      </c>
      <c r="C159">
        <v>12.887370258280001</v>
      </c>
    </row>
    <row r="160" spans="2:3" x14ac:dyDescent="0.3">
      <c r="B160" s="2">
        <v>8.4171071979020004E-3</v>
      </c>
      <c r="C160">
        <v>12.77172847614</v>
      </c>
    </row>
    <row r="161" spans="2:3" x14ac:dyDescent="0.3">
      <c r="B161" s="2">
        <v>8.4661989990210008E-3</v>
      </c>
      <c r="C161">
        <v>12.62062287098</v>
      </c>
    </row>
    <row r="162" spans="2:3" x14ac:dyDescent="0.3">
      <c r="B162" s="2">
        <v>8.5250857293619996E-3</v>
      </c>
      <c r="C162">
        <v>12.45176827177</v>
      </c>
    </row>
    <row r="163" spans="2:3" x14ac:dyDescent="0.3">
      <c r="B163" s="2">
        <v>8.5790582586629995E-3</v>
      </c>
      <c r="C163">
        <v>12.30069683172</v>
      </c>
    </row>
    <row r="164" spans="2:3" x14ac:dyDescent="0.3">
      <c r="B164" s="2">
        <v>8.6328801600950005E-3</v>
      </c>
      <c r="C164">
        <v>12.22980335079</v>
      </c>
    </row>
    <row r="165" spans="2:3" x14ac:dyDescent="0.3">
      <c r="B165" s="2">
        <v>8.6866518522369998E-3</v>
      </c>
      <c r="C165">
        <v>12.18563585623</v>
      </c>
    </row>
    <row r="166" spans="2:3" x14ac:dyDescent="0.3">
      <c r="B166" s="2">
        <v>8.7403231258009993E-3</v>
      </c>
      <c r="C166">
        <v>12.19492033443</v>
      </c>
    </row>
    <row r="167" spans="2:3" x14ac:dyDescent="0.3">
      <c r="B167" s="2">
        <v>8.7890969347530004E-3</v>
      </c>
      <c r="C167">
        <v>12.21307930965</v>
      </c>
    </row>
    <row r="168" spans="2:3" x14ac:dyDescent="0.3">
      <c r="B168" s="2">
        <v>8.8622074388930005E-3</v>
      </c>
      <c r="C168">
        <v>12.26704375886</v>
      </c>
    </row>
    <row r="169" spans="2:3" x14ac:dyDescent="0.3">
      <c r="B169" s="2">
        <v>8.9255899595290008E-3</v>
      </c>
      <c r="C169">
        <v>12.30312255362</v>
      </c>
    </row>
    <row r="170" spans="2:3" x14ac:dyDescent="0.3">
      <c r="B170" s="2">
        <v>9.0231041045750002E-3</v>
      </c>
      <c r="C170">
        <v>12.35725782832</v>
      </c>
    </row>
    <row r="171" spans="2:3" x14ac:dyDescent="0.3">
      <c r="B171" s="2">
        <v>9.1157709942980003E-3</v>
      </c>
      <c r="C171">
        <v>12.393541613669999</v>
      </c>
    </row>
    <row r="172" spans="2:3" x14ac:dyDescent="0.3">
      <c r="B172" s="2">
        <v>9.1986429547999994E-3</v>
      </c>
      <c r="C172">
        <v>12.447574393069999</v>
      </c>
    </row>
    <row r="173" spans="2:3" x14ac:dyDescent="0.3">
      <c r="B173" s="2">
        <v>9.2766843964100006E-3</v>
      </c>
      <c r="C173">
        <v>12.474847021</v>
      </c>
    </row>
    <row r="174" spans="2:3" x14ac:dyDescent="0.3">
      <c r="B174" s="2">
        <v>9.384144098546E-3</v>
      </c>
      <c r="C174">
        <v>12.431055342520001</v>
      </c>
    </row>
    <row r="175" spans="2:3" x14ac:dyDescent="0.3">
      <c r="B175" s="2">
        <v>9.4964175831440002E-3</v>
      </c>
      <c r="C175">
        <v>12.422932477630001</v>
      </c>
    </row>
    <row r="176" spans="2:3" x14ac:dyDescent="0.3">
      <c r="B176" s="2">
        <v>9.5649653512689999E-3</v>
      </c>
      <c r="C176">
        <v>12.30759818137</v>
      </c>
    </row>
    <row r="177" spans="2:3" x14ac:dyDescent="0.3">
      <c r="B177" s="2">
        <v>9.7164352891849996E-3</v>
      </c>
      <c r="C177">
        <v>12.219570678129999</v>
      </c>
    </row>
    <row r="178" spans="2:3" x14ac:dyDescent="0.3">
      <c r="B178" s="2">
        <v>9.8211855487199996E-3</v>
      </c>
      <c r="C178">
        <v>12.108918172959999</v>
      </c>
    </row>
    <row r="179" spans="2:3" x14ac:dyDescent="0.3">
      <c r="B179" s="2">
        <v>9.9973997107270004E-3</v>
      </c>
      <c r="C179">
        <v>11.842871326739999</v>
      </c>
    </row>
    <row r="180" spans="2:3" x14ac:dyDescent="0.3">
      <c r="B180" s="2">
        <v>1.015746698127E-2</v>
      </c>
      <c r="C180">
        <v>11.511376256749999</v>
      </c>
    </row>
    <row r="181" spans="2:3" x14ac:dyDescent="0.3">
      <c r="B181" s="2">
        <v>1.0389600445459999E-2</v>
      </c>
      <c r="C181">
        <v>10.92498443122</v>
      </c>
    </row>
    <row r="182" spans="2:3" x14ac:dyDescent="0.3">
      <c r="B182" s="2">
        <v>1.065778374398E-2</v>
      </c>
      <c r="C182">
        <v>10.20223500024</v>
      </c>
    </row>
    <row r="183" spans="2:3" x14ac:dyDescent="0.3">
      <c r="B183" s="2">
        <v>1.092602283413E-2</v>
      </c>
      <c r="C183">
        <v>9.4497881436540005</v>
      </c>
    </row>
    <row r="184" spans="2:3" x14ac:dyDescent="0.3">
      <c r="B184" s="2">
        <v>1.1010937359319999E-2</v>
      </c>
      <c r="C184">
        <v>9.2840747748889996</v>
      </c>
    </row>
    <row r="185" spans="2:3" x14ac:dyDescent="0.3">
      <c r="B185" s="2">
        <v>1.1108622107760001E-2</v>
      </c>
      <c r="C185">
        <v>9.2491211887479992</v>
      </c>
    </row>
    <row r="186" spans="2:3" x14ac:dyDescent="0.3">
      <c r="B186" s="2">
        <v>1.1163838435269999E-2</v>
      </c>
      <c r="C186">
        <v>9.3029637721109992</v>
      </c>
    </row>
    <row r="187" spans="2:3" x14ac:dyDescent="0.3">
      <c r="B187" s="2">
        <v>1.123202583593E-2</v>
      </c>
      <c r="C187">
        <v>9.3806554059059994</v>
      </c>
    </row>
    <row r="188" spans="2:3" x14ac:dyDescent="0.3">
      <c r="B188" s="2">
        <v>1.126111032556E-2</v>
      </c>
      <c r="C188">
        <v>9.4877711354750005</v>
      </c>
    </row>
    <row r="189" spans="2:3" x14ac:dyDescent="0.3">
      <c r="B189" s="2">
        <v>1.12541561392E-2</v>
      </c>
      <c r="C189">
        <v>9.7253049853730005</v>
      </c>
    </row>
    <row r="190" spans="2:3" x14ac:dyDescent="0.3">
      <c r="B190" s="2">
        <v>1.128316252053E-2</v>
      </c>
      <c r="C190">
        <v>9.8739971107940008</v>
      </c>
    </row>
    <row r="191" spans="2:3" x14ac:dyDescent="0.3">
      <c r="B191" s="2">
        <v>1.125653971621E-2</v>
      </c>
      <c r="C191">
        <v>10.188607602359999</v>
      </c>
    </row>
    <row r="192" spans="2:3" x14ac:dyDescent="0.3">
      <c r="B192" s="2">
        <v>1.122659603531E-2</v>
      </c>
      <c r="C192">
        <v>10.53883222716</v>
      </c>
    </row>
    <row r="193" spans="2:3" x14ac:dyDescent="0.3">
      <c r="B193" s="2">
        <v>1.121936289075E-2</v>
      </c>
      <c r="C193">
        <v>10.924853205110001</v>
      </c>
    </row>
    <row r="194" spans="2:3" x14ac:dyDescent="0.3">
      <c r="B194" s="2">
        <v>1.117964627167E-2</v>
      </c>
      <c r="C194">
        <v>11.28094898258</v>
      </c>
    </row>
    <row r="195" spans="2:3" x14ac:dyDescent="0.3">
      <c r="B195" s="2">
        <v>1.1163064205399999E-2</v>
      </c>
      <c r="C195">
        <v>11.44714067856</v>
      </c>
    </row>
    <row r="196" spans="2:3" x14ac:dyDescent="0.3">
      <c r="B196" s="2">
        <v>1.1133432957690001E-2</v>
      </c>
      <c r="C196">
        <v>11.631059719950001</v>
      </c>
    </row>
    <row r="197" spans="2:3" x14ac:dyDescent="0.3">
      <c r="B197" s="2">
        <v>1.110713374488E-2</v>
      </c>
      <c r="C197">
        <v>11.77342514299</v>
      </c>
    </row>
    <row r="198" spans="2:3" x14ac:dyDescent="0.3">
      <c r="B198" s="2">
        <v>1.110751312804E-2</v>
      </c>
      <c r="C198">
        <v>11.571482648850001</v>
      </c>
    </row>
    <row r="199" spans="2:3" x14ac:dyDescent="0.3">
      <c r="B199" s="2">
        <v>1.112418446094E-2</v>
      </c>
      <c r="C199">
        <v>11.35777507189</v>
      </c>
    </row>
    <row r="200" spans="2:3" x14ac:dyDescent="0.3">
      <c r="B200" s="2">
        <v>1.114098969377E-2</v>
      </c>
      <c r="C200">
        <v>11.07279367348</v>
      </c>
    </row>
    <row r="201" spans="2:3" x14ac:dyDescent="0.3">
      <c r="B201" s="2">
        <v>1.114149181854E-2</v>
      </c>
      <c r="C201">
        <v>10.805516842999999</v>
      </c>
    </row>
    <row r="202" spans="2:3" x14ac:dyDescent="0.3">
      <c r="B202" s="2">
        <v>1.114202741829E-2</v>
      </c>
      <c r="C202">
        <v>10.520421557160001</v>
      </c>
    </row>
    <row r="203" spans="2:3" x14ac:dyDescent="0.3">
      <c r="B203" s="2">
        <v>1.115542250791E-2</v>
      </c>
      <c r="C203">
        <v>10.318570172959999</v>
      </c>
    </row>
    <row r="204" spans="2:3" x14ac:dyDescent="0.3">
      <c r="B204" s="2">
        <v>1.116249943588E-2</v>
      </c>
      <c r="C204">
        <v>10.01570198672</v>
      </c>
    </row>
    <row r="205" spans="2:3" x14ac:dyDescent="0.3">
      <c r="B205" s="2">
        <v>1.1159814584010001E-2</v>
      </c>
      <c r="C205">
        <v>9.7127654680269995</v>
      </c>
    </row>
    <row r="206" spans="2:3" x14ac:dyDescent="0.3">
      <c r="B206" s="2">
        <v>1.115407665542E-2</v>
      </c>
      <c r="C206">
        <v>9.3028954396519996</v>
      </c>
    </row>
    <row r="207" spans="2:3" x14ac:dyDescent="0.3">
      <c r="B207" s="2">
        <v>1.113853231368E-2</v>
      </c>
      <c r="C207">
        <v>8.9167150193050002</v>
      </c>
    </row>
    <row r="208" spans="2:3" x14ac:dyDescent="0.3">
      <c r="B208" s="2">
        <v>1.110650633062E-2</v>
      </c>
      <c r="C208">
        <v>8.6432709288409999</v>
      </c>
    </row>
    <row r="209" spans="2:3" x14ac:dyDescent="0.3">
      <c r="B209" s="2">
        <v>1.108425328574E-2</v>
      </c>
      <c r="C209">
        <v>8.3639556857140001</v>
      </c>
    </row>
    <row r="210" spans="2:3" x14ac:dyDescent="0.3">
      <c r="B210" s="2">
        <v>1.10846326689E-2</v>
      </c>
      <c r="C210">
        <v>8.1620131915739993</v>
      </c>
    </row>
    <row r="211" spans="2:3" x14ac:dyDescent="0.3">
      <c r="B211" s="2">
        <v>1.106552196735E-2</v>
      </c>
      <c r="C211">
        <v>7.94211557715</v>
      </c>
    </row>
    <row r="212" spans="2:3" x14ac:dyDescent="0.3">
      <c r="B212" s="2">
        <v>1.1013671149740001E-2</v>
      </c>
      <c r="C212">
        <v>7.8289009200560002</v>
      </c>
    </row>
    <row r="213" spans="2:3" x14ac:dyDescent="0.3">
      <c r="B213" s="2">
        <v>1.101187896412E-2</v>
      </c>
      <c r="C213">
        <v>7.0508055916180004</v>
      </c>
    </row>
    <row r="214" spans="2:3" x14ac:dyDescent="0.3">
      <c r="B214" s="2">
        <v>1.094072775338E-2</v>
      </c>
      <c r="C214">
        <v>6.8186645671699999</v>
      </c>
    </row>
    <row r="215" spans="2:3" x14ac:dyDescent="0.3">
      <c r="B215" s="2">
        <v>1.0889379060530001E-2</v>
      </c>
      <c r="C215">
        <v>6.4381730795959999</v>
      </c>
    </row>
    <row r="216" spans="2:3" x14ac:dyDescent="0.3">
      <c r="B216" s="2">
        <v>1.089658988844E-2</v>
      </c>
      <c r="C216">
        <v>6.0640310718970003</v>
      </c>
    </row>
    <row r="217" spans="2:3" x14ac:dyDescent="0.3">
      <c r="B217" s="2">
        <v>1.083534551581E-2</v>
      </c>
      <c r="C217">
        <v>5.7547450733250001</v>
      </c>
    </row>
    <row r="218" spans="2:3" x14ac:dyDescent="0.3">
      <c r="B218" s="2">
        <v>1.084583258699E-2</v>
      </c>
      <c r="C218">
        <v>5.368746872869</v>
      </c>
    </row>
    <row r="219" spans="2:3" x14ac:dyDescent="0.3">
      <c r="B219" s="2">
        <v>1.077449168467E-2</v>
      </c>
      <c r="C219">
        <v>5.2375770954909999</v>
      </c>
    </row>
    <row r="220" spans="2:3" x14ac:dyDescent="0.3">
      <c r="B220" s="2">
        <v>1.078169135425E-2</v>
      </c>
      <c r="C220">
        <v>4.8693745729140003</v>
      </c>
    </row>
    <row r="221" spans="2:3" x14ac:dyDescent="0.3">
      <c r="B221" s="2">
        <v>1.0720089915119999E-2</v>
      </c>
      <c r="C221">
        <v>4.750152098239</v>
      </c>
    </row>
    <row r="222" spans="2:3" x14ac:dyDescent="0.3">
      <c r="B222" s="2">
        <v>1.073052119466E-2</v>
      </c>
      <c r="C222">
        <v>4.393851323392</v>
      </c>
    </row>
    <row r="223" spans="2:3" x14ac:dyDescent="0.3">
      <c r="B223" s="2">
        <v>1.067553919205E-2</v>
      </c>
      <c r="C223">
        <v>4.2152795524720004</v>
      </c>
    </row>
    <row r="224" spans="2:3" x14ac:dyDescent="0.3">
      <c r="B224" s="2">
        <v>1.066983473845E-2</v>
      </c>
      <c r="C224">
        <v>3.787591068732</v>
      </c>
    </row>
    <row r="225" spans="2:3" x14ac:dyDescent="0.3">
      <c r="B225" s="2">
        <v>1.0611643442529999E-2</v>
      </c>
      <c r="C225">
        <v>3.5852385798380002</v>
      </c>
    </row>
    <row r="226" spans="2:3" x14ac:dyDescent="0.3">
      <c r="B226" s="2">
        <v>1.05633924597E-2</v>
      </c>
      <c r="C226">
        <v>3.2879226614550001</v>
      </c>
    </row>
    <row r="227" spans="2:3" x14ac:dyDescent="0.3">
      <c r="B227" s="2">
        <v>1.054108362318E-2</v>
      </c>
      <c r="C227">
        <v>3.038304843937</v>
      </c>
    </row>
    <row r="228" spans="2:3" x14ac:dyDescent="0.3">
      <c r="B228" s="2">
        <v>1.051860741173E-2</v>
      </c>
      <c r="C228">
        <v>2.8777793032450001</v>
      </c>
    </row>
    <row r="229" spans="2:3" x14ac:dyDescent="0.3">
      <c r="B229" s="2">
        <v>1.0512690949900001E-2</v>
      </c>
      <c r="C229">
        <v>2.5629410368180001</v>
      </c>
    </row>
    <row r="230" spans="2:3" x14ac:dyDescent="0.3">
      <c r="B230" s="2">
        <v>1.0470579595479999E-2</v>
      </c>
      <c r="C230">
        <v>2.4616736824259999</v>
      </c>
    </row>
    <row r="231" spans="2:3" x14ac:dyDescent="0.3">
      <c r="B231" s="2">
        <v>1.0467615785390001E-2</v>
      </c>
      <c r="C231">
        <v>2.3072242917739998</v>
      </c>
    </row>
    <row r="232" spans="2:3" x14ac:dyDescent="0.3">
      <c r="B232" s="2">
        <v>1.0415943501029999E-2</v>
      </c>
      <c r="C232">
        <v>2.098977872731</v>
      </c>
    </row>
    <row r="233" spans="2:3" x14ac:dyDescent="0.3">
      <c r="B233" s="2">
        <v>1.0397022491060001E-2</v>
      </c>
      <c r="C233">
        <v>1.778109011238</v>
      </c>
    </row>
    <row r="234" spans="2:3" x14ac:dyDescent="0.3">
      <c r="B234" s="2">
        <v>1.036485144974E-2</v>
      </c>
      <c r="C234">
        <v>1.5818782273559999</v>
      </c>
    </row>
    <row r="235" spans="2:3" x14ac:dyDescent="0.3">
      <c r="B235" s="2">
        <v>1.033586738506E-2</v>
      </c>
      <c r="C235">
        <v>1.4213071316920001</v>
      </c>
    </row>
    <row r="236" spans="2:3" x14ac:dyDescent="0.3">
      <c r="B236" s="2">
        <v>1.0277631455829999E-2</v>
      </c>
      <c r="C236">
        <v>1.2427125832849999</v>
      </c>
    </row>
    <row r="237" spans="2:3" x14ac:dyDescent="0.3">
      <c r="B237" s="2">
        <v>1.0242150696250001E-2</v>
      </c>
      <c r="C237">
        <v>1.0761564475259999</v>
      </c>
    </row>
    <row r="238" spans="2:3" x14ac:dyDescent="0.3">
      <c r="B238" s="2">
        <v>1.023941005273E-2</v>
      </c>
      <c r="C238">
        <v>0.80291735443860002</v>
      </c>
    </row>
    <row r="239" spans="2:3" x14ac:dyDescent="0.3">
      <c r="B239" s="2">
        <v>1.0181118331860001E-2</v>
      </c>
      <c r="C239">
        <v>0.65402023164080003</v>
      </c>
    </row>
    <row r="240" spans="2:3" x14ac:dyDescent="0.3">
      <c r="B240" s="2">
        <v>1.0135797684129999E-2</v>
      </c>
      <c r="C240">
        <v>0.52897215927539998</v>
      </c>
    </row>
    <row r="241" spans="2:3" x14ac:dyDescent="0.3">
      <c r="B241" s="2">
        <v>1.0097107631249999E-2</v>
      </c>
      <c r="C241">
        <v>0.33863530554310001</v>
      </c>
    </row>
    <row r="242" spans="2:3" x14ac:dyDescent="0.3">
      <c r="B242" s="2">
        <v>1.0054828901899999E-2</v>
      </c>
      <c r="C242">
        <v>0.32646022797750002</v>
      </c>
    </row>
    <row r="243" spans="2:3" x14ac:dyDescent="0.3">
      <c r="B243" s="2">
        <v>1.006411087364E-2</v>
      </c>
      <c r="C243">
        <v>0.5819264206725</v>
      </c>
    </row>
    <row r="244" spans="2:3" x14ac:dyDescent="0.3">
      <c r="B244" s="2">
        <v>1.0073348212060001E-2</v>
      </c>
      <c r="C244">
        <v>0.86115055385450001</v>
      </c>
    </row>
    <row r="245" spans="2:3" x14ac:dyDescent="0.3">
      <c r="B245" s="2">
        <v>1.007926467389E-2</v>
      </c>
      <c r="C245">
        <v>1.175988820281</v>
      </c>
    </row>
    <row r="246" spans="2:3" x14ac:dyDescent="0.3">
      <c r="B246" s="2">
        <v>1.0111312973610001E-2</v>
      </c>
      <c r="C246">
        <v>1.4375539405019999</v>
      </c>
    </row>
    <row r="247" spans="2:3" x14ac:dyDescent="0.3">
      <c r="B247" s="2">
        <v>1.0126678782099999E-2</v>
      </c>
      <c r="C247">
        <v>1.9187661227970001</v>
      </c>
    </row>
    <row r="248" spans="2:3" x14ac:dyDescent="0.3">
      <c r="B248" s="2">
        <v>1.016173552521E-2</v>
      </c>
      <c r="C248">
        <v>2.3110226931829998</v>
      </c>
    </row>
    <row r="249" spans="2:3" x14ac:dyDescent="0.3">
      <c r="B249" s="2">
        <v>1.018052263524E-2</v>
      </c>
      <c r="C249">
        <v>2.703165376137</v>
      </c>
    </row>
    <row r="250" spans="2:3" x14ac:dyDescent="0.3">
      <c r="B250" s="2">
        <v>1.0183263278759999E-2</v>
      </c>
      <c r="C250">
        <v>2.9764044692249998</v>
      </c>
    </row>
    <row r="251" spans="2:3" x14ac:dyDescent="0.3">
      <c r="B251" s="2">
        <v>1.0218632455049999E-2</v>
      </c>
      <c r="C251">
        <v>3.202355456202</v>
      </c>
    </row>
    <row r="252" spans="2:3" x14ac:dyDescent="0.3">
      <c r="B252" s="2">
        <v>1.0240874341609999E-2</v>
      </c>
      <c r="C252">
        <v>3.4876101844509999</v>
      </c>
    </row>
    <row r="253" spans="2:3" x14ac:dyDescent="0.3">
      <c r="B253" s="2">
        <v>1.0279296594619999E-2</v>
      </c>
      <c r="C253">
        <v>3.820494681105</v>
      </c>
    </row>
    <row r="254" spans="2:3" x14ac:dyDescent="0.3">
      <c r="B254" s="2">
        <v>1.033421164726E-2</v>
      </c>
      <c r="C254">
        <v>4.0347033627559998</v>
      </c>
    </row>
    <row r="255" spans="2:3" x14ac:dyDescent="0.3">
      <c r="B255" s="2">
        <v>1.0388903533349999E-2</v>
      </c>
      <c r="C255">
        <v>4.3677017468430002</v>
      </c>
    </row>
    <row r="256" spans="2:3" x14ac:dyDescent="0.3">
      <c r="B256" s="2">
        <v>1.040095962358E-2</v>
      </c>
      <c r="C256">
        <v>4.8785885772600004</v>
      </c>
    </row>
    <row r="257" spans="2:3" x14ac:dyDescent="0.3">
      <c r="B257" s="2">
        <v>1.044932218969E-2</v>
      </c>
      <c r="C257">
        <v>5.1165096444250002</v>
      </c>
    </row>
    <row r="258" spans="2:3" x14ac:dyDescent="0.3">
      <c r="B258" s="2">
        <v>1.050730147737E-2</v>
      </c>
      <c r="C258">
        <v>5.4317123506330001</v>
      </c>
    </row>
    <row r="259" spans="2:3" x14ac:dyDescent="0.3">
      <c r="B259" s="2">
        <v>1.0516505340810001E-2</v>
      </c>
      <c r="C259">
        <v>5.7287549391799999</v>
      </c>
    </row>
    <row r="260" spans="2:3" x14ac:dyDescent="0.3">
      <c r="B260" s="2">
        <v>1.055827078705E-2</v>
      </c>
      <c r="C260">
        <v>6.0141463323469999</v>
      </c>
    </row>
    <row r="261" spans="2:3" x14ac:dyDescent="0.3">
      <c r="B261" s="2">
        <v>1.057420567029E-2</v>
      </c>
      <c r="C261">
        <v>6.1924447734310002</v>
      </c>
    </row>
    <row r="262" spans="2:3" x14ac:dyDescent="0.3">
      <c r="B262" s="2">
        <v>1.06128287732E-2</v>
      </c>
      <c r="C262">
        <v>6.4184185378940004</v>
      </c>
    </row>
    <row r="263" spans="2:3" x14ac:dyDescent="0.3">
      <c r="B263" s="2">
        <v>1.067089732751E-2</v>
      </c>
      <c r="C263">
        <v>6.686105363127</v>
      </c>
    </row>
    <row r="264" spans="2:3" x14ac:dyDescent="0.3">
      <c r="B264" s="2">
        <v>1.068026856587E-2</v>
      </c>
      <c r="C264">
        <v>6.8940556748480004</v>
      </c>
    </row>
    <row r="265" spans="2:3" x14ac:dyDescent="0.3">
      <c r="B265" s="2">
        <v>1.070564163743E-2</v>
      </c>
      <c r="C265">
        <v>7.2446675169230002</v>
      </c>
    </row>
    <row r="266" spans="2:3" x14ac:dyDescent="0.3">
      <c r="B266" s="2">
        <v>1.0753847986940001E-2</v>
      </c>
      <c r="C266">
        <v>7.5657413757930003</v>
      </c>
    </row>
    <row r="267" spans="2:3" x14ac:dyDescent="0.3">
      <c r="B267" s="2">
        <v>1.0782999426539999E-2</v>
      </c>
      <c r="C267">
        <v>7.6372201946310003</v>
      </c>
    </row>
    <row r="268" spans="2:3" x14ac:dyDescent="0.3">
      <c r="B268" s="2">
        <v>1.081743130327E-2</v>
      </c>
      <c r="C268">
        <v>8.3620879318359993</v>
      </c>
    </row>
    <row r="269" spans="2:3" x14ac:dyDescent="0.3">
      <c r="B269" s="2">
        <v>1.0888247764159999E-2</v>
      </c>
      <c r="C269">
        <v>8.7724135099369995</v>
      </c>
    </row>
    <row r="270" spans="2:3" x14ac:dyDescent="0.3">
      <c r="B270" s="2">
        <v>1.0949525611770001E-2</v>
      </c>
      <c r="C270">
        <v>9.0638810531439997</v>
      </c>
    </row>
    <row r="271" spans="2:3" x14ac:dyDescent="0.3">
      <c r="B271" s="2">
        <v>1.099736373645E-2</v>
      </c>
      <c r="C271">
        <v>9.5809579210320006</v>
      </c>
    </row>
    <row r="272" spans="2:3" x14ac:dyDescent="0.3">
      <c r="B272" s="2">
        <v>1.1029289294560001E-2</v>
      </c>
      <c r="C272">
        <v>9.9078573775930003</v>
      </c>
    </row>
    <row r="273" spans="2:3" x14ac:dyDescent="0.3">
      <c r="B273" s="2">
        <v>1.127328485218E-2</v>
      </c>
      <c r="C273">
        <v>11.6676760626</v>
      </c>
    </row>
    <row r="274" spans="2:3" x14ac:dyDescent="0.3">
      <c r="B274" s="2">
        <v>1.132408678694E-2</v>
      </c>
      <c r="C274">
        <v>12.33920232114</v>
      </c>
    </row>
    <row r="275" spans="2:3" x14ac:dyDescent="0.3">
      <c r="B275" s="2">
        <v>1.139172742952E-2</v>
      </c>
      <c r="C275">
        <v>12.7079287259</v>
      </c>
    </row>
    <row r="276" spans="2:3" x14ac:dyDescent="0.3">
      <c r="B276" s="2">
        <v>1.143324739255E-2</v>
      </c>
      <c r="C276">
        <v>13.12398879174</v>
      </c>
    </row>
    <row r="277" spans="2:3" x14ac:dyDescent="0.3">
      <c r="B277" s="2">
        <v>1.1542519581430001E-2</v>
      </c>
      <c r="C277">
        <v>13.849380411129999</v>
      </c>
    </row>
    <row r="278" spans="2:3" x14ac:dyDescent="0.3">
      <c r="B278" s="2">
        <v>1.165478905538E-2</v>
      </c>
      <c r="C278">
        <v>14.711402965810001</v>
      </c>
    </row>
    <row r="279" spans="2:3" x14ac:dyDescent="0.3">
      <c r="B279" s="2">
        <v>1.1754042822870001E-2</v>
      </c>
      <c r="C279">
        <v>15.573334410539999</v>
      </c>
    </row>
    <row r="280" spans="2:3" x14ac:dyDescent="0.3">
      <c r="B280" s="2">
        <v>1.1870258039789999E-2</v>
      </c>
      <c r="C280">
        <v>16.067131665160002</v>
      </c>
    </row>
    <row r="281" spans="2:3" x14ac:dyDescent="0.3">
      <c r="B281" s="2">
        <v>1.1921684840929999E-2</v>
      </c>
      <c r="C281">
        <v>16.406046756879999</v>
      </c>
    </row>
    <row r="282" spans="2:3" x14ac:dyDescent="0.3">
      <c r="B282" s="2">
        <v>1.1966715372120001E-2</v>
      </c>
      <c r="C282">
        <v>16.68552144241</v>
      </c>
    </row>
    <row r="283" spans="2:3" x14ac:dyDescent="0.3">
      <c r="B283" s="2">
        <v>1.2027892794780001E-2</v>
      </c>
      <c r="C283">
        <v>17.030444351709999</v>
      </c>
    </row>
    <row r="284" spans="2:3" x14ac:dyDescent="0.3">
      <c r="B284" s="2">
        <v>1.2089059059110001E-2</v>
      </c>
      <c r="C284">
        <v>17.381306746140002</v>
      </c>
    </row>
    <row r="285" spans="2:3" x14ac:dyDescent="0.3">
      <c r="B285" s="2">
        <v>1.215042617335E-2</v>
      </c>
      <c r="C285">
        <v>17.625258408370001</v>
      </c>
    </row>
    <row r="286" spans="2:3" x14ac:dyDescent="0.3">
      <c r="B286" s="2">
        <v>1.220850588599E-2</v>
      </c>
      <c r="C286">
        <v>17.88700574848</v>
      </c>
    </row>
    <row r="287" spans="2:3" x14ac:dyDescent="0.3">
      <c r="B287" s="2">
        <v>1.221151432938E-2</v>
      </c>
      <c r="C287">
        <v>18.017697198650001</v>
      </c>
    </row>
    <row r="288" spans="2:3" x14ac:dyDescent="0.3">
      <c r="B288" s="2">
        <v>1.226339862198E-2</v>
      </c>
      <c r="C288">
        <v>18.113093400379999</v>
      </c>
    </row>
    <row r="289" spans="2:3" x14ac:dyDescent="0.3">
      <c r="B289" s="2">
        <v>1.232503353609E-2</v>
      </c>
      <c r="C289">
        <v>18.214497419690002</v>
      </c>
    </row>
    <row r="290" spans="2:3" x14ac:dyDescent="0.3">
      <c r="B290" s="2">
        <v>1.235431887563E-2</v>
      </c>
      <c r="C290">
        <v>18.21470241706</v>
      </c>
    </row>
    <row r="291" spans="2:3" x14ac:dyDescent="0.3">
      <c r="B291" s="2">
        <v>1.236386864724E-2</v>
      </c>
      <c r="C291">
        <v>18.327620966830001</v>
      </c>
    </row>
    <row r="292" spans="2:3" x14ac:dyDescent="0.3">
      <c r="B292" s="2">
        <v>1.241870559159E-2</v>
      </c>
      <c r="C292">
        <v>18.583406044339998</v>
      </c>
    </row>
    <row r="293" spans="2:3" x14ac:dyDescent="0.3">
      <c r="B293" s="2">
        <v>1.244435762136E-2</v>
      </c>
      <c r="C293">
        <v>18.785530758370001</v>
      </c>
    </row>
    <row r="294" spans="2:3" x14ac:dyDescent="0.3">
      <c r="B294" s="2">
        <v>1.248317041585E-2</v>
      </c>
      <c r="C294">
        <v>18.910533275759999</v>
      </c>
    </row>
    <row r="295" spans="2:3" x14ac:dyDescent="0.3">
      <c r="B295" s="2">
        <v>1.2541439820069999E-2</v>
      </c>
      <c r="C295">
        <v>19.071309368800001</v>
      </c>
    </row>
    <row r="296" spans="2:3" x14ac:dyDescent="0.3">
      <c r="B296" s="2">
        <v>1.2589958602770001E-2</v>
      </c>
      <c r="C296">
        <v>19.226077644259998</v>
      </c>
    </row>
    <row r="297" spans="2:3" x14ac:dyDescent="0.3">
      <c r="B297" s="2">
        <v>1.2628648655650001E-2</v>
      </c>
      <c r="C297">
        <v>19.416414498000002</v>
      </c>
    </row>
    <row r="298" spans="2:3" x14ac:dyDescent="0.3">
      <c r="B298" s="2">
        <v>1.268568985322E-2</v>
      </c>
      <c r="C298">
        <v>11.570650759459999</v>
      </c>
    </row>
    <row r="299" spans="2:3" x14ac:dyDescent="0.3">
      <c r="B299" s="2">
        <v>1.269829270154E-2</v>
      </c>
      <c r="C299">
        <v>11.790502818909999</v>
      </c>
    </row>
    <row r="300" spans="2:3" x14ac:dyDescent="0.3">
      <c r="B300" s="2">
        <v>1.271734761145E-2</v>
      </c>
      <c r="C300">
        <v>12.040097858939999</v>
      </c>
    </row>
    <row r="301" spans="2:3" x14ac:dyDescent="0.3">
      <c r="B301" s="2">
        <v>1.2768997579149999E-2</v>
      </c>
      <c r="C301">
        <v>12.26022324823</v>
      </c>
    </row>
    <row r="302" spans="2:3" x14ac:dyDescent="0.3">
      <c r="B302" s="2">
        <v>1.282055828023E-2</v>
      </c>
      <c r="C302">
        <v>12.52786451849</v>
      </c>
    </row>
    <row r="303" spans="2:3" x14ac:dyDescent="0.3">
      <c r="B303" s="2">
        <v>1.2836548955109999E-2</v>
      </c>
      <c r="C303">
        <v>12.676465533969999</v>
      </c>
    </row>
    <row r="304" spans="2:3" x14ac:dyDescent="0.3">
      <c r="B304" s="2">
        <v>1.291095409246E-2</v>
      </c>
      <c r="C304">
        <v>12.908629335900001</v>
      </c>
    </row>
    <row r="305" spans="2:3" x14ac:dyDescent="0.3">
      <c r="B305" s="2">
        <v>1.299206793296E-2</v>
      </c>
      <c r="C305">
        <v>13.03392796062</v>
      </c>
    </row>
    <row r="306" spans="2:3" x14ac:dyDescent="0.3">
      <c r="B306" s="2">
        <v>1.3063453468589999E-2</v>
      </c>
      <c r="C306">
        <v>13.14133979751</v>
      </c>
    </row>
    <row r="307" spans="2:3" x14ac:dyDescent="0.3">
      <c r="B307" s="2">
        <v>1.314134685745E-2</v>
      </c>
      <c r="C307">
        <v>13.24879718937</v>
      </c>
    </row>
    <row r="308" spans="2:3" x14ac:dyDescent="0.3">
      <c r="B308" s="2">
        <v>1.3245416717510001E-2</v>
      </c>
      <c r="C308">
        <v>13.27922349454</v>
      </c>
    </row>
    <row r="309" spans="2:3" x14ac:dyDescent="0.3">
      <c r="B309" s="2">
        <v>1.3333272736129999E-2</v>
      </c>
      <c r="C309">
        <v>13.27983848667</v>
      </c>
    </row>
    <row r="310" spans="2:3" x14ac:dyDescent="0.3">
      <c r="B310" s="2">
        <v>1.3440819689359999E-2</v>
      </c>
      <c r="C310">
        <v>13.19149786689</v>
      </c>
    </row>
    <row r="311" spans="2:3" x14ac:dyDescent="0.3">
      <c r="B311" s="2">
        <v>1.3532018901219999E-2</v>
      </c>
      <c r="C311">
        <v>13.14461975553</v>
      </c>
    </row>
    <row r="312" spans="2:3" x14ac:dyDescent="0.3">
      <c r="B312" s="2">
        <v>1.3616654468209999E-2</v>
      </c>
      <c r="C312">
        <v>13.12739351481</v>
      </c>
    </row>
    <row r="313" spans="2:3" x14ac:dyDescent="0.3">
      <c r="B313" s="2">
        <v>1.370792063004E-2</v>
      </c>
      <c r="C313">
        <v>13.04487849273</v>
      </c>
    </row>
    <row r="314" spans="2:3" x14ac:dyDescent="0.3">
      <c r="B314" s="2">
        <v>1.3779640915519999E-2</v>
      </c>
      <c r="C314">
        <v>12.97410577596</v>
      </c>
    </row>
    <row r="315" spans="2:3" x14ac:dyDescent="0.3">
      <c r="B315" s="2">
        <v>1.384169984611E-2</v>
      </c>
      <c r="C315">
        <v>12.849809360649999</v>
      </c>
    </row>
    <row r="316" spans="2:3" x14ac:dyDescent="0.3">
      <c r="B316" s="2">
        <v>1.3923293494720001E-2</v>
      </c>
      <c r="C316">
        <v>12.719710125120001</v>
      </c>
    </row>
    <row r="317" spans="2:3" x14ac:dyDescent="0.3">
      <c r="B317" s="2">
        <v>1.4197906538160001E-2</v>
      </c>
      <c r="C317">
        <v>12.038582644970001</v>
      </c>
    </row>
    <row r="318" spans="2:3" x14ac:dyDescent="0.3">
      <c r="B318" s="2">
        <v>1.443343898724E-2</v>
      </c>
      <c r="C318">
        <v>11.37500029035</v>
      </c>
    </row>
    <row r="319" spans="2:3" x14ac:dyDescent="0.3">
      <c r="B319" s="2">
        <v>1.456106741658E-2</v>
      </c>
      <c r="C319">
        <v>10.9898220794</v>
      </c>
    </row>
    <row r="320" spans="2:3" x14ac:dyDescent="0.3">
      <c r="B320" s="2">
        <v>1.464924702672E-2</v>
      </c>
      <c r="C320">
        <v>10.818192003</v>
      </c>
    </row>
    <row r="321" spans="2:3" x14ac:dyDescent="0.3">
      <c r="B321" s="2">
        <v>1.466278717461E-2</v>
      </c>
      <c r="C321">
        <v>10.53912731222</v>
      </c>
    </row>
    <row r="322" spans="2:3" x14ac:dyDescent="0.3">
      <c r="B322" s="2">
        <v>1.460806181354E-2</v>
      </c>
      <c r="C322">
        <v>10.223947383500001</v>
      </c>
    </row>
    <row r="323" spans="2:3" x14ac:dyDescent="0.3">
      <c r="B323" s="2">
        <v>1.4579401340380001E-2</v>
      </c>
      <c r="C323">
        <v>9.8911312193030003</v>
      </c>
    </row>
    <row r="324" spans="2:3" x14ac:dyDescent="0.3">
      <c r="B324" s="2">
        <v>1.4580026206759999E-2</v>
      </c>
      <c r="C324">
        <v>9.5585200524840008</v>
      </c>
    </row>
    <row r="325" spans="2:3" x14ac:dyDescent="0.3">
      <c r="B325" s="2">
        <v>1.456779158327E-2</v>
      </c>
      <c r="C325">
        <v>9.1426649840149992</v>
      </c>
    </row>
    <row r="326" spans="2:3" x14ac:dyDescent="0.3">
      <c r="B326" s="2">
        <v>1.4532879898430001E-2</v>
      </c>
      <c r="C326">
        <v>8.6731951070460003</v>
      </c>
    </row>
    <row r="327" spans="2:3" x14ac:dyDescent="0.3">
      <c r="B327" s="2">
        <v>1.4546587421239999E-2</v>
      </c>
      <c r="C327">
        <v>8.3050381394410007</v>
      </c>
    </row>
    <row r="328" spans="2:3" x14ac:dyDescent="0.3">
      <c r="B328" s="2">
        <v>1.4543902569359999E-2</v>
      </c>
      <c r="C328">
        <v>8.002101620745</v>
      </c>
    </row>
    <row r="329" spans="2:3" x14ac:dyDescent="0.3">
      <c r="B329" s="2">
        <v>1.44890991E-2</v>
      </c>
      <c r="C329">
        <v>7.7284980878759999</v>
      </c>
    </row>
    <row r="330" spans="2:3" x14ac:dyDescent="0.3">
      <c r="B330" s="2">
        <v>1.442791051901E-2</v>
      </c>
      <c r="C330">
        <v>7.3895146636950004</v>
      </c>
    </row>
    <row r="331" spans="2:3" x14ac:dyDescent="0.3">
      <c r="B331" s="2">
        <v>1.4425181033819999E-2</v>
      </c>
      <c r="C331">
        <v>7.1103360854859998</v>
      </c>
    </row>
    <row r="332" spans="2:3" x14ac:dyDescent="0.3">
      <c r="B332" s="2">
        <v>1.438315894602E-2</v>
      </c>
      <c r="C332">
        <v>6.9615528501200004</v>
      </c>
    </row>
    <row r="333" spans="2:3" x14ac:dyDescent="0.3">
      <c r="B333" s="2">
        <v>1.437054493938E-2</v>
      </c>
      <c r="C333">
        <v>6.7476402757910003</v>
      </c>
    </row>
    <row r="334" spans="2:3" x14ac:dyDescent="0.3">
      <c r="B334" s="2">
        <v>1.4315652203389999E-2</v>
      </c>
      <c r="C334">
        <v>6.5215526238960004</v>
      </c>
    </row>
    <row r="335" spans="2:3" x14ac:dyDescent="0.3">
      <c r="B335" s="2">
        <v>1.431610969484E-2</v>
      </c>
      <c r="C335">
        <v>6.2780337339040004</v>
      </c>
    </row>
    <row r="336" spans="2:3" x14ac:dyDescent="0.3">
      <c r="B336" s="2">
        <v>1.424276459867E-2</v>
      </c>
      <c r="C336">
        <v>5.4816188454020001</v>
      </c>
    </row>
    <row r="337" spans="2:3" x14ac:dyDescent="0.3">
      <c r="B337" s="2">
        <v>1.423588852061E-2</v>
      </c>
      <c r="C337">
        <v>5.6775762994479999</v>
      </c>
    </row>
    <row r="338" spans="2:3" x14ac:dyDescent="0.3">
      <c r="B338" s="2">
        <v>1.42418272991E-2</v>
      </c>
      <c r="C338">
        <v>5.9805355956300001</v>
      </c>
    </row>
    <row r="339" spans="2:3" x14ac:dyDescent="0.3">
      <c r="B339" s="2">
        <v>1.423764723124E-2</v>
      </c>
      <c r="C339">
        <v>6.4734900832509998</v>
      </c>
    </row>
    <row r="340" spans="2:3" x14ac:dyDescent="0.3">
      <c r="B340" s="2">
        <v>1.425689183273E-2</v>
      </c>
      <c r="C340">
        <v>6.6221138762129996</v>
      </c>
    </row>
    <row r="341" spans="2:3" x14ac:dyDescent="0.3">
      <c r="B341" s="2">
        <v>1.432125623203E-2</v>
      </c>
      <c r="C341">
        <v>7.0026964737319997</v>
      </c>
    </row>
    <row r="342" spans="2:3" x14ac:dyDescent="0.3">
      <c r="B342" s="2">
        <v>1.432054209903E-2</v>
      </c>
      <c r="C342">
        <v>7.3828235215260003</v>
      </c>
    </row>
    <row r="343" spans="2:3" x14ac:dyDescent="0.3">
      <c r="B343" s="2">
        <v>1.432011808255E-2</v>
      </c>
      <c r="C343">
        <v>7.6085239561530003</v>
      </c>
    </row>
    <row r="344" spans="2:3" x14ac:dyDescent="0.3">
      <c r="B344" s="2">
        <v>1.4319537849489999E-2</v>
      </c>
      <c r="C344">
        <v>7.9173771824849997</v>
      </c>
    </row>
    <row r="345" spans="2:3" x14ac:dyDescent="0.3">
      <c r="B345" s="2">
        <v>1.435473965086E-2</v>
      </c>
      <c r="C345">
        <v>8.2324204462879997</v>
      </c>
    </row>
    <row r="346" spans="2:3" x14ac:dyDescent="0.3">
      <c r="B346" s="2">
        <v>1.437707080404E-2</v>
      </c>
      <c r="C346">
        <v>8.4701592935630003</v>
      </c>
    </row>
    <row r="347" spans="2:3" x14ac:dyDescent="0.3">
      <c r="B347" s="2">
        <v>1.4412451138670001E-2</v>
      </c>
      <c r="C347">
        <v>8.6901707954180001</v>
      </c>
    </row>
    <row r="348" spans="2:3" x14ac:dyDescent="0.3">
      <c r="B348" s="2">
        <v>1.446731039968E-2</v>
      </c>
      <c r="C348">
        <v>8.9340769026770008</v>
      </c>
    </row>
    <row r="349" spans="2:3" x14ac:dyDescent="0.3">
      <c r="B349" s="2">
        <v>1.449931406608E-2</v>
      </c>
      <c r="C349">
        <v>9.2193999633849995</v>
      </c>
    </row>
    <row r="350" spans="2:3" x14ac:dyDescent="0.3">
      <c r="B350" s="2">
        <v>1.449893468292E-2</v>
      </c>
      <c r="C350">
        <v>9.4213424575250002</v>
      </c>
    </row>
    <row r="351" spans="2:3" x14ac:dyDescent="0.3">
      <c r="B351" s="2">
        <v>1.4692306839039999E-2</v>
      </c>
      <c r="C351">
        <v>10.414603122040001</v>
      </c>
    </row>
    <row r="352" spans="2:3" x14ac:dyDescent="0.3">
      <c r="B352" s="2">
        <v>1.463365805166E-2</v>
      </c>
      <c r="C352">
        <v>10.455769523140001</v>
      </c>
    </row>
    <row r="353" spans="2:3" x14ac:dyDescent="0.3">
      <c r="B353" s="2">
        <v>1.4681897876150001E-2</v>
      </c>
      <c r="C353">
        <v>10.75902492664</v>
      </c>
    </row>
    <row r="354" spans="2:3" x14ac:dyDescent="0.3">
      <c r="B354" s="2">
        <v>1.4690878573029999E-2</v>
      </c>
      <c r="C354">
        <v>11.174857217630001</v>
      </c>
    </row>
    <row r="355" spans="2:3" x14ac:dyDescent="0.3">
      <c r="B355" s="2">
        <v>1.4713176251219999E-2</v>
      </c>
      <c r="C355">
        <v>11.43041452027</v>
      </c>
    </row>
    <row r="356" spans="2:3" x14ac:dyDescent="0.3">
      <c r="B356" s="2">
        <v>1.470919703327E-2</v>
      </c>
      <c r="C356">
        <v>11.81645827569</v>
      </c>
    </row>
    <row r="357" spans="2:3" x14ac:dyDescent="0.3">
      <c r="B357" s="2">
        <v>1.466950273085E-2</v>
      </c>
      <c r="C357">
        <v>12.160675082919999</v>
      </c>
    </row>
    <row r="358" spans="2:3" x14ac:dyDescent="0.3">
      <c r="B358" s="2">
        <v>1.463946978332E-2</v>
      </c>
      <c r="C358">
        <v>12.558415588700001</v>
      </c>
    </row>
    <row r="359" spans="2:3" x14ac:dyDescent="0.3">
      <c r="B359" s="2">
        <v>1.4622809608750001E-2</v>
      </c>
      <c r="C359">
        <v>12.76618368053</v>
      </c>
    </row>
    <row r="360" spans="2:3" x14ac:dyDescent="0.3">
      <c r="B360" s="2">
        <v>1.4583550481129999E-2</v>
      </c>
      <c r="C360">
        <v>12.87876056801</v>
      </c>
    </row>
    <row r="361" spans="2:3" x14ac:dyDescent="0.3">
      <c r="B361" s="2">
        <v>1.460363195724E-2</v>
      </c>
      <c r="C361">
        <v>12.58192297684</v>
      </c>
    </row>
    <row r="362" spans="2:3" x14ac:dyDescent="0.3">
      <c r="B362" s="2">
        <v>1.4610708885210001E-2</v>
      </c>
      <c r="C362">
        <v>12.2790547906</v>
      </c>
    </row>
    <row r="363" spans="2:3" x14ac:dyDescent="0.3">
      <c r="B363" s="2">
        <v>1.4611188693319999E-2</v>
      </c>
      <c r="C363">
        <v>12.02365693037</v>
      </c>
    </row>
    <row r="364" spans="2:3" x14ac:dyDescent="0.3">
      <c r="B364" s="2">
        <v>1.461163502645E-2</v>
      </c>
      <c r="C364">
        <v>11.7860775255</v>
      </c>
    </row>
    <row r="365" spans="2:3" x14ac:dyDescent="0.3">
      <c r="B365" s="2">
        <v>1.462169808116E-2</v>
      </c>
      <c r="C365">
        <v>11.625779759669999</v>
      </c>
    </row>
    <row r="366" spans="2:3" x14ac:dyDescent="0.3">
      <c r="B366" s="2">
        <v>1.4654795263720001E-2</v>
      </c>
      <c r="C366">
        <v>11.329033278440001</v>
      </c>
    </row>
    <row r="367" spans="2:3" x14ac:dyDescent="0.3">
      <c r="B367" s="2">
        <v>1.4711127424049999E-2</v>
      </c>
      <c r="C367">
        <v>10.788927349630001</v>
      </c>
    </row>
    <row r="368" spans="2:3" x14ac:dyDescent="0.3">
      <c r="B368" s="2">
        <v>1.4744325031569999E-2</v>
      </c>
      <c r="C368">
        <v>10.43872550231</v>
      </c>
    </row>
    <row r="369" spans="2:3" x14ac:dyDescent="0.3">
      <c r="B369" s="2">
        <v>1.472711809893E-2</v>
      </c>
      <c r="C369">
        <v>10.9375283651</v>
      </c>
    </row>
    <row r="370" spans="2:3" x14ac:dyDescent="0.3">
      <c r="B370" s="2">
        <v>1.4745894050629999E-2</v>
      </c>
      <c r="C370">
        <v>11.335610533180001</v>
      </c>
    </row>
    <row r="371" spans="2:3" x14ac:dyDescent="0.3">
      <c r="B371" s="2">
        <v>1.476811362053E-2</v>
      </c>
      <c r="C371">
        <v>11.632744231669999</v>
      </c>
    </row>
    <row r="372" spans="2:3" x14ac:dyDescent="0.3">
      <c r="B372" s="2">
        <v>1.4793598275369999E-2</v>
      </c>
      <c r="C372">
        <v>11.92396122253</v>
      </c>
    </row>
    <row r="373" spans="2:3" x14ac:dyDescent="0.3">
      <c r="B373" s="2">
        <v>1.485483148967E-2</v>
      </c>
      <c r="C373">
        <v>12.23918670622</v>
      </c>
    </row>
    <row r="374" spans="2:3" x14ac:dyDescent="0.3">
      <c r="B374" s="2">
        <v>1.4886790522760001E-2</v>
      </c>
      <c r="C374">
        <v>12.548267707420001</v>
      </c>
    </row>
    <row r="375" spans="2:3" x14ac:dyDescent="0.3">
      <c r="B375" s="2">
        <v>1.492531320072E-2</v>
      </c>
      <c r="C375">
        <v>12.82769683798</v>
      </c>
    </row>
    <row r="376" spans="2:3" x14ac:dyDescent="0.3">
      <c r="B376" s="2">
        <v>1.497020983197E-2</v>
      </c>
      <c r="C376">
        <v>13.178445344969999</v>
      </c>
    </row>
    <row r="377" spans="2:3" x14ac:dyDescent="0.3">
      <c r="B377" s="2">
        <v>1.508913221742E-2</v>
      </c>
      <c r="C377">
        <v>13.96330014804</v>
      </c>
    </row>
    <row r="378" spans="2:3" x14ac:dyDescent="0.3">
      <c r="B378" s="2">
        <v>1.524663307247E-2</v>
      </c>
      <c r="C378">
        <v>14.997886656049999</v>
      </c>
    </row>
    <row r="379" spans="2:3" x14ac:dyDescent="0.3">
      <c r="B379" s="2">
        <v>1.543974858704E-2</v>
      </c>
      <c r="C379">
        <v>16.127755478369998</v>
      </c>
    </row>
    <row r="380" spans="2:3" x14ac:dyDescent="0.3">
      <c r="B380" s="2">
        <v>1.559791894178E-2</v>
      </c>
      <c r="C380">
        <v>16.805972879079999</v>
      </c>
    </row>
    <row r="381" spans="2:3" x14ac:dyDescent="0.3">
      <c r="B381" s="2">
        <v>1.5675287889219999E-2</v>
      </c>
      <c r="C381">
        <v>17.19258607167</v>
      </c>
    </row>
    <row r="382" spans="2:3" x14ac:dyDescent="0.3">
      <c r="B382" s="2">
        <v>1.573976387181E-2</v>
      </c>
      <c r="C382">
        <v>17.513773817970002</v>
      </c>
    </row>
    <row r="383" spans="2:3" x14ac:dyDescent="0.3">
      <c r="B383" s="2">
        <v>1.5788338446150001E-2</v>
      </c>
      <c r="C383">
        <v>17.638844667819999</v>
      </c>
    </row>
    <row r="384" spans="2:3" x14ac:dyDescent="0.3">
      <c r="B384" s="2">
        <v>1.582705081569E-2</v>
      </c>
      <c r="C384">
        <v>17.81730255131</v>
      </c>
    </row>
    <row r="385" spans="2:3" x14ac:dyDescent="0.3">
      <c r="B385" s="2">
        <v>1.5852870220380001E-2</v>
      </c>
      <c r="C385">
        <v>17.930334988510001</v>
      </c>
    </row>
    <row r="386" spans="2:3" x14ac:dyDescent="0.3">
      <c r="B386" s="2">
        <v>1.590771832306E-2</v>
      </c>
      <c r="C386">
        <v>18.180180580889999</v>
      </c>
    </row>
    <row r="387" spans="2:3" x14ac:dyDescent="0.3">
      <c r="B387" s="2">
        <v>1.5936469820179999E-2</v>
      </c>
      <c r="C387">
        <v>13.268363050110001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2AD8-294B-418F-AB60-3947C197D65E}">
  <sheetPr codeName="Sheet31">
    <tabColor theme="7" tint="0.79998168889431442"/>
  </sheetPr>
  <dimension ref="A1:V855"/>
  <sheetViews>
    <sheetView topLeftCell="A73" zoomScale="76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22" x14ac:dyDescent="0.3">
      <c r="B1" s="2" t="s">
        <v>166</v>
      </c>
      <c r="C1" t="s">
        <v>198</v>
      </c>
      <c r="E1" t="s">
        <v>166</v>
      </c>
      <c r="F1" t="s">
        <v>198</v>
      </c>
      <c r="H1" s="3"/>
      <c r="I1" t="s">
        <v>166</v>
      </c>
      <c r="J1" t="s">
        <v>198</v>
      </c>
      <c r="L1" t="s">
        <v>166</v>
      </c>
      <c r="M1" t="s">
        <v>198</v>
      </c>
      <c r="O1" s="3"/>
      <c r="P1" t="s">
        <v>166</v>
      </c>
      <c r="Q1" t="s">
        <v>198</v>
      </c>
      <c r="S1" t="s">
        <v>166</v>
      </c>
      <c r="T1" t="s">
        <v>198</v>
      </c>
      <c r="V1" s="3"/>
    </row>
    <row r="2" spans="2:22" x14ac:dyDescent="0.3">
      <c r="B2">
        <v>0</v>
      </c>
      <c r="C2">
        <v>0</v>
      </c>
      <c r="E2">
        <v>0</v>
      </c>
      <c r="F2">
        <v>0</v>
      </c>
      <c r="H2" s="3"/>
      <c r="I2">
        <v>0</v>
      </c>
      <c r="J2">
        <v>0</v>
      </c>
      <c r="L2">
        <v>0</v>
      </c>
      <c r="M2">
        <v>0</v>
      </c>
      <c r="O2" s="3"/>
      <c r="P2">
        <v>0</v>
      </c>
      <c r="Q2">
        <v>0</v>
      </c>
      <c r="S2">
        <v>0</v>
      </c>
      <c r="T2">
        <v>0</v>
      </c>
      <c r="V2" s="3"/>
    </row>
    <row r="3" spans="2:22" x14ac:dyDescent="0.3">
      <c r="B3" s="2">
        <v>1.871607325682E-3</v>
      </c>
      <c r="C3">
        <v>5.1976067707939999E-2</v>
      </c>
      <c r="E3">
        <v>8.5188384610239995E-4</v>
      </c>
      <c r="F3">
        <v>2.0233829536150001E-2</v>
      </c>
      <c r="H3" s="3"/>
      <c r="I3">
        <v>2.2602986500429999E-3</v>
      </c>
      <c r="J3">
        <v>8.4337557752089995E-2</v>
      </c>
      <c r="L3">
        <v>2.0637502497540001E-3</v>
      </c>
      <c r="M3">
        <v>8.4337557752089995E-2</v>
      </c>
      <c r="O3" s="3"/>
      <c r="P3">
        <v>2.821659174478E-3</v>
      </c>
      <c r="Q3">
        <v>3.3707331652610001E-2</v>
      </c>
      <c r="S3">
        <v>2.6414077779769998E-3</v>
      </c>
      <c r="T3">
        <v>-3.0772764583279998E-2</v>
      </c>
      <c r="V3" s="3"/>
    </row>
    <row r="4" spans="2:22" x14ac:dyDescent="0.3">
      <c r="B4" s="2">
        <v>2.8991470605449999E-3</v>
      </c>
      <c r="C4">
        <v>7.3157348807140005E-2</v>
      </c>
      <c r="E4">
        <v>1.8384769402930001E-3</v>
      </c>
      <c r="F4">
        <v>4.49601658904E-2</v>
      </c>
      <c r="H4" s="3"/>
      <c r="I4">
        <v>3.0643842624289998E-3</v>
      </c>
      <c r="J4">
        <v>0.15920326019860001</v>
      </c>
      <c r="L4">
        <v>3.0018761036170001E-3</v>
      </c>
      <c r="M4">
        <v>0.25278538825680003</v>
      </c>
      <c r="O4" s="3"/>
      <c r="P4">
        <v>3.38910641634E-3</v>
      </c>
      <c r="Q4">
        <v>5.8495392969939997E-2</v>
      </c>
      <c r="S4">
        <v>4.533223438645E-3</v>
      </c>
      <c r="T4">
        <v>2.7942075590880001E-2</v>
      </c>
      <c r="V4" s="3"/>
    </row>
    <row r="5" spans="2:22" x14ac:dyDescent="0.3">
      <c r="B5" s="2">
        <v>3.3195130847970002E-3</v>
      </c>
      <c r="C5">
        <v>7.8452669081939999E-2</v>
      </c>
      <c r="E5">
        <v>2.388863292677E-3</v>
      </c>
      <c r="F5">
        <v>6.968650224464E-2</v>
      </c>
      <c r="H5" s="3"/>
      <c r="I5">
        <v>3.6451314073619998E-3</v>
      </c>
      <c r="J5">
        <v>0.2715018138684</v>
      </c>
      <c r="L5">
        <v>3.484376020104E-3</v>
      </c>
      <c r="M5">
        <v>0.44930785717889998</v>
      </c>
      <c r="O5" s="3"/>
      <c r="P5">
        <v>3.8430497011610002E-3</v>
      </c>
      <c r="Q5">
        <v>7.5448772922710003E-2</v>
      </c>
      <c r="S5">
        <v>5.0377374268929997E-3</v>
      </c>
      <c r="T5">
        <v>0.11228738965229999</v>
      </c>
      <c r="V5" s="3"/>
    </row>
    <row r="6" spans="2:22" x14ac:dyDescent="0.3">
      <c r="B6" s="2">
        <v>3.770934827347E-3</v>
      </c>
      <c r="C6">
        <v>0.11551991100550001</v>
      </c>
      <c r="E6">
        <v>2.7520438494600002E-3</v>
      </c>
      <c r="F6">
        <v>0.19331818401590001</v>
      </c>
      <c r="H6" s="3"/>
      <c r="I6">
        <v>4.3331107454779999E-3</v>
      </c>
      <c r="J6">
        <v>0.4586660699847</v>
      </c>
      <c r="L6">
        <v>3.9311548480880001E-3</v>
      </c>
      <c r="M6">
        <v>0.69262139013010005</v>
      </c>
      <c r="O6" s="3"/>
      <c r="P6">
        <v>4.2289275429149998E-3</v>
      </c>
      <c r="Q6">
        <v>9.5024792677709996E-2</v>
      </c>
      <c r="S6">
        <v>5.7543150293020004E-3</v>
      </c>
      <c r="T6">
        <v>0.34328513454289999</v>
      </c>
      <c r="V6" s="3"/>
    </row>
    <row r="7" spans="2:22" x14ac:dyDescent="0.3">
      <c r="B7" s="2">
        <v>4.1600919820570003E-3</v>
      </c>
      <c r="C7">
        <v>0.14729183265429999</v>
      </c>
      <c r="E7">
        <v>3.1567121806539999E-3</v>
      </c>
      <c r="F7">
        <v>0.33814386837639998</v>
      </c>
      <c r="H7" s="3"/>
      <c r="I7">
        <v>5.4231868331809999E-3</v>
      </c>
      <c r="J7">
        <v>0.851711007829</v>
      </c>
      <c r="L7">
        <v>4.5899622384889998E-3</v>
      </c>
      <c r="M7">
        <v>1.120990667282</v>
      </c>
      <c r="O7" s="3"/>
      <c r="P7">
        <v>4.8039786464040002E-3</v>
      </c>
      <c r="Q7">
        <v>0.12765861470699999</v>
      </c>
      <c r="S7">
        <v>6.4029023985080003E-3</v>
      </c>
      <c r="T7">
        <v>0.6271742487766</v>
      </c>
      <c r="V7" s="3"/>
    </row>
    <row r="8" spans="2:22" x14ac:dyDescent="0.3">
      <c r="B8" s="2">
        <v>4.4247199610869996E-3</v>
      </c>
      <c r="C8">
        <v>0.1684731137536</v>
      </c>
      <c r="E8">
        <v>3.3641510527040001E-3</v>
      </c>
      <c r="F8">
        <v>0.44411388132320001</v>
      </c>
      <c r="H8" s="3"/>
      <c r="I8">
        <v>6.0218529610449999E-3</v>
      </c>
      <c r="J8">
        <v>1.1230991791980001</v>
      </c>
      <c r="L8">
        <v>5.0864139763499997E-3</v>
      </c>
      <c r="M8">
        <v>1.617367259159</v>
      </c>
      <c r="O8" s="3"/>
      <c r="P8">
        <v>5.1899290315040002E-3</v>
      </c>
      <c r="Q8">
        <v>0.16161997996749999</v>
      </c>
      <c r="S8">
        <v>6.7449931830900001E-3</v>
      </c>
      <c r="T8">
        <v>0.99048149184540002</v>
      </c>
      <c r="V8" s="3"/>
    </row>
    <row r="9" spans="2:22" x14ac:dyDescent="0.3">
      <c r="B9" s="2">
        <v>4.7982657196060001E-3</v>
      </c>
      <c r="C9">
        <v>0.21613099622679999</v>
      </c>
      <c r="E9">
        <v>3.7790287968059999E-3</v>
      </c>
      <c r="F9">
        <v>0.65605390721669998</v>
      </c>
      <c r="H9" s="3"/>
      <c r="I9">
        <v>6.915410617013E-3</v>
      </c>
      <c r="J9">
        <v>1.6097262451000001</v>
      </c>
      <c r="L9">
        <v>5.5997866785950003E-3</v>
      </c>
      <c r="M9">
        <v>2.1196530961779998</v>
      </c>
      <c r="O9" s="3"/>
      <c r="P9">
        <v>5.4850749320000001E-3</v>
      </c>
      <c r="Q9">
        <v>0.1890520483999</v>
      </c>
      <c r="S9">
        <v>7.0068986740729998E-3</v>
      </c>
      <c r="T9">
        <v>1.1621870155509999</v>
      </c>
      <c r="V9" s="3"/>
    </row>
    <row r="10" spans="2:22" x14ac:dyDescent="0.3">
      <c r="B10" s="2">
        <v>5.078351943583E-3</v>
      </c>
      <c r="C10">
        <v>0.27967483952439998</v>
      </c>
      <c r="E10">
        <v>4.4115641133339999E-3</v>
      </c>
      <c r="F10">
        <v>1.037545953825</v>
      </c>
      <c r="H10" s="3"/>
      <c r="I10">
        <v>7.8358032929730006E-3</v>
      </c>
      <c r="J10">
        <v>2.1992936518659998</v>
      </c>
      <c r="L10">
        <v>5.9946955988720001E-3</v>
      </c>
      <c r="M10">
        <v>2.5273910109340001</v>
      </c>
      <c r="O10" s="3"/>
      <c r="P10">
        <v>5.6061497764209999E-3</v>
      </c>
      <c r="Q10">
        <v>0.1981936970648</v>
      </c>
      <c r="S10">
        <v>7.5429047164369996E-3</v>
      </c>
      <c r="T10">
        <v>1.750091151668</v>
      </c>
      <c r="V10" s="3"/>
    </row>
    <row r="11" spans="2:22" x14ac:dyDescent="0.3">
      <c r="B11" s="2">
        <v>5.4050774363690003E-3</v>
      </c>
      <c r="C11">
        <v>0.36969528419600001</v>
      </c>
      <c r="E11">
        <v>4.7328668220389999E-3</v>
      </c>
      <c r="F11">
        <v>1.2883416511320001</v>
      </c>
      <c r="H11" s="3"/>
      <c r="I11">
        <v>8.2736690807490004E-3</v>
      </c>
      <c r="J11">
        <v>2.5081146744580001</v>
      </c>
      <c r="L11">
        <v>7.0836024968410002E-3</v>
      </c>
      <c r="M11">
        <v>3.9219728643030001</v>
      </c>
      <c r="O11" s="3"/>
      <c r="P11">
        <v>6.0148260133579996E-3</v>
      </c>
      <c r="Q11">
        <v>0.23869148159100001</v>
      </c>
      <c r="S11">
        <v>8.2614417590129996E-3</v>
      </c>
      <c r="T11">
        <v>2.55598864194</v>
      </c>
      <c r="V11" s="3"/>
    </row>
    <row r="12" spans="2:22" x14ac:dyDescent="0.3">
      <c r="B12" s="2">
        <v>5.6384130088150001E-3</v>
      </c>
      <c r="C12">
        <v>0.44912508831800002</v>
      </c>
      <c r="E12">
        <v>4.9919100067250003E-3</v>
      </c>
      <c r="F12">
        <v>1.51794334585</v>
      </c>
      <c r="H12" s="3"/>
      <c r="I12">
        <v>9.0600185183779998E-3</v>
      </c>
      <c r="J12">
        <v>2.9947417403609999</v>
      </c>
      <c r="L12">
        <v>7.8791432921190008E-3</v>
      </c>
      <c r="M12">
        <v>4.9974554800369999</v>
      </c>
      <c r="O12" s="3"/>
      <c r="P12">
        <v>6.4690001179159998E-3</v>
      </c>
      <c r="Q12">
        <v>0.3014164154249</v>
      </c>
      <c r="S12">
        <v>9.0491852390329995E-3</v>
      </c>
      <c r="T12">
        <v>3.665829087588</v>
      </c>
      <c r="V12" s="3"/>
    </row>
    <row r="13" spans="2:22" x14ac:dyDescent="0.3">
      <c r="B13" s="2">
        <v>6.1050702308669998E-3</v>
      </c>
      <c r="C13">
        <v>0.6132800168368</v>
      </c>
      <c r="E13">
        <v>5.6137993993370001E-3</v>
      </c>
      <c r="F13">
        <v>1.9983407378760001</v>
      </c>
      <c r="H13" s="3"/>
      <c r="I13">
        <v>9.7480727778759997E-3</v>
      </c>
      <c r="J13">
        <v>3.4158613166220002</v>
      </c>
      <c r="L13">
        <v>8.2233025657980005E-3</v>
      </c>
      <c r="M13">
        <v>5.4288303753590004</v>
      </c>
      <c r="O13" s="3"/>
      <c r="P13">
        <v>6.9762429774739999E-3</v>
      </c>
      <c r="Q13">
        <v>0.38767546586680002</v>
      </c>
      <c r="S13">
        <v>9.6662099001239999E-3</v>
      </c>
      <c r="T13">
        <v>4.6898325359320001</v>
      </c>
      <c r="V13" s="3"/>
    </row>
    <row r="14" spans="2:22" x14ac:dyDescent="0.3">
      <c r="B14" s="2">
        <v>6.3850311492820002E-3</v>
      </c>
      <c r="C14">
        <v>0.72448174260760001</v>
      </c>
      <c r="E14">
        <v>6.494704114229E-3</v>
      </c>
      <c r="F14">
        <v>2.7189368259140001</v>
      </c>
      <c r="H14" s="3"/>
      <c r="I14">
        <v>1.031992486373E-2</v>
      </c>
      <c r="J14">
        <v>3.6498166367680001</v>
      </c>
      <c r="L14">
        <v>8.6408270197110004E-3</v>
      </c>
      <c r="M14">
        <v>6.0138456443569996</v>
      </c>
      <c r="O14" s="3"/>
      <c r="P14">
        <v>7.3094279706570004E-3</v>
      </c>
      <c r="Q14">
        <v>0.4582596139058</v>
      </c>
      <c r="S14">
        <v>9.963416801154E-3</v>
      </c>
      <c r="T14">
        <v>5.2183588718860001</v>
      </c>
      <c r="V14" s="3"/>
    </row>
    <row r="15" spans="2:22" x14ac:dyDescent="0.3">
      <c r="B15" s="2">
        <v>6.7584098337159998E-3</v>
      </c>
      <c r="C15">
        <v>0.83568346837840002</v>
      </c>
      <c r="E15">
        <v>6.888503622268E-3</v>
      </c>
      <c r="F15">
        <v>3.047443866049</v>
      </c>
      <c r="H15" s="3"/>
      <c r="I15">
        <v>1.07488176742E-2</v>
      </c>
      <c r="J15">
        <v>3.8369808928840001</v>
      </c>
      <c r="L15">
        <v>9.0414021237670006E-3</v>
      </c>
      <c r="M15">
        <v>6.5043129910930002</v>
      </c>
      <c r="O15" s="3"/>
      <c r="P15">
        <v>7.7487438789900004E-3</v>
      </c>
      <c r="Q15">
        <v>0.57460423647860004</v>
      </c>
      <c r="S15">
        <v>1.027203048205E-2</v>
      </c>
      <c r="T15">
        <v>5.7600967897849999</v>
      </c>
      <c r="V15" s="3"/>
    </row>
    <row r="16" spans="2:22" x14ac:dyDescent="0.3">
      <c r="B16" s="2">
        <v>7.0850796351409999E-3</v>
      </c>
      <c r="C16">
        <v>0.94688519414920003</v>
      </c>
      <c r="E16">
        <v>7.6553030263300003E-3</v>
      </c>
      <c r="F16">
        <v>3.7150549476129999</v>
      </c>
      <c r="H16" s="3"/>
      <c r="I16">
        <v>1.136533086046E-2</v>
      </c>
      <c r="J16">
        <v>4.042861574612</v>
      </c>
      <c r="L16">
        <v>9.3517251457740005E-3</v>
      </c>
      <c r="M16">
        <v>6.9415971315559997</v>
      </c>
      <c r="O16" s="3"/>
      <c r="P16">
        <v>7.9457716066399994E-3</v>
      </c>
      <c r="Q16">
        <v>0.64520262939289996</v>
      </c>
      <c r="S16">
        <v>1.054658147945E-2</v>
      </c>
      <c r="T16">
        <v>6.3084562632040004</v>
      </c>
      <c r="V16" s="3"/>
    </row>
    <row r="17" spans="2:22" x14ac:dyDescent="0.3">
      <c r="B17" s="2">
        <v>7.4273608327569997E-3</v>
      </c>
      <c r="C17">
        <v>1.042200959096</v>
      </c>
      <c r="E17">
        <v>7.9663684597239999E-3</v>
      </c>
      <c r="F17">
        <v>3.9093333046819998</v>
      </c>
      <c r="H17" s="3"/>
      <c r="I17">
        <v>1.1937146984059999E-2</v>
      </c>
      <c r="J17">
        <v>4.1645183410879998</v>
      </c>
      <c r="L17">
        <v>9.9102834985350004E-3</v>
      </c>
      <c r="M17">
        <v>7.6566157936649999</v>
      </c>
      <c r="O17" s="3"/>
      <c r="P17">
        <v>8.2716099373299993E-3</v>
      </c>
      <c r="Q17">
        <v>0.75894360533039995</v>
      </c>
      <c r="S17">
        <v>1.079831891711E-2</v>
      </c>
      <c r="T17">
        <v>6.8303925727349997</v>
      </c>
      <c r="V17" s="3"/>
    </row>
    <row r="18" spans="2:22" x14ac:dyDescent="0.3">
      <c r="B18" s="2">
        <v>7.722905301681E-3</v>
      </c>
      <c r="C18">
        <v>1.1481073645919999</v>
      </c>
      <c r="E18">
        <v>8.5777698153789994E-3</v>
      </c>
      <c r="F18">
        <v>4.4285863681209996</v>
      </c>
      <c r="H18" s="3"/>
      <c r="I18">
        <v>1.2553615217490001E-2</v>
      </c>
      <c r="J18">
        <v>4.2300258307279996</v>
      </c>
      <c r="L18">
        <v>1.0214938444399999E-2</v>
      </c>
      <c r="M18">
        <v>8.0052612570069996</v>
      </c>
      <c r="O18" s="3"/>
      <c r="P18">
        <v>8.5142344553459995E-3</v>
      </c>
      <c r="Q18">
        <v>0.87138552778709999</v>
      </c>
      <c r="S18">
        <v>1.1095548340439999E-2</v>
      </c>
      <c r="T18">
        <v>7.3655269517399997</v>
      </c>
      <c r="V18" s="3"/>
    </row>
    <row r="19" spans="2:22" x14ac:dyDescent="0.3">
      <c r="B19" s="2">
        <v>7.9718244246380007E-3</v>
      </c>
      <c r="C19">
        <v>1.2222418484390001</v>
      </c>
      <c r="E19">
        <v>9.0235637097199999E-3</v>
      </c>
      <c r="F19">
        <v>4.7323670719019999</v>
      </c>
      <c r="H19" s="3"/>
      <c r="I19">
        <v>1.3062857251459999E-2</v>
      </c>
      <c r="J19">
        <v>4.2393840435339998</v>
      </c>
      <c r="L19">
        <v>1.055343342666E-2</v>
      </c>
      <c r="M19">
        <v>8.3598159654910003</v>
      </c>
      <c r="O19" s="3"/>
      <c r="P19">
        <v>8.6886022796550007E-3</v>
      </c>
      <c r="Q19">
        <v>0.94852508825890003</v>
      </c>
      <c r="S19">
        <v>1.127861987587E-2</v>
      </c>
      <c r="T19">
        <v>7.7421133391029997</v>
      </c>
      <c r="V19" s="3"/>
    </row>
    <row r="20" spans="2:22" x14ac:dyDescent="0.3">
      <c r="B20" s="2">
        <v>8.2051739199239995E-3</v>
      </c>
      <c r="C20">
        <v>1.296376332286</v>
      </c>
      <c r="E20">
        <v>9.1271902710630005E-3</v>
      </c>
      <c r="F20">
        <v>4.8206754160239997</v>
      </c>
      <c r="H20" s="3"/>
      <c r="I20">
        <v>1.345593307405E-2</v>
      </c>
      <c r="J20">
        <v>4.1738765538939999</v>
      </c>
      <c r="L20">
        <v>1.101041489927E-2</v>
      </c>
      <c r="M20">
        <v>8.8798295379330003</v>
      </c>
      <c r="O20" s="3"/>
      <c r="P20">
        <v>8.8780195508269995E-3</v>
      </c>
      <c r="Q20">
        <v>1.0099699617789999</v>
      </c>
      <c r="S20">
        <v>1.1507183396969999E-2</v>
      </c>
      <c r="T20">
        <v>8.1318977959400005</v>
      </c>
      <c r="V20" s="3"/>
    </row>
    <row r="21" spans="2:22" x14ac:dyDescent="0.3">
      <c r="B21" s="2">
        <v>8.3607727367430006E-3</v>
      </c>
      <c r="C21">
        <v>1.3334435742099999</v>
      </c>
      <c r="E21">
        <v>9.4797434788659995E-3</v>
      </c>
      <c r="F21">
        <v>5.0361477756830002</v>
      </c>
      <c r="H21" s="3"/>
      <c r="I21">
        <v>1.394725912194E-2</v>
      </c>
      <c r="J21">
        <v>4.0335033618059999</v>
      </c>
      <c r="L21">
        <v>1.147301903127E-2</v>
      </c>
      <c r="M21">
        <v>9.3466599041039995</v>
      </c>
      <c r="O21" s="3"/>
      <c r="P21">
        <v>9.0827830370969996E-3</v>
      </c>
      <c r="Q21">
        <v>1.1145692890509999</v>
      </c>
      <c r="S21">
        <v>1.1539038894999999E-2</v>
      </c>
      <c r="T21">
        <v>7.4776880214850001</v>
      </c>
      <c r="V21" s="3"/>
    </row>
    <row r="22" spans="2:22" x14ac:dyDescent="0.3">
      <c r="B22" s="2">
        <v>8.5942614604329996E-3</v>
      </c>
      <c r="C22">
        <v>1.3546248553089999</v>
      </c>
      <c r="E22">
        <v>9.8841146110750008E-3</v>
      </c>
      <c r="F22">
        <v>5.2940081405199999</v>
      </c>
      <c r="H22" s="3"/>
      <c r="I22">
        <v>1.4018470541090001E-2</v>
      </c>
      <c r="J22">
        <v>3.2193388477</v>
      </c>
      <c r="L22">
        <v>1.1862265552499999E-2</v>
      </c>
      <c r="M22">
        <v>9.6834868771630003</v>
      </c>
      <c r="O22" s="3"/>
      <c r="P22">
        <v>9.3179092110790007E-3</v>
      </c>
      <c r="Q22">
        <v>1.240089589713</v>
      </c>
      <c r="S22">
        <v>1.158221108369E-2</v>
      </c>
      <c r="T22">
        <v>6.8102576567720003</v>
      </c>
      <c r="V22" s="3"/>
    </row>
    <row r="23" spans="2:22" x14ac:dyDescent="0.3">
      <c r="B23" s="2">
        <v>8.8121387879319998E-3</v>
      </c>
      <c r="C23">
        <v>1.3916920972319999</v>
      </c>
      <c r="E23">
        <v>1.000851292203E-2</v>
      </c>
      <c r="F23">
        <v>5.3823164846419997</v>
      </c>
      <c r="H23" s="3"/>
      <c r="I23">
        <v>1.408074494519E-2</v>
      </c>
      <c r="J23">
        <v>2.3958161207890001</v>
      </c>
      <c r="L23">
        <v>1.231356191768E-2</v>
      </c>
      <c r="M23">
        <v>10.06167856621</v>
      </c>
      <c r="O23" s="3"/>
      <c r="P23">
        <v>9.5759195132899995E-3</v>
      </c>
      <c r="Q23">
        <v>1.4035325180160001</v>
      </c>
      <c r="S23">
        <v>1.1666246159769999E-2</v>
      </c>
      <c r="T23">
        <v>1.464310291621</v>
      </c>
      <c r="V23" s="3"/>
    </row>
    <row r="24" spans="2:22" x14ac:dyDescent="0.3">
      <c r="B24" s="2">
        <v>9.0767389212810003E-3</v>
      </c>
      <c r="C24">
        <v>1.4234640188809999</v>
      </c>
      <c r="E24">
        <v>1.021598894395E-2</v>
      </c>
      <c r="F24">
        <v>5.474157162529</v>
      </c>
      <c r="H24" s="3"/>
      <c r="I24">
        <v>1.40982293841E-2</v>
      </c>
      <c r="J24">
        <v>1.1979648816440001</v>
      </c>
      <c r="L24">
        <v>1.2719719941459999E-2</v>
      </c>
      <c r="M24">
        <v>10.37486855871</v>
      </c>
      <c r="O24" s="3"/>
      <c r="P24">
        <v>9.7960028352579998E-3</v>
      </c>
      <c r="Q24">
        <v>1.546055264312</v>
      </c>
      <c r="S24">
        <v>1.1755518436249999E-2</v>
      </c>
      <c r="T24">
        <v>0.98849515874210003</v>
      </c>
      <c r="V24" s="3"/>
    </row>
    <row r="25" spans="2:22" x14ac:dyDescent="0.3">
      <c r="B25" s="2">
        <v>9.3101997992900004E-3</v>
      </c>
      <c r="C25">
        <v>1.4552359405299999</v>
      </c>
      <c r="E25">
        <v>1.043386941562E-2</v>
      </c>
      <c r="F25">
        <v>5.5589331728870004</v>
      </c>
      <c r="H25" s="3"/>
      <c r="I25">
        <v>1.4106929647580001E-2</v>
      </c>
      <c r="J25">
        <v>0.46802428279050001</v>
      </c>
      <c r="L25">
        <v>1.295663425885E-2</v>
      </c>
      <c r="M25">
        <v>10.52259968724</v>
      </c>
      <c r="O25" s="3"/>
      <c r="P25">
        <v>9.9933603053890003E-3</v>
      </c>
      <c r="Q25">
        <v>1.6820415913419999</v>
      </c>
      <c r="S25">
        <v>1.20408681114E-2</v>
      </c>
      <c r="T25">
        <v>1.371649051745</v>
      </c>
      <c r="V25" s="3"/>
    </row>
    <row r="26" spans="2:22" x14ac:dyDescent="0.3">
      <c r="B26" s="2">
        <v>9.6656929809699997E-3</v>
      </c>
      <c r="C26">
        <v>1.464958339377</v>
      </c>
      <c r="E26">
        <v>1.0589546088069999E-2</v>
      </c>
      <c r="F26">
        <v>5.6013211780649996</v>
      </c>
      <c r="H26" s="3"/>
      <c r="I26">
        <v>1.421400600429E-2</v>
      </c>
      <c r="J26">
        <v>5.6262919334649997E-2</v>
      </c>
      <c r="L26">
        <v>1.3351493977639999E-2</v>
      </c>
      <c r="M26">
        <v>10.77669722832</v>
      </c>
      <c r="O26" s="3"/>
      <c r="P26">
        <v>1.006930659377E-2</v>
      </c>
      <c r="Q26">
        <v>1.7421905769099999</v>
      </c>
      <c r="S26">
        <v>1.262324450917E-2</v>
      </c>
      <c r="T26">
        <v>2.2304649363000002</v>
      </c>
      <c r="V26" s="3"/>
    </row>
    <row r="27" spans="2:22" x14ac:dyDescent="0.3">
      <c r="B27" s="2">
        <v>1.0247320544979999E-2</v>
      </c>
      <c r="C27">
        <v>1.4578936718469999</v>
      </c>
      <c r="E27">
        <v>1.1097961717689999E-2</v>
      </c>
      <c r="F27">
        <v>5.7885348676049997</v>
      </c>
      <c r="H27" s="3"/>
      <c r="L27">
        <v>1.3751987710010001E-2</v>
      </c>
      <c r="M27">
        <v>11.013067033980001</v>
      </c>
      <c r="O27" s="3"/>
      <c r="P27">
        <v>1.0145272666699999E-2</v>
      </c>
      <c r="Q27">
        <v>1.806262838524</v>
      </c>
      <c r="S27">
        <v>1.3011480426140001E-2</v>
      </c>
      <c r="T27">
        <v>2.7986034973040002</v>
      </c>
      <c r="V27" s="3"/>
    </row>
    <row r="28" spans="2:22" x14ac:dyDescent="0.3">
      <c r="B28" s="2">
        <v>1.079778119711E-2</v>
      </c>
      <c r="C28">
        <v>1.454361338082</v>
      </c>
      <c r="E28">
        <v>1.141970093741E-2</v>
      </c>
      <c r="F28">
        <v>5.873310877962</v>
      </c>
      <c r="H28" s="3"/>
      <c r="L28">
        <v>1.408477676883E-2</v>
      </c>
      <c r="M28">
        <v>11.16079816251</v>
      </c>
      <c r="O28" s="3"/>
      <c r="P28">
        <v>1.025906020227E-2</v>
      </c>
      <c r="Q28">
        <v>1.8703311432280001</v>
      </c>
      <c r="S28">
        <v>1.321734299901E-2</v>
      </c>
      <c r="T28">
        <v>3.1950050055050001</v>
      </c>
      <c r="V28" s="3"/>
    </row>
    <row r="29" spans="2:22" x14ac:dyDescent="0.3">
      <c r="B29" s="2">
        <v>1.124442025107E-2</v>
      </c>
      <c r="C29">
        <v>1.4366996692580001</v>
      </c>
      <c r="E29">
        <v>1.164804158363E-2</v>
      </c>
      <c r="F29">
        <v>5.9298282181999999</v>
      </c>
      <c r="H29" s="3"/>
      <c r="L29">
        <v>1.437806717693E-2</v>
      </c>
      <c r="M29">
        <v>11.243527594490001</v>
      </c>
      <c r="O29" s="3"/>
      <c r="P29">
        <v>1.0334947137E-2</v>
      </c>
      <c r="Q29">
        <v>1.9187103006540001</v>
      </c>
      <c r="S29">
        <v>1.34112357345E-2</v>
      </c>
      <c r="T29">
        <v>3.4129938555030002</v>
      </c>
      <c r="V29" s="3"/>
    </row>
    <row r="30" spans="2:22" x14ac:dyDescent="0.3">
      <c r="B30" s="2">
        <v>1.15975492819E-2</v>
      </c>
      <c r="C30">
        <v>1.4331673354929999</v>
      </c>
      <c r="E30">
        <v>1.1907549141729999E-2</v>
      </c>
      <c r="F30">
        <v>5.9828132246739996</v>
      </c>
      <c r="H30" s="3"/>
      <c r="L30">
        <v>1.461495121648E-2</v>
      </c>
      <c r="M30">
        <v>11.29671080076</v>
      </c>
      <c r="O30" s="3"/>
      <c r="P30">
        <v>1.039562634848E-2</v>
      </c>
      <c r="Q30">
        <v>1.9513979366559999</v>
      </c>
      <c r="S30">
        <v>1.3477491750539999E-2</v>
      </c>
      <c r="T30">
        <v>2.8512831712820002</v>
      </c>
      <c r="V30" s="3"/>
    </row>
    <row r="31" spans="2:22" x14ac:dyDescent="0.3">
      <c r="B31" s="2">
        <v>1.202341658625E-2</v>
      </c>
      <c r="C31">
        <v>1.4155056666679999</v>
      </c>
      <c r="E31">
        <v>1.2219051086130001E-2</v>
      </c>
      <c r="F31">
        <v>6.011071894793</v>
      </c>
      <c r="H31" s="3"/>
      <c r="L31">
        <v>1.5043582846539999E-2</v>
      </c>
      <c r="M31">
        <v>11.343984761890001</v>
      </c>
      <c r="O31" s="3"/>
      <c r="P31">
        <v>1.048441940395E-2</v>
      </c>
      <c r="Q31">
        <v>1.559060835378</v>
      </c>
      <c r="S31">
        <v>1.3521226996749999E-2</v>
      </c>
      <c r="T31">
        <v>2.3490538828280001</v>
      </c>
      <c r="V31" s="3"/>
    </row>
    <row r="32" spans="2:22" x14ac:dyDescent="0.3">
      <c r="B32" s="2">
        <v>1.238692220442E-2</v>
      </c>
      <c r="C32">
        <v>1.4155056666679999</v>
      </c>
      <c r="E32">
        <v>1.250981843079E-2</v>
      </c>
      <c r="F32">
        <v>6.0252012298519997</v>
      </c>
      <c r="H32" s="3"/>
      <c r="L32">
        <v>1.551167717239E-2</v>
      </c>
      <c r="M32">
        <v>11.343984761890001</v>
      </c>
      <c r="O32" s="3"/>
      <c r="P32">
        <v>1.0521251639150001E-2</v>
      </c>
      <c r="Q32">
        <v>1.36289307612</v>
      </c>
      <c r="S32">
        <v>1.351825405304E-2</v>
      </c>
      <c r="T32">
        <v>1.4767922001810001</v>
      </c>
      <c r="V32" s="3"/>
    </row>
    <row r="33" spans="2:22" x14ac:dyDescent="0.3">
      <c r="B33" s="2">
        <v>1.2750464972459999E-2</v>
      </c>
      <c r="C33">
        <v>1.401376331609</v>
      </c>
      <c r="E33">
        <v>1.2894114373510001E-2</v>
      </c>
      <c r="F33">
        <v>6.0181365623229999</v>
      </c>
      <c r="H33" s="3"/>
      <c r="L33">
        <v>1.5754174409499999E-2</v>
      </c>
      <c r="M33">
        <v>11.31443853619</v>
      </c>
      <c r="O33" s="3"/>
      <c r="P33">
        <v>1.054354882576E-2</v>
      </c>
      <c r="Q33">
        <v>1.284425181035</v>
      </c>
      <c r="S33">
        <v>1.385987186931E-2</v>
      </c>
      <c r="T33">
        <v>1.7013305391919999</v>
      </c>
      <c r="V33" s="3"/>
    </row>
    <row r="34" spans="2:22" x14ac:dyDescent="0.3">
      <c r="B34" s="2">
        <v>1.3217885063500001E-2</v>
      </c>
      <c r="C34">
        <v>1.3801823290199999</v>
      </c>
      <c r="E34">
        <v>1.317464444286E-2</v>
      </c>
      <c r="F34">
        <v>5.9757485571439997</v>
      </c>
      <c r="H34" s="3"/>
      <c r="L34">
        <v>1.60079491356E-2</v>
      </c>
      <c r="M34">
        <v>11.27898306534</v>
      </c>
      <c r="O34" s="3"/>
      <c r="P34">
        <v>1.0626287809259999E-2</v>
      </c>
      <c r="Q34">
        <v>1.1915656093889999</v>
      </c>
      <c r="S34">
        <v>1.4236813617920001E-2</v>
      </c>
      <c r="T34">
        <v>2.289297733503</v>
      </c>
      <c r="V34" s="3"/>
    </row>
    <row r="35" spans="2:22" x14ac:dyDescent="0.3">
      <c r="B35" s="2">
        <v>1.373720666615E-2</v>
      </c>
      <c r="C35">
        <v>1.3695853277250001</v>
      </c>
      <c r="E35">
        <v>1.355908898507E-2</v>
      </c>
      <c r="F35">
        <v>5.9121665493759998</v>
      </c>
      <c r="H35" s="3"/>
      <c r="L35">
        <v>1.6346296513409998E-2</v>
      </c>
      <c r="M35">
        <v>11.172616652789999</v>
      </c>
      <c r="O35" s="3"/>
      <c r="P35">
        <v>1.0740200646979999E-2</v>
      </c>
      <c r="Q35">
        <v>1.2804813290570001</v>
      </c>
      <c r="S35">
        <v>1.4545292165020001E-2</v>
      </c>
      <c r="T35">
        <v>2.7913873930989999</v>
      </c>
      <c r="V35" s="3"/>
    </row>
    <row r="36" spans="2:22" x14ac:dyDescent="0.3">
      <c r="B36" s="2">
        <v>1.4038434185360001E-2</v>
      </c>
      <c r="C36">
        <v>1.3554559926650001</v>
      </c>
      <c r="E36">
        <v>1.407870778671E-2</v>
      </c>
      <c r="F36">
        <v>5.7885348676049997</v>
      </c>
      <c r="H36" s="3"/>
      <c r="L36">
        <v>1.6786133722580001E-2</v>
      </c>
      <c r="M36">
        <v>10.98943005341</v>
      </c>
      <c r="O36" s="3"/>
      <c r="P36">
        <v>1.0937650445009999E-2</v>
      </c>
      <c r="Q36">
        <v>1.4347762776399999</v>
      </c>
      <c r="S36">
        <v>1.4899059997079999E-2</v>
      </c>
      <c r="T36">
        <v>3.2472027347160002</v>
      </c>
      <c r="V36" s="3"/>
    </row>
    <row r="37" spans="2:22" x14ac:dyDescent="0.3">
      <c r="B37" s="2">
        <v>1.449544053919E-2</v>
      </c>
      <c r="C37">
        <v>1.3448589913710001</v>
      </c>
      <c r="E37">
        <v>1.4556820239E-2</v>
      </c>
      <c r="F37">
        <v>5.6507738507739997</v>
      </c>
      <c r="H37" s="3"/>
      <c r="L37">
        <v>1.7242838909929999E-2</v>
      </c>
      <c r="M37">
        <v>10.64669383521</v>
      </c>
      <c r="O37" s="3"/>
      <c r="P37">
        <v>1.1120110149819999E-2</v>
      </c>
      <c r="Q37">
        <v>1.6165357413150001</v>
      </c>
      <c r="S37">
        <v>1.5081320729679999E-2</v>
      </c>
      <c r="T37">
        <v>3.3858995722669998</v>
      </c>
      <c r="V37" s="3"/>
    </row>
    <row r="38" spans="2:22" x14ac:dyDescent="0.3">
      <c r="B38" s="2">
        <v>1.4942088880610001E-2</v>
      </c>
      <c r="C38">
        <v>1.3236649887809999</v>
      </c>
      <c r="E38">
        <v>1.553403979243E-2</v>
      </c>
      <c r="F38">
        <v>5.2904758067550004</v>
      </c>
      <c r="H38" s="3"/>
      <c r="L38">
        <v>1.7259485481419999E-2</v>
      </c>
      <c r="M38">
        <v>9.7957625348500006</v>
      </c>
      <c r="O38" s="3"/>
      <c r="P38">
        <v>1.1203838360760001E-2</v>
      </c>
      <c r="Q38">
        <v>1.7198399720169999</v>
      </c>
      <c r="S38">
        <v>1.51251685874E-2</v>
      </c>
      <c r="T38">
        <v>2.916710499064</v>
      </c>
      <c r="V38" s="3"/>
    </row>
    <row r="39" spans="2:22" x14ac:dyDescent="0.3">
      <c r="B39" s="2">
        <v>1.5544469619289999E-2</v>
      </c>
      <c r="C39">
        <v>1.3236649887809999</v>
      </c>
      <c r="E39">
        <v>1.682331853835E-2</v>
      </c>
      <c r="F39">
        <v>4.7464964069619997</v>
      </c>
      <c r="H39" s="3"/>
      <c r="L39">
        <v>1.7258874247590001E-2</v>
      </c>
      <c r="M39">
        <v>7.8870763541790003</v>
      </c>
      <c r="O39" s="3"/>
      <c r="P39">
        <v>1.129504513119E-2</v>
      </c>
      <c r="Q39">
        <v>1.8061425484660001</v>
      </c>
      <c r="S39">
        <v>1.514566235015E-2</v>
      </c>
      <c r="T39">
        <v>2.2625052287659999</v>
      </c>
      <c r="V39" s="3"/>
    </row>
    <row r="40" spans="2:22" x14ac:dyDescent="0.3">
      <c r="E40">
        <v>1.781107256608E-2</v>
      </c>
      <c r="F40">
        <v>4.3296810227040003</v>
      </c>
      <c r="H40" s="3"/>
      <c r="L40">
        <v>1.726951779436E-2</v>
      </c>
      <c r="M40">
        <v>5.9015699866700002</v>
      </c>
      <c r="O40" s="3"/>
      <c r="P40">
        <v>1.141648269234E-2</v>
      </c>
      <c r="Q40">
        <v>1.8872109246590001</v>
      </c>
      <c r="S40">
        <v>1.518845165973E-2</v>
      </c>
      <c r="T40">
        <v>1.482738132196</v>
      </c>
      <c r="V40" s="3"/>
    </row>
    <row r="41" spans="2:22" x14ac:dyDescent="0.3">
      <c r="E41">
        <v>1.808135607265E-2</v>
      </c>
      <c r="F41">
        <v>4.2343080110519997</v>
      </c>
      <c r="H41" s="3"/>
      <c r="L41">
        <v>1.72901974388E-2</v>
      </c>
      <c r="M41">
        <v>3.3689561265460001E-2</v>
      </c>
      <c r="O41" s="3"/>
      <c r="P41">
        <v>1.149934697799E-2</v>
      </c>
      <c r="Q41">
        <v>1.8191987679770001</v>
      </c>
      <c r="S41">
        <v>1.532411681393E-2</v>
      </c>
      <c r="T41">
        <v>1.284442790805</v>
      </c>
      <c r="V41" s="3"/>
    </row>
    <row r="42" spans="2:22" x14ac:dyDescent="0.3">
      <c r="E42">
        <v>1.8372429903769999E-2</v>
      </c>
      <c r="F42">
        <v>4.1318703318700001</v>
      </c>
      <c r="H42" s="3"/>
      <c r="O42" s="3"/>
      <c r="P42">
        <v>1.1521802440990001E-2</v>
      </c>
      <c r="Q42">
        <v>1.772117081267</v>
      </c>
      <c r="S42">
        <v>1.5597654307790001E-2</v>
      </c>
      <c r="T42">
        <v>1.5354403269579999</v>
      </c>
      <c r="V42" s="3"/>
    </row>
    <row r="43" spans="2:22" x14ac:dyDescent="0.3">
      <c r="E43">
        <v>1.8653080710210001E-2</v>
      </c>
      <c r="F43">
        <v>4.0435619877480002</v>
      </c>
      <c r="H43" s="3"/>
      <c r="O43" s="3"/>
      <c r="P43">
        <v>1.158188152115E-2</v>
      </c>
      <c r="Q43">
        <v>1.6857986771789999</v>
      </c>
      <c r="S43">
        <v>1.597434831109E-2</v>
      </c>
      <c r="T43">
        <v>2.0507190477149999</v>
      </c>
      <c r="V43" s="3"/>
    </row>
    <row r="44" spans="2:22" x14ac:dyDescent="0.3">
      <c r="E44">
        <v>1.914170906186E-2</v>
      </c>
      <c r="F44">
        <v>3.8563482982089998</v>
      </c>
      <c r="H44" s="3"/>
      <c r="O44" s="3"/>
      <c r="P44">
        <v>1.161934026707E-2</v>
      </c>
      <c r="Q44">
        <v>1.613867992741</v>
      </c>
      <c r="S44">
        <v>1.6350884658289998E-2</v>
      </c>
      <c r="T44">
        <v>2.5197414671199998</v>
      </c>
      <c r="V44" s="3"/>
    </row>
    <row r="45" spans="2:22" x14ac:dyDescent="0.3">
      <c r="E45">
        <v>1.98382035091E-2</v>
      </c>
      <c r="F45">
        <v>3.6126172684309998</v>
      </c>
      <c r="H45" s="3"/>
      <c r="O45" s="3"/>
      <c r="P45">
        <v>1.1808988357979999E-2</v>
      </c>
      <c r="Q45">
        <v>1.721084420143</v>
      </c>
      <c r="S45">
        <v>1.6681275873089998E-2</v>
      </c>
      <c r="T45">
        <v>2.78393256859</v>
      </c>
      <c r="V45" s="3"/>
    </row>
    <row r="46" spans="2:22" x14ac:dyDescent="0.3">
      <c r="E46">
        <v>2.0337078423530001E-2</v>
      </c>
      <c r="F46">
        <v>3.4783885853649998</v>
      </c>
      <c r="H46" s="3"/>
      <c r="O46" s="3"/>
      <c r="P46">
        <v>1.195330345251E-2</v>
      </c>
      <c r="Q46">
        <v>1.8387676652939999</v>
      </c>
      <c r="S46">
        <v>1.688619250933E-2</v>
      </c>
      <c r="T46">
        <v>2.902796268676</v>
      </c>
      <c r="V46" s="3"/>
    </row>
    <row r="47" spans="2:22" x14ac:dyDescent="0.3">
      <c r="E47">
        <v>2.114778963122E-2</v>
      </c>
      <c r="F47">
        <v>3.2452545568820002</v>
      </c>
      <c r="H47" s="3"/>
      <c r="O47" s="3"/>
      <c r="P47">
        <v>1.2090225720599999E-2</v>
      </c>
      <c r="Q47">
        <v>1.9904534275679999</v>
      </c>
      <c r="S47">
        <v>1.719433322191E-2</v>
      </c>
      <c r="T47">
        <v>3.3057652825170001</v>
      </c>
      <c r="V47" s="3"/>
    </row>
    <row r="48" spans="2:22" x14ac:dyDescent="0.3">
      <c r="E48">
        <v>2.1927268914750001E-2</v>
      </c>
      <c r="F48">
        <v>3.0403791985190001</v>
      </c>
      <c r="H48" s="3"/>
      <c r="O48" s="3"/>
      <c r="P48">
        <v>1.229545744119E-2</v>
      </c>
      <c r="Q48">
        <v>2.1879036212849998</v>
      </c>
      <c r="S48">
        <v>1.749070679781E-2</v>
      </c>
      <c r="T48">
        <v>3.5897940256080001</v>
      </c>
      <c r="V48" s="3"/>
    </row>
    <row r="49" spans="5:22" x14ac:dyDescent="0.3">
      <c r="E49">
        <v>2.2394902617549999E-2</v>
      </c>
      <c r="F49">
        <v>2.937941519337</v>
      </c>
      <c r="H49" s="3"/>
      <c r="O49" s="3"/>
      <c r="P49">
        <v>1.2553751321940001E-2</v>
      </c>
      <c r="Q49">
        <v>2.4075801729280002</v>
      </c>
      <c r="S49">
        <v>1.782118810181E-2</v>
      </c>
      <c r="T49">
        <v>3.8804172992799999</v>
      </c>
      <c r="V49" s="3"/>
    </row>
    <row r="50" spans="5:22" x14ac:dyDescent="0.3">
      <c r="E50">
        <v>2.2779384309640001E-2</v>
      </c>
      <c r="F50">
        <v>2.8602301765089999</v>
      </c>
      <c r="H50" s="3"/>
      <c r="O50" s="3"/>
      <c r="P50">
        <v>1.2728448888729999E-2</v>
      </c>
      <c r="Q50">
        <v>2.5501076675149998</v>
      </c>
      <c r="S50">
        <v>1.794661763578E-2</v>
      </c>
      <c r="T50">
        <v>4.0125286145630001</v>
      </c>
      <c r="V50" s="3"/>
    </row>
    <row r="51" spans="5:22" x14ac:dyDescent="0.3">
      <c r="E51">
        <v>2.3350960347700001E-2</v>
      </c>
      <c r="F51">
        <v>2.7260014934429999</v>
      </c>
      <c r="H51" s="3"/>
      <c r="O51" s="3"/>
      <c r="P51">
        <v>1.291060523045E-2</v>
      </c>
      <c r="Q51">
        <v>2.671710231804</v>
      </c>
      <c r="S51">
        <v>1.8276873716779999E-2</v>
      </c>
      <c r="T51">
        <v>4.237071457731</v>
      </c>
      <c r="V51" s="3"/>
    </row>
    <row r="52" spans="5:22" x14ac:dyDescent="0.3">
      <c r="E52">
        <v>2.4514716999009999E-2</v>
      </c>
      <c r="F52">
        <v>2.5211261350799998</v>
      </c>
      <c r="H52" s="3"/>
      <c r="O52" s="3"/>
      <c r="P52">
        <v>1.293358828143E-2</v>
      </c>
      <c r="Q52">
        <v>2.7292492396800001</v>
      </c>
      <c r="S52">
        <v>1.8310125597449999E-2</v>
      </c>
      <c r="T52">
        <v>3.9925603523979998</v>
      </c>
      <c r="V52" s="3"/>
    </row>
    <row r="53" spans="5:22" x14ac:dyDescent="0.3">
      <c r="E53">
        <v>2.5055014675579999E-2</v>
      </c>
      <c r="F53">
        <v>2.4328177909569999</v>
      </c>
      <c r="H53" s="3"/>
      <c r="O53" s="3"/>
      <c r="P53">
        <v>1.305490713528E-2</v>
      </c>
      <c r="Q53">
        <v>2.7867779595900002</v>
      </c>
      <c r="S53">
        <v>1.8340291922919999E-2</v>
      </c>
      <c r="T53">
        <v>2.8427473491650002</v>
      </c>
      <c r="V53" s="3"/>
    </row>
    <row r="54" spans="5:22" x14ac:dyDescent="0.3">
      <c r="E54">
        <v>2.5782258098629999E-2</v>
      </c>
      <c r="F54">
        <v>2.3445094468350001</v>
      </c>
      <c r="H54" s="3"/>
      <c r="O54" s="3"/>
      <c r="P54">
        <v>1.3152939575090001E-2</v>
      </c>
      <c r="Q54">
        <v>2.7266107722380002</v>
      </c>
      <c r="S54">
        <v>1.8394375400859999E-2</v>
      </c>
      <c r="T54">
        <v>2.0431516192879999</v>
      </c>
      <c r="V54" s="3"/>
    </row>
    <row r="55" spans="5:22" x14ac:dyDescent="0.3">
      <c r="E55">
        <v>2.681076619077E-2</v>
      </c>
      <c r="F55">
        <v>2.2279424325939998</v>
      </c>
      <c r="H55" s="3"/>
      <c r="O55" s="3"/>
      <c r="P55">
        <v>1.316774501251E-2</v>
      </c>
      <c r="Q55">
        <v>2.6625290140410001</v>
      </c>
      <c r="S55">
        <v>1.8414891685920001E-2</v>
      </c>
      <c r="T55">
        <v>1.39555439204</v>
      </c>
      <c r="V55" s="3"/>
    </row>
    <row r="56" spans="5:22" x14ac:dyDescent="0.3">
      <c r="E56">
        <v>2.7361384729860001E-2</v>
      </c>
      <c r="F56">
        <v>2.164360424826</v>
      </c>
      <c r="H56" s="3"/>
      <c r="O56" s="3"/>
      <c r="P56">
        <v>1.3172486709399999E-2</v>
      </c>
      <c r="Q56">
        <v>2.1028075066269998</v>
      </c>
      <c r="S56">
        <v>1.8412999812649999E-2</v>
      </c>
      <c r="T56">
        <v>0.84047877580980002</v>
      </c>
      <c r="V56" s="3"/>
    </row>
    <row r="57" spans="5:22" x14ac:dyDescent="0.3">
      <c r="E57">
        <v>2.820284491336E-2</v>
      </c>
      <c r="F57">
        <v>2.0866490819979999</v>
      </c>
      <c r="H57" s="3"/>
      <c r="O57" s="3"/>
      <c r="P57">
        <v>1.316224490792E-2</v>
      </c>
      <c r="Q57">
        <v>1.571858272988</v>
      </c>
      <c r="S57">
        <v>1.8446521960940002E-2</v>
      </c>
      <c r="T57">
        <v>0.67526418708080005</v>
      </c>
      <c r="V57" s="3"/>
    </row>
    <row r="58" spans="5:22" x14ac:dyDescent="0.3">
      <c r="E58">
        <v>2.9013128897509999E-2</v>
      </c>
      <c r="F58">
        <v>2.0160024067000002</v>
      </c>
      <c r="H58" s="3"/>
      <c r="O58" s="3"/>
      <c r="P58">
        <v>1.323668757058E-2</v>
      </c>
      <c r="Q58">
        <v>1.333838278987</v>
      </c>
      <c r="S58">
        <v>1.8536627562559999E-2</v>
      </c>
      <c r="T58">
        <v>0.4439466470647</v>
      </c>
      <c r="V58" s="3"/>
    </row>
    <row r="59" spans="5:22" x14ac:dyDescent="0.3">
      <c r="E59">
        <v>2.9553315124460001E-2</v>
      </c>
      <c r="F59">
        <v>1.970082067756</v>
      </c>
      <c r="H59" s="3"/>
      <c r="O59" s="3"/>
      <c r="P59">
        <v>1.3308090007559999E-2</v>
      </c>
      <c r="Q59">
        <v>0.49294153243729999</v>
      </c>
      <c r="S59">
        <v>1.8866771032049999E-2</v>
      </c>
      <c r="T59">
        <v>0.63544927498079995</v>
      </c>
      <c r="V59" s="3"/>
    </row>
    <row r="60" spans="5:22" x14ac:dyDescent="0.3">
      <c r="E60">
        <v>3.0031167527639999E-2</v>
      </c>
      <c r="F60">
        <v>1.9312263963430001</v>
      </c>
      <c r="H60" s="3"/>
      <c r="O60" s="3"/>
      <c r="P60">
        <v>1.3336540188879999E-2</v>
      </c>
      <c r="Q60">
        <v>0.13461248795450001</v>
      </c>
      <c r="S60">
        <v>1.9413260439950002E-2</v>
      </c>
      <c r="T60">
        <v>0.96563522797729995</v>
      </c>
      <c r="V60" s="3"/>
    </row>
    <row r="61" spans="5:22" x14ac:dyDescent="0.3">
      <c r="H61" s="3"/>
      <c r="O61" s="3"/>
      <c r="P61">
        <v>1.341188634594E-2</v>
      </c>
      <c r="Q61">
        <v>7.5755433430660005E-2</v>
      </c>
      <c r="S61">
        <v>1.96864150547E-2</v>
      </c>
      <c r="T61">
        <v>1.1042960322740001</v>
      </c>
      <c r="V61" s="3"/>
    </row>
    <row r="62" spans="5:22" x14ac:dyDescent="0.3">
      <c r="H62" s="3"/>
      <c r="O62" s="3"/>
      <c r="P62">
        <v>1.3494823174930001E-2</v>
      </c>
      <c r="Q62">
        <v>2.2128622254140001E-2</v>
      </c>
      <c r="S62">
        <v>2.0039259472419999E-2</v>
      </c>
      <c r="T62">
        <v>1.2891816088270001</v>
      </c>
      <c r="V62" s="3"/>
    </row>
    <row r="63" spans="5:22" x14ac:dyDescent="0.3">
      <c r="H63" s="3"/>
      <c r="O63" s="3"/>
      <c r="P63">
        <v>1.3729283269099999E-2</v>
      </c>
      <c r="Q63">
        <v>1.5565296001909999E-2</v>
      </c>
      <c r="S63">
        <v>2.0244131064059999E-2</v>
      </c>
      <c r="T63">
        <v>1.3948292228120001</v>
      </c>
      <c r="V63" s="3"/>
    </row>
    <row r="64" spans="5:22" x14ac:dyDescent="0.3">
      <c r="H64" s="3"/>
      <c r="O64" s="3"/>
      <c r="P64">
        <v>1.441003662252E-2</v>
      </c>
      <c r="Q64">
        <v>8.9552782142840008E-3</v>
      </c>
      <c r="S64">
        <v>2.0368975018200002E-2</v>
      </c>
      <c r="T64">
        <v>1.355131418786</v>
      </c>
      <c r="V64" s="3"/>
    </row>
    <row r="65" spans="8:22" x14ac:dyDescent="0.3">
      <c r="H65" s="3"/>
      <c r="O65" s="3"/>
      <c r="P65">
        <v>1.6127131026739999E-2</v>
      </c>
      <c r="Q65">
        <v>8.7756345102689998E-3</v>
      </c>
      <c r="S65">
        <v>2.0858588182859999E-2</v>
      </c>
      <c r="T65">
        <v>1.665515763415</v>
      </c>
      <c r="V65" s="3"/>
    </row>
    <row r="66" spans="8:22" x14ac:dyDescent="0.3">
      <c r="H66" s="3"/>
      <c r="O66" s="3"/>
      <c r="P66">
        <v>1.8320841808809999E-2</v>
      </c>
      <c r="Q66">
        <v>2.1623720566199999E-2</v>
      </c>
      <c r="S66">
        <v>2.1427643405189999E-2</v>
      </c>
      <c r="T66">
        <v>1.9494364067450001</v>
      </c>
      <c r="V66" s="3"/>
    </row>
    <row r="67" spans="8:22" x14ac:dyDescent="0.3">
      <c r="H67" s="3"/>
      <c r="O67" s="3"/>
      <c r="P67">
        <v>1.9803469524009999E-2</v>
      </c>
      <c r="Q67">
        <v>2.6699644432090001E-2</v>
      </c>
      <c r="S67">
        <v>2.180325633806E-2</v>
      </c>
      <c r="T67">
        <v>2.1475290610850002</v>
      </c>
      <c r="V67" s="3"/>
    </row>
    <row r="68" spans="8:22" x14ac:dyDescent="0.3">
      <c r="H68" s="3"/>
      <c r="O68" s="3"/>
      <c r="P68">
        <v>2.0658227985009998E-2</v>
      </c>
      <c r="Q68">
        <v>2.5302459588740001E-2</v>
      </c>
      <c r="S68">
        <v>2.1973885067779999E-2</v>
      </c>
      <c r="T68">
        <v>2.2069338861880001</v>
      </c>
      <c r="V68" s="3"/>
    </row>
    <row r="69" spans="8:22" x14ac:dyDescent="0.3">
      <c r="H69" s="3"/>
      <c r="O69" s="3"/>
      <c r="P69">
        <v>2.1127181147590001E-2</v>
      </c>
      <c r="Q69">
        <v>1.8714600495880002E-2</v>
      </c>
      <c r="S69">
        <v>2.2052741545639999E-2</v>
      </c>
      <c r="T69">
        <v>2.0086610655800001</v>
      </c>
      <c r="V69" s="3"/>
    </row>
    <row r="70" spans="8:22" x14ac:dyDescent="0.3">
      <c r="H70" s="3"/>
      <c r="O70" s="3"/>
      <c r="P70">
        <v>2.144498695143E-2</v>
      </c>
      <c r="Q70">
        <v>3.9605501370810002E-2</v>
      </c>
      <c r="S70">
        <v>2.2052201010419999E-2</v>
      </c>
      <c r="T70">
        <v>1.850068032372</v>
      </c>
      <c r="V70" s="3"/>
    </row>
    <row r="71" spans="8:22" x14ac:dyDescent="0.3">
      <c r="H71" s="3"/>
      <c r="O71" s="3"/>
      <c r="P71">
        <v>2.1936652776149999E-2</v>
      </c>
      <c r="Q71">
        <v>3.6938544179030003E-2</v>
      </c>
      <c r="S71">
        <v>2.2084619565960001E-2</v>
      </c>
      <c r="T71">
        <v>1.3610593341749999</v>
      </c>
      <c r="V71" s="3"/>
    </row>
    <row r="72" spans="8:22" x14ac:dyDescent="0.3">
      <c r="H72" s="3"/>
      <c r="O72" s="3"/>
      <c r="P72">
        <v>2.2481367571329999E-2</v>
      </c>
      <c r="Q72">
        <v>5.3882427548319997E-2</v>
      </c>
      <c r="S72">
        <v>2.2095395721410001E-2</v>
      </c>
      <c r="T72">
        <v>1.189245710709</v>
      </c>
      <c r="V72" s="3"/>
    </row>
    <row r="73" spans="8:22" x14ac:dyDescent="0.3">
      <c r="H73" s="3"/>
      <c r="O73" s="3"/>
      <c r="P73">
        <v>2.2844394259099999E-2</v>
      </c>
      <c r="Q73">
        <v>4.207461307358E-2</v>
      </c>
      <c r="S73">
        <v>2.2117691268229999E-2</v>
      </c>
      <c r="T73">
        <v>1.063683884439</v>
      </c>
      <c r="V73" s="3"/>
    </row>
    <row r="74" spans="8:22" x14ac:dyDescent="0.3">
      <c r="H74" s="3"/>
      <c r="O74" s="3"/>
      <c r="P74">
        <v>2.3267981451059998E-2</v>
      </c>
      <c r="Q74">
        <v>3.9414778319410003E-2</v>
      </c>
      <c r="S74">
        <v>2.2139739069740001E-2</v>
      </c>
      <c r="T74">
        <v>0.86543358461469999</v>
      </c>
      <c r="V74" s="3"/>
    </row>
    <row r="75" spans="8:22" x14ac:dyDescent="0.3">
      <c r="H75" s="3"/>
      <c r="O75" s="3"/>
      <c r="P75">
        <v>2.4183260847139999E-2</v>
      </c>
      <c r="Q75">
        <v>3.9319021102730001E-2</v>
      </c>
      <c r="S75">
        <v>2.2173081039619999E-2</v>
      </c>
      <c r="T75">
        <v>0.64735465148269999</v>
      </c>
      <c r="V75" s="3"/>
    </row>
    <row r="76" spans="8:22" x14ac:dyDescent="0.3">
      <c r="H76" s="3"/>
      <c r="O76" s="3"/>
      <c r="P76">
        <v>2.4985075855279999E-2</v>
      </c>
      <c r="Q76">
        <v>3.9235134615390001E-2</v>
      </c>
      <c r="S76">
        <v>2.2149389110149999E-2</v>
      </c>
      <c r="T76">
        <v>0.36321780863070002</v>
      </c>
      <c r="V76" s="3"/>
    </row>
    <row r="77" spans="8:22" x14ac:dyDescent="0.3">
      <c r="H77" s="3"/>
      <c r="O77" s="3"/>
      <c r="S77">
        <v>2.2137329183560001E-2</v>
      </c>
      <c r="T77">
        <v>0.1583729782263</v>
      </c>
      <c r="V77" s="3"/>
    </row>
    <row r="78" spans="8:22" x14ac:dyDescent="0.3">
      <c r="H78" s="3"/>
      <c r="O78" s="3"/>
      <c r="S78">
        <v>2.220498158225E-2</v>
      </c>
      <c r="T78">
        <v>6.3609631279010004E-3</v>
      </c>
      <c r="V78" s="3"/>
    </row>
    <row r="79" spans="8:22" x14ac:dyDescent="0.3">
      <c r="H79" s="3"/>
      <c r="O79" s="3"/>
      <c r="S79">
        <v>2.4909074576019999E-2</v>
      </c>
      <c r="T79">
        <v>5.2889738340369998E-3</v>
      </c>
      <c r="V79" s="3"/>
    </row>
    <row r="80" spans="8:22" x14ac:dyDescent="0.3">
      <c r="H80" s="3"/>
      <c r="O80" s="3"/>
      <c r="V80" s="3"/>
    </row>
    <row r="81" spans="8:22" x14ac:dyDescent="0.3">
      <c r="H81" s="3"/>
      <c r="O81" s="3"/>
      <c r="V81" s="3"/>
    </row>
    <row r="82" spans="8:22" x14ac:dyDescent="0.3">
      <c r="H82" s="3"/>
      <c r="O82" s="3"/>
      <c r="V82" s="3"/>
    </row>
    <row r="83" spans="8:22" x14ac:dyDescent="0.3">
      <c r="H83" s="3"/>
      <c r="O83" s="3"/>
      <c r="V83" s="3"/>
    </row>
    <row r="84" spans="8:22" x14ac:dyDescent="0.3">
      <c r="H84" s="3"/>
      <c r="O84" s="3"/>
      <c r="V84" s="3"/>
    </row>
    <row r="85" spans="8:22" x14ac:dyDescent="0.3">
      <c r="H85" s="3"/>
      <c r="O85" s="3"/>
      <c r="V85" s="3"/>
    </row>
    <row r="86" spans="8:22" x14ac:dyDescent="0.3">
      <c r="H86" s="3"/>
      <c r="O86" s="3"/>
      <c r="V86" s="3"/>
    </row>
    <row r="87" spans="8:22" x14ac:dyDescent="0.3">
      <c r="H87" s="3"/>
      <c r="O87" s="3"/>
      <c r="V87" s="3"/>
    </row>
    <row r="88" spans="8:22" x14ac:dyDescent="0.3">
      <c r="H88" s="3"/>
      <c r="O88" s="3"/>
      <c r="V88" s="3"/>
    </row>
    <row r="89" spans="8:22" x14ac:dyDescent="0.3">
      <c r="H89" s="3"/>
      <c r="O89" s="3"/>
      <c r="V89" s="3"/>
    </row>
    <row r="90" spans="8:22" x14ac:dyDescent="0.3">
      <c r="H90" s="3"/>
      <c r="O90" s="3"/>
      <c r="V90" s="3"/>
    </row>
    <row r="91" spans="8:22" x14ac:dyDescent="0.3">
      <c r="H91" s="3"/>
      <c r="O91" s="3"/>
      <c r="V91" s="3"/>
    </row>
    <row r="92" spans="8:22" x14ac:dyDescent="0.3">
      <c r="H92" s="3"/>
      <c r="O92" s="3"/>
      <c r="V92" s="3"/>
    </row>
    <row r="93" spans="8:22" x14ac:dyDescent="0.3">
      <c r="H93" s="3"/>
      <c r="O93" s="3"/>
      <c r="V93" s="3"/>
    </row>
    <row r="94" spans="8:22" x14ac:dyDescent="0.3">
      <c r="H94" s="3"/>
      <c r="O94" s="3"/>
      <c r="V94" s="3"/>
    </row>
    <row r="95" spans="8:22" x14ac:dyDescent="0.3">
      <c r="H95" s="3"/>
      <c r="O95" s="3"/>
      <c r="V95" s="3"/>
    </row>
    <row r="96" spans="8:22" x14ac:dyDescent="0.3">
      <c r="H96" s="3"/>
      <c r="O96" s="3"/>
      <c r="V96" s="3"/>
    </row>
    <row r="97" spans="8:22" x14ac:dyDescent="0.3">
      <c r="H97" s="3"/>
      <c r="O97" s="3"/>
      <c r="V97" s="3"/>
    </row>
    <row r="98" spans="8:22" x14ac:dyDescent="0.3">
      <c r="H98" s="3"/>
      <c r="O98" s="3"/>
      <c r="V98" s="3"/>
    </row>
    <row r="99" spans="8:22" x14ac:dyDescent="0.3">
      <c r="H99" s="3"/>
      <c r="O99" s="3"/>
      <c r="V99" s="3"/>
    </row>
    <row r="100" spans="8:22" x14ac:dyDescent="0.3">
      <c r="H100" s="3"/>
      <c r="O100" s="3"/>
      <c r="V100" s="3"/>
    </row>
    <row r="101" spans="8:22" x14ac:dyDescent="0.3">
      <c r="H101" s="3"/>
      <c r="O101" s="3"/>
      <c r="V101" s="3"/>
    </row>
    <row r="102" spans="8:22" x14ac:dyDescent="0.3">
      <c r="H102" s="3"/>
      <c r="O102" s="3"/>
      <c r="V102" s="3"/>
    </row>
    <row r="103" spans="8:22" x14ac:dyDescent="0.3">
      <c r="H103" s="3"/>
      <c r="O103" s="3"/>
      <c r="V103" s="3"/>
    </row>
    <row r="104" spans="8:22" x14ac:dyDescent="0.3">
      <c r="H104" s="3"/>
      <c r="O104" s="3"/>
      <c r="V104" s="3"/>
    </row>
    <row r="105" spans="8:22" x14ac:dyDescent="0.3">
      <c r="H105" s="3"/>
      <c r="O105" s="3"/>
      <c r="V105" s="3"/>
    </row>
    <row r="106" spans="8:22" x14ac:dyDescent="0.3">
      <c r="H106" s="3"/>
      <c r="O106" s="3"/>
      <c r="V106" s="3"/>
    </row>
    <row r="107" spans="8:22" x14ac:dyDescent="0.3">
      <c r="H107" s="3"/>
      <c r="O107" s="3"/>
      <c r="V107" s="3"/>
    </row>
    <row r="108" spans="8:22" x14ac:dyDescent="0.3">
      <c r="H108" s="3"/>
      <c r="O108" s="3"/>
      <c r="V108" s="3"/>
    </row>
    <row r="109" spans="8:22" x14ac:dyDescent="0.3">
      <c r="H109" s="3"/>
      <c r="O109" s="3"/>
      <c r="V10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131F-1FD7-4EAE-85DF-038455B10221}">
  <sheetPr codeName="Sheet32">
    <tabColor theme="7" tint="0.79998168889431442"/>
  </sheetPr>
  <dimension ref="A1:CX854"/>
  <sheetViews>
    <sheetView topLeftCell="BX1" zoomScale="76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1" max="11" width="11" bestFit="1" customWidth="1"/>
    <col min="19" max="20" width="10" customWidth="1"/>
    <col min="31" max="31" width="12" bestFit="1" customWidth="1"/>
    <col min="39" max="40" width="10" customWidth="1"/>
    <col min="48" max="48" width="13" bestFit="1" customWidth="1"/>
    <col min="50" max="50" width="13" bestFit="1" customWidth="1"/>
    <col min="53" max="55" width="10" customWidth="1"/>
    <col min="63" max="63" width="12" bestFit="1" customWidth="1"/>
    <col min="69" max="85" width="10" customWidth="1"/>
    <col min="93" max="93" width="13.109375" bestFit="1" customWidth="1"/>
    <col min="100" max="100" width="10" customWidth="1"/>
  </cols>
  <sheetData>
    <row r="1" spans="2:100" x14ac:dyDescent="0.3">
      <c r="B1" s="2" t="s">
        <v>205</v>
      </c>
      <c r="C1" t="s">
        <v>206</v>
      </c>
      <c r="D1" t="s">
        <v>205</v>
      </c>
      <c r="E1" t="s">
        <v>206</v>
      </c>
      <c r="F1" t="s">
        <v>205</v>
      </c>
      <c r="G1" t="s">
        <v>206</v>
      </c>
      <c r="H1" t="s">
        <v>205</v>
      </c>
      <c r="I1" t="s">
        <v>206</v>
      </c>
      <c r="K1" t="s">
        <v>166</v>
      </c>
      <c r="L1" t="s">
        <v>183</v>
      </c>
      <c r="M1" t="s">
        <v>166</v>
      </c>
      <c r="N1" t="s">
        <v>183</v>
      </c>
      <c r="O1" t="s">
        <v>166</v>
      </c>
      <c r="P1" t="s">
        <v>183</v>
      </c>
      <c r="Q1" t="s">
        <v>166</v>
      </c>
      <c r="R1" t="s">
        <v>183</v>
      </c>
      <c r="T1" s="3"/>
      <c r="AN1" s="3"/>
      <c r="BC1" s="3"/>
      <c r="BR1" s="3"/>
      <c r="CG1" s="3"/>
      <c r="CV1" s="3"/>
    </row>
    <row r="2" spans="2:100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B2/100</f>
        <v>0</v>
      </c>
      <c r="L2">
        <f>C2</f>
        <v>0</v>
      </c>
      <c r="M2">
        <f>D2/100</f>
        <v>0</v>
      </c>
      <c r="N2">
        <f>E2</f>
        <v>0</v>
      </c>
      <c r="O2">
        <f>F2/100</f>
        <v>0</v>
      </c>
      <c r="P2">
        <f>G2</f>
        <v>0</v>
      </c>
      <c r="Q2">
        <f>H2/100</f>
        <v>0</v>
      </c>
      <c r="R2">
        <f>I2</f>
        <v>0</v>
      </c>
      <c r="T2" s="3"/>
      <c r="U2" t="s">
        <v>205</v>
      </c>
      <c r="V2" t="s">
        <v>206</v>
      </c>
      <c r="W2" t="s">
        <v>205</v>
      </c>
      <c r="X2" t="s">
        <v>206</v>
      </c>
      <c r="Y2" t="s">
        <v>205</v>
      </c>
      <c r="Z2" t="s">
        <v>206</v>
      </c>
      <c r="AA2" t="s">
        <v>205</v>
      </c>
      <c r="AB2" t="s">
        <v>206</v>
      </c>
      <c r="AE2" t="s">
        <v>166</v>
      </c>
      <c r="AF2" t="s">
        <v>183</v>
      </c>
      <c r="AG2" t="s">
        <v>166</v>
      </c>
      <c r="AH2" t="s">
        <v>183</v>
      </c>
      <c r="AI2" t="s">
        <v>166</v>
      </c>
      <c r="AJ2" t="s">
        <v>183</v>
      </c>
      <c r="AK2" t="s">
        <v>166</v>
      </c>
      <c r="AL2" t="s">
        <v>183</v>
      </c>
      <c r="AN2" s="3"/>
      <c r="BC2" s="3"/>
      <c r="BR2" s="3"/>
      <c r="CG2" s="3"/>
      <c r="CV2" s="3"/>
    </row>
    <row r="3" spans="2:100" x14ac:dyDescent="0.3">
      <c r="B3" s="2">
        <v>7.2124492013269995E-2</v>
      </c>
      <c r="C3">
        <v>0.67843950086829996</v>
      </c>
      <c r="D3">
        <v>0.15833693610839999</v>
      </c>
      <c r="E3">
        <v>1.7575979219790001</v>
      </c>
      <c r="F3">
        <v>8.2999167469979998E-2</v>
      </c>
      <c r="G3">
        <v>0.81481238774289999</v>
      </c>
      <c r="H3">
        <v>0.15479960016880001</v>
      </c>
      <c r="I3">
        <v>1.834498420264</v>
      </c>
      <c r="K3">
        <f t="shared" ref="K3:K66" si="0">B3/100</f>
        <v>7.2124492013269997E-4</v>
      </c>
      <c r="L3">
        <f t="shared" ref="L3:L66" si="1">C3</f>
        <v>0.67843950086829996</v>
      </c>
      <c r="M3">
        <f t="shared" ref="M3:M66" si="2">D3/100</f>
        <v>1.583369361084E-3</v>
      </c>
      <c r="N3">
        <f t="shared" ref="N3:N66" si="3">E3</f>
        <v>1.7575979219790001</v>
      </c>
      <c r="O3">
        <f t="shared" ref="O3:O66" si="4">F3/100</f>
        <v>8.2999167469980002E-4</v>
      </c>
      <c r="P3">
        <f t="shared" ref="P3:P66" si="5">G3</f>
        <v>0.81481238774289999</v>
      </c>
      <c r="Q3">
        <f t="shared" ref="Q3:Q66" si="6">H3/100</f>
        <v>1.5479960016880001E-3</v>
      </c>
      <c r="R3">
        <f t="shared" ref="R3:R66" si="7">I3</f>
        <v>1.834498420264</v>
      </c>
      <c r="T3" s="3"/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E3">
        <f>U3/100</f>
        <v>0</v>
      </c>
      <c r="AF3">
        <f>V3</f>
        <v>0</v>
      </c>
      <c r="AG3">
        <f>W3/100</f>
        <v>0</v>
      </c>
      <c r="AH3">
        <f>X3</f>
        <v>0</v>
      </c>
      <c r="AI3">
        <f>Y3/100</f>
        <v>0</v>
      </c>
      <c r="AJ3">
        <f>Z3</f>
        <v>0</v>
      </c>
      <c r="AK3">
        <f>AA3/100</f>
        <v>0</v>
      </c>
      <c r="AL3">
        <f>AB3</f>
        <v>0</v>
      </c>
      <c r="AN3" s="3"/>
      <c r="AO3" t="s">
        <v>205</v>
      </c>
      <c r="AP3" t="s">
        <v>206</v>
      </c>
      <c r="AQ3" t="s">
        <v>205</v>
      </c>
      <c r="AR3" t="s">
        <v>206</v>
      </c>
      <c r="AS3" t="s">
        <v>205</v>
      </c>
      <c r="AT3" t="s">
        <v>206</v>
      </c>
      <c r="AV3" t="s">
        <v>166</v>
      </c>
      <c r="AW3" t="s">
        <v>183</v>
      </c>
      <c r="AX3" t="s">
        <v>166</v>
      </c>
      <c r="AY3" t="s">
        <v>206</v>
      </c>
      <c r="AZ3" t="s">
        <v>166</v>
      </c>
      <c r="BA3" t="s">
        <v>206</v>
      </c>
      <c r="BC3" s="3"/>
      <c r="BD3" t="s">
        <v>205</v>
      </c>
      <c r="BE3" t="s">
        <v>206</v>
      </c>
      <c r="BF3" t="s">
        <v>205</v>
      </c>
      <c r="BG3" t="s">
        <v>206</v>
      </c>
      <c r="BH3" t="s">
        <v>205</v>
      </c>
      <c r="BI3" t="s">
        <v>206</v>
      </c>
      <c r="BK3" t="s">
        <v>166</v>
      </c>
      <c r="BL3" t="s">
        <v>183</v>
      </c>
      <c r="BM3" t="s">
        <v>166</v>
      </c>
      <c r="BN3" t="s">
        <v>183</v>
      </c>
      <c r="BO3" t="s">
        <v>166</v>
      </c>
      <c r="BP3" t="s">
        <v>183</v>
      </c>
      <c r="BR3" s="3"/>
      <c r="CG3" s="3"/>
      <c r="CV3" s="3"/>
    </row>
    <row r="4" spans="2:100" x14ac:dyDescent="0.3">
      <c r="B4" s="2">
        <v>0.1336338473906</v>
      </c>
      <c r="C4">
        <v>1.494938780791</v>
      </c>
      <c r="D4">
        <v>0.26921117556579999</v>
      </c>
      <c r="E4">
        <v>3.1722165461320002</v>
      </c>
      <c r="F4">
        <v>0.1359460137828</v>
      </c>
      <c r="G4">
        <v>1.622624350802</v>
      </c>
      <c r="H4">
        <v>0.3182472074148</v>
      </c>
      <c r="I4">
        <v>4.0014015757479999</v>
      </c>
      <c r="K4">
        <f t="shared" si="0"/>
        <v>1.336338473906E-3</v>
      </c>
      <c r="L4">
        <f t="shared" si="1"/>
        <v>1.494938780791</v>
      </c>
      <c r="M4">
        <f t="shared" si="2"/>
        <v>2.6921117556579998E-3</v>
      </c>
      <c r="N4">
        <f t="shared" si="3"/>
        <v>3.1722165461320002</v>
      </c>
      <c r="O4">
        <f t="shared" si="4"/>
        <v>1.3594601378279999E-3</v>
      </c>
      <c r="P4">
        <f t="shared" si="5"/>
        <v>1.622624350802</v>
      </c>
      <c r="Q4">
        <f t="shared" si="6"/>
        <v>3.1824720741480002E-3</v>
      </c>
      <c r="R4">
        <f t="shared" si="7"/>
        <v>4.0014015757479999</v>
      </c>
      <c r="T4" s="3"/>
      <c r="U4">
        <v>0.15213067298419999</v>
      </c>
      <c r="V4">
        <v>2.1582448346619998</v>
      </c>
      <c r="W4">
        <v>0.1212949218565</v>
      </c>
      <c r="X4">
        <v>1.9069747652860001</v>
      </c>
      <c r="Y4">
        <v>0.13670142861189999</v>
      </c>
      <c r="Z4">
        <v>1.39559125247</v>
      </c>
      <c r="AA4">
        <v>0.23424130399840001</v>
      </c>
      <c r="AB4">
        <v>3.1748560515089999</v>
      </c>
      <c r="AE4">
        <f t="shared" ref="AE4:AE51" si="8">U4/100</f>
        <v>1.521306729842E-3</v>
      </c>
      <c r="AF4">
        <f t="shared" ref="AF4:AF51" si="9">V4</f>
        <v>2.1582448346619998</v>
      </c>
      <c r="AG4">
        <f t="shared" ref="AG4:AG51" si="10">W4/100</f>
        <v>1.2129492185649999E-3</v>
      </c>
      <c r="AH4">
        <f t="shared" ref="AH4:AH51" si="11">X4</f>
        <v>1.9069747652860001</v>
      </c>
      <c r="AI4">
        <f t="shared" ref="AI4:AI67" si="12">Y4/100</f>
        <v>1.367014286119E-3</v>
      </c>
      <c r="AJ4">
        <f t="shared" ref="AJ4:AJ67" si="13">Z4</f>
        <v>1.39559125247</v>
      </c>
      <c r="AK4">
        <f t="shared" ref="AK4:AK67" si="14">AA4/100</f>
        <v>2.3424130399840003E-3</v>
      </c>
      <c r="AL4">
        <f t="shared" ref="AL4:AL67" si="15">AB4</f>
        <v>3.1748560515089999</v>
      </c>
      <c r="AN4" s="3"/>
      <c r="AO4">
        <v>6.4588331899030002E-3</v>
      </c>
      <c r="AP4">
        <v>1.2985154596E-2</v>
      </c>
      <c r="AQ4">
        <v>4.3423456410740004E-3</v>
      </c>
      <c r="AR4">
        <v>8.6185735581399997E-2</v>
      </c>
      <c r="AS4">
        <v>3.6697816296599999E-3</v>
      </c>
      <c r="AT4">
        <v>4.6224050602629997E-2</v>
      </c>
      <c r="AV4">
        <f>AO4/100</f>
        <v>6.458833189903E-5</v>
      </c>
      <c r="AW4">
        <f>AP4</f>
        <v>1.2985154596E-2</v>
      </c>
      <c r="AX4">
        <f>AQ4/100</f>
        <v>4.3423456410740006E-5</v>
      </c>
      <c r="AY4">
        <f>AR4</f>
        <v>8.6185735581399997E-2</v>
      </c>
      <c r="AZ4">
        <f>AS4/100</f>
        <v>3.6697816296600001E-5</v>
      </c>
      <c r="BA4">
        <f>AT4</f>
        <v>4.6224050602629997E-2</v>
      </c>
      <c r="BC4" s="3"/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>BD4/100</f>
        <v>0</v>
      </c>
      <c r="BL4">
        <f>BE4</f>
        <v>0</v>
      </c>
      <c r="BM4">
        <f>BF4/100</f>
        <v>0</v>
      </c>
      <c r="BN4">
        <f>BG4</f>
        <v>0</v>
      </c>
      <c r="BO4">
        <f>BH4/100</f>
        <v>0</v>
      </c>
      <c r="BP4">
        <f>BI4</f>
        <v>0</v>
      </c>
      <c r="BR4" s="3"/>
      <c r="BS4" t="s">
        <v>205</v>
      </c>
      <c r="BT4" t="s">
        <v>206</v>
      </c>
      <c r="BU4" t="s">
        <v>205</v>
      </c>
      <c r="BV4" t="s">
        <v>206</v>
      </c>
      <c r="BW4" t="s">
        <v>205</v>
      </c>
      <c r="BX4" t="s">
        <v>206</v>
      </c>
      <c r="BY4" t="s">
        <v>166</v>
      </c>
      <c r="BZ4" t="s">
        <v>166</v>
      </c>
      <c r="CA4" t="s">
        <v>183</v>
      </c>
      <c r="CB4" t="s">
        <v>166</v>
      </c>
      <c r="CC4" t="s">
        <v>183</v>
      </c>
      <c r="CD4" t="s">
        <v>166</v>
      </c>
      <c r="CE4" t="s">
        <v>183</v>
      </c>
      <c r="CG4" s="3"/>
      <c r="CV4" s="3"/>
    </row>
    <row r="5" spans="2:100" x14ac:dyDescent="0.3">
      <c r="B5" s="2">
        <v>0.21454671784230001</v>
      </c>
      <c r="C5">
        <v>2.4327331597300001</v>
      </c>
      <c r="D5">
        <v>0.41117354899429998</v>
      </c>
      <c r="E5">
        <v>4.8337447173069998</v>
      </c>
      <c r="F5">
        <v>0.24894822195239999</v>
      </c>
      <c r="G5">
        <v>2.9774836256550001</v>
      </c>
      <c r="H5">
        <v>0.44414536232930002</v>
      </c>
      <c r="I5">
        <v>5.7540525345509996</v>
      </c>
      <c r="K5">
        <f t="shared" si="0"/>
        <v>2.1454671784230002E-3</v>
      </c>
      <c r="L5">
        <f t="shared" si="1"/>
        <v>2.4327331597300001</v>
      </c>
      <c r="M5">
        <f t="shared" si="2"/>
        <v>4.1117354899429994E-3</v>
      </c>
      <c r="N5">
        <f t="shared" si="3"/>
        <v>4.8337447173069998</v>
      </c>
      <c r="O5">
        <f t="shared" si="4"/>
        <v>2.489482219524E-3</v>
      </c>
      <c r="P5">
        <f t="shared" si="5"/>
        <v>2.9774836256550001</v>
      </c>
      <c r="Q5">
        <f t="shared" si="6"/>
        <v>4.4414536232930003E-3</v>
      </c>
      <c r="R5">
        <f t="shared" si="7"/>
        <v>5.7540525345509996</v>
      </c>
      <c r="T5" s="3"/>
      <c r="U5">
        <v>0.23233130288199999</v>
      </c>
      <c r="V5">
        <v>3.389368107468</v>
      </c>
      <c r="W5">
        <v>0.41109230667410002</v>
      </c>
      <c r="X5">
        <v>6.2123346601489997</v>
      </c>
      <c r="Y5">
        <v>0.348454621952</v>
      </c>
      <c r="Z5">
        <v>3.7839307156299999</v>
      </c>
      <c r="AA5">
        <v>0.35604678207759999</v>
      </c>
      <c r="AB5">
        <v>4.8360074503390003</v>
      </c>
      <c r="AE5">
        <f t="shared" si="8"/>
        <v>2.3233130288199998E-3</v>
      </c>
      <c r="AF5">
        <f t="shared" si="9"/>
        <v>3.389368107468</v>
      </c>
      <c r="AG5">
        <f t="shared" si="10"/>
        <v>4.1109230667410006E-3</v>
      </c>
      <c r="AH5">
        <f t="shared" si="11"/>
        <v>6.2123346601489997</v>
      </c>
      <c r="AI5">
        <f t="shared" si="12"/>
        <v>3.4845462195200001E-3</v>
      </c>
      <c r="AJ5">
        <f t="shared" si="13"/>
        <v>3.7839307156299999</v>
      </c>
      <c r="AK5">
        <f t="shared" si="14"/>
        <v>3.560467820776E-3</v>
      </c>
      <c r="AL5">
        <f t="shared" si="15"/>
        <v>4.8360074503390003</v>
      </c>
      <c r="AN5" s="3"/>
      <c r="AO5">
        <v>8.6825699133099996E-2</v>
      </c>
      <c r="AP5">
        <v>1.016752157013</v>
      </c>
      <c r="AQ5">
        <v>0.24902868018890001</v>
      </c>
      <c r="AR5">
        <v>3.30190693629</v>
      </c>
      <c r="AS5">
        <v>0.14071478204179999</v>
      </c>
      <c r="AT5">
        <v>1.918691815122</v>
      </c>
      <c r="AV5">
        <f t="shared" ref="AV5:AV64" si="16">AO5/100</f>
        <v>8.682569913309999E-4</v>
      </c>
      <c r="AW5">
        <f t="shared" ref="AW5:AW64" si="17">AP5</f>
        <v>1.016752157013</v>
      </c>
      <c r="AX5">
        <f t="shared" ref="AX5:AX60" si="18">AQ5/100</f>
        <v>2.4902868018890001E-3</v>
      </c>
      <c r="AY5">
        <f t="shared" ref="AY5:AY60" si="19">AR5</f>
        <v>3.30190693629</v>
      </c>
      <c r="AZ5">
        <f t="shared" ref="AZ5:AZ68" si="20">AS5/100</f>
        <v>1.4071478204179999E-3</v>
      </c>
      <c r="BA5">
        <f t="shared" ref="BA5:BA68" si="21">AT5</f>
        <v>1.918691815122</v>
      </c>
      <c r="BC5" s="3"/>
      <c r="BD5">
        <v>0.25323268504160001</v>
      </c>
      <c r="BE5">
        <v>3.522232497848</v>
      </c>
      <c r="BF5">
        <v>0.26381704451220001</v>
      </c>
      <c r="BG5">
        <v>4.4681446984719999</v>
      </c>
      <c r="BH5">
        <v>0.11229649819570001</v>
      </c>
      <c r="BI5">
        <v>1.441458154757</v>
      </c>
      <c r="BK5">
        <f t="shared" ref="BK5:BK64" si="22">BD5/100</f>
        <v>2.5323268504160003E-3</v>
      </c>
      <c r="BL5">
        <f t="shared" ref="BL5:BL64" si="23">BE5</f>
        <v>3.522232497848</v>
      </c>
      <c r="BM5">
        <f t="shared" ref="BM5:BM53" si="24">BF5/100</f>
        <v>2.638170445122E-3</v>
      </c>
      <c r="BN5">
        <f t="shared" ref="BN5:BN53" si="25">BG5</f>
        <v>4.4681446984719999</v>
      </c>
      <c r="BO5">
        <f t="shared" ref="BO5:BO68" si="26">BH5/100</f>
        <v>1.122964981957E-3</v>
      </c>
      <c r="BP5">
        <f t="shared" ref="BP5:BP68" si="27">BI5</f>
        <v>1.441458154757</v>
      </c>
      <c r="BR5" s="3"/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ref="BZ5:BZ68" si="28">BS5/100</f>
        <v>0</v>
      </c>
      <c r="CA5">
        <f>BT5</f>
        <v>0</v>
      </c>
      <c r="CB5">
        <f t="shared" ref="CB5:CB36" si="29">BU5/100</f>
        <v>0</v>
      </c>
      <c r="CC5">
        <f>BV5</f>
        <v>0</v>
      </c>
      <c r="CD5">
        <f t="shared" ref="CD5:CD36" si="30">BW5/100</f>
        <v>0</v>
      </c>
      <c r="CE5">
        <f>BX5</f>
        <v>0</v>
      </c>
      <c r="CG5" s="3"/>
      <c r="CH5" t="s">
        <v>205</v>
      </c>
      <c r="CI5" t="s">
        <v>206</v>
      </c>
      <c r="CJ5" t="s">
        <v>205</v>
      </c>
      <c r="CK5" t="s">
        <v>206</v>
      </c>
      <c r="CL5" t="s">
        <v>205</v>
      </c>
      <c r="CM5" t="s">
        <v>206</v>
      </c>
      <c r="CO5" t="s">
        <v>166</v>
      </c>
      <c r="CP5" t="s">
        <v>183</v>
      </c>
      <c r="CQ5" t="s">
        <v>166</v>
      </c>
      <c r="CR5" t="s">
        <v>183</v>
      </c>
      <c r="CS5" t="s">
        <v>166</v>
      </c>
      <c r="CT5" t="s">
        <v>183</v>
      </c>
      <c r="CV5" s="3"/>
    </row>
    <row r="6" spans="2:100" x14ac:dyDescent="0.3">
      <c r="B6" s="2">
        <v>0.3039796416967</v>
      </c>
      <c r="C6">
        <v>3.5912633769519999</v>
      </c>
      <c r="D6">
        <v>0.52473800879069998</v>
      </c>
      <c r="E6">
        <v>6.1584738205100003</v>
      </c>
      <c r="F6">
        <v>0.33934457874969998</v>
      </c>
      <c r="G6">
        <v>4.0569017422459996</v>
      </c>
      <c r="H6">
        <v>0.53931400046910005</v>
      </c>
      <c r="I6">
        <v>7.1057394154139999</v>
      </c>
      <c r="K6">
        <f t="shared" si="0"/>
        <v>3.039796416967E-3</v>
      </c>
      <c r="L6">
        <f t="shared" si="1"/>
        <v>3.5912633769519999</v>
      </c>
      <c r="M6">
        <f t="shared" si="2"/>
        <v>5.2473800879069997E-3</v>
      </c>
      <c r="N6">
        <f t="shared" si="3"/>
        <v>6.1584738205100003</v>
      </c>
      <c r="O6">
        <f t="shared" si="4"/>
        <v>3.3934457874969996E-3</v>
      </c>
      <c r="P6">
        <f t="shared" si="5"/>
        <v>4.0569017422459996</v>
      </c>
      <c r="Q6">
        <f t="shared" si="6"/>
        <v>5.3931400046910005E-3</v>
      </c>
      <c r="R6">
        <f t="shared" si="7"/>
        <v>7.1057394154139999</v>
      </c>
      <c r="T6" s="3"/>
      <c r="U6">
        <v>0.31800011090379998</v>
      </c>
      <c r="V6">
        <v>4.3026535098650003</v>
      </c>
      <c r="W6">
        <v>0.569960384619</v>
      </c>
      <c r="X6">
        <v>8.6009341287929999</v>
      </c>
      <c r="Y6">
        <v>0.73834466326930004</v>
      </c>
      <c r="Z6">
        <v>8.5411092306670007</v>
      </c>
      <c r="AA6">
        <v>0.55313093876160002</v>
      </c>
      <c r="AB6">
        <v>7.3522459746419999</v>
      </c>
      <c r="AE6">
        <f t="shared" si="8"/>
        <v>3.180001109038E-3</v>
      </c>
      <c r="AF6">
        <f t="shared" si="9"/>
        <v>4.3026535098650003</v>
      </c>
      <c r="AG6">
        <f t="shared" si="10"/>
        <v>5.6996038461900001E-3</v>
      </c>
      <c r="AH6">
        <f t="shared" si="11"/>
        <v>8.6009341287929999</v>
      </c>
      <c r="AI6">
        <f t="shared" si="12"/>
        <v>7.3834466326930005E-3</v>
      </c>
      <c r="AJ6">
        <f t="shared" si="13"/>
        <v>8.5411092306670007</v>
      </c>
      <c r="AK6">
        <f t="shared" si="14"/>
        <v>5.5313093876159999E-3</v>
      </c>
      <c r="AL6">
        <f t="shared" si="15"/>
        <v>7.3522459746419999</v>
      </c>
      <c r="AN6" s="3"/>
      <c r="AO6">
        <v>0.21548354726919999</v>
      </c>
      <c r="AP6">
        <v>2.4767078657620001</v>
      </c>
      <c r="AQ6">
        <v>0.48467055986980001</v>
      </c>
      <c r="AR6">
        <v>6.3614192948210002</v>
      </c>
      <c r="AS6">
        <v>0.27374200289439998</v>
      </c>
      <c r="AT6">
        <v>3.7093808858249999</v>
      </c>
      <c r="AV6">
        <f t="shared" si="16"/>
        <v>2.154835472692E-3</v>
      </c>
      <c r="AW6">
        <f t="shared" si="17"/>
        <v>2.4767078657620001</v>
      </c>
      <c r="AX6">
        <f t="shared" si="18"/>
        <v>4.8467055986979998E-3</v>
      </c>
      <c r="AY6">
        <f t="shared" si="19"/>
        <v>6.3614192948210002</v>
      </c>
      <c r="AZ6">
        <f t="shared" si="20"/>
        <v>2.7374200289439999E-3</v>
      </c>
      <c r="BA6">
        <f t="shared" si="21"/>
        <v>3.7093808858249999</v>
      </c>
      <c r="BC6" s="3"/>
      <c r="BD6">
        <v>0.4661075145047</v>
      </c>
      <c r="BE6">
        <v>6.6494050958950002</v>
      </c>
      <c r="BF6">
        <v>0.46646769636629998</v>
      </c>
      <c r="BG6">
        <v>8.0002636073570006</v>
      </c>
      <c r="BH6">
        <v>0.21036000489609999</v>
      </c>
      <c r="BI6">
        <v>2.8998291722879999</v>
      </c>
      <c r="BK6">
        <f t="shared" si="22"/>
        <v>4.6610751450470002E-3</v>
      </c>
      <c r="BL6">
        <f t="shared" si="23"/>
        <v>6.6494050958950002</v>
      </c>
      <c r="BM6">
        <f t="shared" si="24"/>
        <v>4.6646769636629996E-3</v>
      </c>
      <c r="BN6">
        <f t="shared" si="25"/>
        <v>8.0002636073570006</v>
      </c>
      <c r="BO6">
        <f t="shared" si="26"/>
        <v>2.1036000489609999E-3</v>
      </c>
      <c r="BP6">
        <f t="shared" si="27"/>
        <v>2.8998291722879999</v>
      </c>
      <c r="BR6" s="3"/>
      <c r="BS6">
        <v>6.0310185505839997E-2</v>
      </c>
      <c r="BT6">
        <v>1.3316424382480001</v>
      </c>
      <c r="BU6">
        <v>0.1005690668089</v>
      </c>
      <c r="BV6">
        <v>1.648627546428</v>
      </c>
      <c r="BW6">
        <v>0.14065181300089999</v>
      </c>
      <c r="BX6">
        <v>2.076071097632</v>
      </c>
      <c r="BZ6">
        <f t="shared" si="28"/>
        <v>6.0310185505839994E-4</v>
      </c>
      <c r="CA6">
        <f t="shared" ref="CA6:CA69" si="31">BT6</f>
        <v>1.3316424382480001</v>
      </c>
      <c r="CB6">
        <f t="shared" si="29"/>
        <v>1.005690668089E-3</v>
      </c>
      <c r="CC6">
        <f t="shared" ref="CC6:CC69" si="32">BV6</f>
        <v>1.648627546428</v>
      </c>
      <c r="CD6">
        <f t="shared" si="30"/>
        <v>1.4065181300089999E-3</v>
      </c>
      <c r="CE6">
        <f t="shared" ref="CE6:CE69" si="33">BX6</f>
        <v>2.076071097632</v>
      </c>
      <c r="CG6" s="3"/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V6" s="3"/>
    </row>
    <row r="7" spans="2:100" x14ac:dyDescent="0.3">
      <c r="B7" s="2">
        <v>0.39322548517419997</v>
      </c>
      <c r="C7">
        <v>4.5952354820909997</v>
      </c>
      <c r="D7">
        <v>0.64676065453039999</v>
      </c>
      <c r="E7">
        <v>7.5336915145720003</v>
      </c>
      <c r="F7">
        <v>0.43544874983109999</v>
      </c>
      <c r="G7">
        <v>5.2517353910109996</v>
      </c>
      <c r="H7">
        <v>0.67920578197820003</v>
      </c>
      <c r="I7">
        <v>9.0422113374629998</v>
      </c>
      <c r="K7">
        <f t="shared" si="0"/>
        <v>3.9322548517419995E-3</v>
      </c>
      <c r="L7">
        <f t="shared" si="1"/>
        <v>4.5952354820909997</v>
      </c>
      <c r="M7">
        <f t="shared" si="2"/>
        <v>6.4676065453039997E-3</v>
      </c>
      <c r="N7">
        <f t="shared" si="3"/>
        <v>7.5336915145720003</v>
      </c>
      <c r="O7">
        <f t="shared" si="4"/>
        <v>4.3544874983109999E-3</v>
      </c>
      <c r="P7">
        <f t="shared" si="5"/>
        <v>5.2517353910109996</v>
      </c>
      <c r="Q7">
        <f t="shared" si="6"/>
        <v>6.7920578197819999E-3</v>
      </c>
      <c r="R7">
        <f t="shared" si="7"/>
        <v>9.0422113374629998</v>
      </c>
      <c r="T7" s="3"/>
      <c r="U7">
        <v>0.42696073705979998</v>
      </c>
      <c r="V7">
        <v>5.7322672530150003</v>
      </c>
      <c r="W7">
        <v>0.77586581826089995</v>
      </c>
      <c r="X7">
        <v>11.530108635019999</v>
      </c>
      <c r="Y7">
        <v>0.94472283415430003</v>
      </c>
      <c r="Z7">
        <v>11.224460370439999</v>
      </c>
      <c r="AA7">
        <v>0.75473919086289998</v>
      </c>
      <c r="AB7">
        <v>10.015954881960001</v>
      </c>
      <c r="AE7">
        <f t="shared" si="8"/>
        <v>4.2696073705980001E-3</v>
      </c>
      <c r="AF7">
        <f t="shared" si="9"/>
        <v>5.7322672530150003</v>
      </c>
      <c r="AG7">
        <f t="shared" si="10"/>
        <v>7.7586581826089998E-3</v>
      </c>
      <c r="AH7">
        <f t="shared" si="11"/>
        <v>11.530108635019999</v>
      </c>
      <c r="AI7">
        <f t="shared" si="12"/>
        <v>9.4472283415430007E-3</v>
      </c>
      <c r="AJ7">
        <f t="shared" si="13"/>
        <v>11.224460370439999</v>
      </c>
      <c r="AK7">
        <f t="shared" si="14"/>
        <v>7.5473919086289998E-3</v>
      </c>
      <c r="AL7">
        <f t="shared" si="15"/>
        <v>10.015954881960001</v>
      </c>
      <c r="AN7" s="3"/>
      <c r="AO7">
        <v>0.32486612815990001</v>
      </c>
      <c r="AP7">
        <v>3.6694144564190001</v>
      </c>
      <c r="AQ7">
        <v>0.65228951191600004</v>
      </c>
      <c r="AR7">
        <v>8.6400212578350004</v>
      </c>
      <c r="AS7">
        <v>0.4873966521816</v>
      </c>
      <c r="AT7">
        <v>6.575296661426</v>
      </c>
      <c r="AV7">
        <f t="shared" si="16"/>
        <v>3.2486612815990001E-3</v>
      </c>
      <c r="AW7">
        <f t="shared" si="17"/>
        <v>3.6694144564190001</v>
      </c>
      <c r="AX7">
        <f t="shared" si="18"/>
        <v>6.5228951191600004E-3</v>
      </c>
      <c r="AY7">
        <f t="shared" si="19"/>
        <v>8.6400212578350004</v>
      </c>
      <c r="AZ7">
        <f t="shared" si="20"/>
        <v>4.8739665218159997E-3</v>
      </c>
      <c r="BA7">
        <f t="shared" si="21"/>
        <v>6.575296661426</v>
      </c>
      <c r="BC7" s="3"/>
      <c r="BD7">
        <v>0.56311227735750002</v>
      </c>
      <c r="BE7">
        <v>8.1164104319850008</v>
      </c>
      <c r="BF7">
        <v>0.7642990765255</v>
      </c>
      <c r="BG7">
        <v>13.23297947707</v>
      </c>
      <c r="BH7">
        <v>0.25628823679379997</v>
      </c>
      <c r="BI7">
        <v>3.556135921519</v>
      </c>
      <c r="BK7">
        <f t="shared" si="22"/>
        <v>5.6311227735750006E-3</v>
      </c>
      <c r="BL7">
        <f t="shared" si="23"/>
        <v>8.1164104319850008</v>
      </c>
      <c r="BM7">
        <f t="shared" si="24"/>
        <v>7.6429907652549997E-3</v>
      </c>
      <c r="BN7">
        <f t="shared" si="25"/>
        <v>13.23297947707</v>
      </c>
      <c r="BO7">
        <f t="shared" si="26"/>
        <v>2.5628823679379998E-3</v>
      </c>
      <c r="BP7">
        <f t="shared" si="27"/>
        <v>3.556135921519</v>
      </c>
      <c r="BR7" s="3"/>
      <c r="BS7">
        <v>0.13852067762920001</v>
      </c>
      <c r="BT7">
        <v>2.3500530277489999</v>
      </c>
      <c r="BU7">
        <v>0.1698215460625</v>
      </c>
      <c r="BV7">
        <v>3.0327103946389999</v>
      </c>
      <c r="BW7">
        <v>0.26100679576430003</v>
      </c>
      <c r="BX7">
        <v>3.5685149904309998</v>
      </c>
      <c r="BZ7">
        <f t="shared" si="28"/>
        <v>1.385206776292E-3</v>
      </c>
      <c r="CA7">
        <f t="shared" si="31"/>
        <v>2.3500530277489999</v>
      </c>
      <c r="CB7">
        <f t="shared" si="29"/>
        <v>1.698215460625E-3</v>
      </c>
      <c r="CC7">
        <f t="shared" si="32"/>
        <v>3.0327103946389999</v>
      </c>
      <c r="CD7">
        <f t="shared" si="30"/>
        <v>2.6100679576430003E-3</v>
      </c>
      <c r="CE7">
        <f t="shared" si="33"/>
        <v>3.5685149904309998</v>
      </c>
      <c r="CG7" s="3"/>
      <c r="CH7">
        <v>8.5376694068980005E-2</v>
      </c>
      <c r="CI7">
        <v>0.71341678012529997</v>
      </c>
      <c r="CJ7">
        <v>0.12100852739289999</v>
      </c>
      <c r="CK7">
        <v>2.095648005823</v>
      </c>
      <c r="CL7">
        <v>7.1959221164469997E-2</v>
      </c>
      <c r="CM7">
        <v>1.397425133274</v>
      </c>
      <c r="CV7" s="3"/>
    </row>
    <row r="8" spans="2:100" x14ac:dyDescent="0.3">
      <c r="B8" s="2">
        <v>0.46311458367140002</v>
      </c>
      <c r="C8">
        <v>5.5165520162329997</v>
      </c>
      <c r="D8">
        <v>0.76027752354639999</v>
      </c>
      <c r="E8">
        <v>8.8191030725839994</v>
      </c>
      <c r="F8">
        <v>0.48820174718679998</v>
      </c>
      <c r="G8">
        <v>5.8993973194980001</v>
      </c>
      <c r="H8">
        <v>0.82198212423509998</v>
      </c>
      <c r="I8">
        <v>11.08906142277</v>
      </c>
      <c r="K8">
        <f t="shared" si="0"/>
        <v>4.6311458367139999E-3</v>
      </c>
      <c r="L8">
        <f t="shared" si="1"/>
        <v>5.5165520162329997</v>
      </c>
      <c r="M8">
        <f t="shared" si="2"/>
        <v>7.6027752354639998E-3</v>
      </c>
      <c r="N8">
        <f t="shared" si="3"/>
        <v>8.8191030725839994</v>
      </c>
      <c r="O8">
        <f t="shared" si="4"/>
        <v>4.8820174718680002E-3</v>
      </c>
      <c r="P8">
        <f t="shared" si="5"/>
        <v>5.8993973194980001</v>
      </c>
      <c r="Q8">
        <f t="shared" si="6"/>
        <v>8.2198212423509991E-3</v>
      </c>
      <c r="R8">
        <f t="shared" si="7"/>
        <v>11.08906142277</v>
      </c>
      <c r="T8" s="3"/>
      <c r="U8">
        <v>0.6921723033853</v>
      </c>
      <c r="V8">
        <v>9.2566789933029998</v>
      </c>
      <c r="W8">
        <v>0.95799729594299998</v>
      </c>
      <c r="X8">
        <v>14.32174024034</v>
      </c>
      <c r="Y8">
        <v>1.109173938941</v>
      </c>
      <c r="Z8">
        <v>13.209885881230001</v>
      </c>
      <c r="AA8">
        <v>1.016881446954</v>
      </c>
      <c r="AB8">
        <v>13.70198171452</v>
      </c>
      <c r="AE8">
        <f t="shared" si="8"/>
        <v>6.9217230338529997E-3</v>
      </c>
      <c r="AF8">
        <f t="shared" si="9"/>
        <v>9.2566789933029998</v>
      </c>
      <c r="AG8">
        <f t="shared" si="10"/>
        <v>9.5799729594299998E-3</v>
      </c>
      <c r="AH8">
        <f t="shared" si="11"/>
        <v>14.32174024034</v>
      </c>
      <c r="AI8">
        <f t="shared" si="12"/>
        <v>1.1091739389410001E-2</v>
      </c>
      <c r="AJ8">
        <f t="shared" si="13"/>
        <v>13.209885881230001</v>
      </c>
      <c r="AK8">
        <f t="shared" si="14"/>
        <v>1.0168814469539999E-2</v>
      </c>
      <c r="AL8">
        <f t="shared" si="15"/>
        <v>13.70198171452</v>
      </c>
      <c r="AN8" s="3"/>
      <c r="AO8">
        <v>0.51791617056679995</v>
      </c>
      <c r="AP8">
        <v>5.7289270417580003</v>
      </c>
      <c r="AQ8">
        <v>0.78823280551370001</v>
      </c>
      <c r="AR8">
        <v>10.413255841310001</v>
      </c>
      <c r="AS8">
        <v>0.59418330044930001</v>
      </c>
      <c r="AT8">
        <v>8.0921021186720008</v>
      </c>
      <c r="AV8">
        <f t="shared" si="16"/>
        <v>5.1791617056679996E-3</v>
      </c>
      <c r="AW8">
        <f t="shared" si="17"/>
        <v>5.7289270417580003</v>
      </c>
      <c r="AX8">
        <f t="shared" si="18"/>
        <v>7.8823280551370001E-3</v>
      </c>
      <c r="AY8">
        <f t="shared" si="19"/>
        <v>10.413255841310001</v>
      </c>
      <c r="AZ8">
        <f t="shared" si="20"/>
        <v>5.9418330044930003E-3</v>
      </c>
      <c r="BA8">
        <f t="shared" si="21"/>
        <v>8.0921021186720008</v>
      </c>
      <c r="BC8" s="3"/>
      <c r="BD8">
        <v>0.77126758928380001</v>
      </c>
      <c r="BE8">
        <v>11.19850489139</v>
      </c>
      <c r="BF8">
        <v>1.113611276004</v>
      </c>
      <c r="BG8">
        <v>19.150250701579999</v>
      </c>
      <c r="BH8">
        <v>0.2948529363365</v>
      </c>
      <c r="BI8">
        <v>4.1651674161230003</v>
      </c>
      <c r="BK8">
        <f t="shared" si="22"/>
        <v>7.7126758928380001E-3</v>
      </c>
      <c r="BL8">
        <f t="shared" si="23"/>
        <v>11.19850489139</v>
      </c>
      <c r="BM8">
        <f t="shared" si="24"/>
        <v>1.113611276004E-2</v>
      </c>
      <c r="BN8">
        <f t="shared" si="25"/>
        <v>19.150250701579999</v>
      </c>
      <c r="BO8">
        <f t="shared" si="26"/>
        <v>2.9485293633650001E-3</v>
      </c>
      <c r="BP8">
        <f t="shared" si="27"/>
        <v>4.1651674161230003</v>
      </c>
      <c r="BR8" s="3"/>
      <c r="BS8">
        <v>0.23256311530839999</v>
      </c>
      <c r="BT8">
        <v>4.0815094802210004</v>
      </c>
      <c r="BU8">
        <v>0.3432228618482</v>
      </c>
      <c r="BV8">
        <v>5.8482367193579998</v>
      </c>
      <c r="BW8">
        <v>0.45051183681189999</v>
      </c>
      <c r="BX8">
        <v>6.048129695738</v>
      </c>
      <c r="BZ8">
        <f t="shared" si="28"/>
        <v>2.3256311530839998E-3</v>
      </c>
      <c r="CA8">
        <f t="shared" si="31"/>
        <v>4.0815094802210004</v>
      </c>
      <c r="CB8">
        <f t="shared" si="29"/>
        <v>3.4322286184819998E-3</v>
      </c>
      <c r="CC8">
        <f t="shared" si="32"/>
        <v>5.8482367193579998</v>
      </c>
      <c r="CD8">
        <f t="shared" si="30"/>
        <v>4.5051183681189995E-3</v>
      </c>
      <c r="CE8">
        <f t="shared" si="33"/>
        <v>6.048129695738</v>
      </c>
      <c r="CG8" s="3"/>
      <c r="CH8">
        <v>0.17080343348989999</v>
      </c>
      <c r="CI8">
        <v>1.8407018576559999</v>
      </c>
      <c r="CJ8">
        <v>0.1619318207548</v>
      </c>
      <c r="CK8">
        <v>3.0929081913149998</v>
      </c>
      <c r="CL8">
        <v>0.1230497658133</v>
      </c>
      <c r="CM8">
        <v>2.1036379096950002</v>
      </c>
      <c r="CV8" s="3"/>
    </row>
    <row r="9" spans="2:100" x14ac:dyDescent="0.3">
      <c r="B9" s="2">
        <v>0.55494432300509999</v>
      </c>
      <c r="C9">
        <v>6.3825053187799998</v>
      </c>
      <c r="D9">
        <v>0.88240894821289995</v>
      </c>
      <c r="E9">
        <v>10.28418944137</v>
      </c>
      <c r="F9">
        <v>0.57087197664639999</v>
      </c>
      <c r="G9">
        <v>6.7293346283700002</v>
      </c>
      <c r="H9">
        <v>0.91156203981429995</v>
      </c>
      <c r="I9">
        <v>12.36903015663</v>
      </c>
      <c r="K9">
        <f t="shared" si="0"/>
        <v>5.5494432300510002E-3</v>
      </c>
      <c r="L9">
        <f t="shared" si="1"/>
        <v>6.3825053187799998</v>
      </c>
      <c r="M9">
        <f t="shared" si="2"/>
        <v>8.8240894821290002E-3</v>
      </c>
      <c r="N9">
        <f t="shared" si="3"/>
        <v>10.28418944137</v>
      </c>
      <c r="O9">
        <f t="shared" si="4"/>
        <v>5.708719766464E-3</v>
      </c>
      <c r="P9">
        <f t="shared" si="5"/>
        <v>6.7293346283700002</v>
      </c>
      <c r="Q9">
        <f t="shared" si="6"/>
        <v>9.1156203981429991E-3</v>
      </c>
      <c r="R9">
        <f t="shared" si="7"/>
        <v>12.36903015663</v>
      </c>
      <c r="T9" s="3"/>
      <c r="U9">
        <v>0.96168698452500001</v>
      </c>
      <c r="V9">
        <v>13.06908578422</v>
      </c>
      <c r="W9">
        <v>1.2108455378330001</v>
      </c>
      <c r="X9">
        <v>17.840654457439999</v>
      </c>
      <c r="Y9">
        <v>1.292458895497</v>
      </c>
      <c r="Z9">
        <v>15.401708472399999</v>
      </c>
      <c r="AA9">
        <v>1.23692645154</v>
      </c>
      <c r="AB9">
        <v>16.778579330039999</v>
      </c>
      <c r="AE9">
        <f t="shared" si="8"/>
        <v>9.6168698452500003E-3</v>
      </c>
      <c r="AF9">
        <f t="shared" si="9"/>
        <v>13.06908578422</v>
      </c>
      <c r="AG9">
        <f t="shared" si="10"/>
        <v>1.2108455378330002E-2</v>
      </c>
      <c r="AH9">
        <f t="shared" si="11"/>
        <v>17.840654457439999</v>
      </c>
      <c r="AI9">
        <f t="shared" si="12"/>
        <v>1.292458895497E-2</v>
      </c>
      <c r="AJ9">
        <f t="shared" si="13"/>
        <v>15.401708472399999</v>
      </c>
      <c r="AK9">
        <f t="shared" si="14"/>
        <v>1.23692645154E-2</v>
      </c>
      <c r="AL9">
        <f t="shared" si="15"/>
        <v>16.778579330039999</v>
      </c>
      <c r="AN9" s="3"/>
      <c r="AO9">
        <v>0.63049495119599996</v>
      </c>
      <c r="AP9">
        <v>6.9998672380249998</v>
      </c>
      <c r="AQ9">
        <v>0.98322591912900004</v>
      </c>
      <c r="AR9">
        <v>12.66412151382</v>
      </c>
      <c r="AS9">
        <v>0.74536989785810004</v>
      </c>
      <c r="AT9">
        <v>10.08719029799</v>
      </c>
      <c r="AV9">
        <f t="shared" si="16"/>
        <v>6.3049495119599994E-3</v>
      </c>
      <c r="AW9">
        <f t="shared" si="17"/>
        <v>6.9998672380249998</v>
      </c>
      <c r="AX9">
        <f t="shared" si="18"/>
        <v>9.8322591912900006E-3</v>
      </c>
      <c r="AY9">
        <f t="shared" si="19"/>
        <v>12.66412151382</v>
      </c>
      <c r="AZ9">
        <f t="shared" si="20"/>
        <v>7.453698978581E-3</v>
      </c>
      <c r="BA9">
        <f t="shared" si="21"/>
        <v>10.08719029799</v>
      </c>
      <c r="BC9" s="3"/>
      <c r="BD9">
        <v>0.99347293950740001</v>
      </c>
      <c r="BE9">
        <v>14.52505342277</v>
      </c>
      <c r="BF9">
        <v>1.3162719129860001</v>
      </c>
      <c r="BG9">
        <v>22.672319579989999</v>
      </c>
      <c r="BH9">
        <v>0.35436025388719999</v>
      </c>
      <c r="BI9">
        <v>5.0059412285180001</v>
      </c>
      <c r="BK9">
        <f t="shared" si="22"/>
        <v>9.9347293950739993E-3</v>
      </c>
      <c r="BL9">
        <f t="shared" si="23"/>
        <v>14.52505342277</v>
      </c>
      <c r="BM9">
        <f t="shared" si="24"/>
        <v>1.3162719129860001E-2</v>
      </c>
      <c r="BN9">
        <f t="shared" si="25"/>
        <v>22.672319579989999</v>
      </c>
      <c r="BO9">
        <f t="shared" si="26"/>
        <v>3.5436025388719998E-3</v>
      </c>
      <c r="BP9">
        <f t="shared" si="27"/>
        <v>5.0059412285180001</v>
      </c>
      <c r="BR9" s="3"/>
      <c r="BS9">
        <v>0.27258788042240001</v>
      </c>
      <c r="BT9">
        <v>4.8022932154289997</v>
      </c>
      <c r="BU9">
        <v>0.53393445410359996</v>
      </c>
      <c r="BV9">
        <v>9.0165698697690004</v>
      </c>
      <c r="BW9">
        <v>0.68514076117849998</v>
      </c>
      <c r="BX9">
        <v>9.1094522459509992</v>
      </c>
      <c r="BZ9">
        <f t="shared" si="28"/>
        <v>2.7258788042240001E-3</v>
      </c>
      <c r="CA9">
        <f t="shared" si="31"/>
        <v>4.8022932154289997</v>
      </c>
      <c r="CB9">
        <f t="shared" si="29"/>
        <v>5.3393445410360001E-3</v>
      </c>
      <c r="CC9">
        <f t="shared" si="32"/>
        <v>9.0165698697690004</v>
      </c>
      <c r="CD9">
        <f t="shared" si="30"/>
        <v>6.8514076117849997E-3</v>
      </c>
      <c r="CE9">
        <f t="shared" si="33"/>
        <v>9.1094522459509992</v>
      </c>
      <c r="CG9" s="3"/>
      <c r="CH9">
        <v>0.30926607274110002</v>
      </c>
      <c r="CI9">
        <v>3.7731354927859999</v>
      </c>
      <c r="CJ9">
        <v>0.2048738325477</v>
      </c>
      <c r="CK9">
        <v>3.906738370262</v>
      </c>
      <c r="CL9">
        <v>0.2415621699735</v>
      </c>
      <c r="CM9">
        <v>3.591946437906</v>
      </c>
      <c r="CV9" s="3"/>
    </row>
    <row r="10" spans="2:100" x14ac:dyDescent="0.3">
      <c r="B10" s="2">
        <v>0.61910438865890005</v>
      </c>
      <c r="C10">
        <v>7.1161851218549996</v>
      </c>
      <c r="D10">
        <v>0.95891334794640004</v>
      </c>
      <c r="E10">
        <v>11.053127120639999</v>
      </c>
      <c r="F10">
        <v>0.63869854699380002</v>
      </c>
      <c r="G10">
        <v>7.5631069419700001</v>
      </c>
      <c r="H10">
        <v>1.051487228534</v>
      </c>
      <c r="I10">
        <v>14.333101741549999</v>
      </c>
      <c r="K10">
        <f t="shared" si="0"/>
        <v>6.1910438865890004E-3</v>
      </c>
      <c r="L10">
        <f t="shared" si="1"/>
        <v>7.1161851218549996</v>
      </c>
      <c r="M10">
        <f t="shared" si="2"/>
        <v>9.5891334794640012E-3</v>
      </c>
      <c r="N10">
        <f t="shared" si="3"/>
        <v>11.053127120639999</v>
      </c>
      <c r="O10">
        <f t="shared" si="4"/>
        <v>6.3869854699380004E-3</v>
      </c>
      <c r="P10">
        <f t="shared" si="5"/>
        <v>7.5631069419700001</v>
      </c>
      <c r="Q10">
        <f t="shared" si="6"/>
        <v>1.051487228534E-2</v>
      </c>
      <c r="R10">
        <f t="shared" si="7"/>
        <v>14.333101741549999</v>
      </c>
      <c r="T10" s="3"/>
      <c r="U10">
        <v>1.368845890485</v>
      </c>
      <c r="V10">
        <v>18.549323537559999</v>
      </c>
      <c r="W10">
        <v>1.477492979852</v>
      </c>
      <c r="X10">
        <v>21.683984607679999</v>
      </c>
      <c r="Y10">
        <v>1.4520266245619999</v>
      </c>
      <c r="Z10">
        <v>17.426489358680001</v>
      </c>
      <c r="AA10">
        <v>1.363577486362</v>
      </c>
      <c r="AB10">
        <v>18.420041222689999</v>
      </c>
      <c r="AE10">
        <f t="shared" si="8"/>
        <v>1.3688458904850001E-2</v>
      </c>
      <c r="AF10">
        <f t="shared" si="9"/>
        <v>18.549323537559999</v>
      </c>
      <c r="AG10">
        <f t="shared" si="10"/>
        <v>1.4774929798519999E-2</v>
      </c>
      <c r="AH10">
        <f t="shared" si="11"/>
        <v>21.683984607679999</v>
      </c>
      <c r="AI10">
        <f t="shared" si="12"/>
        <v>1.4520266245619999E-2</v>
      </c>
      <c r="AJ10">
        <f t="shared" si="13"/>
        <v>17.426489358680001</v>
      </c>
      <c r="AK10">
        <f t="shared" si="14"/>
        <v>1.363577486362E-2</v>
      </c>
      <c r="AL10">
        <f t="shared" si="15"/>
        <v>18.420041222689999</v>
      </c>
      <c r="AN10" s="3"/>
      <c r="AO10">
        <v>0.79461785693910003</v>
      </c>
      <c r="AP10">
        <v>8.6878508662270004</v>
      </c>
      <c r="AQ10">
        <v>1.1146046228640001</v>
      </c>
      <c r="AR10">
        <v>14.44657476439</v>
      </c>
      <c r="AS10">
        <v>0.83801098070229996</v>
      </c>
      <c r="AT10">
        <v>11.489555591109999</v>
      </c>
      <c r="AV10">
        <f t="shared" si="16"/>
        <v>7.9461785693909995E-3</v>
      </c>
      <c r="AW10">
        <f t="shared" si="17"/>
        <v>8.6878508662270004</v>
      </c>
      <c r="AX10">
        <f t="shared" si="18"/>
        <v>1.1146046228640001E-2</v>
      </c>
      <c r="AY10">
        <f t="shared" si="19"/>
        <v>14.44657476439</v>
      </c>
      <c r="AZ10">
        <f t="shared" si="20"/>
        <v>8.3801098070229989E-3</v>
      </c>
      <c r="BA10">
        <f t="shared" si="21"/>
        <v>11.489555591109999</v>
      </c>
      <c r="BC10" s="3"/>
      <c r="BD10">
        <v>1.1938794141119999</v>
      </c>
      <c r="BE10">
        <v>17.41423174753</v>
      </c>
      <c r="BF10">
        <v>1.5923082568510001</v>
      </c>
      <c r="BG10">
        <v>27.341739479049998</v>
      </c>
      <c r="BH10">
        <v>0.39082898955049999</v>
      </c>
      <c r="BI10">
        <v>5.5935116334500004</v>
      </c>
      <c r="BK10">
        <f t="shared" si="22"/>
        <v>1.193879414112E-2</v>
      </c>
      <c r="BL10">
        <f t="shared" si="23"/>
        <v>17.41423174753</v>
      </c>
      <c r="BM10">
        <f t="shared" si="24"/>
        <v>1.5923082568510001E-2</v>
      </c>
      <c r="BN10">
        <f t="shared" si="25"/>
        <v>27.341739479049998</v>
      </c>
      <c r="BO10">
        <f t="shared" si="26"/>
        <v>3.9082898955049997E-3</v>
      </c>
      <c r="BP10">
        <f t="shared" si="27"/>
        <v>5.5935116334500004</v>
      </c>
      <c r="BR10" s="3"/>
      <c r="BS10">
        <v>0.37883672191029999</v>
      </c>
      <c r="BT10">
        <v>6.2750995199270001</v>
      </c>
      <c r="BU10">
        <v>0.71076199905259996</v>
      </c>
      <c r="BV10">
        <v>11.988162591489999</v>
      </c>
      <c r="BW10">
        <v>0.92277449661870004</v>
      </c>
      <c r="BX10">
        <v>12.217784102930001</v>
      </c>
      <c r="BZ10">
        <f t="shared" si="28"/>
        <v>3.788367219103E-3</v>
      </c>
      <c r="CA10">
        <f t="shared" si="31"/>
        <v>6.2750995199270001</v>
      </c>
      <c r="CB10">
        <f t="shared" si="29"/>
        <v>7.1076199905259997E-3</v>
      </c>
      <c r="CC10">
        <f t="shared" si="32"/>
        <v>11.988162591489999</v>
      </c>
      <c r="CD10">
        <f t="shared" si="30"/>
        <v>9.2277449661869997E-3</v>
      </c>
      <c r="CE10">
        <f t="shared" si="33"/>
        <v>12.217784102930001</v>
      </c>
      <c r="CG10" s="3"/>
      <c r="CH10">
        <v>0.37701936376400003</v>
      </c>
      <c r="CI10">
        <v>4.6761091875960004</v>
      </c>
      <c r="CJ10">
        <v>0.30712529681239997</v>
      </c>
      <c r="CK10">
        <v>5.9173511431510004</v>
      </c>
      <c r="CL10">
        <v>0.3662072035574</v>
      </c>
      <c r="CM10">
        <v>5.1799950589380002</v>
      </c>
      <c r="CV10" s="3"/>
    </row>
    <row r="11" spans="2:100" x14ac:dyDescent="0.3">
      <c r="B11" s="2">
        <v>0.70565943320760005</v>
      </c>
      <c r="C11">
        <v>8.169857108395</v>
      </c>
      <c r="D11">
        <v>1.018637349452</v>
      </c>
      <c r="E11">
        <v>11.83342346159</v>
      </c>
      <c r="F11">
        <v>0.71968857204600001</v>
      </c>
      <c r="G11">
        <v>8.5383104309439997</v>
      </c>
      <c r="H11">
        <v>1.1578466746789999</v>
      </c>
      <c r="I11">
        <v>15.83926478157</v>
      </c>
      <c r="K11">
        <f t="shared" si="0"/>
        <v>7.0565943320760006E-3</v>
      </c>
      <c r="L11">
        <f t="shared" si="1"/>
        <v>8.169857108395</v>
      </c>
      <c r="M11">
        <f t="shared" si="2"/>
        <v>1.018637349452E-2</v>
      </c>
      <c r="N11">
        <f t="shared" si="3"/>
        <v>11.83342346159</v>
      </c>
      <c r="O11">
        <f t="shared" si="4"/>
        <v>7.1968857204599999E-3</v>
      </c>
      <c r="P11">
        <f t="shared" si="5"/>
        <v>8.5383104309439997</v>
      </c>
      <c r="Q11">
        <f t="shared" si="6"/>
        <v>1.1578466746789999E-2</v>
      </c>
      <c r="R11">
        <f t="shared" si="7"/>
        <v>15.83926478157</v>
      </c>
      <c r="T11" s="3"/>
      <c r="U11">
        <v>1.5440473351770001</v>
      </c>
      <c r="V11">
        <v>20.892318199270001</v>
      </c>
      <c r="W11">
        <v>1.6132489339780001</v>
      </c>
      <c r="X11">
        <v>23.59088846237</v>
      </c>
      <c r="Y11">
        <v>1.658707347282</v>
      </c>
      <c r="Z11">
        <v>19.952513543919999</v>
      </c>
      <c r="AA11">
        <v>1.6026076186330001</v>
      </c>
      <c r="AB11">
        <v>21.624372441310001</v>
      </c>
      <c r="AE11">
        <f t="shared" si="8"/>
        <v>1.5440473351770002E-2</v>
      </c>
      <c r="AF11">
        <f t="shared" si="9"/>
        <v>20.892318199270001</v>
      </c>
      <c r="AG11">
        <f t="shared" si="10"/>
        <v>1.6132489339779999E-2</v>
      </c>
      <c r="AH11">
        <f t="shared" si="11"/>
        <v>23.59088846237</v>
      </c>
      <c r="AI11">
        <f t="shared" si="12"/>
        <v>1.6587073472819999E-2</v>
      </c>
      <c r="AJ11">
        <f t="shared" si="13"/>
        <v>19.952513543919999</v>
      </c>
      <c r="AK11">
        <f t="shared" si="14"/>
        <v>1.602607618633E-2</v>
      </c>
      <c r="AL11">
        <f t="shared" si="15"/>
        <v>21.624372441310001</v>
      </c>
      <c r="AN11" s="3"/>
      <c r="AO11">
        <v>0.86862079499639999</v>
      </c>
      <c r="AP11">
        <v>9.4764612174220009</v>
      </c>
      <c r="AQ11">
        <v>1.191823618271</v>
      </c>
      <c r="AR11">
        <v>15.07116926542</v>
      </c>
      <c r="AS11">
        <v>0.95690255719850004</v>
      </c>
      <c r="AT11">
        <v>13.145353870999999</v>
      </c>
      <c r="AV11">
        <f t="shared" si="16"/>
        <v>8.6862079499639994E-3</v>
      </c>
      <c r="AW11">
        <f t="shared" si="17"/>
        <v>9.4764612174220009</v>
      </c>
      <c r="AX11">
        <f t="shared" si="18"/>
        <v>1.191823618271E-2</v>
      </c>
      <c r="AY11">
        <f t="shared" si="19"/>
        <v>15.07116926542</v>
      </c>
      <c r="AZ11">
        <f t="shared" si="20"/>
        <v>9.5690255719850011E-3</v>
      </c>
      <c r="BA11">
        <f t="shared" si="21"/>
        <v>13.145353870999999</v>
      </c>
      <c r="BC11" s="3"/>
      <c r="BD11">
        <v>1.4035781103080001</v>
      </c>
      <c r="BE11">
        <v>20.541334119510001</v>
      </c>
      <c r="BF11">
        <v>1.6143129808150001</v>
      </c>
      <c r="BG11">
        <v>27.693984809629999</v>
      </c>
      <c r="BH11">
        <v>0.41694556171140001</v>
      </c>
      <c r="BI11">
        <v>5.9452909320430001</v>
      </c>
      <c r="BK11">
        <f t="shared" si="22"/>
        <v>1.403578110308E-2</v>
      </c>
      <c r="BL11">
        <f t="shared" si="23"/>
        <v>20.541334119510001</v>
      </c>
      <c r="BM11">
        <f t="shared" si="24"/>
        <v>1.6143129808150001E-2</v>
      </c>
      <c r="BN11">
        <f t="shared" si="25"/>
        <v>27.693984809629999</v>
      </c>
      <c r="BO11">
        <f t="shared" si="26"/>
        <v>4.1694556171140004E-3</v>
      </c>
      <c r="BP11">
        <f t="shared" si="27"/>
        <v>5.9452909320430001</v>
      </c>
      <c r="BR11" s="3"/>
      <c r="BS11">
        <v>0.52501675150180005</v>
      </c>
      <c r="BT11">
        <v>8.6920266908750001</v>
      </c>
      <c r="BU11">
        <v>0.87722271285700004</v>
      </c>
      <c r="BV11">
        <v>14.70192564505</v>
      </c>
      <c r="BW11">
        <v>1.1152966623630001</v>
      </c>
      <c r="BX11">
        <v>14.715019601530001</v>
      </c>
      <c r="BZ11">
        <f t="shared" si="28"/>
        <v>5.2501675150180005E-3</v>
      </c>
      <c r="CA11">
        <f t="shared" si="31"/>
        <v>8.6920266908750001</v>
      </c>
      <c r="CB11">
        <f t="shared" si="29"/>
        <v>8.7722271285700006E-3</v>
      </c>
      <c r="CC11">
        <f t="shared" si="32"/>
        <v>14.70192564505</v>
      </c>
      <c r="CD11">
        <f t="shared" si="30"/>
        <v>1.115296662363E-2</v>
      </c>
      <c r="CE11">
        <f t="shared" si="33"/>
        <v>14.715019601530001</v>
      </c>
      <c r="CG11" s="3"/>
      <c r="CH11">
        <v>0.50369970408319997</v>
      </c>
      <c r="CI11">
        <v>6.4590019009119999</v>
      </c>
      <c r="CJ11">
        <v>0.41752717059880001</v>
      </c>
      <c r="CK11">
        <v>7.8362981727149998</v>
      </c>
      <c r="CL11">
        <v>0.4888203820498</v>
      </c>
      <c r="CM11">
        <v>6.8398120721040003</v>
      </c>
      <c r="CV11" s="3"/>
    </row>
    <row r="12" spans="2:100" x14ac:dyDescent="0.3">
      <c r="B12" s="2">
        <v>0.77541490286409998</v>
      </c>
      <c r="C12">
        <v>8.9807749910489996</v>
      </c>
      <c r="D12">
        <v>1.1348240427580001</v>
      </c>
      <c r="E12">
        <v>13.01209512214</v>
      </c>
      <c r="F12">
        <v>0.78742498008770001</v>
      </c>
      <c r="G12">
        <v>9.2975943563710004</v>
      </c>
      <c r="H12">
        <v>1.311833869267</v>
      </c>
      <c r="I12">
        <v>18.05715082375</v>
      </c>
      <c r="K12">
        <f t="shared" si="0"/>
        <v>7.7541490286409994E-3</v>
      </c>
      <c r="L12">
        <f t="shared" si="1"/>
        <v>8.9807749910489996</v>
      </c>
      <c r="M12">
        <f t="shared" si="2"/>
        <v>1.1348240427580002E-2</v>
      </c>
      <c r="N12">
        <f t="shared" si="3"/>
        <v>13.01209512214</v>
      </c>
      <c r="O12">
        <f t="shared" si="4"/>
        <v>7.874249800877E-3</v>
      </c>
      <c r="P12">
        <f t="shared" si="5"/>
        <v>9.2975943563710004</v>
      </c>
      <c r="Q12">
        <f t="shared" si="6"/>
        <v>1.311833869267E-2</v>
      </c>
      <c r="R12">
        <f t="shared" si="7"/>
        <v>18.05715082375</v>
      </c>
      <c r="T12" s="3"/>
      <c r="U12">
        <v>1.6529888619349999</v>
      </c>
      <c r="V12">
        <v>22.331863629650002</v>
      </c>
      <c r="W12">
        <v>1.78599185001</v>
      </c>
      <c r="X12">
        <v>26.264572125520001</v>
      </c>
      <c r="Y12">
        <v>1.7668081726810001</v>
      </c>
      <c r="Z12">
        <v>21.240084336319999</v>
      </c>
      <c r="AA12">
        <v>1.738741762554</v>
      </c>
      <c r="AB12">
        <v>23.334617602840002</v>
      </c>
      <c r="AE12">
        <f t="shared" si="8"/>
        <v>1.6529888619349998E-2</v>
      </c>
      <c r="AF12">
        <f t="shared" si="9"/>
        <v>22.331863629650002</v>
      </c>
      <c r="AG12">
        <f t="shared" si="10"/>
        <v>1.7859918500100002E-2</v>
      </c>
      <c r="AH12">
        <f t="shared" si="11"/>
        <v>26.264572125520001</v>
      </c>
      <c r="AI12">
        <f t="shared" si="12"/>
        <v>1.766808172681E-2</v>
      </c>
      <c r="AJ12">
        <f t="shared" si="13"/>
        <v>21.240084336319999</v>
      </c>
      <c r="AK12">
        <f t="shared" si="14"/>
        <v>1.7387417625540001E-2</v>
      </c>
      <c r="AL12">
        <f t="shared" si="15"/>
        <v>23.334617602840002</v>
      </c>
      <c r="AN12" s="3"/>
      <c r="AO12">
        <v>0.9780919541709</v>
      </c>
      <c r="AP12">
        <v>10.486578439180001</v>
      </c>
      <c r="AQ12">
        <v>1.2539435573869999</v>
      </c>
      <c r="AR12">
        <v>15.581318320339999</v>
      </c>
      <c r="AS12">
        <v>1.08594573012</v>
      </c>
      <c r="AT12">
        <v>14.78473211713</v>
      </c>
      <c r="AV12">
        <f t="shared" si="16"/>
        <v>9.7809195417089996E-3</v>
      </c>
      <c r="AW12">
        <f t="shared" si="17"/>
        <v>10.486578439180001</v>
      </c>
      <c r="AX12">
        <f t="shared" si="18"/>
        <v>1.253943557387E-2</v>
      </c>
      <c r="AY12">
        <f t="shared" si="19"/>
        <v>15.581318320339999</v>
      </c>
      <c r="AZ12">
        <f t="shared" si="20"/>
        <v>1.08594573012E-2</v>
      </c>
      <c r="BA12">
        <f t="shared" si="21"/>
        <v>14.78473211713</v>
      </c>
      <c r="BC12" s="3"/>
      <c r="BD12">
        <v>1.425466350655</v>
      </c>
      <c r="BE12">
        <v>20.888758727039999</v>
      </c>
      <c r="BF12">
        <v>1.628946184658</v>
      </c>
      <c r="BG12">
        <v>27.96566514177</v>
      </c>
      <c r="BH12">
        <v>0.43992882604450001</v>
      </c>
      <c r="BI12">
        <v>6.2541714579620002</v>
      </c>
      <c r="BK12">
        <f t="shared" si="22"/>
        <v>1.4254663506550001E-2</v>
      </c>
      <c r="BL12">
        <f t="shared" si="23"/>
        <v>20.888758727039999</v>
      </c>
      <c r="BM12">
        <f t="shared" si="24"/>
        <v>1.6289461846579999E-2</v>
      </c>
      <c r="BN12">
        <f t="shared" si="25"/>
        <v>27.96566514177</v>
      </c>
      <c r="BO12">
        <f t="shared" si="26"/>
        <v>4.3992882604450001E-3</v>
      </c>
      <c r="BP12">
        <f t="shared" si="27"/>
        <v>6.2541714579620002</v>
      </c>
      <c r="BR12" s="3"/>
      <c r="BS12">
        <v>0.63715209023870001</v>
      </c>
      <c r="BT12">
        <v>10.552709698999999</v>
      </c>
      <c r="BU12">
        <v>0.9499980949597</v>
      </c>
      <c r="BV12">
        <v>16.011347026500001</v>
      </c>
      <c r="BW12">
        <v>1.3078311417299999</v>
      </c>
      <c r="BX12">
        <v>17.182866586660001</v>
      </c>
      <c r="BZ12">
        <f t="shared" si="28"/>
        <v>6.3715209023870005E-3</v>
      </c>
      <c r="CA12">
        <f t="shared" si="31"/>
        <v>10.552709698999999</v>
      </c>
      <c r="CB12">
        <f t="shared" si="29"/>
        <v>9.4999809495969999E-3</v>
      </c>
      <c r="CC12">
        <f t="shared" si="32"/>
        <v>16.011347026500001</v>
      </c>
      <c r="CD12">
        <f t="shared" si="30"/>
        <v>1.3078311417299999E-2</v>
      </c>
      <c r="CE12">
        <f t="shared" si="33"/>
        <v>17.182866586660001</v>
      </c>
      <c r="CG12" s="3"/>
      <c r="CH12">
        <v>0.60975662539590003</v>
      </c>
      <c r="CI12">
        <v>7.9428330592560004</v>
      </c>
      <c r="CJ12">
        <v>0.52383483838330003</v>
      </c>
      <c r="CK12">
        <v>9.6395675245289993</v>
      </c>
      <c r="CL12">
        <v>0.60321793688439995</v>
      </c>
      <c r="CM12">
        <v>8.0369746713520005</v>
      </c>
      <c r="CV12" s="3"/>
    </row>
    <row r="13" spans="2:100" x14ac:dyDescent="0.3">
      <c r="B13" s="2">
        <v>0.84799480029009999</v>
      </c>
      <c r="C13">
        <v>9.8523916437899999</v>
      </c>
      <c r="D13">
        <v>1.1972178685529999</v>
      </c>
      <c r="E13">
        <v>13.68565156563</v>
      </c>
      <c r="F13">
        <v>0.87416339246149999</v>
      </c>
      <c r="G13">
        <v>10.4217331522</v>
      </c>
      <c r="H13">
        <v>1.4096732620100001</v>
      </c>
      <c r="I13">
        <v>19.342578025489999</v>
      </c>
      <c r="K13">
        <f t="shared" si="0"/>
        <v>8.4799480029009999E-3</v>
      </c>
      <c r="L13">
        <f t="shared" si="1"/>
        <v>9.8523916437899999</v>
      </c>
      <c r="M13">
        <f t="shared" si="2"/>
        <v>1.1972178685529999E-2</v>
      </c>
      <c r="N13">
        <f t="shared" si="3"/>
        <v>13.68565156563</v>
      </c>
      <c r="O13">
        <f t="shared" si="4"/>
        <v>8.7416339246149995E-3</v>
      </c>
      <c r="P13">
        <f t="shared" si="5"/>
        <v>10.4217331522</v>
      </c>
      <c r="Q13">
        <f t="shared" si="6"/>
        <v>1.4096732620100002E-2</v>
      </c>
      <c r="R13">
        <f t="shared" si="7"/>
        <v>19.342578025489999</v>
      </c>
      <c r="T13" s="3"/>
      <c r="U13">
        <v>1.733399585216</v>
      </c>
      <c r="V13">
        <v>23.453738342929999</v>
      </c>
      <c r="W13">
        <v>1.9685960649350001</v>
      </c>
      <c r="X13">
        <v>28.810380364389999</v>
      </c>
      <c r="Y13">
        <v>1.846535308745</v>
      </c>
      <c r="Z13">
        <v>22.281973583439999</v>
      </c>
      <c r="AA13">
        <v>1.757386519425</v>
      </c>
      <c r="AB13">
        <v>23.6393440298</v>
      </c>
      <c r="AE13">
        <f t="shared" si="8"/>
        <v>1.733399585216E-2</v>
      </c>
      <c r="AF13">
        <f t="shared" si="9"/>
        <v>23.453738342929999</v>
      </c>
      <c r="AG13">
        <f t="shared" si="10"/>
        <v>1.968596064935E-2</v>
      </c>
      <c r="AH13">
        <f t="shared" si="11"/>
        <v>28.810380364389999</v>
      </c>
      <c r="AI13">
        <f t="shared" si="12"/>
        <v>1.8465353087449999E-2</v>
      </c>
      <c r="AJ13">
        <f t="shared" si="13"/>
        <v>22.281973583439999</v>
      </c>
      <c r="AK13">
        <f t="shared" si="14"/>
        <v>1.7573865194249999E-2</v>
      </c>
      <c r="AL13">
        <f t="shared" si="15"/>
        <v>23.6393440298</v>
      </c>
      <c r="AN13" s="3"/>
      <c r="AO13">
        <v>1.058626486151</v>
      </c>
      <c r="AP13">
        <v>11.14472985047</v>
      </c>
      <c r="AQ13">
        <v>1.296398111579</v>
      </c>
      <c r="AR13">
        <v>15.88782768467</v>
      </c>
      <c r="AS13">
        <v>1.132239484661</v>
      </c>
      <c r="AT13">
        <v>15.54113145576</v>
      </c>
      <c r="AV13">
        <f t="shared" si="16"/>
        <v>1.058626486151E-2</v>
      </c>
      <c r="AW13">
        <f t="shared" si="17"/>
        <v>11.14472985047</v>
      </c>
      <c r="AX13">
        <f t="shared" si="18"/>
        <v>1.296398111579E-2</v>
      </c>
      <c r="AY13">
        <f t="shared" si="19"/>
        <v>15.88782768467</v>
      </c>
      <c r="AZ13">
        <f t="shared" si="20"/>
        <v>1.132239484661E-2</v>
      </c>
      <c r="BA13">
        <f t="shared" si="21"/>
        <v>15.54113145576</v>
      </c>
      <c r="BC13" s="3"/>
      <c r="BD13">
        <v>1.4459261042410001</v>
      </c>
      <c r="BE13">
        <v>21.075531080289998</v>
      </c>
      <c r="BF13">
        <v>1.647740690242</v>
      </c>
      <c r="BG13">
        <v>26.548995271540001</v>
      </c>
      <c r="BH13">
        <v>0.46185772564310001</v>
      </c>
      <c r="BI13">
        <v>6.5587457219439997</v>
      </c>
      <c r="BK13">
        <f t="shared" si="22"/>
        <v>1.445926104241E-2</v>
      </c>
      <c r="BL13">
        <f t="shared" si="23"/>
        <v>21.075531080289998</v>
      </c>
      <c r="BM13">
        <f t="shared" si="24"/>
        <v>1.647740690242E-2</v>
      </c>
      <c r="BN13">
        <f t="shared" si="25"/>
        <v>26.548995271540001</v>
      </c>
      <c r="BO13">
        <f t="shared" si="26"/>
        <v>4.6185772564310001E-3</v>
      </c>
      <c r="BP13">
        <f t="shared" si="27"/>
        <v>6.5587457219439997</v>
      </c>
      <c r="BR13" s="3"/>
      <c r="BS13">
        <v>0.73927795429319998</v>
      </c>
      <c r="BT13">
        <v>12.24103316389</v>
      </c>
      <c r="BU13">
        <v>1.050595595206</v>
      </c>
      <c r="BV13">
        <v>17.585313106169998</v>
      </c>
      <c r="BW13">
        <v>1.5484844645910001</v>
      </c>
      <c r="BX13">
        <v>20.302941534230001</v>
      </c>
      <c r="BZ13">
        <f t="shared" si="28"/>
        <v>7.3927795429320001E-3</v>
      </c>
      <c r="CA13">
        <f t="shared" si="31"/>
        <v>12.24103316389</v>
      </c>
      <c r="CB13">
        <f t="shared" si="29"/>
        <v>1.0505955952059999E-2</v>
      </c>
      <c r="CC13">
        <f t="shared" si="32"/>
        <v>17.585313106169998</v>
      </c>
      <c r="CD13">
        <f t="shared" si="30"/>
        <v>1.548484464591E-2</v>
      </c>
      <c r="CE13">
        <f t="shared" si="33"/>
        <v>20.302941534230001</v>
      </c>
      <c r="CG13" s="3"/>
      <c r="CH13">
        <v>0.68635238907039997</v>
      </c>
      <c r="CI13">
        <v>9.0068242923930004</v>
      </c>
      <c r="CJ13">
        <v>0.57290478793540001</v>
      </c>
      <c r="CK13">
        <v>10.51325864829</v>
      </c>
      <c r="CL13">
        <v>0.68900671968130001</v>
      </c>
      <c r="CM13">
        <v>8.8550883247810006</v>
      </c>
      <c r="CV13" s="3"/>
    </row>
    <row r="14" spans="2:100" x14ac:dyDescent="0.3">
      <c r="B14" s="2">
        <v>0.95950867526369998</v>
      </c>
      <c r="C14">
        <v>11.07147721348</v>
      </c>
      <c r="D14">
        <v>1.222850776334</v>
      </c>
      <c r="E14">
        <v>14.05055544068</v>
      </c>
      <c r="F14">
        <v>0.94007533640670005</v>
      </c>
      <c r="G14">
        <v>11.207101836650001</v>
      </c>
      <c r="H14">
        <v>1.4770252347449999</v>
      </c>
      <c r="I14">
        <v>20.44055289025</v>
      </c>
      <c r="K14">
        <f t="shared" si="0"/>
        <v>9.5950867526370005E-3</v>
      </c>
      <c r="L14">
        <f t="shared" si="1"/>
        <v>11.07147721348</v>
      </c>
      <c r="M14">
        <f t="shared" si="2"/>
        <v>1.222850776334E-2</v>
      </c>
      <c r="N14">
        <f t="shared" si="3"/>
        <v>14.05055544068</v>
      </c>
      <c r="O14">
        <f t="shared" si="4"/>
        <v>9.400753364067E-3</v>
      </c>
      <c r="P14">
        <f t="shared" si="5"/>
        <v>11.207101836650001</v>
      </c>
      <c r="Q14">
        <f t="shared" si="6"/>
        <v>1.4770252347449999E-2</v>
      </c>
      <c r="R14">
        <f t="shared" si="7"/>
        <v>20.44055289025</v>
      </c>
      <c r="T14" s="3"/>
      <c r="U14">
        <v>1.7998695965339999</v>
      </c>
      <c r="V14">
        <v>24.247939014739998</v>
      </c>
      <c r="W14">
        <v>2.0434587347659998</v>
      </c>
      <c r="X14">
        <v>29.88179205234</v>
      </c>
      <c r="Y14">
        <v>1.9594249624169999</v>
      </c>
      <c r="Z14">
        <v>23.57935367364</v>
      </c>
      <c r="AA14">
        <v>1.7610326922190001</v>
      </c>
      <c r="AB14">
        <v>23.74265758672</v>
      </c>
      <c r="AE14">
        <f t="shared" si="8"/>
        <v>1.7998695965339997E-2</v>
      </c>
      <c r="AF14">
        <f t="shared" si="9"/>
        <v>24.247939014739998</v>
      </c>
      <c r="AG14">
        <f t="shared" si="10"/>
        <v>2.0434587347659999E-2</v>
      </c>
      <c r="AH14">
        <f t="shared" si="11"/>
        <v>29.88179205234</v>
      </c>
      <c r="AI14">
        <f t="shared" si="12"/>
        <v>1.9594249624169998E-2</v>
      </c>
      <c r="AJ14">
        <f t="shared" si="13"/>
        <v>23.57935367364</v>
      </c>
      <c r="AK14">
        <f t="shared" si="14"/>
        <v>1.7610326922190001E-2</v>
      </c>
      <c r="AL14">
        <f t="shared" si="15"/>
        <v>23.74265758672</v>
      </c>
      <c r="AN14" s="3"/>
      <c r="AO14">
        <v>1.132730656533</v>
      </c>
      <c r="AP14">
        <v>11.724666637209999</v>
      </c>
      <c r="AQ14">
        <v>1.3429736244299999</v>
      </c>
      <c r="AR14">
        <v>16.063429225189999</v>
      </c>
      <c r="AS14">
        <v>1.1886689619190001</v>
      </c>
      <c r="AT14">
        <v>16.313831763349999</v>
      </c>
      <c r="AV14">
        <f t="shared" si="16"/>
        <v>1.132730656533E-2</v>
      </c>
      <c r="AW14">
        <f t="shared" si="17"/>
        <v>11.724666637209999</v>
      </c>
      <c r="AX14">
        <f t="shared" si="18"/>
        <v>1.34297362443E-2</v>
      </c>
      <c r="AY14">
        <f t="shared" si="19"/>
        <v>16.063429225189999</v>
      </c>
      <c r="AZ14">
        <f t="shared" si="20"/>
        <v>1.188668961919E-2</v>
      </c>
      <c r="BA14">
        <f t="shared" si="21"/>
        <v>16.313831763349999</v>
      </c>
      <c r="BC14" s="3"/>
      <c r="BD14">
        <v>1.472738124361</v>
      </c>
      <c r="BE14">
        <v>21.262443885660002</v>
      </c>
      <c r="BF14">
        <v>1.6841938931960001</v>
      </c>
      <c r="BG14">
        <v>22.35884649814</v>
      </c>
      <c r="BH14">
        <v>0.4753517073663</v>
      </c>
      <c r="BI14">
        <v>6.8288698904240004</v>
      </c>
      <c r="BK14">
        <f t="shared" si="22"/>
        <v>1.472738124361E-2</v>
      </c>
      <c r="BL14">
        <f t="shared" si="23"/>
        <v>21.262443885660002</v>
      </c>
      <c r="BM14">
        <f t="shared" si="24"/>
        <v>1.6841938931959999E-2</v>
      </c>
      <c r="BN14">
        <f t="shared" si="25"/>
        <v>22.35884649814</v>
      </c>
      <c r="BO14">
        <f t="shared" si="26"/>
        <v>4.7535170736629998E-3</v>
      </c>
      <c r="BP14">
        <f t="shared" si="27"/>
        <v>6.8288698904240004</v>
      </c>
      <c r="BR14" s="3"/>
      <c r="BS14">
        <v>0.84336598409730001</v>
      </c>
      <c r="BT14">
        <v>14.058648863329999</v>
      </c>
      <c r="BU14">
        <v>1.152156988967</v>
      </c>
      <c r="BV14">
        <v>16.85878666184</v>
      </c>
      <c r="BW14">
        <v>1.7289110415790001</v>
      </c>
      <c r="BX14">
        <v>22.7943485893</v>
      </c>
      <c r="BZ14">
        <f t="shared" si="28"/>
        <v>8.4336598409730009E-3</v>
      </c>
      <c r="CA14">
        <f t="shared" si="31"/>
        <v>14.058648863329999</v>
      </c>
      <c r="CB14">
        <f t="shared" si="29"/>
        <v>1.152156988967E-2</v>
      </c>
      <c r="CC14">
        <f t="shared" si="32"/>
        <v>16.85878666184</v>
      </c>
      <c r="CD14">
        <f t="shared" si="30"/>
        <v>1.728911041579E-2</v>
      </c>
      <c r="CE14">
        <f t="shared" si="33"/>
        <v>22.7943485893</v>
      </c>
      <c r="CG14" s="3"/>
      <c r="CH14">
        <v>0.77176898416319994</v>
      </c>
      <c r="CI14">
        <v>10.04788258116</v>
      </c>
      <c r="CJ14">
        <v>0.63628592641979997</v>
      </c>
      <c r="CK14">
        <v>11.63429900957</v>
      </c>
      <c r="CL14">
        <v>0.72162102526240002</v>
      </c>
      <c r="CM14">
        <v>8.5960990510890003</v>
      </c>
      <c r="CV14" s="3"/>
    </row>
    <row r="15" spans="2:100" x14ac:dyDescent="0.3">
      <c r="B15" s="2">
        <v>1.0097938154249999</v>
      </c>
      <c r="C15">
        <v>11.705900671369999</v>
      </c>
      <c r="D15">
        <v>1.293709586756</v>
      </c>
      <c r="E15">
        <v>14.780217267199999</v>
      </c>
      <c r="F15">
        <v>0.98738199016460004</v>
      </c>
      <c r="G15">
        <v>11.955364558659999</v>
      </c>
      <c r="H15">
        <v>1.530575846711</v>
      </c>
      <c r="I15">
        <v>21.075538146460001</v>
      </c>
      <c r="K15">
        <f t="shared" si="0"/>
        <v>1.0097938154249999E-2</v>
      </c>
      <c r="L15">
        <f t="shared" si="1"/>
        <v>11.705900671369999</v>
      </c>
      <c r="M15">
        <f t="shared" si="2"/>
        <v>1.293709586756E-2</v>
      </c>
      <c r="N15">
        <f t="shared" si="3"/>
        <v>14.780217267199999</v>
      </c>
      <c r="O15">
        <f t="shared" si="4"/>
        <v>9.8738199016459999E-3</v>
      </c>
      <c r="P15">
        <f t="shared" si="5"/>
        <v>11.955364558659999</v>
      </c>
      <c r="Q15">
        <f t="shared" si="6"/>
        <v>1.5305758467109999E-2</v>
      </c>
      <c r="R15">
        <f t="shared" si="7"/>
        <v>21.075538146460001</v>
      </c>
      <c r="T15" s="3"/>
      <c r="U15">
        <v>1.8428376963349999</v>
      </c>
      <c r="V15">
        <v>24.635059905319999</v>
      </c>
      <c r="W15">
        <v>2.0664952206259999</v>
      </c>
      <c r="X15">
        <v>30.402819404919999</v>
      </c>
      <c r="Y15">
        <v>1.9664386919379999</v>
      </c>
      <c r="Z15">
        <v>23.714936836220001</v>
      </c>
      <c r="AA15">
        <v>1.7802009737810001</v>
      </c>
      <c r="AB15">
        <v>23.781917074220001</v>
      </c>
      <c r="AE15">
        <f t="shared" si="8"/>
        <v>1.842837696335E-2</v>
      </c>
      <c r="AF15">
        <f t="shared" si="9"/>
        <v>24.635059905319999</v>
      </c>
      <c r="AG15">
        <f t="shared" si="10"/>
        <v>2.0664952206259999E-2</v>
      </c>
      <c r="AH15">
        <f t="shared" si="11"/>
        <v>30.402819404919999</v>
      </c>
      <c r="AI15">
        <f t="shared" si="12"/>
        <v>1.9664386919379998E-2</v>
      </c>
      <c r="AJ15">
        <f t="shared" si="13"/>
        <v>23.714936836220001</v>
      </c>
      <c r="AK15">
        <f t="shared" si="14"/>
        <v>1.7802009737810001E-2</v>
      </c>
      <c r="AL15">
        <f t="shared" si="15"/>
        <v>23.781917074220001</v>
      </c>
      <c r="AN15" s="3"/>
      <c r="AO15">
        <v>1.206875952546</v>
      </c>
      <c r="AP15">
        <v>12.219829788389999</v>
      </c>
      <c r="AQ15">
        <v>1.3713222974670001</v>
      </c>
      <c r="AR15">
        <v>16.173695918619998</v>
      </c>
      <c r="AS15">
        <v>1.2087975439859999</v>
      </c>
      <c r="AT15">
        <v>16.64092272565</v>
      </c>
      <c r="AV15">
        <f t="shared" si="16"/>
        <v>1.206875952546E-2</v>
      </c>
      <c r="AW15">
        <f t="shared" si="17"/>
        <v>12.219829788389999</v>
      </c>
      <c r="AX15">
        <f t="shared" si="18"/>
        <v>1.3713222974670002E-2</v>
      </c>
      <c r="AY15">
        <f t="shared" si="19"/>
        <v>16.173695918619998</v>
      </c>
      <c r="AZ15">
        <f t="shared" si="20"/>
        <v>1.208797543986E-2</v>
      </c>
      <c r="BA15">
        <f t="shared" si="21"/>
        <v>16.64092272565</v>
      </c>
      <c r="BC15" s="3"/>
      <c r="BD15">
        <v>1.5165697903490001</v>
      </c>
      <c r="BE15">
        <v>21.47644492053</v>
      </c>
      <c r="BF15">
        <v>1.7422249559280001</v>
      </c>
      <c r="BG15">
        <v>16.45058185832</v>
      </c>
      <c r="BH15">
        <v>0.47779234216119998</v>
      </c>
      <c r="BI15">
        <v>6.5034197035660002</v>
      </c>
      <c r="BK15">
        <f t="shared" si="22"/>
        <v>1.516569790349E-2</v>
      </c>
      <c r="BL15">
        <f t="shared" si="23"/>
        <v>21.47644492053</v>
      </c>
      <c r="BM15">
        <f t="shared" si="24"/>
        <v>1.7422249559280002E-2</v>
      </c>
      <c r="BN15">
        <f t="shared" si="25"/>
        <v>16.45058185832</v>
      </c>
      <c r="BO15">
        <f t="shared" si="26"/>
        <v>4.7779234216119995E-3</v>
      </c>
      <c r="BP15">
        <f t="shared" si="27"/>
        <v>6.5034197035660002</v>
      </c>
      <c r="BR15" s="3"/>
      <c r="BS15">
        <v>0.87339604984630004</v>
      </c>
      <c r="BT15">
        <v>14.57180929774</v>
      </c>
      <c r="BU15">
        <v>1.43572934325</v>
      </c>
      <c r="BV15">
        <v>15.066101106650001</v>
      </c>
      <c r="BW15">
        <v>1.7560750147449999</v>
      </c>
      <c r="BX15">
        <v>22.929424918159999</v>
      </c>
      <c r="BZ15">
        <f t="shared" si="28"/>
        <v>8.7339604984630007E-3</v>
      </c>
      <c r="CA15">
        <f t="shared" si="31"/>
        <v>14.57180929774</v>
      </c>
      <c r="CB15">
        <f t="shared" si="29"/>
        <v>1.4357293432499999E-2</v>
      </c>
      <c r="CC15">
        <f t="shared" si="32"/>
        <v>15.066101106650001</v>
      </c>
      <c r="CD15">
        <f t="shared" si="30"/>
        <v>1.756075014745E-2</v>
      </c>
      <c r="CE15">
        <f t="shared" si="33"/>
        <v>22.929424918159999</v>
      </c>
      <c r="CG15" s="3"/>
      <c r="CH15">
        <v>1.04868276576</v>
      </c>
      <c r="CI15">
        <v>13.815026157489999</v>
      </c>
      <c r="CJ15">
        <v>0.73646284144630003</v>
      </c>
      <c r="CK15">
        <v>13.353779927770001</v>
      </c>
      <c r="CL15">
        <v>0.73180516654140004</v>
      </c>
      <c r="CM15">
        <v>8.4486165748289999</v>
      </c>
      <c r="CV15" s="3"/>
    </row>
    <row r="16" spans="2:100" x14ac:dyDescent="0.3">
      <c r="B16" s="2">
        <v>1.0960147878719999</v>
      </c>
      <c r="C16">
        <v>12.483576029190001</v>
      </c>
      <c r="D16">
        <v>1.3817499176979999</v>
      </c>
      <c r="E16">
        <v>15.829911170080001</v>
      </c>
      <c r="F16">
        <v>1.0703452471179999</v>
      </c>
      <c r="G16">
        <v>13.027389129099999</v>
      </c>
      <c r="H16">
        <v>1.5806804518049999</v>
      </c>
      <c r="I16">
        <v>21.542789331449999</v>
      </c>
      <c r="K16">
        <f t="shared" si="0"/>
        <v>1.0960147878719999E-2</v>
      </c>
      <c r="L16">
        <f t="shared" si="1"/>
        <v>12.483576029190001</v>
      </c>
      <c r="M16">
        <f t="shared" si="2"/>
        <v>1.3817499176979999E-2</v>
      </c>
      <c r="N16">
        <f t="shared" si="3"/>
        <v>15.829911170080001</v>
      </c>
      <c r="O16">
        <f t="shared" si="4"/>
        <v>1.070345247118E-2</v>
      </c>
      <c r="P16">
        <f t="shared" si="5"/>
        <v>13.027389129099999</v>
      </c>
      <c r="Q16">
        <f t="shared" si="6"/>
        <v>1.5806804518049999E-2</v>
      </c>
      <c r="R16">
        <f t="shared" si="7"/>
        <v>21.542789331449999</v>
      </c>
      <c r="T16" s="3"/>
      <c r="U16">
        <v>1.9247572720999999</v>
      </c>
      <c r="V16">
        <v>24.972331327420001</v>
      </c>
      <c r="W16">
        <v>2.1234695131749999</v>
      </c>
      <c r="X16">
        <v>30.776187279590001</v>
      </c>
      <c r="Y16">
        <v>1.9833617283189999</v>
      </c>
      <c r="Z16">
        <v>23.815481478110001</v>
      </c>
      <c r="AA16">
        <v>1.8220602013239999</v>
      </c>
      <c r="AB16">
        <v>23.696444868490001</v>
      </c>
      <c r="AE16">
        <f t="shared" si="8"/>
        <v>1.9247572721E-2</v>
      </c>
      <c r="AF16">
        <f t="shared" si="9"/>
        <v>24.972331327420001</v>
      </c>
      <c r="AG16">
        <f t="shared" si="10"/>
        <v>2.1234695131749998E-2</v>
      </c>
      <c r="AH16">
        <f t="shared" si="11"/>
        <v>30.776187279590001</v>
      </c>
      <c r="AI16">
        <f t="shared" si="12"/>
        <v>1.9833617283190001E-2</v>
      </c>
      <c r="AJ16">
        <f t="shared" si="13"/>
        <v>23.815481478110001</v>
      </c>
      <c r="AK16">
        <f t="shared" si="14"/>
        <v>1.8220602013239998E-2</v>
      </c>
      <c r="AL16">
        <f t="shared" si="15"/>
        <v>23.696444868490001</v>
      </c>
      <c r="AN16" s="3"/>
      <c r="AO16">
        <v>1.281052883661</v>
      </c>
      <c r="AP16">
        <v>12.64978245068</v>
      </c>
      <c r="AQ16">
        <v>1.407799787656</v>
      </c>
      <c r="AR16">
        <v>16.255284108750001</v>
      </c>
      <c r="AS16">
        <v>1.2310004948769999</v>
      </c>
      <c r="AT16">
        <v>16.873928898679999</v>
      </c>
      <c r="AV16">
        <f t="shared" si="16"/>
        <v>1.281052883661E-2</v>
      </c>
      <c r="AW16">
        <f t="shared" si="17"/>
        <v>12.64978245068</v>
      </c>
      <c r="AX16">
        <f t="shared" si="18"/>
        <v>1.407799787656E-2</v>
      </c>
      <c r="AY16">
        <f t="shared" si="19"/>
        <v>16.255284108750001</v>
      </c>
      <c r="AZ16">
        <f t="shared" si="20"/>
        <v>1.2310004948769999E-2</v>
      </c>
      <c r="BA16">
        <f t="shared" si="21"/>
        <v>16.873928898679999</v>
      </c>
      <c r="BC16" s="3"/>
      <c r="BD16">
        <v>1.5805642868000001</v>
      </c>
      <c r="BE16">
        <v>21.726354017169999</v>
      </c>
      <c r="BF16">
        <v>1.7874176414230001</v>
      </c>
      <c r="BG16">
        <v>10.96414390765</v>
      </c>
      <c r="BH16">
        <v>0.48113840981360001</v>
      </c>
      <c r="BI16">
        <v>6.3321757129489997</v>
      </c>
      <c r="BK16">
        <f t="shared" si="22"/>
        <v>1.5805642868E-2</v>
      </c>
      <c r="BL16">
        <f t="shared" si="23"/>
        <v>21.726354017169999</v>
      </c>
      <c r="BM16">
        <f t="shared" si="24"/>
        <v>1.787417641423E-2</v>
      </c>
      <c r="BN16">
        <f t="shared" si="25"/>
        <v>10.96414390765</v>
      </c>
      <c r="BO16">
        <f t="shared" si="26"/>
        <v>4.8113840981360003E-3</v>
      </c>
      <c r="BP16">
        <f t="shared" si="27"/>
        <v>6.3321757129489997</v>
      </c>
      <c r="BR16" s="3"/>
      <c r="BS16">
        <v>0.89147089218270004</v>
      </c>
      <c r="BT16">
        <v>14.74413600153</v>
      </c>
      <c r="BU16">
        <v>1.658567876017</v>
      </c>
      <c r="BV16">
        <v>16.55813623749</v>
      </c>
      <c r="BW16">
        <v>1.7832586897089999</v>
      </c>
      <c r="BX16">
        <v>23.017479625450001</v>
      </c>
      <c r="BZ16">
        <f t="shared" si="28"/>
        <v>8.9147089218270005E-3</v>
      </c>
      <c r="CA16">
        <f t="shared" si="31"/>
        <v>14.74413600153</v>
      </c>
      <c r="CB16">
        <f t="shared" si="29"/>
        <v>1.6585678760169999E-2</v>
      </c>
      <c r="CC16">
        <f t="shared" si="32"/>
        <v>16.55813623749</v>
      </c>
      <c r="CD16">
        <f t="shared" si="30"/>
        <v>1.783258689709E-2</v>
      </c>
      <c r="CE16">
        <f t="shared" si="33"/>
        <v>23.017479625450001</v>
      </c>
      <c r="CG16" s="3"/>
      <c r="CH16">
        <v>1.2431143682370001</v>
      </c>
      <c r="CI16">
        <v>16.483647207859999</v>
      </c>
      <c r="CJ16">
        <v>0.78961808283790003</v>
      </c>
      <c r="CK16">
        <v>14.26737834807</v>
      </c>
      <c r="CL16">
        <v>0.7644138421251</v>
      </c>
      <c r="CM16">
        <v>8.1417723235330008</v>
      </c>
      <c r="CV16" s="3"/>
    </row>
    <row r="17" spans="2:100" x14ac:dyDescent="0.3">
      <c r="B17" s="2">
        <v>1.16022162362</v>
      </c>
      <c r="C17">
        <v>13.255895360289999</v>
      </c>
      <c r="D17">
        <v>1.4242108144879999</v>
      </c>
      <c r="E17">
        <v>16.222773928630001</v>
      </c>
      <c r="F17">
        <v>1.111813351248</v>
      </c>
      <c r="G17">
        <v>13.552228156090001</v>
      </c>
      <c r="H17">
        <v>1.6160534748440001</v>
      </c>
      <c r="I17">
        <v>21.96596525539</v>
      </c>
      <c r="K17">
        <f t="shared" si="0"/>
        <v>1.1602216236200001E-2</v>
      </c>
      <c r="L17">
        <f t="shared" si="1"/>
        <v>13.255895360289999</v>
      </c>
      <c r="M17">
        <f t="shared" si="2"/>
        <v>1.4242108144879998E-2</v>
      </c>
      <c r="N17">
        <f t="shared" si="3"/>
        <v>16.222773928630001</v>
      </c>
      <c r="O17">
        <f t="shared" si="4"/>
        <v>1.111813351248E-2</v>
      </c>
      <c r="P17">
        <f t="shared" si="5"/>
        <v>13.552228156090001</v>
      </c>
      <c r="Q17">
        <f t="shared" si="6"/>
        <v>1.6160534748440002E-2</v>
      </c>
      <c r="R17">
        <f t="shared" si="7"/>
        <v>21.96596525539</v>
      </c>
      <c r="T17" s="3"/>
      <c r="U17">
        <v>2.0117248392209999</v>
      </c>
      <c r="V17">
        <v>25.21026199816</v>
      </c>
      <c r="W17">
        <v>2.1565942118049999</v>
      </c>
      <c r="X17">
        <v>31.051343991980001</v>
      </c>
      <c r="Y17">
        <v>1.9938492296579999</v>
      </c>
      <c r="Z17">
        <v>23.924808006999999</v>
      </c>
      <c r="AA17">
        <v>1.851127960998</v>
      </c>
      <c r="AB17">
        <v>23.591358687589999</v>
      </c>
      <c r="AE17">
        <f t="shared" si="8"/>
        <v>2.0117248392209998E-2</v>
      </c>
      <c r="AF17">
        <f t="shared" si="9"/>
        <v>25.21026199816</v>
      </c>
      <c r="AG17">
        <f t="shared" si="10"/>
        <v>2.1565942118049998E-2</v>
      </c>
      <c r="AH17">
        <f t="shared" si="11"/>
        <v>31.051343991980001</v>
      </c>
      <c r="AI17">
        <f t="shared" si="12"/>
        <v>1.9938492296579999E-2</v>
      </c>
      <c r="AJ17">
        <f t="shared" si="13"/>
        <v>23.924808006999999</v>
      </c>
      <c r="AK17">
        <f t="shared" si="14"/>
        <v>1.8511279609979999E-2</v>
      </c>
      <c r="AL17">
        <f t="shared" si="15"/>
        <v>23.591358687589999</v>
      </c>
      <c r="AN17" s="3"/>
      <c r="AO17">
        <v>1.3390938040860001</v>
      </c>
      <c r="AP17">
        <v>13.00809848049</v>
      </c>
      <c r="AQ17">
        <v>1.4544110163499999</v>
      </c>
      <c r="AR17">
        <v>16.357263393179998</v>
      </c>
      <c r="AS17">
        <v>1.271416396087</v>
      </c>
      <c r="AT17">
        <v>17.200900796180001</v>
      </c>
      <c r="AV17">
        <f t="shared" si="16"/>
        <v>1.3390938040860001E-2</v>
      </c>
      <c r="AW17">
        <f t="shared" si="17"/>
        <v>13.00809848049</v>
      </c>
      <c r="AX17">
        <f t="shared" si="18"/>
        <v>1.4544110163499999E-2</v>
      </c>
      <c r="AY17">
        <f t="shared" si="19"/>
        <v>16.357263393179998</v>
      </c>
      <c r="AZ17">
        <f t="shared" si="20"/>
        <v>1.271416396087E-2</v>
      </c>
      <c r="BA17">
        <f t="shared" si="21"/>
        <v>17.200900796180001</v>
      </c>
      <c r="BC17" s="3"/>
      <c r="BD17">
        <v>1.607988472603</v>
      </c>
      <c r="BE17">
        <v>21.835498052710001</v>
      </c>
      <c r="BF17">
        <v>1.800059599071</v>
      </c>
      <c r="BG17">
        <v>9.9751887367080005</v>
      </c>
      <c r="BH17">
        <v>0.49242671654339998</v>
      </c>
      <c r="BI17">
        <v>5.6257386608070004</v>
      </c>
      <c r="BK17">
        <f t="shared" si="22"/>
        <v>1.6079884726029999E-2</v>
      </c>
      <c r="BL17">
        <f t="shared" si="23"/>
        <v>21.835498052710001</v>
      </c>
      <c r="BM17">
        <f t="shared" si="24"/>
        <v>1.8000595990710001E-2</v>
      </c>
      <c r="BN17">
        <f t="shared" si="25"/>
        <v>9.9751887367080005</v>
      </c>
      <c r="BO17">
        <f t="shared" si="26"/>
        <v>4.9242671654339994E-3</v>
      </c>
      <c r="BP17">
        <f t="shared" si="27"/>
        <v>5.6257386608070004</v>
      </c>
      <c r="BR17" s="3"/>
      <c r="BS17">
        <v>0.95222053849340005</v>
      </c>
      <c r="BT17">
        <v>14.124814850670001</v>
      </c>
      <c r="BU17">
        <v>1.7665154197370001</v>
      </c>
      <c r="BV17">
        <v>17.256665224140001</v>
      </c>
      <c r="BW17">
        <v>1.8134644148179999</v>
      </c>
      <c r="BX17">
        <v>23.111399720649999</v>
      </c>
      <c r="BZ17">
        <f t="shared" si="28"/>
        <v>9.5222053849340002E-3</v>
      </c>
      <c r="CA17">
        <f t="shared" si="31"/>
        <v>14.124814850670001</v>
      </c>
      <c r="CB17">
        <f t="shared" si="29"/>
        <v>1.7665154197370001E-2</v>
      </c>
      <c r="CC17">
        <f t="shared" si="32"/>
        <v>17.256665224140001</v>
      </c>
      <c r="CD17">
        <f t="shared" si="30"/>
        <v>1.8134644148179998E-2</v>
      </c>
      <c r="CE17">
        <f t="shared" si="33"/>
        <v>23.111399720649999</v>
      </c>
      <c r="CG17" s="3"/>
      <c r="CH17">
        <v>1.4287278444489999</v>
      </c>
      <c r="CI17">
        <v>19.198195012940001</v>
      </c>
      <c r="CJ17">
        <v>0.84280757338010004</v>
      </c>
      <c r="CK17">
        <v>15.472094548799999</v>
      </c>
      <c r="CL17">
        <v>0.79090583994429997</v>
      </c>
      <c r="CM17">
        <v>7.870777082629</v>
      </c>
      <c r="CV17" s="3"/>
    </row>
    <row r="18" spans="2:100" x14ac:dyDescent="0.3">
      <c r="B18" s="2">
        <v>1.2105134452240001</v>
      </c>
      <c r="C18">
        <v>13.89583875075</v>
      </c>
      <c r="D18">
        <v>1.455360136605</v>
      </c>
      <c r="E18">
        <v>16.520234605190002</v>
      </c>
      <c r="F18">
        <v>1.156912351111</v>
      </c>
      <c r="G18">
        <v>14.00999998739</v>
      </c>
      <c r="H18">
        <v>1.6438512359190001</v>
      </c>
      <c r="I18">
        <v>22.194047278149998</v>
      </c>
      <c r="K18">
        <f t="shared" si="0"/>
        <v>1.2105134452240001E-2</v>
      </c>
      <c r="L18">
        <f t="shared" si="1"/>
        <v>13.89583875075</v>
      </c>
      <c r="M18">
        <f t="shared" si="2"/>
        <v>1.455360136605E-2</v>
      </c>
      <c r="N18">
        <f t="shared" si="3"/>
        <v>16.520234605190002</v>
      </c>
      <c r="O18">
        <f t="shared" si="4"/>
        <v>1.156912351111E-2</v>
      </c>
      <c r="P18">
        <f t="shared" si="5"/>
        <v>14.00999998739</v>
      </c>
      <c r="Q18">
        <f t="shared" si="6"/>
        <v>1.643851235919E-2</v>
      </c>
      <c r="R18">
        <f t="shared" si="7"/>
        <v>22.194047278149998</v>
      </c>
      <c r="T18" s="3"/>
      <c r="U18">
        <v>2.098902499726</v>
      </c>
      <c r="V18">
        <v>25.338944109380002</v>
      </c>
      <c r="W18">
        <v>2.1948292000339999</v>
      </c>
      <c r="X18">
        <v>31.169150112979999</v>
      </c>
      <c r="Y18">
        <v>2.0199279209780001</v>
      </c>
      <c r="Z18">
        <v>23.71467386066</v>
      </c>
      <c r="AA18">
        <v>1.861115733563</v>
      </c>
      <c r="AB18">
        <v>23.40109990378</v>
      </c>
      <c r="AE18">
        <f t="shared" si="8"/>
        <v>2.0989024997259999E-2</v>
      </c>
      <c r="AF18">
        <f t="shared" si="9"/>
        <v>25.338944109380002</v>
      </c>
      <c r="AG18">
        <f t="shared" si="10"/>
        <v>2.194829200034E-2</v>
      </c>
      <c r="AH18">
        <f t="shared" si="11"/>
        <v>31.169150112979999</v>
      </c>
      <c r="AI18">
        <f t="shared" si="12"/>
        <v>2.0199279209779999E-2</v>
      </c>
      <c r="AJ18">
        <f t="shared" si="13"/>
        <v>23.71467386066</v>
      </c>
      <c r="AK18">
        <f t="shared" si="14"/>
        <v>1.8611157335629999E-2</v>
      </c>
      <c r="AL18">
        <f t="shared" si="15"/>
        <v>23.40109990378</v>
      </c>
      <c r="AN18" s="3"/>
      <c r="AO18">
        <v>1.400400521473</v>
      </c>
      <c r="AP18">
        <v>13.301185040349999</v>
      </c>
      <c r="AQ18">
        <v>1.4929331121610001</v>
      </c>
      <c r="AR18">
        <v>16.406118674129999</v>
      </c>
      <c r="AS18">
        <v>1.321973972656</v>
      </c>
      <c r="AT18">
        <v>17.53190328662</v>
      </c>
      <c r="AV18">
        <f t="shared" si="16"/>
        <v>1.4004005214729999E-2</v>
      </c>
      <c r="AW18">
        <f t="shared" si="17"/>
        <v>13.301185040349999</v>
      </c>
      <c r="AX18">
        <f t="shared" si="18"/>
        <v>1.492933112161E-2</v>
      </c>
      <c r="AY18">
        <f t="shared" si="19"/>
        <v>16.406118674129999</v>
      </c>
      <c r="AZ18">
        <f t="shared" si="20"/>
        <v>1.3219739726560001E-2</v>
      </c>
      <c r="BA18">
        <f t="shared" si="21"/>
        <v>17.53190328662</v>
      </c>
      <c r="BC18" s="3"/>
      <c r="BD18">
        <v>1.642483501743</v>
      </c>
      <c r="BE18">
        <v>21.933373410449999</v>
      </c>
      <c r="BF18">
        <v>1.832559766598</v>
      </c>
      <c r="BG18">
        <v>10.61956526977</v>
      </c>
      <c r="BH18">
        <v>0.50479917438309996</v>
      </c>
      <c r="BI18">
        <v>4.8936278837430001</v>
      </c>
      <c r="BK18">
        <f t="shared" si="22"/>
        <v>1.6424835017430001E-2</v>
      </c>
      <c r="BL18">
        <f t="shared" si="23"/>
        <v>21.933373410449999</v>
      </c>
      <c r="BM18">
        <f t="shared" si="24"/>
        <v>1.8325597665979999E-2</v>
      </c>
      <c r="BN18">
        <f t="shared" si="25"/>
        <v>10.61956526977</v>
      </c>
      <c r="BO18">
        <f t="shared" si="26"/>
        <v>5.0479917438309993E-3</v>
      </c>
      <c r="BP18">
        <f t="shared" si="27"/>
        <v>4.8936278837430001</v>
      </c>
      <c r="BR18" s="3"/>
      <c r="BS18">
        <v>1.0274096351819999</v>
      </c>
      <c r="BT18">
        <v>12.72963356436</v>
      </c>
      <c r="BU18">
        <v>1.8610907180180001</v>
      </c>
      <c r="BV18">
        <v>16.53695332689</v>
      </c>
      <c r="BW18">
        <v>1.8376309650839999</v>
      </c>
      <c r="BX18">
        <v>23.181833634650001</v>
      </c>
      <c r="BZ18">
        <f t="shared" si="28"/>
        <v>1.0274096351819998E-2</v>
      </c>
      <c r="CA18">
        <f t="shared" si="31"/>
        <v>12.72963356436</v>
      </c>
      <c r="CB18">
        <f t="shared" si="29"/>
        <v>1.8610907180180002E-2</v>
      </c>
      <c r="CC18">
        <f t="shared" si="32"/>
        <v>16.53695332689</v>
      </c>
      <c r="CD18">
        <f t="shared" si="30"/>
        <v>1.837630965084E-2</v>
      </c>
      <c r="CE18">
        <f t="shared" si="33"/>
        <v>23.181833634650001</v>
      </c>
      <c r="CG18" s="3"/>
      <c r="CH18">
        <v>1.4787948375919999</v>
      </c>
      <c r="CI18">
        <v>19.76763672593</v>
      </c>
      <c r="CJ18">
        <v>0.88778378609669995</v>
      </c>
      <c r="CK18">
        <v>16.234095909619999</v>
      </c>
      <c r="CL18">
        <v>0.811285382497</v>
      </c>
      <c r="CM18">
        <v>7.6715220853180002</v>
      </c>
      <c r="CV18" s="3"/>
    </row>
    <row r="19" spans="2:100" x14ac:dyDescent="0.3">
      <c r="B19" s="2">
        <v>1.2687908048680001</v>
      </c>
      <c r="C19">
        <v>14.31492337355</v>
      </c>
      <c r="D19">
        <v>1.528766395024</v>
      </c>
      <c r="E19">
        <v>17.042054275190001</v>
      </c>
      <c r="F19">
        <v>1.196488369416</v>
      </c>
      <c r="G19">
        <v>14.50505748228</v>
      </c>
      <c r="H19">
        <v>1.6439448293159999</v>
      </c>
      <c r="I19">
        <v>22.271370292699999</v>
      </c>
      <c r="K19">
        <f t="shared" si="0"/>
        <v>1.268790804868E-2</v>
      </c>
      <c r="L19">
        <f t="shared" si="1"/>
        <v>14.31492337355</v>
      </c>
      <c r="M19">
        <f t="shared" si="2"/>
        <v>1.5287663950239999E-2</v>
      </c>
      <c r="N19">
        <f t="shared" si="3"/>
        <v>17.042054275190001</v>
      </c>
      <c r="O19">
        <f t="shared" si="4"/>
        <v>1.1964883694159999E-2</v>
      </c>
      <c r="P19">
        <f t="shared" si="5"/>
        <v>14.50505748228</v>
      </c>
      <c r="Q19">
        <f t="shared" si="6"/>
        <v>1.6439448293159999E-2</v>
      </c>
      <c r="R19">
        <f t="shared" si="7"/>
        <v>22.271370292699999</v>
      </c>
      <c r="T19" s="3"/>
      <c r="U19">
        <v>2.1618906703660001</v>
      </c>
      <c r="V19">
        <v>25.418087179659999</v>
      </c>
      <c r="W19">
        <v>2.2379664734750002</v>
      </c>
      <c r="X19">
        <v>31.237767923829999</v>
      </c>
      <c r="Y19">
        <v>2.0524253197840001</v>
      </c>
      <c r="Z19">
        <v>23.504508157250001</v>
      </c>
      <c r="AA19">
        <v>1.903416433369</v>
      </c>
      <c r="AB19">
        <v>23.086062121040001</v>
      </c>
      <c r="AE19">
        <f t="shared" si="8"/>
        <v>2.1618906703660002E-2</v>
      </c>
      <c r="AF19">
        <f t="shared" si="9"/>
        <v>25.418087179659999</v>
      </c>
      <c r="AG19">
        <f t="shared" si="10"/>
        <v>2.2379664734750001E-2</v>
      </c>
      <c r="AH19">
        <f t="shared" si="11"/>
        <v>31.237767923829999</v>
      </c>
      <c r="AI19">
        <f t="shared" si="12"/>
        <v>2.0524253197840001E-2</v>
      </c>
      <c r="AJ19">
        <f t="shared" si="13"/>
        <v>23.504508157250001</v>
      </c>
      <c r="AK19">
        <f t="shared" si="14"/>
        <v>1.9034164333689998E-2</v>
      </c>
      <c r="AL19">
        <f t="shared" si="15"/>
        <v>23.086062121040001</v>
      </c>
      <c r="AN19" s="3"/>
      <c r="AO19">
        <v>1.45523891514</v>
      </c>
      <c r="AP19">
        <v>13.59430956233</v>
      </c>
      <c r="AQ19">
        <v>1.54566625244</v>
      </c>
      <c r="AR19">
        <v>16.434439983019999</v>
      </c>
      <c r="AS19">
        <v>1.3745662337789999</v>
      </c>
      <c r="AT19">
        <v>17.850623494560001</v>
      </c>
      <c r="AV19">
        <f t="shared" si="16"/>
        <v>1.4552389151400001E-2</v>
      </c>
      <c r="AW19">
        <f t="shared" si="17"/>
        <v>13.59430956233</v>
      </c>
      <c r="AX19">
        <f t="shared" si="18"/>
        <v>1.54566625244E-2</v>
      </c>
      <c r="AY19">
        <f t="shared" si="19"/>
        <v>16.434439983019999</v>
      </c>
      <c r="AZ19">
        <f t="shared" si="20"/>
        <v>1.374566233779E-2</v>
      </c>
      <c r="BA19">
        <f t="shared" si="21"/>
        <v>17.850623494560001</v>
      </c>
      <c r="BC19" s="3"/>
      <c r="BD19">
        <v>1.660086828676</v>
      </c>
      <c r="BE19">
        <v>21.979462701999999</v>
      </c>
      <c r="BF19">
        <v>1.9304399646599999</v>
      </c>
      <c r="BG19">
        <v>12.1705313645</v>
      </c>
      <c r="BH19">
        <v>0.51851535031840001</v>
      </c>
      <c r="BI19">
        <v>3.8745892105399999</v>
      </c>
      <c r="BK19">
        <f t="shared" si="22"/>
        <v>1.6600868286759999E-2</v>
      </c>
      <c r="BL19">
        <f t="shared" si="23"/>
        <v>21.979462701999999</v>
      </c>
      <c r="BM19">
        <f t="shared" si="24"/>
        <v>1.9304399646599999E-2</v>
      </c>
      <c r="BN19">
        <f t="shared" si="25"/>
        <v>12.1705313645</v>
      </c>
      <c r="BO19">
        <f t="shared" si="26"/>
        <v>5.1851535031840002E-3</v>
      </c>
      <c r="BP19">
        <f t="shared" si="27"/>
        <v>3.8745892105399999</v>
      </c>
      <c r="BR19" s="3"/>
      <c r="BS19">
        <v>1.1064557535899999</v>
      </c>
      <c r="BT19">
        <v>11.75368275382</v>
      </c>
      <c r="BU19">
        <v>2.03627765365</v>
      </c>
      <c r="BV19">
        <v>15.09080028562</v>
      </c>
      <c r="BW19">
        <v>1.8799495180220001</v>
      </c>
      <c r="BX19">
        <v>23.240438254520001</v>
      </c>
      <c r="BZ19">
        <f t="shared" si="28"/>
        <v>1.1064557535899999E-2</v>
      </c>
      <c r="CA19">
        <f t="shared" si="31"/>
        <v>11.75368275382</v>
      </c>
      <c r="CB19">
        <f t="shared" si="29"/>
        <v>2.03627765365E-2</v>
      </c>
      <c r="CC19">
        <f t="shared" si="32"/>
        <v>15.09080028562</v>
      </c>
      <c r="CD19">
        <f t="shared" si="30"/>
        <v>1.8799495180220002E-2</v>
      </c>
      <c r="CE19">
        <f t="shared" si="33"/>
        <v>23.240438254520001</v>
      </c>
      <c r="CG19" s="3"/>
      <c r="CH19">
        <v>1.5581092811949999</v>
      </c>
      <c r="CI19">
        <v>18.940407347520001</v>
      </c>
      <c r="CJ19">
        <v>0.94502197349549999</v>
      </c>
      <c r="CK19">
        <v>17.16766205247</v>
      </c>
      <c r="CL19">
        <v>0.85205009759979999</v>
      </c>
      <c r="CM19">
        <v>7.3208670683010002</v>
      </c>
      <c r="CV19" s="3"/>
    </row>
    <row r="20" spans="2:100" x14ac:dyDescent="0.3">
      <c r="B20" s="2">
        <v>1.3406557879959999</v>
      </c>
      <c r="C20">
        <v>14.59590724083</v>
      </c>
      <c r="D20">
        <v>1.610515261777</v>
      </c>
      <c r="E20">
        <v>17.518877069150001</v>
      </c>
      <c r="F20">
        <v>1.28118592816</v>
      </c>
      <c r="G20">
        <v>15.476508905519999</v>
      </c>
      <c r="H20">
        <v>1.6660110046000001</v>
      </c>
      <c r="I20">
        <v>22.311708846079998</v>
      </c>
      <c r="K20">
        <f t="shared" si="0"/>
        <v>1.340655787996E-2</v>
      </c>
      <c r="L20">
        <f t="shared" si="1"/>
        <v>14.59590724083</v>
      </c>
      <c r="M20">
        <f t="shared" si="2"/>
        <v>1.6105152617769999E-2</v>
      </c>
      <c r="N20">
        <f t="shared" si="3"/>
        <v>17.518877069150001</v>
      </c>
      <c r="O20">
        <f t="shared" si="4"/>
        <v>1.28118592816E-2</v>
      </c>
      <c r="P20">
        <f t="shared" si="5"/>
        <v>15.476508905519999</v>
      </c>
      <c r="Q20">
        <f t="shared" si="6"/>
        <v>1.6660110046000001E-2</v>
      </c>
      <c r="R20">
        <f t="shared" si="7"/>
        <v>22.311708846079998</v>
      </c>
      <c r="T20" s="3"/>
      <c r="U20">
        <v>2.2784968060769999</v>
      </c>
      <c r="V20">
        <v>25.39765070816</v>
      </c>
      <c r="W20">
        <v>2.3198492913669999</v>
      </c>
      <c r="X20">
        <v>31.158702619909999</v>
      </c>
      <c r="Y20">
        <v>2.1261130145010001</v>
      </c>
      <c r="Z20">
        <v>23.014132034989998</v>
      </c>
      <c r="AA20">
        <v>1.9396934972919999</v>
      </c>
      <c r="AB20">
        <v>22.567726364369999</v>
      </c>
      <c r="AE20">
        <f t="shared" si="8"/>
        <v>2.2784968060769999E-2</v>
      </c>
      <c r="AF20">
        <f t="shared" si="9"/>
        <v>25.39765070816</v>
      </c>
      <c r="AG20">
        <f t="shared" si="10"/>
        <v>2.3198492913669998E-2</v>
      </c>
      <c r="AH20">
        <f t="shared" si="11"/>
        <v>31.158702619909999</v>
      </c>
      <c r="AI20">
        <f t="shared" si="12"/>
        <v>2.126113014501E-2</v>
      </c>
      <c r="AJ20">
        <f t="shared" si="13"/>
        <v>23.014132034989998</v>
      </c>
      <c r="AK20">
        <f t="shared" si="14"/>
        <v>1.9396934972919999E-2</v>
      </c>
      <c r="AL20">
        <f t="shared" si="15"/>
        <v>22.567726364369999</v>
      </c>
      <c r="AN20" s="3"/>
      <c r="AO20">
        <v>1.535963257728</v>
      </c>
      <c r="AP20">
        <v>13.861198040270001</v>
      </c>
      <c r="AQ20">
        <v>1.612638216174</v>
      </c>
      <c r="AR20">
        <v>16.384965565110001</v>
      </c>
      <c r="AS20">
        <v>1.431225879798</v>
      </c>
      <c r="AT20">
        <v>18.148869262849999</v>
      </c>
      <c r="AV20">
        <f t="shared" si="16"/>
        <v>1.535963257728E-2</v>
      </c>
      <c r="AW20">
        <f t="shared" si="17"/>
        <v>13.861198040270001</v>
      </c>
      <c r="AX20">
        <f t="shared" si="18"/>
        <v>1.6126382161740001E-2</v>
      </c>
      <c r="AY20">
        <f t="shared" si="19"/>
        <v>16.384965565110001</v>
      </c>
      <c r="AZ20">
        <f t="shared" si="20"/>
        <v>1.4312258797979999E-2</v>
      </c>
      <c r="BA20">
        <f t="shared" si="21"/>
        <v>18.148869262849999</v>
      </c>
      <c r="BC20" s="3"/>
      <c r="BD20">
        <v>1.6763123100970001</v>
      </c>
      <c r="BE20">
        <v>21.99124647443</v>
      </c>
      <c r="BF20">
        <v>2.1265334269989999</v>
      </c>
      <c r="BG20">
        <v>14.937232409710001</v>
      </c>
      <c r="BH20">
        <v>0.53314121430759998</v>
      </c>
      <c r="BI20">
        <v>3.0054738783129999</v>
      </c>
      <c r="BK20">
        <f t="shared" si="22"/>
        <v>1.6763123100970001E-2</v>
      </c>
      <c r="BL20">
        <f t="shared" si="23"/>
        <v>21.99124647443</v>
      </c>
      <c r="BM20">
        <f t="shared" si="24"/>
        <v>2.1265334269989999E-2</v>
      </c>
      <c r="BN20">
        <f t="shared" si="25"/>
        <v>14.937232409710001</v>
      </c>
      <c r="BO20">
        <f t="shared" si="26"/>
        <v>5.3314121430759996E-3</v>
      </c>
      <c r="BP20">
        <f t="shared" si="27"/>
        <v>3.0054738783129999</v>
      </c>
      <c r="BR20" s="3"/>
      <c r="BS20">
        <v>1.132907886948</v>
      </c>
      <c r="BT20">
        <v>11.18151951402</v>
      </c>
      <c r="BU20">
        <v>2.0919389499990002</v>
      </c>
      <c r="BV20">
        <v>15.57917300021</v>
      </c>
      <c r="BW20">
        <v>2.0008660019929998</v>
      </c>
      <c r="BX20">
        <v>23.392765932909999</v>
      </c>
      <c r="BZ20">
        <f t="shared" si="28"/>
        <v>1.1329078869480001E-2</v>
      </c>
      <c r="CA20">
        <f t="shared" si="31"/>
        <v>11.18151951402</v>
      </c>
      <c r="CB20">
        <f t="shared" si="29"/>
        <v>2.0919389499990001E-2</v>
      </c>
      <c r="CC20">
        <f t="shared" si="32"/>
        <v>15.57917300021</v>
      </c>
      <c r="CD20">
        <f t="shared" si="30"/>
        <v>2.000866001993E-2</v>
      </c>
      <c r="CE20">
        <f t="shared" si="33"/>
        <v>23.392765932909999</v>
      </c>
      <c r="CG20" s="3"/>
      <c r="CH20">
        <v>1.9135651848819999</v>
      </c>
      <c r="CI20">
        <v>15.315588694300001</v>
      </c>
      <c r="CJ20">
        <v>1.0104190154120001</v>
      </c>
      <c r="CK20">
        <v>18.081344918399999</v>
      </c>
      <c r="CL20">
        <v>0.87445914941180003</v>
      </c>
      <c r="CM20">
        <v>7.0299041048540003</v>
      </c>
      <c r="CV20" s="3"/>
    </row>
    <row r="21" spans="2:100" x14ac:dyDescent="0.3">
      <c r="B21" s="2">
        <v>1.4378537623030001</v>
      </c>
      <c r="C21">
        <v>15.351420915429999</v>
      </c>
      <c r="D21">
        <v>1.666828382554</v>
      </c>
      <c r="E21">
        <v>17.793682960999998</v>
      </c>
      <c r="F21">
        <v>1.3170859695799999</v>
      </c>
      <c r="G21">
        <v>16.001389402000001</v>
      </c>
      <c r="H21">
        <v>1.680778241282</v>
      </c>
      <c r="I21">
        <v>22.385240493609999</v>
      </c>
      <c r="K21">
        <f t="shared" si="0"/>
        <v>1.4378537623030001E-2</v>
      </c>
      <c r="L21">
        <f t="shared" si="1"/>
        <v>15.351420915429999</v>
      </c>
      <c r="M21">
        <f t="shared" si="2"/>
        <v>1.666828382554E-2</v>
      </c>
      <c r="N21">
        <f t="shared" si="3"/>
        <v>17.793682960999998</v>
      </c>
      <c r="O21">
        <f t="shared" si="4"/>
        <v>1.3170859695799999E-2</v>
      </c>
      <c r="P21">
        <f t="shared" si="5"/>
        <v>16.001389402000001</v>
      </c>
      <c r="Q21">
        <f t="shared" si="6"/>
        <v>1.6807782412820001E-2</v>
      </c>
      <c r="R21">
        <f t="shared" si="7"/>
        <v>22.385240493609999</v>
      </c>
      <c r="T21" s="3"/>
      <c r="U21">
        <v>2.434073517151</v>
      </c>
      <c r="V21">
        <v>25.317433080939999</v>
      </c>
      <c r="W21">
        <v>2.4177162537029999</v>
      </c>
      <c r="X21">
        <v>30.836217793580001</v>
      </c>
      <c r="Y21">
        <v>2.2474938504040001</v>
      </c>
      <c r="Z21">
        <v>22.19976228721</v>
      </c>
      <c r="AA21">
        <v>1.9983966238369999</v>
      </c>
      <c r="AB21">
        <v>22.062398260689999</v>
      </c>
      <c r="AE21">
        <f t="shared" si="8"/>
        <v>2.4340735171509999E-2</v>
      </c>
      <c r="AF21">
        <f t="shared" si="9"/>
        <v>25.317433080939999</v>
      </c>
      <c r="AG21">
        <f t="shared" si="10"/>
        <v>2.4177162537029999E-2</v>
      </c>
      <c r="AH21">
        <f t="shared" si="11"/>
        <v>30.836217793580001</v>
      </c>
      <c r="AI21">
        <f t="shared" si="12"/>
        <v>2.2474938504040001E-2</v>
      </c>
      <c r="AJ21">
        <f t="shared" si="13"/>
        <v>22.19976228721</v>
      </c>
      <c r="AK21">
        <f t="shared" si="14"/>
        <v>1.998396623837E-2</v>
      </c>
      <c r="AL21">
        <f t="shared" si="15"/>
        <v>22.062398260689999</v>
      </c>
      <c r="AN21" s="3"/>
      <c r="AO21">
        <v>1.581190907608</v>
      </c>
      <c r="AP21">
        <v>13.965269087639999</v>
      </c>
      <c r="AQ21">
        <v>1.687758839195</v>
      </c>
      <c r="AR21">
        <v>16.265911390519999</v>
      </c>
      <c r="AS21">
        <v>1.4676398751569999</v>
      </c>
      <c r="AT21">
        <v>18.361341463830001</v>
      </c>
      <c r="AV21">
        <f t="shared" si="16"/>
        <v>1.5811909076079999E-2</v>
      </c>
      <c r="AW21">
        <f t="shared" si="17"/>
        <v>13.965269087639999</v>
      </c>
      <c r="AX21">
        <f t="shared" si="18"/>
        <v>1.6877588391949999E-2</v>
      </c>
      <c r="AY21">
        <f t="shared" si="19"/>
        <v>16.265911390519999</v>
      </c>
      <c r="AZ21">
        <f t="shared" si="20"/>
        <v>1.4676398751569999E-2</v>
      </c>
      <c r="BA21">
        <f t="shared" si="21"/>
        <v>18.361341463830001</v>
      </c>
      <c r="BC21" s="3"/>
      <c r="BD21">
        <v>1.690391566348</v>
      </c>
      <c r="BE21">
        <v>22.031545337800001</v>
      </c>
      <c r="BF21">
        <v>2.17887075805</v>
      </c>
      <c r="BG21">
        <v>15.62898094462</v>
      </c>
      <c r="BH21">
        <v>0.54570090079269995</v>
      </c>
      <c r="BI21">
        <v>2.0849174695519999</v>
      </c>
      <c r="BK21">
        <f t="shared" si="22"/>
        <v>1.6903915663479999E-2</v>
      </c>
      <c r="BL21">
        <f t="shared" si="23"/>
        <v>22.031545337800001</v>
      </c>
      <c r="BM21">
        <f t="shared" si="24"/>
        <v>2.17887075805E-2</v>
      </c>
      <c r="BN21">
        <f t="shared" si="25"/>
        <v>15.62898094462</v>
      </c>
      <c r="BO21">
        <f t="shared" si="26"/>
        <v>5.4570090079269998E-3</v>
      </c>
      <c r="BP21">
        <f t="shared" si="27"/>
        <v>2.0849174695519999</v>
      </c>
      <c r="BR21" s="3"/>
      <c r="BS21">
        <v>1.1772690507470001</v>
      </c>
      <c r="BT21">
        <v>11.17742070179</v>
      </c>
      <c r="BU21">
        <v>2.318047328025</v>
      </c>
      <c r="BV21">
        <v>17.600510778259999</v>
      </c>
      <c r="BW21">
        <v>2.0643512195730001</v>
      </c>
      <c r="BX21">
        <v>23.463039754619999</v>
      </c>
      <c r="BZ21">
        <f t="shared" si="28"/>
        <v>1.1772690507470001E-2</v>
      </c>
      <c r="CA21">
        <f t="shared" si="31"/>
        <v>11.17742070179</v>
      </c>
      <c r="CB21">
        <f t="shared" si="29"/>
        <v>2.318047328025E-2</v>
      </c>
      <c r="CC21">
        <f t="shared" si="32"/>
        <v>17.600510778259999</v>
      </c>
      <c r="CD21">
        <f t="shared" si="30"/>
        <v>2.0643512195730001E-2</v>
      </c>
      <c r="CE21">
        <f t="shared" si="33"/>
        <v>23.463039754619999</v>
      </c>
      <c r="CG21" s="3"/>
      <c r="CH21">
        <v>2.1520779506399998</v>
      </c>
      <c r="CI21">
        <v>17.674097634959999</v>
      </c>
      <c r="CJ21">
        <v>1.057452887375</v>
      </c>
      <c r="CK21">
        <v>18.9909132011</v>
      </c>
      <c r="CL21">
        <v>0.89483822279799996</v>
      </c>
      <c r="CM21">
        <v>6.8266611927429999</v>
      </c>
      <c r="CV21" s="3"/>
    </row>
    <row r="22" spans="2:100" x14ac:dyDescent="0.3">
      <c r="B22" s="2">
        <v>1.53498492219</v>
      </c>
      <c r="C22">
        <v>16.051735264280001</v>
      </c>
      <c r="D22">
        <v>1.7483732888200001</v>
      </c>
      <c r="E22">
        <v>18.102001989849999</v>
      </c>
      <c r="F22">
        <v>1.3736231385869999</v>
      </c>
      <c r="G22">
        <v>16.7086143947</v>
      </c>
      <c r="H22">
        <v>1.6936661471659999</v>
      </c>
      <c r="I22">
        <v>22.42196532286</v>
      </c>
      <c r="K22">
        <f t="shared" si="0"/>
        <v>1.5349849221900001E-2</v>
      </c>
      <c r="L22">
        <f t="shared" si="1"/>
        <v>16.051735264280001</v>
      </c>
      <c r="M22">
        <f t="shared" si="2"/>
        <v>1.7483732888200001E-2</v>
      </c>
      <c r="N22">
        <f t="shared" si="3"/>
        <v>18.102001989849999</v>
      </c>
      <c r="O22">
        <f t="shared" si="4"/>
        <v>1.3736231385869999E-2</v>
      </c>
      <c r="P22">
        <f t="shared" si="5"/>
        <v>16.7086143947</v>
      </c>
      <c r="Q22">
        <f t="shared" si="6"/>
        <v>1.6936661471659998E-2</v>
      </c>
      <c r="R22">
        <f t="shared" si="7"/>
        <v>22.42196532286</v>
      </c>
      <c r="T22" s="3"/>
      <c r="U22">
        <v>2.5850033242369999</v>
      </c>
      <c r="V22">
        <v>25.12799077323</v>
      </c>
      <c r="W22">
        <v>2.5627649417309999</v>
      </c>
      <c r="X22">
        <v>30.461644268240001</v>
      </c>
      <c r="Y22">
        <v>2.4208469658139999</v>
      </c>
      <c r="Z22">
        <v>21.06137787586</v>
      </c>
      <c r="AA22">
        <v>2.1031753844700001</v>
      </c>
      <c r="AB22">
        <v>20.94686086382</v>
      </c>
      <c r="AE22">
        <f t="shared" si="8"/>
        <v>2.5850033242369997E-2</v>
      </c>
      <c r="AF22">
        <f t="shared" si="9"/>
        <v>25.12799077323</v>
      </c>
      <c r="AG22">
        <f t="shared" si="10"/>
        <v>2.5627649417309998E-2</v>
      </c>
      <c r="AH22">
        <f t="shared" si="11"/>
        <v>30.461644268240001</v>
      </c>
      <c r="AI22">
        <f t="shared" si="12"/>
        <v>2.4208469658140001E-2</v>
      </c>
      <c r="AJ22">
        <f t="shared" si="13"/>
        <v>21.06137787586</v>
      </c>
      <c r="AK22">
        <f t="shared" si="14"/>
        <v>2.1031753844700001E-2</v>
      </c>
      <c r="AL22">
        <f t="shared" si="15"/>
        <v>20.94686086382</v>
      </c>
      <c r="AN22" s="3"/>
      <c r="AO22">
        <v>1.639342550888</v>
      </c>
      <c r="AP22">
        <v>14.09534840633</v>
      </c>
      <c r="AQ22">
        <v>1.775091537972</v>
      </c>
      <c r="AR22">
        <v>16.064983270270002</v>
      </c>
      <c r="AS22">
        <v>1.4838181409210001</v>
      </c>
      <c r="AT22">
        <v>18.4675894708</v>
      </c>
      <c r="AV22">
        <f t="shared" si="16"/>
        <v>1.639342550888E-2</v>
      </c>
      <c r="AW22">
        <f t="shared" si="17"/>
        <v>14.09534840633</v>
      </c>
      <c r="AX22">
        <f t="shared" si="18"/>
        <v>1.7750915379720001E-2</v>
      </c>
      <c r="AY22">
        <f t="shared" si="19"/>
        <v>16.064983270270002</v>
      </c>
      <c r="AZ22">
        <f t="shared" si="20"/>
        <v>1.483818140921E-2</v>
      </c>
      <c r="BA22">
        <f t="shared" si="21"/>
        <v>18.4675894708</v>
      </c>
      <c r="BC22" s="3"/>
      <c r="BD22">
        <v>1.7115218017110001</v>
      </c>
      <c r="BE22">
        <v>22.080568865770001</v>
      </c>
      <c r="BF22">
        <v>2.2115707653040002</v>
      </c>
      <c r="BG22">
        <v>16.072218791129998</v>
      </c>
      <c r="BH22">
        <v>0.55373675419299995</v>
      </c>
      <c r="BI22">
        <v>1.4555015921800001</v>
      </c>
      <c r="BK22">
        <f t="shared" si="22"/>
        <v>1.7115218017110002E-2</v>
      </c>
      <c r="BL22">
        <f t="shared" si="23"/>
        <v>22.080568865770001</v>
      </c>
      <c r="BM22">
        <f t="shared" si="24"/>
        <v>2.2115707653040002E-2</v>
      </c>
      <c r="BN22">
        <f t="shared" si="25"/>
        <v>16.072218791129998</v>
      </c>
      <c r="BO22">
        <f t="shared" si="26"/>
        <v>5.5373675419299996E-3</v>
      </c>
      <c r="BP22">
        <f t="shared" si="27"/>
        <v>1.4555015921800001</v>
      </c>
      <c r="BR22" s="3"/>
      <c r="BS22">
        <v>1.2236350645459999</v>
      </c>
      <c r="BT22">
        <v>11.20074104669</v>
      </c>
      <c r="BU22">
        <v>2.3528498549610002</v>
      </c>
      <c r="BV22">
        <v>17.871813156679998</v>
      </c>
      <c r="BW22">
        <v>2.0975937711750001</v>
      </c>
      <c r="BX22">
        <v>23.527559021550001</v>
      </c>
      <c r="BZ22">
        <f t="shared" si="28"/>
        <v>1.223635064546E-2</v>
      </c>
      <c r="CA22">
        <f t="shared" si="31"/>
        <v>11.20074104669</v>
      </c>
      <c r="CB22">
        <f t="shared" si="29"/>
        <v>2.3528498549610002E-2</v>
      </c>
      <c r="CC22">
        <f t="shared" si="32"/>
        <v>17.871813156679998</v>
      </c>
      <c r="CD22">
        <f t="shared" si="30"/>
        <v>2.0975937711750003E-2</v>
      </c>
      <c r="CE22">
        <f t="shared" si="33"/>
        <v>23.527559021550001</v>
      </c>
      <c r="CG22" s="3"/>
      <c r="CH22">
        <v>2.1756384907730002</v>
      </c>
      <c r="CI22">
        <v>17.938688763089999</v>
      </c>
      <c r="CJ22">
        <v>1.077974118195</v>
      </c>
      <c r="CK22">
        <v>19.99600847348</v>
      </c>
      <c r="CL22">
        <v>0.90298159482310003</v>
      </c>
      <c r="CM22">
        <v>6.6751767274129996</v>
      </c>
      <c r="CV22" s="3"/>
    </row>
    <row r="23" spans="2:100" x14ac:dyDescent="0.3">
      <c r="B23" s="2">
        <v>1.654103493007</v>
      </c>
      <c r="C23">
        <v>16.73532590956</v>
      </c>
      <c r="D23">
        <v>1.8326967983019999</v>
      </c>
      <c r="E23">
        <v>18.39344979597</v>
      </c>
      <c r="F23">
        <v>1.407649126643</v>
      </c>
      <c r="G23">
        <v>17.218611036719999</v>
      </c>
      <c r="H23">
        <v>1.706549596221</v>
      </c>
      <c r="I23">
        <v>22.455008103800001</v>
      </c>
      <c r="K23">
        <f t="shared" si="0"/>
        <v>1.654103493007E-2</v>
      </c>
      <c r="L23">
        <f t="shared" si="1"/>
        <v>16.73532590956</v>
      </c>
      <c r="M23">
        <f t="shared" si="2"/>
        <v>1.8326967983019998E-2</v>
      </c>
      <c r="N23">
        <f t="shared" si="3"/>
        <v>18.39344979597</v>
      </c>
      <c r="O23">
        <f t="shared" si="4"/>
        <v>1.407649126643E-2</v>
      </c>
      <c r="P23">
        <f t="shared" si="5"/>
        <v>17.218611036719999</v>
      </c>
      <c r="Q23">
        <f t="shared" si="6"/>
        <v>1.7065495962209999E-2</v>
      </c>
      <c r="R23">
        <f t="shared" si="7"/>
        <v>22.455008103800001</v>
      </c>
      <c r="T23" s="3"/>
      <c r="U23">
        <v>2.7682672102139998</v>
      </c>
      <c r="V23">
        <v>24.962259136099998</v>
      </c>
      <c r="W23">
        <v>2.7367300275140001</v>
      </c>
      <c r="X23">
        <v>30.06069275982</v>
      </c>
      <c r="Y23">
        <v>2.58986204645</v>
      </c>
      <c r="Z23">
        <v>19.953640657280001</v>
      </c>
      <c r="AA23">
        <v>2.2275638989300002</v>
      </c>
      <c r="AB23">
        <v>19.641017377440001</v>
      </c>
      <c r="AE23">
        <f t="shared" si="8"/>
        <v>2.7682672102139996E-2</v>
      </c>
      <c r="AF23">
        <f t="shared" si="9"/>
        <v>24.962259136099998</v>
      </c>
      <c r="AG23">
        <f t="shared" si="10"/>
        <v>2.7367300275140002E-2</v>
      </c>
      <c r="AH23">
        <f t="shared" si="11"/>
        <v>30.06069275982</v>
      </c>
      <c r="AI23">
        <f t="shared" si="12"/>
        <v>2.5898620464499998E-2</v>
      </c>
      <c r="AJ23">
        <f t="shared" si="13"/>
        <v>19.953640657280001</v>
      </c>
      <c r="AK23">
        <f t="shared" si="14"/>
        <v>2.2275638989300003E-2</v>
      </c>
      <c r="AL23">
        <f t="shared" si="15"/>
        <v>19.641017377440001</v>
      </c>
      <c r="AN23" s="3"/>
      <c r="AO23">
        <v>1.674874042208</v>
      </c>
      <c r="AP23">
        <v>14.186434299109999</v>
      </c>
      <c r="AQ23">
        <v>1.8949732369829999</v>
      </c>
      <c r="AR23">
        <v>15.679809006099999</v>
      </c>
      <c r="AS23">
        <v>1.5202757889759999</v>
      </c>
      <c r="AT23">
        <v>18.590078914319999</v>
      </c>
      <c r="AV23">
        <f t="shared" si="16"/>
        <v>1.6748740422080001E-2</v>
      </c>
      <c r="AW23">
        <f t="shared" si="17"/>
        <v>14.186434299109999</v>
      </c>
      <c r="AX23">
        <f t="shared" si="18"/>
        <v>1.894973236983E-2</v>
      </c>
      <c r="AY23">
        <f t="shared" si="19"/>
        <v>15.679809006099999</v>
      </c>
      <c r="AZ23">
        <f t="shared" si="20"/>
        <v>1.5202757889759999E-2</v>
      </c>
      <c r="BA23">
        <f t="shared" si="21"/>
        <v>18.590078914319999</v>
      </c>
      <c r="BC23" s="3"/>
      <c r="BD23">
        <v>1.729876481822</v>
      </c>
      <c r="BE23">
        <v>22.0809746979</v>
      </c>
      <c r="BF23">
        <v>2.2458744646979998</v>
      </c>
      <c r="BG23">
        <v>16.569130257520001</v>
      </c>
      <c r="BH23">
        <v>0.57367181462799999</v>
      </c>
      <c r="BI23">
        <v>1.635826240109</v>
      </c>
      <c r="BK23">
        <f t="shared" si="22"/>
        <v>1.729876481822E-2</v>
      </c>
      <c r="BL23">
        <f t="shared" si="23"/>
        <v>22.0809746979</v>
      </c>
      <c r="BM23">
        <f t="shared" si="24"/>
        <v>2.2458744646979997E-2</v>
      </c>
      <c r="BN23">
        <f t="shared" si="25"/>
        <v>16.569130257520001</v>
      </c>
      <c r="BO23">
        <f t="shared" si="26"/>
        <v>5.7367181462800003E-3</v>
      </c>
      <c r="BP23">
        <f t="shared" si="27"/>
        <v>1.635826240109</v>
      </c>
      <c r="BR23" s="3"/>
      <c r="BS23">
        <v>1.270037195787</v>
      </c>
      <c r="BT23">
        <v>11.13786109532</v>
      </c>
      <c r="BU23">
        <v>2.4335382625920001</v>
      </c>
      <c r="BV23">
        <v>16.962146944379999</v>
      </c>
      <c r="BW23">
        <v>2.1368951994160001</v>
      </c>
      <c r="BX23">
        <v>23.56854284812</v>
      </c>
      <c r="BZ23">
        <f t="shared" si="28"/>
        <v>1.2700371957870001E-2</v>
      </c>
      <c r="CA23">
        <f t="shared" si="31"/>
        <v>11.13786109532</v>
      </c>
      <c r="CB23">
        <f t="shared" si="29"/>
        <v>2.4335382625920002E-2</v>
      </c>
      <c r="CC23">
        <f t="shared" si="32"/>
        <v>16.962146944379999</v>
      </c>
      <c r="CD23">
        <f t="shared" si="30"/>
        <v>2.1368951994160001E-2</v>
      </c>
      <c r="CE23">
        <f t="shared" si="33"/>
        <v>23.56854284812</v>
      </c>
      <c r="CG23" s="3"/>
      <c r="CH23">
        <v>2.1991719793639999</v>
      </c>
      <c r="CI23">
        <v>17.973341787839999</v>
      </c>
      <c r="CJ23">
        <v>1.098437641541</v>
      </c>
      <c r="CK23">
        <v>20.510590225430001</v>
      </c>
      <c r="CL23">
        <v>0.94174025898900005</v>
      </c>
      <c r="CM23">
        <v>6.6156254165480002</v>
      </c>
      <c r="CV23" s="3"/>
    </row>
    <row r="24" spans="2:100" x14ac:dyDescent="0.3">
      <c r="B24" s="2">
        <v>1.720673737025</v>
      </c>
      <c r="C24">
        <v>17.18746866311</v>
      </c>
      <c r="D24">
        <v>1.9506150976550001</v>
      </c>
      <c r="E24">
        <v>18.690264239560001</v>
      </c>
      <c r="F24">
        <v>1.47352049755</v>
      </c>
      <c r="G24">
        <v>17.970459946489999</v>
      </c>
      <c r="H24">
        <v>1.721281178276</v>
      </c>
      <c r="I24">
        <v>22.499083364840001</v>
      </c>
      <c r="K24">
        <f t="shared" si="0"/>
        <v>1.7206737370250001E-2</v>
      </c>
      <c r="L24">
        <f t="shared" si="1"/>
        <v>17.18746866311</v>
      </c>
      <c r="M24">
        <f t="shared" si="2"/>
        <v>1.950615097655E-2</v>
      </c>
      <c r="N24">
        <f t="shared" si="3"/>
        <v>18.690264239560001</v>
      </c>
      <c r="O24">
        <f t="shared" si="4"/>
        <v>1.47352049755E-2</v>
      </c>
      <c r="P24">
        <f t="shared" si="5"/>
        <v>17.970459946489999</v>
      </c>
      <c r="Q24">
        <f t="shared" si="6"/>
        <v>1.7212811782760001E-2</v>
      </c>
      <c r="R24">
        <f t="shared" si="7"/>
        <v>22.499083364840001</v>
      </c>
      <c r="T24" s="3"/>
      <c r="U24">
        <v>3.0019123526259999</v>
      </c>
      <c r="V24">
        <v>24.696293278710002</v>
      </c>
      <c r="W24">
        <v>2.9460261652259998</v>
      </c>
      <c r="X24">
        <v>29.633331731190001</v>
      </c>
      <c r="Y24">
        <v>2.6028593232160002</v>
      </c>
      <c r="Z24">
        <v>19.870449408910002</v>
      </c>
      <c r="AA24">
        <v>2.3746055188890001</v>
      </c>
      <c r="AB24">
        <v>18.230119247289998</v>
      </c>
      <c r="AE24">
        <f t="shared" si="8"/>
        <v>3.0019123526259999E-2</v>
      </c>
      <c r="AF24">
        <f t="shared" si="9"/>
        <v>24.696293278710002</v>
      </c>
      <c r="AG24">
        <f t="shared" si="10"/>
        <v>2.9460261652259997E-2</v>
      </c>
      <c r="AH24">
        <f t="shared" si="11"/>
        <v>29.633331731190001</v>
      </c>
      <c r="AI24">
        <f t="shared" si="12"/>
        <v>2.6028593232160002E-2</v>
      </c>
      <c r="AJ24">
        <f t="shared" si="13"/>
        <v>19.870449408910002</v>
      </c>
      <c r="AK24">
        <f t="shared" si="14"/>
        <v>2.3746055188889999E-2</v>
      </c>
      <c r="AL24">
        <f t="shared" si="15"/>
        <v>18.230119247289998</v>
      </c>
      <c r="AN24" s="3"/>
      <c r="AO24">
        <v>1.723351671499</v>
      </c>
      <c r="AP24">
        <v>14.25788112098</v>
      </c>
      <c r="AQ24">
        <v>2.0087846139579999</v>
      </c>
      <c r="AR24">
        <v>15.26194945866</v>
      </c>
      <c r="AS24">
        <v>1.544608666667</v>
      </c>
      <c r="AT24">
        <v>18.61447678859</v>
      </c>
      <c r="AV24">
        <f t="shared" si="16"/>
        <v>1.7233516714990002E-2</v>
      </c>
      <c r="AW24">
        <f t="shared" si="17"/>
        <v>14.25788112098</v>
      </c>
      <c r="AX24">
        <f t="shared" si="18"/>
        <v>2.008784613958E-2</v>
      </c>
      <c r="AY24">
        <f t="shared" si="19"/>
        <v>15.26194945866</v>
      </c>
      <c r="AZ24">
        <f t="shared" si="20"/>
        <v>1.544608666667E-2</v>
      </c>
      <c r="BA24">
        <f t="shared" si="21"/>
        <v>18.61447678859</v>
      </c>
      <c r="BC24" s="3"/>
      <c r="BD24">
        <v>1.739745582381</v>
      </c>
      <c r="BE24">
        <v>22.095474181749999</v>
      </c>
      <c r="BF24">
        <v>2.3197259259780001</v>
      </c>
      <c r="BG24">
        <v>17.288173562419999</v>
      </c>
      <c r="BH24">
        <v>0.60313019924470002</v>
      </c>
      <c r="BI24">
        <v>1.8206444033510001</v>
      </c>
      <c r="BK24">
        <f t="shared" si="22"/>
        <v>1.7397455823809999E-2</v>
      </c>
      <c r="BL24">
        <f t="shared" si="23"/>
        <v>22.095474181749999</v>
      </c>
      <c r="BM24">
        <f t="shared" si="24"/>
        <v>2.3197259259780001E-2</v>
      </c>
      <c r="BN24">
        <f t="shared" si="25"/>
        <v>17.288173562419999</v>
      </c>
      <c r="BO24">
        <f t="shared" si="26"/>
        <v>6.0313019924469998E-3</v>
      </c>
      <c r="BP24">
        <f t="shared" si="27"/>
        <v>1.8206444033510001</v>
      </c>
      <c r="BR24" s="3"/>
      <c r="BS24">
        <v>1.312431268731</v>
      </c>
      <c r="BT24">
        <v>11.0162246344</v>
      </c>
      <c r="BU24">
        <v>2.6614720672760002</v>
      </c>
      <c r="BV24">
        <v>14.626799765479999</v>
      </c>
      <c r="BW24">
        <v>2.2064910108509999</v>
      </c>
      <c r="BX24">
        <v>23.491849472870001</v>
      </c>
      <c r="BZ24">
        <f t="shared" si="28"/>
        <v>1.312431268731E-2</v>
      </c>
      <c r="CA24">
        <f t="shared" si="31"/>
        <v>11.0162246344</v>
      </c>
      <c r="CB24">
        <f t="shared" si="29"/>
        <v>2.6614720672760002E-2</v>
      </c>
      <c r="CC24">
        <f t="shared" si="32"/>
        <v>14.626799765479999</v>
      </c>
      <c r="CD24">
        <f t="shared" si="30"/>
        <v>2.206491010851E-2</v>
      </c>
      <c r="CE24">
        <f t="shared" si="33"/>
        <v>23.491849472870001</v>
      </c>
      <c r="CG24" s="3"/>
      <c r="CH24">
        <v>2.2168406937420002</v>
      </c>
      <c r="CI24">
        <v>18.157414002469999</v>
      </c>
      <c r="CJ24">
        <v>1.1635574060880001</v>
      </c>
      <c r="CK24">
        <v>19.067415444369999</v>
      </c>
      <c r="CL24">
        <v>0.98049423149049997</v>
      </c>
      <c r="CM24">
        <v>6.5161949576809999</v>
      </c>
      <c r="CV24" s="3"/>
    </row>
    <row r="25" spans="2:100" x14ac:dyDescent="0.3">
      <c r="B25" s="2">
        <v>1.7897944696879999</v>
      </c>
      <c r="C25">
        <v>17.473992951189999</v>
      </c>
      <c r="D25">
        <v>2.0684518128140001</v>
      </c>
      <c r="E25">
        <v>18.91967717711</v>
      </c>
      <c r="F25">
        <v>1.5338779031309999</v>
      </c>
      <c r="G25">
        <v>18.767043358660001</v>
      </c>
      <c r="H25">
        <v>1.7414858500749999</v>
      </c>
      <c r="I25">
        <v>22.517343293180001</v>
      </c>
      <c r="K25">
        <f t="shared" si="0"/>
        <v>1.7897944696880001E-2</v>
      </c>
      <c r="L25">
        <f t="shared" si="1"/>
        <v>17.473992951189999</v>
      </c>
      <c r="M25">
        <f t="shared" si="2"/>
        <v>2.0684518128140001E-2</v>
      </c>
      <c r="N25">
        <f t="shared" si="3"/>
        <v>18.91967717711</v>
      </c>
      <c r="O25">
        <f t="shared" si="4"/>
        <v>1.533877903131E-2</v>
      </c>
      <c r="P25">
        <f t="shared" si="5"/>
        <v>18.767043358660001</v>
      </c>
      <c r="Q25">
        <f t="shared" si="6"/>
        <v>1.7414858500749999E-2</v>
      </c>
      <c r="R25">
        <f t="shared" si="7"/>
        <v>22.517343293180001</v>
      </c>
      <c r="T25" s="3"/>
      <c r="U25">
        <v>3.1478769080609998</v>
      </c>
      <c r="V25">
        <v>24.563167075749998</v>
      </c>
      <c r="W25">
        <v>3.1939363629150002</v>
      </c>
      <c r="X25">
        <v>29.140191314869998</v>
      </c>
      <c r="Y25">
        <v>2.6201946347580001</v>
      </c>
      <c r="Z25">
        <v>19.756610967779999</v>
      </c>
      <c r="AA25">
        <v>2.5772186192670001</v>
      </c>
      <c r="AB25">
        <v>16.274554683120002</v>
      </c>
      <c r="AE25">
        <f t="shared" si="8"/>
        <v>3.1478769080610002E-2</v>
      </c>
      <c r="AF25">
        <f t="shared" si="9"/>
        <v>24.563167075749998</v>
      </c>
      <c r="AG25">
        <f t="shared" si="10"/>
        <v>3.1939363629150001E-2</v>
      </c>
      <c r="AH25">
        <f t="shared" si="11"/>
        <v>29.140191314869998</v>
      </c>
      <c r="AI25">
        <f t="shared" si="12"/>
        <v>2.620194634758E-2</v>
      </c>
      <c r="AJ25">
        <f t="shared" si="13"/>
        <v>19.756610967779999</v>
      </c>
      <c r="AK25">
        <f t="shared" si="14"/>
        <v>2.577218619267E-2</v>
      </c>
      <c r="AL25">
        <f t="shared" si="15"/>
        <v>16.274554683120002</v>
      </c>
      <c r="AN25" s="3"/>
      <c r="AO25">
        <v>1.77183562781</v>
      </c>
      <c r="AP25">
        <v>14.31628584507</v>
      </c>
      <c r="AQ25">
        <v>2.0778686465730001</v>
      </c>
      <c r="AR25">
        <v>15.04067787004</v>
      </c>
      <c r="AS25">
        <v>1.546698909199</v>
      </c>
      <c r="AT25">
        <v>18.487670996609999</v>
      </c>
      <c r="AV25">
        <f t="shared" si="16"/>
        <v>1.7718356278099999E-2</v>
      </c>
      <c r="AW25">
        <f t="shared" si="17"/>
        <v>14.31628584507</v>
      </c>
      <c r="AX25">
        <f t="shared" si="18"/>
        <v>2.0778686465730001E-2</v>
      </c>
      <c r="AY25">
        <f t="shared" si="19"/>
        <v>15.04067787004</v>
      </c>
      <c r="AZ25">
        <f t="shared" si="20"/>
        <v>1.5466989091989999E-2</v>
      </c>
      <c r="BA25">
        <f t="shared" si="21"/>
        <v>18.487670996609999</v>
      </c>
      <c r="BC25" s="3"/>
      <c r="BD25">
        <v>1.7488746807469999</v>
      </c>
      <c r="BE25">
        <v>22.144232357939998</v>
      </c>
      <c r="BF25">
        <v>2.4166219350599998</v>
      </c>
      <c r="BG25">
        <v>18.161936108950002</v>
      </c>
      <c r="BH25">
        <v>0.63574316767179995</v>
      </c>
      <c r="BI25">
        <v>2.0269470629369999</v>
      </c>
      <c r="BK25">
        <f t="shared" si="22"/>
        <v>1.748874680747E-2</v>
      </c>
      <c r="BL25">
        <f t="shared" si="23"/>
        <v>22.144232357939998</v>
      </c>
      <c r="BM25">
        <f t="shared" si="24"/>
        <v>2.4166219350599996E-2</v>
      </c>
      <c r="BN25">
        <f t="shared" si="25"/>
        <v>18.161936108950002</v>
      </c>
      <c r="BO25">
        <f t="shared" si="26"/>
        <v>6.3574316767179995E-3</v>
      </c>
      <c r="BP25">
        <f t="shared" si="27"/>
        <v>2.0269470629369999</v>
      </c>
      <c r="BR25" s="3"/>
      <c r="BS25">
        <v>1.482243965583</v>
      </c>
      <c r="BT25">
        <v>9.9654586696939997</v>
      </c>
      <c r="BU25">
        <v>2.7762436358859999</v>
      </c>
      <c r="BV25">
        <v>15.705322682549999</v>
      </c>
      <c r="BW25">
        <v>2.2640010844290002</v>
      </c>
      <c r="BX25">
        <v>23.385816843320001</v>
      </c>
      <c r="BZ25">
        <f t="shared" si="28"/>
        <v>1.4822439655829999E-2</v>
      </c>
      <c r="CA25">
        <f t="shared" si="31"/>
        <v>9.9654586696939997</v>
      </c>
      <c r="CB25">
        <f t="shared" si="29"/>
        <v>2.7762436358859999E-2</v>
      </c>
      <c r="CC25">
        <f t="shared" si="32"/>
        <v>15.705322682549999</v>
      </c>
      <c r="CD25">
        <f t="shared" si="30"/>
        <v>2.2640010844290001E-2</v>
      </c>
      <c r="CE25">
        <f t="shared" si="33"/>
        <v>23.385816843320001</v>
      </c>
      <c r="CG25" s="3"/>
      <c r="CH25">
        <v>2.3049435069130002</v>
      </c>
      <c r="CI25">
        <v>17.031325955660002</v>
      </c>
      <c r="CJ25">
        <v>1.216525919233</v>
      </c>
      <c r="CK25">
        <v>18.39382377415</v>
      </c>
      <c r="CL25">
        <v>1.004964226714</v>
      </c>
      <c r="CM25">
        <v>6.4007143197180003</v>
      </c>
      <c r="CV25" s="3"/>
    </row>
    <row r="26" spans="2:100" x14ac:dyDescent="0.3">
      <c r="B26" s="2">
        <v>1.886511380168</v>
      </c>
      <c r="C26">
        <v>17.832071480429999</v>
      </c>
      <c r="D26">
        <v>2.1385695667969999</v>
      </c>
      <c r="E26">
        <v>19.03710865707</v>
      </c>
      <c r="F26">
        <v>1.59225306058</v>
      </c>
      <c r="G26">
        <v>19.459356850559999</v>
      </c>
      <c r="H26">
        <v>1.7653243922749999</v>
      </c>
      <c r="I26">
        <v>22.50611950535</v>
      </c>
      <c r="K26">
        <f t="shared" si="0"/>
        <v>1.8865113801679999E-2</v>
      </c>
      <c r="L26">
        <f t="shared" si="1"/>
        <v>17.832071480429999</v>
      </c>
      <c r="M26">
        <f t="shared" si="2"/>
        <v>2.1385695667969998E-2</v>
      </c>
      <c r="N26">
        <f t="shared" si="3"/>
        <v>19.03710865707</v>
      </c>
      <c r="O26">
        <f t="shared" si="4"/>
        <v>1.5922530605800001E-2</v>
      </c>
      <c r="P26">
        <f t="shared" si="5"/>
        <v>19.459356850559999</v>
      </c>
      <c r="Q26">
        <f t="shared" si="6"/>
        <v>1.765324392275E-2</v>
      </c>
      <c r="R26">
        <f t="shared" si="7"/>
        <v>22.50611950535</v>
      </c>
      <c r="T26" s="3"/>
      <c r="U26">
        <v>3.2744898642970002</v>
      </c>
      <c r="V26">
        <v>24.390413439460001</v>
      </c>
      <c r="W26">
        <v>3.460964388192</v>
      </c>
      <c r="X26">
        <v>28.71254645198</v>
      </c>
      <c r="Y26">
        <v>2.664822691116</v>
      </c>
      <c r="Z26">
        <v>19.91389600686</v>
      </c>
      <c r="AA26">
        <v>2.7213430224840001</v>
      </c>
      <c r="AB26">
        <v>14.71281494236</v>
      </c>
      <c r="AE26">
        <f t="shared" si="8"/>
        <v>3.2744898642970005E-2</v>
      </c>
      <c r="AF26">
        <f t="shared" si="9"/>
        <v>24.390413439460001</v>
      </c>
      <c r="AG26">
        <f t="shared" si="10"/>
        <v>3.4609643881919998E-2</v>
      </c>
      <c r="AH26">
        <f t="shared" si="11"/>
        <v>28.71254645198</v>
      </c>
      <c r="AI26">
        <f t="shared" si="12"/>
        <v>2.6648226911159999E-2</v>
      </c>
      <c r="AJ26">
        <f t="shared" si="13"/>
        <v>19.91389600686</v>
      </c>
      <c r="AK26">
        <f t="shared" si="14"/>
        <v>2.7213430224840001E-2</v>
      </c>
      <c r="AL26">
        <f t="shared" si="15"/>
        <v>14.71281494236</v>
      </c>
      <c r="AN26" s="3"/>
      <c r="AO26">
        <v>1.833921752452</v>
      </c>
      <c r="AP26">
        <v>14.38736963347</v>
      </c>
      <c r="AQ26">
        <v>2.159131023314</v>
      </c>
      <c r="AR26">
        <v>14.807064466530001</v>
      </c>
      <c r="AS26">
        <v>1.546764388243</v>
      </c>
      <c r="AT26">
        <v>18.352696860430001</v>
      </c>
      <c r="AV26">
        <f t="shared" si="16"/>
        <v>1.8339217524519998E-2</v>
      </c>
      <c r="AW26">
        <f t="shared" si="17"/>
        <v>14.38736963347</v>
      </c>
      <c r="AX26">
        <f t="shared" si="18"/>
        <v>2.1591310233139999E-2</v>
      </c>
      <c r="AY26">
        <f t="shared" si="19"/>
        <v>14.807064466530001</v>
      </c>
      <c r="AZ26">
        <f t="shared" si="20"/>
        <v>1.546764388243E-2</v>
      </c>
      <c r="BA26">
        <f t="shared" si="21"/>
        <v>18.352696860430001</v>
      </c>
      <c r="BC26" s="3"/>
      <c r="BD26">
        <v>1.7552566013269999</v>
      </c>
      <c r="BE26">
        <v>22.115810920569999</v>
      </c>
      <c r="BF26">
        <v>2.5003087115490001</v>
      </c>
      <c r="BG26">
        <v>18.988473200840001</v>
      </c>
      <c r="BH26">
        <v>0.79540662460050005</v>
      </c>
      <c r="BI26">
        <v>3.285381469941</v>
      </c>
      <c r="BK26">
        <f t="shared" si="22"/>
        <v>1.7552566013269998E-2</v>
      </c>
      <c r="BL26">
        <f t="shared" si="23"/>
        <v>22.115810920569999</v>
      </c>
      <c r="BM26">
        <f t="shared" si="24"/>
        <v>2.500308711549E-2</v>
      </c>
      <c r="BN26">
        <f t="shared" si="25"/>
        <v>18.988473200840001</v>
      </c>
      <c r="BO26">
        <f t="shared" si="26"/>
        <v>7.9540662460050003E-3</v>
      </c>
      <c r="BP26">
        <f t="shared" si="27"/>
        <v>3.285381469941</v>
      </c>
      <c r="BR26" s="3"/>
      <c r="BS26">
        <v>1.510553195767</v>
      </c>
      <c r="BT26">
        <v>9.7733521626739996</v>
      </c>
      <c r="BU26">
        <v>2.9049589620199998</v>
      </c>
      <c r="BV26">
        <v>16.83807764186</v>
      </c>
      <c r="BW26">
        <v>2.3003272542920001</v>
      </c>
      <c r="BX26">
        <v>23.309258930790001</v>
      </c>
      <c r="BZ26">
        <f t="shared" si="28"/>
        <v>1.5105531957669999E-2</v>
      </c>
      <c r="CA26">
        <f t="shared" si="31"/>
        <v>9.7733521626739996</v>
      </c>
      <c r="CB26">
        <f t="shared" si="29"/>
        <v>2.90495896202E-2</v>
      </c>
      <c r="CC26">
        <f t="shared" si="32"/>
        <v>16.83807764186</v>
      </c>
      <c r="CD26">
        <f t="shared" si="30"/>
        <v>2.3003272542920002E-2</v>
      </c>
      <c r="CE26">
        <f t="shared" si="33"/>
        <v>23.309258930790001</v>
      </c>
      <c r="CG26" s="3"/>
      <c r="CH26">
        <v>2.7131593847070001</v>
      </c>
      <c r="CI26">
        <v>11.866287205680001</v>
      </c>
      <c r="CJ26">
        <v>1.271509866645</v>
      </c>
      <c r="CK26">
        <v>17.508886693779999</v>
      </c>
      <c r="CL26">
        <v>1.0314726453580001</v>
      </c>
      <c r="CM26">
        <v>6.2692960968250002</v>
      </c>
      <c r="CV26" s="3"/>
    </row>
    <row r="27" spans="2:100" x14ac:dyDescent="0.3">
      <c r="B27" s="2">
        <v>1.989513156076</v>
      </c>
      <c r="C27">
        <v>18.244281503789999</v>
      </c>
      <c r="D27">
        <v>2.2395307021669999</v>
      </c>
      <c r="E27">
        <v>19.199245165920001</v>
      </c>
      <c r="F27">
        <v>1.6675713362710001</v>
      </c>
      <c r="G27">
        <v>20.348940162630001</v>
      </c>
      <c r="H27">
        <v>1.7854532979910001</v>
      </c>
      <c r="I27">
        <v>22.461784612390002</v>
      </c>
      <c r="K27">
        <f t="shared" si="0"/>
        <v>1.9895131560760001E-2</v>
      </c>
      <c r="L27">
        <f t="shared" si="1"/>
        <v>18.244281503789999</v>
      </c>
      <c r="M27">
        <f t="shared" si="2"/>
        <v>2.2395307021669999E-2</v>
      </c>
      <c r="N27">
        <f t="shared" si="3"/>
        <v>19.199245165920001</v>
      </c>
      <c r="O27">
        <f t="shared" si="4"/>
        <v>1.6675713362709999E-2</v>
      </c>
      <c r="P27">
        <f t="shared" si="5"/>
        <v>20.348940162630001</v>
      </c>
      <c r="Q27">
        <f t="shared" si="6"/>
        <v>1.785453297991E-2</v>
      </c>
      <c r="R27">
        <f t="shared" si="7"/>
        <v>22.461784612390002</v>
      </c>
      <c r="T27" s="3"/>
      <c r="U27">
        <v>3.3523927979580002</v>
      </c>
      <c r="V27">
        <v>24.290724001019999</v>
      </c>
      <c r="W27">
        <v>3.7087106104690002</v>
      </c>
      <c r="X27">
        <v>28.304673249970001</v>
      </c>
      <c r="Y27">
        <v>2.7073616609859998</v>
      </c>
      <c r="Z27">
        <v>20.044940575199998</v>
      </c>
      <c r="AA27">
        <v>2.8194548590789998</v>
      </c>
      <c r="AB27">
        <v>13.728489412349999</v>
      </c>
      <c r="AE27">
        <f t="shared" si="8"/>
        <v>3.3523927979580002E-2</v>
      </c>
      <c r="AF27">
        <f t="shared" si="9"/>
        <v>24.290724001019999</v>
      </c>
      <c r="AG27">
        <f t="shared" si="10"/>
        <v>3.7087106104690001E-2</v>
      </c>
      <c r="AH27">
        <f t="shared" si="11"/>
        <v>28.304673249970001</v>
      </c>
      <c r="AI27">
        <f t="shared" si="12"/>
        <v>2.7073616609859998E-2</v>
      </c>
      <c r="AJ27">
        <f t="shared" si="13"/>
        <v>20.044940575199998</v>
      </c>
      <c r="AK27">
        <f t="shared" si="14"/>
        <v>2.819454859079E-2</v>
      </c>
      <c r="AL27">
        <f t="shared" si="15"/>
        <v>13.728489412349999</v>
      </c>
      <c r="AN27" s="3"/>
      <c r="AO27">
        <v>1.915871436205</v>
      </c>
      <c r="AP27">
        <v>14.44343983964</v>
      </c>
      <c r="AQ27">
        <v>2.2079197999310001</v>
      </c>
      <c r="AR27">
        <v>14.60227244406</v>
      </c>
      <c r="AS27">
        <v>1.5691419499179999</v>
      </c>
      <c r="AT27">
        <v>18.225772003639999</v>
      </c>
      <c r="AV27">
        <f t="shared" si="16"/>
        <v>1.9158714362050001E-2</v>
      </c>
      <c r="AW27">
        <f t="shared" si="17"/>
        <v>14.44343983964</v>
      </c>
      <c r="AX27">
        <f t="shared" si="18"/>
        <v>2.2079197999310001E-2</v>
      </c>
      <c r="AY27">
        <f t="shared" si="19"/>
        <v>14.60227244406</v>
      </c>
      <c r="AZ27">
        <f t="shared" si="20"/>
        <v>1.5691419499180001E-2</v>
      </c>
      <c r="BA27">
        <f t="shared" si="21"/>
        <v>18.225772003639999</v>
      </c>
      <c r="BC27" s="3"/>
      <c r="BD27">
        <v>1.765210834278</v>
      </c>
      <c r="BE27">
        <v>22.044624651239999</v>
      </c>
      <c r="BF27">
        <v>2.5658619365159998</v>
      </c>
      <c r="BG27">
        <v>19.720742567489999</v>
      </c>
      <c r="BH27">
        <v>0.81117528845560005</v>
      </c>
      <c r="BI27">
        <v>3.39708680693</v>
      </c>
      <c r="BK27">
        <f t="shared" si="22"/>
        <v>1.7652108342779999E-2</v>
      </c>
      <c r="BL27">
        <f t="shared" si="23"/>
        <v>22.044624651239999</v>
      </c>
      <c r="BM27">
        <f t="shared" si="24"/>
        <v>2.5658619365159997E-2</v>
      </c>
      <c r="BN27">
        <f t="shared" si="25"/>
        <v>19.720742567489999</v>
      </c>
      <c r="BO27">
        <f t="shared" si="26"/>
        <v>8.1117528845560012E-3</v>
      </c>
      <c r="BP27">
        <f t="shared" si="27"/>
        <v>3.39708680693</v>
      </c>
      <c r="BR27" s="3"/>
      <c r="BS27">
        <v>1.538872276163</v>
      </c>
      <c r="BT27">
        <v>9.5577364839449999</v>
      </c>
      <c r="BU27">
        <v>2.946707777626</v>
      </c>
      <c r="BV27">
        <v>17.197571064160002</v>
      </c>
      <c r="BW27">
        <v>2.4455728283520002</v>
      </c>
      <c r="BX27">
        <v>23.144092145329999</v>
      </c>
      <c r="BZ27">
        <f t="shared" si="28"/>
        <v>1.5388722761630001E-2</v>
      </c>
      <c r="CA27">
        <f t="shared" si="31"/>
        <v>9.5577364839449999</v>
      </c>
      <c r="CB27">
        <f t="shared" si="29"/>
        <v>2.9467077776259998E-2</v>
      </c>
      <c r="CC27">
        <f t="shared" si="32"/>
        <v>17.197571064160002</v>
      </c>
      <c r="CD27">
        <f t="shared" si="30"/>
        <v>2.4455728283520002E-2</v>
      </c>
      <c r="CE27">
        <f t="shared" si="33"/>
        <v>23.144092145329999</v>
      </c>
      <c r="CG27" s="3"/>
      <c r="CH27">
        <v>2.7601668484980002</v>
      </c>
      <c r="CI27">
        <v>11.42972942778</v>
      </c>
      <c r="CJ27">
        <v>1.328531299145</v>
      </c>
      <c r="CK27">
        <v>16.600036198889999</v>
      </c>
      <c r="CL27">
        <v>1.060027463255</v>
      </c>
      <c r="CM27">
        <v>6.1897348406060004</v>
      </c>
      <c r="CV27" s="3"/>
    </row>
    <row r="28" spans="2:100" x14ac:dyDescent="0.3">
      <c r="B28" s="2">
        <v>2.0723716198919999</v>
      </c>
      <c r="C28">
        <v>18.486681774659999</v>
      </c>
      <c r="D28">
        <v>2.3235550696009999</v>
      </c>
      <c r="E28">
        <v>19.243554116550001</v>
      </c>
      <c r="F28">
        <v>1.686496702643</v>
      </c>
      <c r="G28">
        <v>20.650479903080001</v>
      </c>
      <c r="H28">
        <v>1.811024095651</v>
      </c>
      <c r="I28">
        <v>22.365860048550001</v>
      </c>
      <c r="K28">
        <f t="shared" si="0"/>
        <v>2.0723716198919998E-2</v>
      </c>
      <c r="L28">
        <f t="shared" si="1"/>
        <v>18.486681774659999</v>
      </c>
      <c r="M28">
        <f t="shared" si="2"/>
        <v>2.323555069601E-2</v>
      </c>
      <c r="N28">
        <f t="shared" si="3"/>
        <v>19.243554116550001</v>
      </c>
      <c r="O28">
        <f t="shared" si="4"/>
        <v>1.6864967026429999E-2</v>
      </c>
      <c r="P28">
        <f t="shared" si="5"/>
        <v>20.650479903080001</v>
      </c>
      <c r="Q28">
        <f t="shared" si="6"/>
        <v>1.8110240956509999E-2</v>
      </c>
      <c r="R28">
        <f t="shared" si="7"/>
        <v>22.365860048550001</v>
      </c>
      <c r="T28" s="3"/>
      <c r="U28">
        <v>3.4108677421340001</v>
      </c>
      <c r="V28">
        <v>24.191130078760001</v>
      </c>
      <c r="W28">
        <v>3.9789207358469998</v>
      </c>
      <c r="X28">
        <v>27.890130651490001</v>
      </c>
      <c r="Y28">
        <v>2.8115442751619999</v>
      </c>
      <c r="Z28">
        <v>20.38568800997</v>
      </c>
      <c r="AA28">
        <v>2.9470002466520002</v>
      </c>
      <c r="AB28">
        <v>12.44886622335</v>
      </c>
      <c r="AE28">
        <f t="shared" si="8"/>
        <v>3.4108677421340002E-2</v>
      </c>
      <c r="AF28">
        <f t="shared" si="9"/>
        <v>24.191130078760001</v>
      </c>
      <c r="AG28">
        <f t="shared" si="10"/>
        <v>3.9789207358469997E-2</v>
      </c>
      <c r="AH28">
        <f t="shared" si="11"/>
        <v>27.890130651490001</v>
      </c>
      <c r="AI28">
        <f t="shared" si="12"/>
        <v>2.811544275162E-2</v>
      </c>
      <c r="AJ28">
        <f t="shared" si="13"/>
        <v>20.38568800997</v>
      </c>
      <c r="AK28">
        <f t="shared" si="14"/>
        <v>2.9470002466520002E-2</v>
      </c>
      <c r="AL28">
        <f t="shared" si="15"/>
        <v>12.44886622335</v>
      </c>
      <c r="AN28" s="3"/>
      <c r="AO28">
        <v>2.0064671729549999</v>
      </c>
      <c r="AP28">
        <v>14.464658587120001</v>
      </c>
      <c r="AQ28">
        <v>2.3176737130779999</v>
      </c>
      <c r="AR28">
        <v>14.18443670958</v>
      </c>
      <c r="AS28">
        <v>1.5773441829670001</v>
      </c>
      <c r="AT28">
        <v>18.045758862820001</v>
      </c>
      <c r="AV28">
        <f t="shared" si="16"/>
        <v>2.0064671729549999E-2</v>
      </c>
      <c r="AW28">
        <f t="shared" si="17"/>
        <v>14.464658587120001</v>
      </c>
      <c r="AX28">
        <f t="shared" si="18"/>
        <v>2.3176737130779997E-2</v>
      </c>
      <c r="AY28">
        <f t="shared" si="19"/>
        <v>14.18443670958</v>
      </c>
      <c r="AZ28">
        <f t="shared" si="20"/>
        <v>1.5773441829670002E-2</v>
      </c>
      <c r="BA28">
        <f t="shared" si="21"/>
        <v>18.045758862820001</v>
      </c>
      <c r="BC28" s="3"/>
      <c r="BD28">
        <v>1.7765911544320001</v>
      </c>
      <c r="BE28">
        <v>21.95918864091</v>
      </c>
      <c r="BF28">
        <v>2.6101941295220001</v>
      </c>
      <c r="BG28">
        <v>20.130713757199999</v>
      </c>
      <c r="BH28">
        <v>0.84577876484460002</v>
      </c>
      <c r="BI28">
        <v>2.665467569974</v>
      </c>
      <c r="BK28">
        <f t="shared" si="22"/>
        <v>1.7765911544320001E-2</v>
      </c>
      <c r="BL28">
        <f t="shared" si="23"/>
        <v>21.95918864091</v>
      </c>
      <c r="BM28">
        <f t="shared" si="24"/>
        <v>2.6101941295220001E-2</v>
      </c>
      <c r="BN28">
        <f t="shared" si="25"/>
        <v>20.130713757199999</v>
      </c>
      <c r="BO28">
        <f t="shared" si="26"/>
        <v>8.4577876484459996E-3</v>
      </c>
      <c r="BP28">
        <f t="shared" si="27"/>
        <v>2.665467569974</v>
      </c>
      <c r="BR28" s="3"/>
      <c r="BS28">
        <v>1.54886040872</v>
      </c>
      <c r="BT28">
        <v>9.7810325658810005</v>
      </c>
      <c r="BU28">
        <v>2.9678252913150001</v>
      </c>
      <c r="BV28">
        <v>16.797105059090001</v>
      </c>
      <c r="BW28">
        <v>2.5272740794419999</v>
      </c>
      <c r="BX28">
        <v>23.049716402830001</v>
      </c>
      <c r="BZ28">
        <f t="shared" si="28"/>
        <v>1.54886040872E-2</v>
      </c>
      <c r="CA28">
        <f t="shared" si="31"/>
        <v>9.7810325658810005</v>
      </c>
      <c r="CB28">
        <f t="shared" si="29"/>
        <v>2.9678252913150002E-2</v>
      </c>
      <c r="CC28">
        <f t="shared" si="32"/>
        <v>16.797105059090001</v>
      </c>
      <c r="CD28">
        <f t="shared" si="30"/>
        <v>2.527274079442E-2</v>
      </c>
      <c r="CE28">
        <f t="shared" si="33"/>
        <v>23.049716402830001</v>
      </c>
      <c r="CG28" s="3"/>
      <c r="CH28">
        <v>2.7925685087050001</v>
      </c>
      <c r="CI28">
        <v>11.843841189060001</v>
      </c>
      <c r="CJ28">
        <v>1.3855508549790001</v>
      </c>
      <c r="CK28">
        <v>15.675234044790001</v>
      </c>
      <c r="CL28">
        <v>1.090628211236</v>
      </c>
      <c r="CM28">
        <v>6.1580426362620004</v>
      </c>
      <c r="CV28" s="3"/>
    </row>
    <row r="29" spans="2:100" x14ac:dyDescent="0.3">
      <c r="B29" s="2">
        <v>2.136748753714</v>
      </c>
      <c r="C29">
        <v>18.618757244560001</v>
      </c>
      <c r="D29">
        <v>2.4075726383520002</v>
      </c>
      <c r="E29">
        <v>19.282246274999999</v>
      </c>
      <c r="F29">
        <v>1.737262943752</v>
      </c>
      <c r="G29">
        <v>21.190147491880001</v>
      </c>
      <c r="H29">
        <v>1.834626425945</v>
      </c>
      <c r="I29">
        <v>22.1594877002</v>
      </c>
      <c r="K29">
        <f t="shared" si="0"/>
        <v>2.136748753714E-2</v>
      </c>
      <c r="L29">
        <f t="shared" si="1"/>
        <v>18.618757244560001</v>
      </c>
      <c r="M29">
        <f t="shared" si="2"/>
        <v>2.4075726383520003E-2</v>
      </c>
      <c r="N29">
        <f t="shared" si="3"/>
        <v>19.282246274999999</v>
      </c>
      <c r="O29">
        <f t="shared" si="4"/>
        <v>1.737262943752E-2</v>
      </c>
      <c r="P29">
        <f t="shared" si="5"/>
        <v>21.190147491880001</v>
      </c>
      <c r="Q29">
        <f t="shared" si="6"/>
        <v>1.8346264259450001E-2</v>
      </c>
      <c r="R29">
        <f t="shared" si="7"/>
        <v>22.1594877002</v>
      </c>
      <c r="T29" s="3"/>
      <c r="U29">
        <v>3.4531272316430002</v>
      </c>
      <c r="V29">
        <v>24.104856736470001</v>
      </c>
      <c r="W29">
        <v>4.5189625818049999</v>
      </c>
      <c r="X29">
        <v>27.25781594911</v>
      </c>
      <c r="Y29">
        <v>2.860384159613</v>
      </c>
      <c r="Z29">
        <v>20.577953330690001</v>
      </c>
      <c r="AA29">
        <v>3.094067093599</v>
      </c>
      <c r="AB29">
        <v>11.024850060229999</v>
      </c>
      <c r="AE29">
        <f t="shared" si="8"/>
        <v>3.4531272316430002E-2</v>
      </c>
      <c r="AF29">
        <f t="shared" si="9"/>
        <v>24.104856736470001</v>
      </c>
      <c r="AG29">
        <f t="shared" si="10"/>
        <v>4.518962581805E-2</v>
      </c>
      <c r="AH29">
        <f t="shared" si="11"/>
        <v>27.25781594911</v>
      </c>
      <c r="AI29">
        <f t="shared" si="12"/>
        <v>2.8603841596130001E-2</v>
      </c>
      <c r="AJ29">
        <f t="shared" si="13"/>
        <v>20.577953330690001</v>
      </c>
      <c r="AK29">
        <f t="shared" si="14"/>
        <v>3.0940670935990001E-2</v>
      </c>
      <c r="AL29">
        <f t="shared" si="15"/>
        <v>11.024850060229999</v>
      </c>
      <c r="AN29" s="3"/>
      <c r="AO29">
        <v>2.0927673175489998</v>
      </c>
      <c r="AP29">
        <v>14.446751740030001</v>
      </c>
      <c r="AQ29">
        <v>2.4802639456029998</v>
      </c>
      <c r="AR29">
        <v>13.582235766369999</v>
      </c>
      <c r="AS29">
        <v>1.5956781703080001</v>
      </c>
      <c r="AT29">
        <v>17.89022694162</v>
      </c>
      <c r="AV29">
        <f t="shared" si="16"/>
        <v>2.0927673175489998E-2</v>
      </c>
      <c r="AW29">
        <f t="shared" si="17"/>
        <v>14.446751740030001</v>
      </c>
      <c r="AX29">
        <f t="shared" si="18"/>
        <v>2.4802639456029996E-2</v>
      </c>
      <c r="AY29">
        <f t="shared" si="19"/>
        <v>13.582235766369999</v>
      </c>
      <c r="AZ29">
        <f t="shared" si="20"/>
        <v>1.595678170308E-2</v>
      </c>
      <c r="BA29">
        <f t="shared" si="21"/>
        <v>17.89022694162</v>
      </c>
      <c r="BC29" s="3"/>
      <c r="BD29">
        <v>1.790789596033</v>
      </c>
      <c r="BE29">
        <v>21.87952744983</v>
      </c>
      <c r="BF29">
        <v>2.6891297815140001</v>
      </c>
      <c r="BG29">
        <v>20.735888383470002</v>
      </c>
      <c r="BH29">
        <v>0.87398796968320003</v>
      </c>
      <c r="BI29">
        <v>1.976536445646</v>
      </c>
      <c r="BK29">
        <f t="shared" si="22"/>
        <v>1.790789596033E-2</v>
      </c>
      <c r="BL29">
        <f t="shared" si="23"/>
        <v>21.87952744983</v>
      </c>
      <c r="BM29">
        <f t="shared" si="24"/>
        <v>2.6891297815140002E-2</v>
      </c>
      <c r="BN29">
        <f t="shared" si="25"/>
        <v>20.735888383470002</v>
      </c>
      <c r="BO29">
        <f t="shared" si="26"/>
        <v>8.7398796968320008E-3</v>
      </c>
      <c r="BP29">
        <f t="shared" si="27"/>
        <v>1.976536445646</v>
      </c>
      <c r="BR29" s="3"/>
      <c r="BS29">
        <v>1.583069269768</v>
      </c>
      <c r="BT29">
        <v>9.9454572002090007</v>
      </c>
      <c r="BU29">
        <v>3.1217155826040002</v>
      </c>
      <c r="BV29">
        <v>16.178943182219999</v>
      </c>
      <c r="BW29">
        <v>2.6029336929659999</v>
      </c>
      <c r="BX29">
        <v>22.937732181840001</v>
      </c>
      <c r="BZ29">
        <f t="shared" si="28"/>
        <v>1.5830692697680001E-2</v>
      </c>
      <c r="CA29">
        <f t="shared" si="31"/>
        <v>9.9454572002090007</v>
      </c>
      <c r="CB29">
        <f t="shared" si="29"/>
        <v>3.121715582604E-2</v>
      </c>
      <c r="CC29">
        <f t="shared" si="32"/>
        <v>16.178943182219999</v>
      </c>
      <c r="CD29">
        <f t="shared" si="30"/>
        <v>2.6029336929659998E-2</v>
      </c>
      <c r="CE29">
        <f t="shared" si="33"/>
        <v>22.937732181840001</v>
      </c>
      <c r="CG29" s="3"/>
      <c r="CH29">
        <v>2.8279201395209999</v>
      </c>
      <c r="CI29">
        <v>12.332703122590001</v>
      </c>
      <c r="CJ29">
        <v>1.4323928378649999</v>
      </c>
      <c r="CK29">
        <v>14.953745174150001</v>
      </c>
      <c r="CL29">
        <v>1.1865711086590001</v>
      </c>
      <c r="CM29">
        <v>6.5734472662109997</v>
      </c>
      <c r="CV29" s="3"/>
    </row>
    <row r="30" spans="2:100" x14ac:dyDescent="0.3">
      <c r="B30" s="2">
        <v>2.1992911250209999</v>
      </c>
      <c r="C30">
        <v>18.75084637929</v>
      </c>
      <c r="D30">
        <v>2.4999736075340002</v>
      </c>
      <c r="E30">
        <v>19.309642310440001</v>
      </c>
      <c r="F30">
        <v>1.754381878489</v>
      </c>
      <c r="G30">
        <v>21.53266966899</v>
      </c>
      <c r="H30">
        <v>1.8454611847219999</v>
      </c>
      <c r="I30">
        <v>22.015805827009999</v>
      </c>
      <c r="K30">
        <f t="shared" si="0"/>
        <v>2.1992911250209999E-2</v>
      </c>
      <c r="L30">
        <f t="shared" si="1"/>
        <v>18.75084637929</v>
      </c>
      <c r="M30">
        <f t="shared" si="2"/>
        <v>2.4999736075340003E-2</v>
      </c>
      <c r="N30">
        <f t="shared" si="3"/>
        <v>19.309642310440001</v>
      </c>
      <c r="O30">
        <f t="shared" si="4"/>
        <v>1.7543818784889999E-2</v>
      </c>
      <c r="P30">
        <f t="shared" si="5"/>
        <v>21.53266966899</v>
      </c>
      <c r="Q30">
        <f t="shared" si="6"/>
        <v>1.8454611847219998E-2</v>
      </c>
      <c r="R30">
        <f t="shared" si="7"/>
        <v>22.015805827009999</v>
      </c>
      <c r="T30" s="3"/>
      <c r="U30">
        <v>3.5049988621780002</v>
      </c>
      <c r="V30">
        <v>24.07149956876</v>
      </c>
      <c r="W30">
        <v>4.8821221252390004</v>
      </c>
      <c r="X30">
        <v>26.875611144530001</v>
      </c>
      <c r="Y30">
        <v>2.908085714577</v>
      </c>
      <c r="Z30">
        <v>20.249584540210002</v>
      </c>
      <c r="AA30">
        <v>3.113563325985</v>
      </c>
      <c r="AB30">
        <v>10.89357511909</v>
      </c>
      <c r="AE30">
        <f t="shared" si="8"/>
        <v>3.504998862178E-2</v>
      </c>
      <c r="AF30">
        <f t="shared" si="9"/>
        <v>24.07149956876</v>
      </c>
      <c r="AG30">
        <f t="shared" si="10"/>
        <v>4.8821221252390003E-2</v>
      </c>
      <c r="AH30">
        <f t="shared" si="11"/>
        <v>26.875611144530001</v>
      </c>
      <c r="AI30">
        <f t="shared" si="12"/>
        <v>2.9080857145770002E-2</v>
      </c>
      <c r="AJ30">
        <f t="shared" si="13"/>
        <v>20.249584540210002</v>
      </c>
      <c r="AK30">
        <f t="shared" si="14"/>
        <v>3.1135633259849999E-2</v>
      </c>
      <c r="AL30">
        <f t="shared" si="15"/>
        <v>10.89357511909</v>
      </c>
      <c r="AN30" s="3"/>
      <c r="AO30">
        <v>2.1704509538210002</v>
      </c>
      <c r="AP30">
        <v>14.402794925869999</v>
      </c>
      <c r="AQ30">
        <v>2.5920148432490002</v>
      </c>
      <c r="AR30">
        <v>13.229830130830001</v>
      </c>
      <c r="AS30">
        <v>1.6160210474279999</v>
      </c>
      <c r="AT30">
        <v>17.775584367330001</v>
      </c>
      <c r="AV30">
        <f t="shared" si="16"/>
        <v>2.1704509538210001E-2</v>
      </c>
      <c r="AW30">
        <f t="shared" si="17"/>
        <v>14.402794925869999</v>
      </c>
      <c r="AX30">
        <f t="shared" si="18"/>
        <v>2.5920148432490003E-2</v>
      </c>
      <c r="AY30">
        <f t="shared" si="19"/>
        <v>13.229830130830001</v>
      </c>
      <c r="AZ30">
        <f t="shared" si="20"/>
        <v>1.6160210474279998E-2</v>
      </c>
      <c r="BA30">
        <f t="shared" si="21"/>
        <v>17.775584367330001</v>
      </c>
      <c r="BC30" s="3"/>
      <c r="BD30">
        <v>1.810669684471</v>
      </c>
      <c r="BE30">
        <v>21.765716828910001</v>
      </c>
      <c r="BF30">
        <v>2.7549561207769999</v>
      </c>
      <c r="BG30">
        <v>21.193268211829999</v>
      </c>
      <c r="BH30">
        <v>0.90641463345950002</v>
      </c>
      <c r="BI30">
        <v>1.304830369067</v>
      </c>
      <c r="BK30">
        <f t="shared" si="22"/>
        <v>1.8106696844709998E-2</v>
      </c>
      <c r="BL30">
        <f t="shared" si="23"/>
        <v>21.765716828910001</v>
      </c>
      <c r="BM30">
        <f t="shared" si="24"/>
        <v>2.7549561207769999E-2</v>
      </c>
      <c r="BN30">
        <f t="shared" si="25"/>
        <v>21.193268211829999</v>
      </c>
      <c r="BO30">
        <f t="shared" si="26"/>
        <v>9.0641463345949996E-3</v>
      </c>
      <c r="BP30">
        <f t="shared" si="27"/>
        <v>1.304830369067</v>
      </c>
      <c r="BR30" s="3"/>
      <c r="BS30">
        <v>1.6575721350479999</v>
      </c>
      <c r="BT30">
        <v>10.18808154301</v>
      </c>
      <c r="BU30">
        <v>3.3700674384260001</v>
      </c>
      <c r="BV30">
        <v>15.11251395371</v>
      </c>
      <c r="BW30">
        <v>2.6997747474790001</v>
      </c>
      <c r="BX30">
        <v>22.802150946520001</v>
      </c>
      <c r="BZ30">
        <f t="shared" si="28"/>
        <v>1.6575721350480001E-2</v>
      </c>
      <c r="CA30">
        <f t="shared" si="31"/>
        <v>10.18808154301</v>
      </c>
      <c r="CB30">
        <f t="shared" si="29"/>
        <v>3.3700674384259999E-2</v>
      </c>
      <c r="CC30">
        <f t="shared" si="32"/>
        <v>15.11251395371</v>
      </c>
      <c r="CD30">
        <f t="shared" si="30"/>
        <v>2.6997747474790001E-2</v>
      </c>
      <c r="CE30">
        <f t="shared" si="33"/>
        <v>22.802150946520001</v>
      </c>
      <c r="CG30" s="3"/>
      <c r="CH30">
        <v>2.8426517327730001</v>
      </c>
      <c r="CI30">
        <v>12.55124576407</v>
      </c>
      <c r="CJ30">
        <v>1.485348683517</v>
      </c>
      <c r="CK30">
        <v>14.17247980432</v>
      </c>
      <c r="CL30">
        <v>1.255982129115</v>
      </c>
      <c r="CM30">
        <v>6.9208743790379996</v>
      </c>
      <c r="CV30" s="3"/>
    </row>
    <row r="31" spans="2:100" x14ac:dyDescent="0.3">
      <c r="B31" s="2">
        <v>2.2727975031300001</v>
      </c>
      <c r="C31">
        <v>18.846033041879998</v>
      </c>
      <c r="D31">
        <v>2.6091345788960001</v>
      </c>
      <c r="E31">
        <v>19.30882930768</v>
      </c>
      <c r="F31">
        <v>1.778785145266</v>
      </c>
      <c r="G31">
        <v>21.75967955178</v>
      </c>
      <c r="H31">
        <v>1.859952098043</v>
      </c>
      <c r="I31">
        <v>21.861050479199999</v>
      </c>
      <c r="K31">
        <f t="shared" si="0"/>
        <v>2.2727975031300002E-2</v>
      </c>
      <c r="L31">
        <f t="shared" si="1"/>
        <v>18.846033041879998</v>
      </c>
      <c r="M31">
        <f t="shared" si="2"/>
        <v>2.609134578896E-2</v>
      </c>
      <c r="N31">
        <f t="shared" si="3"/>
        <v>19.30882930768</v>
      </c>
      <c r="O31">
        <f t="shared" si="4"/>
        <v>1.778785145266E-2</v>
      </c>
      <c r="P31">
        <f t="shared" si="5"/>
        <v>21.75967955178</v>
      </c>
      <c r="Q31">
        <f t="shared" si="6"/>
        <v>1.8599520980429999E-2</v>
      </c>
      <c r="R31">
        <f t="shared" si="7"/>
        <v>21.861050479199999</v>
      </c>
      <c r="T31" s="3"/>
      <c r="U31">
        <v>3.5763748724859998</v>
      </c>
      <c r="V31">
        <v>23.99832393538</v>
      </c>
      <c r="W31">
        <v>5.2806253340950002</v>
      </c>
      <c r="X31">
        <v>26.46043780326</v>
      </c>
      <c r="Y31">
        <v>3.0529597423629999</v>
      </c>
      <c r="Z31">
        <v>19.456974907980001</v>
      </c>
      <c r="AA31">
        <v>3.250734194623</v>
      </c>
      <c r="AB31">
        <v>11.27987904327</v>
      </c>
      <c r="AE31">
        <f t="shared" si="8"/>
        <v>3.5763748724859996E-2</v>
      </c>
      <c r="AF31">
        <f t="shared" si="9"/>
        <v>23.99832393538</v>
      </c>
      <c r="AG31">
        <f t="shared" si="10"/>
        <v>5.2806253340950002E-2</v>
      </c>
      <c r="AH31">
        <f t="shared" si="11"/>
        <v>26.46043780326</v>
      </c>
      <c r="AI31">
        <f t="shared" si="12"/>
        <v>3.0529597423629998E-2</v>
      </c>
      <c r="AJ31">
        <f t="shared" si="13"/>
        <v>19.456974907980001</v>
      </c>
      <c r="AK31">
        <f t="shared" si="14"/>
        <v>3.2507341946229999E-2</v>
      </c>
      <c r="AL31">
        <f t="shared" si="15"/>
        <v>11.27987904327</v>
      </c>
      <c r="AN31" s="3"/>
      <c r="AO31">
        <v>2.2200940072019999</v>
      </c>
      <c r="AP31">
        <v>14.35030250096</v>
      </c>
      <c r="AQ31">
        <v>2.6753257940389998</v>
      </c>
      <c r="AR31">
        <v>12.955303567450001</v>
      </c>
      <c r="AS31">
        <v>1.642436230797</v>
      </c>
      <c r="AT31">
        <v>17.689536950979999</v>
      </c>
      <c r="AV31">
        <f t="shared" si="16"/>
        <v>2.220094007202E-2</v>
      </c>
      <c r="AW31">
        <f t="shared" si="17"/>
        <v>14.35030250096</v>
      </c>
      <c r="AX31">
        <f t="shared" si="18"/>
        <v>2.6753257940389998E-2</v>
      </c>
      <c r="AY31">
        <f t="shared" si="19"/>
        <v>12.955303567450001</v>
      </c>
      <c r="AZ31">
        <f t="shared" si="20"/>
        <v>1.6424362307969998E-2</v>
      </c>
      <c r="BA31">
        <f t="shared" si="21"/>
        <v>17.689536950979999</v>
      </c>
      <c r="BC31" s="3"/>
      <c r="BD31">
        <v>1.8262800245419999</v>
      </c>
      <c r="BE31">
        <v>21.68608685569</v>
      </c>
      <c r="BF31">
        <v>2.8258266828049998</v>
      </c>
      <c r="BG31">
        <v>21.577007098869998</v>
      </c>
      <c r="BH31">
        <v>0.9210523390434</v>
      </c>
      <c r="BI31">
        <v>1.4893208389029999</v>
      </c>
      <c r="BK31">
        <f t="shared" si="22"/>
        <v>1.8262800245419999E-2</v>
      </c>
      <c r="BL31">
        <f t="shared" si="23"/>
        <v>21.68608685569</v>
      </c>
      <c r="BM31">
        <f t="shared" si="24"/>
        <v>2.8258266828049997E-2</v>
      </c>
      <c r="BN31">
        <f t="shared" si="25"/>
        <v>21.577007098869998</v>
      </c>
      <c r="BO31">
        <f t="shared" si="26"/>
        <v>9.2105233904339993E-3</v>
      </c>
      <c r="BP31">
        <f t="shared" si="27"/>
        <v>1.4893208389029999</v>
      </c>
      <c r="BR31" s="3"/>
      <c r="BS31">
        <v>1.7544484822040001</v>
      </c>
      <c r="BT31">
        <v>9.9682685337149994</v>
      </c>
      <c r="BU31">
        <v>3.4568661916769998</v>
      </c>
      <c r="BV31">
        <v>16.28615619548</v>
      </c>
      <c r="BW31">
        <v>2.8935011855489998</v>
      </c>
      <c r="BX31">
        <v>22.425189827379999</v>
      </c>
      <c r="BZ31">
        <f t="shared" si="28"/>
        <v>1.7544484822040001E-2</v>
      </c>
      <c r="CA31">
        <f t="shared" si="31"/>
        <v>9.9682685337149994</v>
      </c>
      <c r="CB31">
        <f t="shared" si="29"/>
        <v>3.4568661916770001E-2</v>
      </c>
      <c r="CC31">
        <f t="shared" si="32"/>
        <v>16.28615619548</v>
      </c>
      <c r="CD31">
        <f t="shared" si="30"/>
        <v>2.8935011855489998E-2</v>
      </c>
      <c r="CE31">
        <f t="shared" si="33"/>
        <v>22.425189827379999</v>
      </c>
      <c r="CG31" s="3"/>
      <c r="CH31">
        <v>2.9399304288449999</v>
      </c>
      <c r="CI31">
        <v>14.420162379580001</v>
      </c>
      <c r="CJ31">
        <v>1.5321934814010001</v>
      </c>
      <c r="CK31">
        <v>13.474918422489999</v>
      </c>
      <c r="CL31">
        <v>1.2825271427430001</v>
      </c>
      <c r="CM31">
        <v>7.1005135105689998</v>
      </c>
      <c r="CV31" s="3"/>
    </row>
    <row r="32" spans="2:100" x14ac:dyDescent="0.3">
      <c r="B32" s="2">
        <v>2.3297375366700002</v>
      </c>
      <c r="C32">
        <v>18.897158108269998</v>
      </c>
      <c r="D32">
        <v>2.7070655597800002</v>
      </c>
      <c r="E32">
        <v>19.28001572897</v>
      </c>
      <c r="F32">
        <v>1.7919756486630001</v>
      </c>
      <c r="G32">
        <v>21.923457243600001</v>
      </c>
      <c r="H32">
        <v>1.878197216132</v>
      </c>
      <c r="I32">
        <v>21.776226719650001</v>
      </c>
      <c r="K32">
        <f t="shared" si="0"/>
        <v>2.3297375366700002E-2</v>
      </c>
      <c r="L32">
        <f t="shared" si="1"/>
        <v>18.897158108269998</v>
      </c>
      <c r="M32">
        <f t="shared" si="2"/>
        <v>2.7070655597800003E-2</v>
      </c>
      <c r="N32">
        <f t="shared" si="3"/>
        <v>19.28001572897</v>
      </c>
      <c r="O32">
        <f t="shared" si="4"/>
        <v>1.7919756486630002E-2</v>
      </c>
      <c r="P32">
        <f t="shared" si="5"/>
        <v>21.923457243600001</v>
      </c>
      <c r="Q32">
        <f t="shared" si="6"/>
        <v>1.878197216132E-2</v>
      </c>
      <c r="R32">
        <f t="shared" si="7"/>
        <v>21.776226719650001</v>
      </c>
      <c r="T32" s="3"/>
      <c r="U32">
        <v>3.7255137675949999</v>
      </c>
      <c r="V32">
        <v>23.89828427098</v>
      </c>
      <c r="W32">
        <v>5.6919452378050002</v>
      </c>
      <c r="X32">
        <v>26.051760404199999</v>
      </c>
      <c r="Y32">
        <v>3.228166358457</v>
      </c>
      <c r="Z32">
        <v>18.467335586240001</v>
      </c>
      <c r="AA32">
        <v>3.2666320816319998</v>
      </c>
      <c r="AB32">
        <v>11.35194938177</v>
      </c>
      <c r="AE32">
        <f t="shared" si="8"/>
        <v>3.7255137675949998E-2</v>
      </c>
      <c r="AF32">
        <f t="shared" si="9"/>
        <v>23.89828427098</v>
      </c>
      <c r="AG32">
        <f t="shared" si="10"/>
        <v>5.6919452378050003E-2</v>
      </c>
      <c r="AH32">
        <f t="shared" si="11"/>
        <v>26.051760404199999</v>
      </c>
      <c r="AI32">
        <f t="shared" si="12"/>
        <v>3.2281663584569999E-2</v>
      </c>
      <c r="AJ32">
        <f t="shared" si="13"/>
        <v>18.467335586240001</v>
      </c>
      <c r="AK32">
        <f t="shared" si="14"/>
        <v>3.2666320816319996E-2</v>
      </c>
      <c r="AL32">
        <f t="shared" si="15"/>
        <v>11.35194938177</v>
      </c>
      <c r="AN32" s="3"/>
      <c r="AO32">
        <v>2.3011359352969998</v>
      </c>
      <c r="AP32">
        <v>14.28033297697</v>
      </c>
      <c r="AQ32">
        <v>2.764669366808</v>
      </c>
      <c r="AR32">
        <v>12.791174668769999</v>
      </c>
      <c r="AS32">
        <v>1.6627513289289999</v>
      </c>
      <c r="AT32">
        <v>17.632156131430001</v>
      </c>
      <c r="AV32">
        <f t="shared" si="16"/>
        <v>2.3011359352969999E-2</v>
      </c>
      <c r="AW32">
        <f t="shared" si="17"/>
        <v>14.28033297697</v>
      </c>
      <c r="AX32">
        <f t="shared" si="18"/>
        <v>2.7646693668080001E-2</v>
      </c>
      <c r="AY32">
        <f t="shared" si="19"/>
        <v>12.791174668769999</v>
      </c>
      <c r="AZ32">
        <f t="shared" si="20"/>
        <v>1.6627513289289998E-2</v>
      </c>
      <c r="BA32">
        <f t="shared" si="21"/>
        <v>17.632156131430001</v>
      </c>
      <c r="BC32" s="3"/>
      <c r="BD32">
        <v>1.8411730643919999</v>
      </c>
      <c r="BE32">
        <v>21.617866040629998</v>
      </c>
      <c r="BF32">
        <v>2.8802406600179999</v>
      </c>
      <c r="BG32">
        <v>21.84640102881</v>
      </c>
      <c r="BH32">
        <v>1.035437685142</v>
      </c>
      <c r="BI32">
        <v>2.5026260088669998</v>
      </c>
      <c r="BK32">
        <f t="shared" si="22"/>
        <v>1.8411730643919998E-2</v>
      </c>
      <c r="BL32">
        <f t="shared" si="23"/>
        <v>21.617866040629998</v>
      </c>
      <c r="BM32">
        <f t="shared" si="24"/>
        <v>2.8802406600179999E-2</v>
      </c>
      <c r="BN32">
        <f t="shared" si="25"/>
        <v>21.84640102881</v>
      </c>
      <c r="BO32">
        <f t="shared" si="26"/>
        <v>1.0354376851419999E-2</v>
      </c>
      <c r="BP32">
        <f t="shared" si="27"/>
        <v>2.5026260088669998</v>
      </c>
      <c r="BR32" s="3"/>
      <c r="BS32">
        <v>1.8190403749170001</v>
      </c>
      <c r="BT32">
        <v>9.8034416161889997</v>
      </c>
      <c r="BU32">
        <v>3.5088908514280002</v>
      </c>
      <c r="BV32">
        <v>17.120634922440001</v>
      </c>
      <c r="BW32">
        <v>3.1235045389899998</v>
      </c>
      <c r="BX32">
        <v>22.089224849600001</v>
      </c>
      <c r="BZ32">
        <f t="shared" si="28"/>
        <v>1.8190403749170001E-2</v>
      </c>
      <c r="CA32">
        <f t="shared" si="31"/>
        <v>9.8034416161889997</v>
      </c>
      <c r="CB32">
        <f t="shared" si="29"/>
        <v>3.5088908514280003E-2</v>
      </c>
      <c r="CC32">
        <f t="shared" si="32"/>
        <v>17.120634922440001</v>
      </c>
      <c r="CD32">
        <f t="shared" si="30"/>
        <v>3.1235045389899997E-2</v>
      </c>
      <c r="CE32">
        <f t="shared" si="33"/>
        <v>22.089224849600001</v>
      </c>
      <c r="CG32" s="3"/>
      <c r="CH32">
        <v>3.0607635784539999</v>
      </c>
      <c r="CI32">
        <v>16.501934049959999</v>
      </c>
      <c r="CJ32">
        <v>1.5769810892060001</v>
      </c>
      <c r="CK32">
        <v>12.63377803357</v>
      </c>
      <c r="CL32">
        <v>1.323351441984</v>
      </c>
      <c r="CM32">
        <v>7.2563236731930001</v>
      </c>
      <c r="CV32" s="3"/>
    </row>
    <row r="33" spans="2:100" x14ac:dyDescent="0.3">
      <c r="B33" s="2">
        <v>2.3903337247529999</v>
      </c>
      <c r="C33">
        <v>18.937209700050001</v>
      </c>
      <c r="D33">
        <v>2.832966137273</v>
      </c>
      <c r="E33">
        <v>19.234143311499999</v>
      </c>
      <c r="F33">
        <v>1.8124775327910001</v>
      </c>
      <c r="G33">
        <v>21.994069157550001</v>
      </c>
      <c r="H33">
        <v>1.883590082964</v>
      </c>
      <c r="I33">
        <v>21.684134517339999</v>
      </c>
      <c r="K33">
        <f t="shared" si="0"/>
        <v>2.390333724753E-2</v>
      </c>
      <c r="L33">
        <f t="shared" si="1"/>
        <v>18.937209700050001</v>
      </c>
      <c r="M33">
        <f t="shared" si="2"/>
        <v>2.8329661372729999E-2</v>
      </c>
      <c r="N33">
        <f t="shared" si="3"/>
        <v>19.234143311499999</v>
      </c>
      <c r="O33">
        <f t="shared" si="4"/>
        <v>1.812477532791E-2</v>
      </c>
      <c r="P33">
        <f t="shared" si="5"/>
        <v>21.994069157550001</v>
      </c>
      <c r="Q33">
        <f t="shared" si="6"/>
        <v>1.8835900829639998E-2</v>
      </c>
      <c r="R33">
        <f t="shared" si="7"/>
        <v>21.684134517339999</v>
      </c>
      <c r="T33" s="3"/>
      <c r="U33">
        <v>3.8325714172000001</v>
      </c>
      <c r="V33">
        <v>23.791831066699999</v>
      </c>
      <c r="W33">
        <v>6.0806877169750004</v>
      </c>
      <c r="X33">
        <v>25.708783549980001</v>
      </c>
      <c r="Y33">
        <v>3.3968869568360001</v>
      </c>
      <c r="Z33">
        <v>17.512729141259999</v>
      </c>
      <c r="AA33">
        <v>3.2954854119210002</v>
      </c>
      <c r="AB33">
        <v>11.35836648113</v>
      </c>
      <c r="AE33">
        <f t="shared" si="8"/>
        <v>3.8325714172000001E-2</v>
      </c>
      <c r="AF33">
        <f t="shared" si="9"/>
        <v>23.791831066699999</v>
      </c>
      <c r="AG33">
        <f t="shared" si="10"/>
        <v>6.0806877169750001E-2</v>
      </c>
      <c r="AH33">
        <f t="shared" si="11"/>
        <v>25.708783549980001</v>
      </c>
      <c r="AI33">
        <f t="shared" si="12"/>
        <v>3.3968869568360004E-2</v>
      </c>
      <c r="AJ33">
        <f t="shared" si="13"/>
        <v>17.512729141259999</v>
      </c>
      <c r="AK33">
        <f t="shared" si="14"/>
        <v>3.2954854119210002E-2</v>
      </c>
      <c r="AL33">
        <f t="shared" si="15"/>
        <v>11.35836648113</v>
      </c>
      <c r="AN33" s="3"/>
      <c r="AO33">
        <v>2.4048505880189999</v>
      </c>
      <c r="AP33">
        <v>14.13605831522</v>
      </c>
      <c r="AQ33">
        <v>2.8600971511069999</v>
      </c>
      <c r="AR33">
        <v>12.631100176</v>
      </c>
      <c r="AS33">
        <v>1.6709357040570001</v>
      </c>
      <c r="AT33">
        <v>17.488954118660001</v>
      </c>
      <c r="AV33">
        <f t="shared" si="16"/>
        <v>2.4048505880189999E-2</v>
      </c>
      <c r="AW33">
        <f t="shared" si="17"/>
        <v>14.13605831522</v>
      </c>
      <c r="AX33">
        <f t="shared" si="18"/>
        <v>2.8600971511069998E-2</v>
      </c>
      <c r="AY33">
        <f t="shared" si="19"/>
        <v>12.631100176</v>
      </c>
      <c r="AZ33">
        <f t="shared" si="20"/>
        <v>1.670935704057E-2</v>
      </c>
      <c r="BA33">
        <f t="shared" si="21"/>
        <v>17.488954118660001</v>
      </c>
      <c r="BC33" s="3"/>
      <c r="BD33">
        <v>1.8595731484460001</v>
      </c>
      <c r="BE33">
        <v>21.572572804389999</v>
      </c>
      <c r="BF33">
        <v>2.9085492542860001</v>
      </c>
      <c r="BG33">
        <v>21.706226773889998</v>
      </c>
      <c r="BH33">
        <v>1.1602432778880001</v>
      </c>
      <c r="BI33">
        <v>3.6831966009160002</v>
      </c>
      <c r="BK33">
        <f t="shared" si="22"/>
        <v>1.8595731484460001E-2</v>
      </c>
      <c r="BL33">
        <f t="shared" si="23"/>
        <v>21.572572804389999</v>
      </c>
      <c r="BM33">
        <f t="shared" si="24"/>
        <v>2.9085492542860001E-2</v>
      </c>
      <c r="BN33">
        <f t="shared" si="25"/>
        <v>21.706226773889998</v>
      </c>
      <c r="BO33">
        <f t="shared" si="26"/>
        <v>1.1602432778880001E-2</v>
      </c>
      <c r="BP33">
        <f t="shared" si="27"/>
        <v>3.6831966009160002</v>
      </c>
      <c r="BR33" s="3"/>
      <c r="BS33">
        <v>1.851344529783</v>
      </c>
      <c r="BT33">
        <v>9.7014371809999993</v>
      </c>
      <c r="BU33">
        <v>3.5505856435030001</v>
      </c>
      <c r="BV33">
        <v>17.609064503910002</v>
      </c>
      <c r="BW33">
        <v>3.2597110525840001</v>
      </c>
      <c r="BX33">
        <v>21.841807170789998</v>
      </c>
      <c r="BZ33">
        <f t="shared" si="28"/>
        <v>1.851344529783E-2</v>
      </c>
      <c r="CA33">
        <f t="shared" si="31"/>
        <v>9.7014371809999993</v>
      </c>
      <c r="CB33">
        <f t="shared" si="29"/>
        <v>3.550585643503E-2</v>
      </c>
      <c r="CC33">
        <f t="shared" si="32"/>
        <v>17.609064503910002</v>
      </c>
      <c r="CD33">
        <f t="shared" si="30"/>
        <v>3.2597110525840002E-2</v>
      </c>
      <c r="CE33">
        <f t="shared" si="33"/>
        <v>21.841807170789998</v>
      </c>
      <c r="CG33" s="3"/>
      <c r="CH33">
        <v>3.081382939729</v>
      </c>
      <c r="CI33">
        <v>16.766504889429999</v>
      </c>
      <c r="CJ33">
        <v>1.638090628544</v>
      </c>
      <c r="CK33">
        <v>11.78876232402</v>
      </c>
      <c r="CL33">
        <v>1.3743322016849999</v>
      </c>
      <c r="CM33">
        <v>7.029364386338</v>
      </c>
      <c r="CV33" s="3"/>
    </row>
    <row r="34" spans="2:100" x14ac:dyDescent="0.3">
      <c r="B34" s="2">
        <v>2.487589508493</v>
      </c>
      <c r="C34">
        <v>18.947531608569999</v>
      </c>
      <c r="D34">
        <v>2.9196807250450001</v>
      </c>
      <c r="E34">
        <v>19.188562741169999</v>
      </c>
      <c r="F34">
        <v>1.8535489227769999</v>
      </c>
      <c r="G34">
        <v>22.191159276579999</v>
      </c>
      <c r="H34">
        <v>1.8999291292839999</v>
      </c>
      <c r="I34">
        <v>21.540411649639999</v>
      </c>
      <c r="K34">
        <f t="shared" si="0"/>
        <v>2.4875895084929999E-2</v>
      </c>
      <c r="L34">
        <f t="shared" si="1"/>
        <v>18.947531608569999</v>
      </c>
      <c r="M34">
        <f t="shared" si="2"/>
        <v>2.9196807250449999E-2</v>
      </c>
      <c r="N34">
        <f t="shared" si="3"/>
        <v>19.188562741169999</v>
      </c>
      <c r="O34">
        <f t="shared" si="4"/>
        <v>1.853548922777E-2</v>
      </c>
      <c r="P34">
        <f t="shared" si="5"/>
        <v>22.191159276579999</v>
      </c>
      <c r="Q34">
        <f t="shared" si="6"/>
        <v>1.899929129284E-2</v>
      </c>
      <c r="R34">
        <f t="shared" si="7"/>
        <v>21.540411649639999</v>
      </c>
      <c r="T34" s="3"/>
      <c r="U34">
        <v>3.9201883456040001</v>
      </c>
      <c r="V34">
        <v>23.692093870170002</v>
      </c>
      <c r="W34">
        <v>6.5784919305939997</v>
      </c>
      <c r="X34">
        <v>25.358711547910001</v>
      </c>
      <c r="Y34">
        <v>3.5438921400060002</v>
      </c>
      <c r="Z34">
        <v>16.724484154959999</v>
      </c>
      <c r="AA34">
        <v>3.3308795313170001</v>
      </c>
      <c r="AB34">
        <v>11.29916187848</v>
      </c>
      <c r="AE34">
        <f t="shared" si="8"/>
        <v>3.9201883456040004E-2</v>
      </c>
      <c r="AF34">
        <f t="shared" si="9"/>
        <v>23.692093870170002</v>
      </c>
      <c r="AG34">
        <f t="shared" si="10"/>
        <v>6.5784919305939993E-2</v>
      </c>
      <c r="AH34">
        <f t="shared" si="11"/>
        <v>25.358711547910001</v>
      </c>
      <c r="AI34">
        <f t="shared" si="12"/>
        <v>3.5438921400060004E-2</v>
      </c>
      <c r="AJ34">
        <f t="shared" si="13"/>
        <v>16.724484154959999</v>
      </c>
      <c r="AK34">
        <f t="shared" si="14"/>
        <v>3.3308795313169999E-2</v>
      </c>
      <c r="AL34">
        <f t="shared" si="15"/>
        <v>11.29916187848</v>
      </c>
      <c r="AN34" s="3"/>
      <c r="AO34">
        <v>2.519372150393</v>
      </c>
      <c r="AP34">
        <v>13.96995265758</v>
      </c>
      <c r="AQ34">
        <v>3.0082898231000001</v>
      </c>
      <c r="AR34">
        <v>12.433904986690001</v>
      </c>
      <c r="AS34">
        <v>1.6791280160390001</v>
      </c>
      <c r="AT34">
        <v>17.329391604520001</v>
      </c>
      <c r="AV34">
        <f t="shared" si="16"/>
        <v>2.5193721503930001E-2</v>
      </c>
      <c r="AW34">
        <f t="shared" si="17"/>
        <v>13.96995265758</v>
      </c>
      <c r="AX34">
        <f t="shared" si="18"/>
        <v>3.0082898231000001E-2</v>
      </c>
      <c r="AY34">
        <f t="shared" si="19"/>
        <v>12.433904986690001</v>
      </c>
      <c r="AZ34">
        <f t="shared" si="20"/>
        <v>1.6791280160390002E-2</v>
      </c>
      <c r="BA34">
        <f t="shared" si="21"/>
        <v>17.329391604520001</v>
      </c>
      <c r="BC34" s="3"/>
      <c r="BD34">
        <v>1.8899743694960001</v>
      </c>
      <c r="BE34">
        <v>21.527544919930001</v>
      </c>
      <c r="BF34">
        <v>2.9735979056209998</v>
      </c>
      <c r="BG34">
        <v>21.278559744599999</v>
      </c>
      <c r="BH34">
        <v>1.172810550771</v>
      </c>
      <c r="BI34">
        <v>3.820528849484</v>
      </c>
      <c r="BK34">
        <f t="shared" si="22"/>
        <v>1.8899743694959999E-2</v>
      </c>
      <c r="BL34">
        <f t="shared" si="23"/>
        <v>21.527544919930001</v>
      </c>
      <c r="BM34">
        <f t="shared" si="24"/>
        <v>2.9735979056209998E-2</v>
      </c>
      <c r="BN34">
        <f t="shared" si="25"/>
        <v>21.278559744599999</v>
      </c>
      <c r="BO34">
        <f t="shared" si="26"/>
        <v>1.172810550771E-2</v>
      </c>
      <c r="BP34">
        <f t="shared" si="27"/>
        <v>3.820528849484</v>
      </c>
      <c r="BR34" s="3"/>
      <c r="BS34">
        <v>1.8816011504000001</v>
      </c>
      <c r="BT34">
        <v>9.6738866660880003</v>
      </c>
      <c r="BU34">
        <v>3.6486298211029999</v>
      </c>
      <c r="BV34">
        <v>16.943627299060001</v>
      </c>
      <c r="BW34">
        <v>3.3383976417030001</v>
      </c>
      <c r="BX34">
        <v>21.723932932299999</v>
      </c>
      <c r="BZ34">
        <f t="shared" si="28"/>
        <v>1.8816011504000002E-2</v>
      </c>
      <c r="CA34">
        <f t="shared" si="31"/>
        <v>9.6738866660880003</v>
      </c>
      <c r="CB34">
        <f t="shared" si="29"/>
        <v>3.6486298211029999E-2</v>
      </c>
      <c r="CC34">
        <f t="shared" si="32"/>
        <v>16.943627299060001</v>
      </c>
      <c r="CD34">
        <f t="shared" si="30"/>
        <v>3.3383976417030004E-2</v>
      </c>
      <c r="CE34">
        <f t="shared" si="33"/>
        <v>21.723932932299999</v>
      </c>
      <c r="CG34" s="3"/>
      <c r="CH34">
        <v>3.0902348804200002</v>
      </c>
      <c r="CI34">
        <v>17.00800076394</v>
      </c>
      <c r="CJ34">
        <v>1.662617862074</v>
      </c>
      <c r="CK34">
        <v>12.1598072917</v>
      </c>
      <c r="CL34">
        <v>1.4212135945519999</v>
      </c>
      <c r="CM34">
        <v>6.6428603589300002</v>
      </c>
      <c r="CV34" s="3"/>
    </row>
    <row r="35" spans="2:100" x14ac:dyDescent="0.3">
      <c r="B35" s="2">
        <v>2.5921531444910002</v>
      </c>
      <c r="C35">
        <v>18.932024519559999</v>
      </c>
      <c r="D35">
        <v>3.0091535199870001</v>
      </c>
      <c r="E35">
        <v>19.1092605716</v>
      </c>
      <c r="F35">
        <v>1.9129641322640001</v>
      </c>
      <c r="G35">
        <v>22.209339032350002</v>
      </c>
      <c r="H35">
        <v>1.9034471221460001</v>
      </c>
      <c r="I35">
        <v>21.415194677359999</v>
      </c>
      <c r="K35">
        <f t="shared" si="0"/>
        <v>2.5921531444910002E-2</v>
      </c>
      <c r="L35">
        <f t="shared" si="1"/>
        <v>18.932024519559999</v>
      </c>
      <c r="M35">
        <f t="shared" si="2"/>
        <v>3.0091535199870002E-2</v>
      </c>
      <c r="N35">
        <f t="shared" si="3"/>
        <v>19.1092605716</v>
      </c>
      <c r="O35">
        <f t="shared" si="4"/>
        <v>1.9129641322640001E-2</v>
      </c>
      <c r="P35">
        <f t="shared" si="5"/>
        <v>22.209339032350002</v>
      </c>
      <c r="Q35">
        <f t="shared" si="6"/>
        <v>1.903447122146E-2</v>
      </c>
      <c r="R35">
        <f t="shared" si="7"/>
        <v>21.415194677359999</v>
      </c>
      <c r="T35" s="3"/>
      <c r="U35">
        <v>4.4457880623139996</v>
      </c>
      <c r="V35">
        <v>23.146634623690002</v>
      </c>
      <c r="W35">
        <v>7.0601964413119997</v>
      </c>
      <c r="X35">
        <v>25.041513471110001</v>
      </c>
      <c r="Y35">
        <v>3.569827797087</v>
      </c>
      <c r="Z35">
        <v>16.58872781294</v>
      </c>
      <c r="AA35">
        <v>3.5856206284560002</v>
      </c>
      <c r="AB35">
        <v>10.589542380979999</v>
      </c>
      <c r="AE35">
        <f t="shared" si="8"/>
        <v>4.4457880623139996E-2</v>
      </c>
      <c r="AF35">
        <f t="shared" si="9"/>
        <v>23.146634623690002</v>
      </c>
      <c r="AG35">
        <f t="shared" si="10"/>
        <v>7.060196441312E-2</v>
      </c>
      <c r="AH35">
        <f t="shared" si="11"/>
        <v>25.041513471110001</v>
      </c>
      <c r="AI35">
        <f t="shared" si="12"/>
        <v>3.5698277970870003E-2</v>
      </c>
      <c r="AJ35">
        <f t="shared" si="13"/>
        <v>16.58872781294</v>
      </c>
      <c r="AK35">
        <f t="shared" si="14"/>
        <v>3.5856206284560002E-2</v>
      </c>
      <c r="AL35">
        <f t="shared" si="15"/>
        <v>10.589542380979999</v>
      </c>
      <c r="AN35" s="3"/>
      <c r="AO35">
        <v>2.627415902963</v>
      </c>
      <c r="AP35">
        <v>13.80388501775</v>
      </c>
      <c r="AQ35">
        <v>3.2234703325359999</v>
      </c>
      <c r="AR35">
        <v>12.15451437676</v>
      </c>
      <c r="AS35">
        <v>1.6812519902</v>
      </c>
      <c r="AT35">
        <v>17.133053681780002</v>
      </c>
      <c r="AV35">
        <f t="shared" si="16"/>
        <v>2.6274159029629998E-2</v>
      </c>
      <c r="AW35">
        <f t="shared" si="17"/>
        <v>13.80388501775</v>
      </c>
      <c r="AX35">
        <f t="shared" si="18"/>
        <v>3.2234703325359999E-2</v>
      </c>
      <c r="AY35">
        <f t="shared" si="19"/>
        <v>12.15451437676</v>
      </c>
      <c r="AZ35">
        <f t="shared" si="20"/>
        <v>1.6812519902E-2</v>
      </c>
      <c r="BA35">
        <f t="shared" si="21"/>
        <v>17.133053681780002</v>
      </c>
      <c r="BC35" s="3"/>
      <c r="BD35">
        <v>1.9111840617589999</v>
      </c>
      <c r="BE35">
        <v>21.49659507826</v>
      </c>
      <c r="BF35">
        <v>3.0385999276860001</v>
      </c>
      <c r="BG35">
        <v>20.897825075499998</v>
      </c>
      <c r="BH35">
        <v>1.183983967196</v>
      </c>
      <c r="BI35">
        <v>3.2297288895189999</v>
      </c>
      <c r="BK35">
        <f t="shared" si="22"/>
        <v>1.9111840617589998E-2</v>
      </c>
      <c r="BL35">
        <f t="shared" si="23"/>
        <v>21.49659507826</v>
      </c>
      <c r="BM35">
        <f t="shared" si="24"/>
        <v>3.0385999276860001E-2</v>
      </c>
      <c r="BN35">
        <f t="shared" si="25"/>
        <v>20.897825075499998</v>
      </c>
      <c r="BO35">
        <f t="shared" si="26"/>
        <v>1.1839839671959999E-2</v>
      </c>
      <c r="BP35">
        <f t="shared" si="27"/>
        <v>3.2297288895189999</v>
      </c>
      <c r="BR35" s="3"/>
      <c r="BS35">
        <v>1.9037661361310001</v>
      </c>
      <c r="BT35">
        <v>9.7090601151789997</v>
      </c>
      <c r="BU35">
        <v>3.7782294271289998</v>
      </c>
      <c r="BV35">
        <v>15.965900916300001</v>
      </c>
      <c r="BW35">
        <v>3.395895401657</v>
      </c>
      <c r="BX35">
        <v>21.647288816229999</v>
      </c>
      <c r="BZ35">
        <f t="shared" si="28"/>
        <v>1.903766136131E-2</v>
      </c>
      <c r="CA35">
        <f t="shared" si="31"/>
        <v>9.7090601151789997</v>
      </c>
      <c r="CB35">
        <f t="shared" si="29"/>
        <v>3.7782294271289998E-2</v>
      </c>
      <c r="CC35">
        <f t="shared" si="32"/>
        <v>15.965900916300001</v>
      </c>
      <c r="CD35">
        <f t="shared" si="30"/>
        <v>3.3958954016570002E-2</v>
      </c>
      <c r="CE35">
        <f t="shared" si="33"/>
        <v>21.647288816229999</v>
      </c>
      <c r="CG35" s="3"/>
      <c r="CH35">
        <v>3.1430875060560002</v>
      </c>
      <c r="CI35">
        <v>16.25531867122</v>
      </c>
      <c r="CJ35">
        <v>1.740234653693</v>
      </c>
      <c r="CK35">
        <v>12.88614260764</v>
      </c>
      <c r="CL35">
        <v>1.457900993645</v>
      </c>
      <c r="CM35">
        <v>6.3200925969739998</v>
      </c>
      <c r="CV35" s="3"/>
    </row>
    <row r="36" spans="2:100" x14ac:dyDescent="0.3">
      <c r="B36" s="2">
        <v>2.6856903780899999</v>
      </c>
      <c r="C36">
        <v>18.901871226330002</v>
      </c>
      <c r="D36">
        <v>3.1684993163259998</v>
      </c>
      <c r="E36">
        <v>18.945185363859999</v>
      </c>
      <c r="F36">
        <v>1.9519360631210001</v>
      </c>
      <c r="G36">
        <v>22.205324326469999</v>
      </c>
      <c r="H36">
        <v>1.916187952692</v>
      </c>
      <c r="I36">
        <v>21.330411912319999</v>
      </c>
      <c r="K36">
        <f t="shared" si="0"/>
        <v>2.6856903780899999E-2</v>
      </c>
      <c r="L36">
        <f t="shared" si="1"/>
        <v>18.901871226330002</v>
      </c>
      <c r="M36">
        <f t="shared" si="2"/>
        <v>3.1684993163259997E-2</v>
      </c>
      <c r="N36">
        <f t="shared" si="3"/>
        <v>18.945185363859999</v>
      </c>
      <c r="O36">
        <f t="shared" si="4"/>
        <v>1.951936063121E-2</v>
      </c>
      <c r="P36">
        <f t="shared" si="5"/>
        <v>22.205324326469999</v>
      </c>
      <c r="Q36">
        <f t="shared" si="6"/>
        <v>1.916187952692E-2</v>
      </c>
      <c r="R36">
        <f t="shared" si="7"/>
        <v>21.330411912319999</v>
      </c>
      <c r="T36" s="3"/>
      <c r="U36">
        <v>4.854437890672</v>
      </c>
      <c r="V36">
        <v>22.80036322174</v>
      </c>
      <c r="W36">
        <v>7.5161540408820002</v>
      </c>
      <c r="X36">
        <v>24.770354658279999</v>
      </c>
      <c r="Y36">
        <v>3.5914759020660001</v>
      </c>
      <c r="Z36">
        <v>16.45736767392</v>
      </c>
      <c r="AA36">
        <v>3.6135828318850001</v>
      </c>
      <c r="AB36">
        <v>10.524591393310001</v>
      </c>
      <c r="AE36">
        <f t="shared" si="8"/>
        <v>4.8544378906720004E-2</v>
      </c>
      <c r="AF36">
        <f t="shared" si="9"/>
        <v>22.80036322174</v>
      </c>
      <c r="AG36">
        <f t="shared" si="10"/>
        <v>7.5161540408820005E-2</v>
      </c>
      <c r="AH36">
        <f t="shared" si="11"/>
        <v>24.770354658279999</v>
      </c>
      <c r="AI36">
        <f t="shared" si="12"/>
        <v>3.5914759020659999E-2</v>
      </c>
      <c r="AJ36">
        <f t="shared" si="13"/>
        <v>16.45736767392</v>
      </c>
      <c r="AK36">
        <f t="shared" si="14"/>
        <v>3.6135828318850004E-2</v>
      </c>
      <c r="AL36">
        <f t="shared" si="15"/>
        <v>10.524591393310001</v>
      </c>
      <c r="AN36" s="3"/>
      <c r="AO36">
        <v>2.7051939725219998</v>
      </c>
      <c r="AP36">
        <v>13.712004746090001</v>
      </c>
      <c r="AQ36">
        <v>3.416324869846</v>
      </c>
      <c r="AR36">
        <v>11.89570536481</v>
      </c>
      <c r="AS36">
        <v>1.7037029677719999</v>
      </c>
      <c r="AT36">
        <v>16.854794187460001</v>
      </c>
      <c r="AV36">
        <f t="shared" si="16"/>
        <v>2.7051939725219999E-2</v>
      </c>
      <c r="AW36">
        <f t="shared" si="17"/>
        <v>13.712004746090001</v>
      </c>
      <c r="AX36">
        <f t="shared" si="18"/>
        <v>3.4163248698459998E-2</v>
      </c>
      <c r="AY36">
        <f t="shared" si="19"/>
        <v>11.89570536481</v>
      </c>
      <c r="AZ36">
        <f t="shared" si="20"/>
        <v>1.703702967772E-2</v>
      </c>
      <c r="BA36">
        <f t="shared" si="21"/>
        <v>16.854794187460001</v>
      </c>
      <c r="BC36" s="3"/>
      <c r="BD36">
        <v>1.9246822296170001</v>
      </c>
      <c r="BE36">
        <v>21.411205894710001</v>
      </c>
      <c r="BF36">
        <v>3.100121451178</v>
      </c>
      <c r="BG36">
        <v>20.684632704929999</v>
      </c>
      <c r="BH36">
        <v>1.2178999497430001</v>
      </c>
      <c r="BI36">
        <v>1.0590234699050001</v>
      </c>
      <c r="BK36">
        <f t="shared" si="22"/>
        <v>1.9246822296170002E-2</v>
      </c>
      <c r="BL36">
        <f t="shared" si="23"/>
        <v>21.411205894710001</v>
      </c>
      <c r="BM36">
        <f t="shared" si="24"/>
        <v>3.1001214511779999E-2</v>
      </c>
      <c r="BN36">
        <f t="shared" si="25"/>
        <v>20.684632704929999</v>
      </c>
      <c r="BO36">
        <f t="shared" si="26"/>
        <v>1.2178999497430001E-2</v>
      </c>
      <c r="BP36">
        <f t="shared" si="27"/>
        <v>1.0590234699050001</v>
      </c>
      <c r="BR36" s="3"/>
      <c r="BS36">
        <v>1.9400356650449999</v>
      </c>
      <c r="BT36">
        <v>9.7676852669510001</v>
      </c>
      <c r="BU36">
        <v>3.9323358125390002</v>
      </c>
      <c r="BV36">
        <v>14.831994402779999</v>
      </c>
      <c r="BW36">
        <v>3.4473293595230001</v>
      </c>
      <c r="BX36">
        <v>21.6059355459</v>
      </c>
      <c r="BZ36">
        <f t="shared" si="28"/>
        <v>1.940035665045E-2</v>
      </c>
      <c r="CA36">
        <f t="shared" si="31"/>
        <v>9.7676852669510001</v>
      </c>
      <c r="CB36">
        <f t="shared" si="29"/>
        <v>3.932335812539E-2</v>
      </c>
      <c r="CC36">
        <f t="shared" si="32"/>
        <v>14.831994402779999</v>
      </c>
      <c r="CD36">
        <f t="shared" si="30"/>
        <v>3.4473293595229999E-2</v>
      </c>
      <c r="CE36">
        <f t="shared" si="33"/>
        <v>21.6059355459</v>
      </c>
      <c r="CG36" s="3"/>
      <c r="CH36">
        <v>3.198918506419</v>
      </c>
      <c r="CI36">
        <v>15.81882175929</v>
      </c>
      <c r="CJ36">
        <v>1.826040326482</v>
      </c>
      <c r="CK36">
        <v>13.84782119388</v>
      </c>
      <c r="CL36">
        <v>1.492608145955</v>
      </c>
      <c r="CM36">
        <v>6.5077638551880002</v>
      </c>
      <c r="CV36" s="3"/>
    </row>
    <row r="37" spans="2:100" x14ac:dyDescent="0.3">
      <c r="B37" s="2">
        <v>2.8378553324059999</v>
      </c>
      <c r="C37">
        <v>18.801321740359999</v>
      </c>
      <c r="D37">
        <v>3.3586069098559999</v>
      </c>
      <c r="E37">
        <v>18.758413678970001</v>
      </c>
      <c r="F37">
        <v>1.987105789865</v>
      </c>
      <c r="G37">
        <v>22.126848878760001</v>
      </c>
      <c r="H37">
        <v>1.95617389759</v>
      </c>
      <c r="I37">
        <v>21.017137179380001</v>
      </c>
      <c r="K37">
        <f t="shared" si="0"/>
        <v>2.8378553324059998E-2</v>
      </c>
      <c r="L37">
        <f t="shared" si="1"/>
        <v>18.801321740359999</v>
      </c>
      <c r="M37">
        <f t="shared" si="2"/>
        <v>3.3586069098559997E-2</v>
      </c>
      <c r="N37">
        <f t="shared" si="3"/>
        <v>18.758413678970001</v>
      </c>
      <c r="O37">
        <f t="shared" si="4"/>
        <v>1.9871057898649999E-2</v>
      </c>
      <c r="P37">
        <f t="shared" si="5"/>
        <v>22.126848878760001</v>
      </c>
      <c r="Q37">
        <f t="shared" si="6"/>
        <v>1.9561738975900002E-2</v>
      </c>
      <c r="R37">
        <f t="shared" si="7"/>
        <v>21.017137179380001</v>
      </c>
      <c r="T37" s="3"/>
      <c r="U37">
        <v>5.201438435179</v>
      </c>
      <c r="V37">
        <v>22.520599203500002</v>
      </c>
      <c r="W37">
        <v>7.7023303738440001</v>
      </c>
      <c r="X37">
        <v>24.690731883400002</v>
      </c>
      <c r="Y37">
        <v>3.659218530265</v>
      </c>
      <c r="Z37">
        <v>16.833295251749998</v>
      </c>
      <c r="AA37">
        <v>3.6307919367450001</v>
      </c>
      <c r="AB37">
        <v>10.47638042657</v>
      </c>
      <c r="AE37">
        <f t="shared" si="8"/>
        <v>5.2014384351789997E-2</v>
      </c>
      <c r="AF37">
        <f t="shared" si="9"/>
        <v>22.520599203500002</v>
      </c>
      <c r="AG37">
        <f t="shared" si="10"/>
        <v>7.7023303738440005E-2</v>
      </c>
      <c r="AH37">
        <f t="shared" si="11"/>
        <v>24.690731883400002</v>
      </c>
      <c r="AI37">
        <f t="shared" si="12"/>
        <v>3.6592185302650002E-2</v>
      </c>
      <c r="AJ37">
        <f t="shared" si="13"/>
        <v>16.833295251749998</v>
      </c>
      <c r="AK37">
        <f t="shared" si="14"/>
        <v>3.6307919367450002E-2</v>
      </c>
      <c r="AL37">
        <f t="shared" si="15"/>
        <v>10.47638042657</v>
      </c>
      <c r="AN37" s="3"/>
      <c r="AO37">
        <v>2.832690162464</v>
      </c>
      <c r="AP37">
        <v>13.506641313679999</v>
      </c>
      <c r="AQ37">
        <v>3.5482539548959999</v>
      </c>
      <c r="AR37">
        <v>11.768137558099999</v>
      </c>
      <c r="AS37">
        <v>1.7322262515939999</v>
      </c>
      <c r="AT37">
        <v>16.605129851080001</v>
      </c>
      <c r="AV37">
        <f t="shared" si="16"/>
        <v>2.8326901624640001E-2</v>
      </c>
      <c r="AW37">
        <f t="shared" si="17"/>
        <v>13.506641313679999</v>
      </c>
      <c r="AX37">
        <f t="shared" si="18"/>
        <v>3.5482539548959996E-2</v>
      </c>
      <c r="AY37">
        <f t="shared" si="19"/>
        <v>11.768137558099999</v>
      </c>
      <c r="AZ37">
        <f t="shared" si="20"/>
        <v>1.7322262515940001E-2</v>
      </c>
      <c r="BA37">
        <f t="shared" si="21"/>
        <v>16.605129851080001</v>
      </c>
      <c r="BC37" s="3"/>
      <c r="BD37">
        <v>1.9418009515370001</v>
      </c>
      <c r="BE37">
        <v>21.234496619080002</v>
      </c>
      <c r="BF37">
        <v>3.1731885632060002</v>
      </c>
      <c r="BG37">
        <v>20.525333775069999</v>
      </c>
      <c r="BH37">
        <v>1.2357220255129999</v>
      </c>
      <c r="BI37">
        <v>1.235018449225</v>
      </c>
      <c r="BK37">
        <f t="shared" si="22"/>
        <v>1.941800951537E-2</v>
      </c>
      <c r="BL37">
        <f t="shared" si="23"/>
        <v>21.234496619080002</v>
      </c>
      <c r="BM37">
        <f t="shared" si="24"/>
        <v>3.1731885632060003E-2</v>
      </c>
      <c r="BN37">
        <f t="shared" si="25"/>
        <v>20.525333775069999</v>
      </c>
      <c r="BO37">
        <f t="shared" si="26"/>
        <v>1.2357220255129999E-2</v>
      </c>
      <c r="BP37">
        <f t="shared" si="27"/>
        <v>1.235018449225</v>
      </c>
      <c r="BR37" s="3"/>
      <c r="BS37">
        <v>1.982344369487</v>
      </c>
      <c r="BT37">
        <v>9.8497949608499997</v>
      </c>
      <c r="BU37">
        <v>3.9919038631369999</v>
      </c>
      <c r="BV37">
        <v>14.329580309200001</v>
      </c>
      <c r="BW37">
        <v>3.498770705564</v>
      </c>
      <c r="BX37">
        <v>21.546949167499999</v>
      </c>
      <c r="BZ37">
        <f t="shared" si="28"/>
        <v>1.9823443694870001E-2</v>
      </c>
      <c r="CA37">
        <f t="shared" si="31"/>
        <v>9.8497949608499997</v>
      </c>
      <c r="CB37">
        <f t="shared" ref="CB37:CB68" si="34">BU37/100</f>
        <v>3.9919038631370002E-2</v>
      </c>
      <c r="CC37">
        <f t="shared" si="32"/>
        <v>14.329580309200001</v>
      </c>
      <c r="CD37">
        <f t="shared" ref="CD37:CD68" si="35">BW37/100</f>
        <v>3.4987707055639999E-2</v>
      </c>
      <c r="CE37">
        <f t="shared" si="33"/>
        <v>21.546949167499999</v>
      </c>
      <c r="CG37" s="3"/>
      <c r="CH37">
        <v>3.2547062243160001</v>
      </c>
      <c r="CI37">
        <v>15.01442388197</v>
      </c>
      <c r="CJ37">
        <v>1.917959862037</v>
      </c>
      <c r="CK37">
        <v>14.749723280930001</v>
      </c>
      <c r="CL37">
        <v>1.5232300064269999</v>
      </c>
      <c r="CM37">
        <v>6.6555278168580001</v>
      </c>
      <c r="CV37" s="3"/>
    </row>
    <row r="38" spans="2:100" x14ac:dyDescent="0.3">
      <c r="B38" s="2">
        <v>2.9643336115209999</v>
      </c>
      <c r="C38">
        <v>18.700963562119998</v>
      </c>
      <c r="D38">
        <v>3.5179527061960001</v>
      </c>
      <c r="E38">
        <v>18.594338471229999</v>
      </c>
      <c r="F38">
        <v>2.0258838717650001</v>
      </c>
      <c r="G38">
        <v>21.962684138309999</v>
      </c>
      <c r="H38">
        <v>1.9923699830920001</v>
      </c>
      <c r="I38">
        <v>20.604474471690001</v>
      </c>
      <c r="K38">
        <f t="shared" si="0"/>
        <v>2.9643336115210001E-2</v>
      </c>
      <c r="L38">
        <f t="shared" si="1"/>
        <v>18.700963562119998</v>
      </c>
      <c r="M38">
        <f t="shared" si="2"/>
        <v>3.5179527061960002E-2</v>
      </c>
      <c r="N38">
        <f t="shared" si="3"/>
        <v>18.594338471229999</v>
      </c>
      <c r="O38">
        <f t="shared" si="4"/>
        <v>2.025883871765E-2</v>
      </c>
      <c r="P38">
        <f t="shared" si="5"/>
        <v>21.962684138309999</v>
      </c>
      <c r="Q38">
        <f t="shared" si="6"/>
        <v>1.9923699830920003E-2</v>
      </c>
      <c r="R38">
        <f t="shared" si="7"/>
        <v>20.604474471690001</v>
      </c>
      <c r="T38" s="3"/>
      <c r="U38">
        <v>5.7818294878070002</v>
      </c>
      <c r="V38">
        <v>22.107279159529998</v>
      </c>
      <c r="W38">
        <v>7.7922364402240003</v>
      </c>
      <c r="X38">
        <v>24.637818231560001</v>
      </c>
      <c r="Y38">
        <v>3.7903068554349999</v>
      </c>
      <c r="Z38">
        <v>17.646423754880001</v>
      </c>
      <c r="AA38">
        <v>3.6499050249599998</v>
      </c>
      <c r="AB38">
        <v>10.55066355968</v>
      </c>
      <c r="AE38">
        <f t="shared" si="8"/>
        <v>5.7818294878070005E-2</v>
      </c>
      <c r="AF38">
        <f t="shared" si="9"/>
        <v>22.107279159529998</v>
      </c>
      <c r="AG38">
        <f t="shared" si="10"/>
        <v>7.7922364402239999E-2</v>
      </c>
      <c r="AH38">
        <f t="shared" si="11"/>
        <v>24.637818231560001</v>
      </c>
      <c r="AI38">
        <f t="shared" si="12"/>
        <v>3.7903068554350001E-2</v>
      </c>
      <c r="AJ38">
        <f t="shared" si="13"/>
        <v>17.646423754880001</v>
      </c>
      <c r="AK38">
        <f t="shared" si="14"/>
        <v>3.6499050249599999E-2</v>
      </c>
      <c r="AL38">
        <f t="shared" si="15"/>
        <v>10.55066355968</v>
      </c>
      <c r="AN38" s="3"/>
      <c r="AO38">
        <v>2.9364069271819999</v>
      </c>
      <c r="AP38">
        <v>13.35801312535</v>
      </c>
      <c r="AQ38">
        <v>3.712656640069</v>
      </c>
      <c r="AR38">
        <v>11.61174837033</v>
      </c>
      <c r="AS38">
        <v>1.7384136422230001</v>
      </c>
      <c r="AT38">
        <v>16.396497739360001</v>
      </c>
      <c r="AV38">
        <f t="shared" si="16"/>
        <v>2.936406927182E-2</v>
      </c>
      <c r="AW38">
        <f t="shared" si="17"/>
        <v>13.35801312535</v>
      </c>
      <c r="AX38">
        <f t="shared" si="18"/>
        <v>3.7126566400690002E-2</v>
      </c>
      <c r="AY38">
        <f t="shared" si="19"/>
        <v>11.61174837033</v>
      </c>
      <c r="AZ38">
        <f t="shared" si="20"/>
        <v>1.7384136422230002E-2</v>
      </c>
      <c r="BA38">
        <f t="shared" si="21"/>
        <v>16.396497739360001</v>
      </c>
      <c r="BC38" s="3"/>
      <c r="BD38">
        <v>2.1211218697269998</v>
      </c>
      <c r="BE38">
        <v>19.807477990820001</v>
      </c>
      <c r="BF38">
        <v>3.262772211968</v>
      </c>
      <c r="BG38">
        <v>20.420038196330001</v>
      </c>
      <c r="BH38">
        <v>1.3512553506689999</v>
      </c>
      <c r="BI38">
        <v>2.1584070652779999</v>
      </c>
      <c r="BK38">
        <f t="shared" si="22"/>
        <v>2.1211218697269999E-2</v>
      </c>
      <c r="BL38">
        <f t="shared" si="23"/>
        <v>19.807477990820001</v>
      </c>
      <c r="BM38">
        <f t="shared" si="24"/>
        <v>3.262772211968E-2</v>
      </c>
      <c r="BN38">
        <f t="shared" si="25"/>
        <v>20.420038196330001</v>
      </c>
      <c r="BO38">
        <f t="shared" si="26"/>
        <v>1.3512553506689999E-2</v>
      </c>
      <c r="BP38">
        <f t="shared" si="27"/>
        <v>2.1584070652779999</v>
      </c>
      <c r="BR38" s="3"/>
      <c r="BS38">
        <v>2.1902869754840002</v>
      </c>
      <c r="BT38">
        <v>9.2298744901230005</v>
      </c>
      <c r="BU38">
        <v>4.0059073308790003</v>
      </c>
      <c r="BV38">
        <v>14.241303965</v>
      </c>
      <c r="BW38">
        <v>3.5562610773440002</v>
      </c>
      <c r="BX38">
        <v>21.487938159500001</v>
      </c>
      <c r="BZ38">
        <f t="shared" si="28"/>
        <v>2.1902869754840001E-2</v>
      </c>
      <c r="CA38">
        <f t="shared" si="31"/>
        <v>9.2298744901230005</v>
      </c>
      <c r="CB38">
        <f t="shared" si="34"/>
        <v>4.0059073308790001E-2</v>
      </c>
      <c r="CC38">
        <f t="shared" si="32"/>
        <v>14.241303965</v>
      </c>
      <c r="CD38">
        <f t="shared" si="35"/>
        <v>3.5562610773440001E-2</v>
      </c>
      <c r="CE38">
        <f t="shared" si="33"/>
        <v>21.487938159500001</v>
      </c>
      <c r="CG38" s="3"/>
      <c r="CH38">
        <v>3.4162235398730001</v>
      </c>
      <c r="CI38">
        <v>12.911606112239999</v>
      </c>
      <c r="CJ38">
        <v>1.9730948810440001</v>
      </c>
      <c r="CK38">
        <v>15.14889476626</v>
      </c>
      <c r="CL38">
        <v>1.5477201758070001</v>
      </c>
      <c r="CM38">
        <v>6.7115275153090002</v>
      </c>
      <c r="CV38" s="3"/>
    </row>
    <row r="39" spans="2:100" x14ac:dyDescent="0.3">
      <c r="B39" s="2">
        <v>3.0395143063210002</v>
      </c>
      <c r="C39">
        <v>18.663582820639999</v>
      </c>
      <c r="D39">
        <v>3.660511305624</v>
      </c>
      <c r="E39">
        <v>18.436005133009999</v>
      </c>
      <c r="F39">
        <v>2.0406373685719998</v>
      </c>
      <c r="G39">
        <v>21.88436074541</v>
      </c>
      <c r="H39">
        <v>2.0159500292439998</v>
      </c>
      <c r="I39">
        <v>20.37969188177</v>
      </c>
      <c r="K39">
        <f t="shared" si="0"/>
        <v>3.0395143063210003E-2</v>
      </c>
      <c r="L39">
        <f t="shared" si="1"/>
        <v>18.663582820639999</v>
      </c>
      <c r="M39">
        <f t="shared" si="2"/>
        <v>3.660511305624E-2</v>
      </c>
      <c r="N39">
        <f t="shared" si="3"/>
        <v>18.436005133009999</v>
      </c>
      <c r="O39">
        <f t="shared" si="4"/>
        <v>2.040637368572E-2</v>
      </c>
      <c r="P39">
        <f t="shared" si="5"/>
        <v>21.88436074541</v>
      </c>
      <c r="Q39">
        <f t="shared" si="6"/>
        <v>2.015950029244E-2</v>
      </c>
      <c r="R39">
        <f t="shared" si="7"/>
        <v>20.37969188177</v>
      </c>
      <c r="T39" s="3"/>
      <c r="U39">
        <v>6.3265007059940004</v>
      </c>
      <c r="V39">
        <v>21.747098161210001</v>
      </c>
      <c r="W39">
        <v>7.8884814798190002</v>
      </c>
      <c r="X39">
        <v>24.62422714149</v>
      </c>
      <c r="Y39">
        <v>3.862387518407</v>
      </c>
      <c r="Z39">
        <v>17.991704139949999</v>
      </c>
      <c r="AA39">
        <v>3.7562608634129999</v>
      </c>
      <c r="AB39">
        <v>10.873899815590001</v>
      </c>
      <c r="AE39">
        <f t="shared" si="8"/>
        <v>6.3265007059940009E-2</v>
      </c>
      <c r="AF39">
        <f t="shared" si="9"/>
        <v>21.747098161210001</v>
      </c>
      <c r="AG39">
        <f t="shared" si="10"/>
        <v>7.8884814798189998E-2</v>
      </c>
      <c r="AH39">
        <f t="shared" si="11"/>
        <v>24.62422714149</v>
      </c>
      <c r="AI39">
        <f t="shared" si="12"/>
        <v>3.8623875184069997E-2</v>
      </c>
      <c r="AJ39">
        <f t="shared" si="13"/>
        <v>17.991704139949999</v>
      </c>
      <c r="AK39">
        <f t="shared" si="14"/>
        <v>3.7562608634129996E-2</v>
      </c>
      <c r="AL39">
        <f t="shared" si="15"/>
        <v>10.873899815590001</v>
      </c>
      <c r="AN39" s="3"/>
      <c r="AO39">
        <v>3.0509432735240001</v>
      </c>
      <c r="AP39">
        <v>13.16143278168</v>
      </c>
      <c r="AQ39">
        <v>3.8689305080900001</v>
      </c>
      <c r="AR39">
        <v>11.48403768587</v>
      </c>
      <c r="AS39">
        <v>1.7954661625070001</v>
      </c>
      <c r="AT39">
        <v>15.884898690569999</v>
      </c>
      <c r="AV39">
        <f t="shared" si="16"/>
        <v>3.050943273524E-2</v>
      </c>
      <c r="AW39">
        <f t="shared" si="17"/>
        <v>13.16143278168</v>
      </c>
      <c r="AX39">
        <f t="shared" si="18"/>
        <v>3.8689305080900002E-2</v>
      </c>
      <c r="AY39">
        <f t="shared" si="19"/>
        <v>11.48403768587</v>
      </c>
      <c r="AZ39">
        <f t="shared" si="20"/>
        <v>1.7954661625069999E-2</v>
      </c>
      <c r="BA39">
        <f t="shared" si="21"/>
        <v>15.884898690569999</v>
      </c>
      <c r="BC39" s="3"/>
      <c r="BD39">
        <v>2.2732648364300001</v>
      </c>
      <c r="BE39">
        <v>18.734034003110001</v>
      </c>
      <c r="BF39">
        <v>3.3406437390870001</v>
      </c>
      <c r="BG39">
        <v>20.428464749010001</v>
      </c>
      <c r="BH39">
        <v>1.5255820443599999</v>
      </c>
      <c r="BI39">
        <v>3.5756348105229998</v>
      </c>
      <c r="BK39">
        <f t="shared" si="22"/>
        <v>2.2732648364300001E-2</v>
      </c>
      <c r="BL39">
        <f t="shared" si="23"/>
        <v>18.734034003110001</v>
      </c>
      <c r="BM39">
        <f t="shared" si="24"/>
        <v>3.340643739087E-2</v>
      </c>
      <c r="BN39">
        <f t="shared" si="25"/>
        <v>20.428464749010001</v>
      </c>
      <c r="BO39">
        <f t="shared" si="26"/>
        <v>1.5255820443599999E-2</v>
      </c>
      <c r="BP39">
        <f t="shared" si="27"/>
        <v>3.5756348105229998</v>
      </c>
      <c r="BR39" s="3"/>
      <c r="BS39">
        <v>2.2771078803029998</v>
      </c>
      <c r="BT39">
        <v>8.9474114055739999</v>
      </c>
      <c r="BU39">
        <v>4.0408633983759996</v>
      </c>
      <c r="BV39">
        <v>14.146156206860001</v>
      </c>
      <c r="BW39">
        <v>3.6651730933679998</v>
      </c>
      <c r="BX39">
        <v>21.416962394660001</v>
      </c>
      <c r="BZ39">
        <f t="shared" si="28"/>
        <v>2.2771078803029997E-2</v>
      </c>
      <c r="CA39">
        <f t="shared" si="31"/>
        <v>8.9474114055739999</v>
      </c>
      <c r="CB39">
        <f t="shared" si="34"/>
        <v>4.0408633983759996E-2</v>
      </c>
      <c r="CC39">
        <f t="shared" si="32"/>
        <v>14.146156206860001</v>
      </c>
      <c r="CD39">
        <f t="shared" si="35"/>
        <v>3.6651730933679995E-2</v>
      </c>
      <c r="CE39">
        <f t="shared" si="33"/>
        <v>21.416962394660001</v>
      </c>
      <c r="CG39" s="3"/>
      <c r="CH39">
        <v>3.4602817093440001</v>
      </c>
      <c r="CI39">
        <v>12.406046614679999</v>
      </c>
      <c r="CJ39">
        <v>1.9996333263420001</v>
      </c>
      <c r="CK39">
        <v>15.272703090589999</v>
      </c>
      <c r="CL39">
        <v>1.606847591697</v>
      </c>
      <c r="CM39">
        <v>6.3609991667269998</v>
      </c>
      <c r="CV39" s="3"/>
    </row>
    <row r="40" spans="2:100" x14ac:dyDescent="0.3">
      <c r="B40" s="2">
        <v>3.1036685987219998</v>
      </c>
      <c r="C40">
        <v>18.611555874939999</v>
      </c>
      <c r="D40">
        <v>3.844918920379</v>
      </c>
      <c r="E40">
        <v>18.165023258009999</v>
      </c>
      <c r="F40">
        <v>2.0609318793970002</v>
      </c>
      <c r="G40">
        <v>21.783649366559999</v>
      </c>
      <c r="H40">
        <v>2.0378067335919998</v>
      </c>
      <c r="I40">
        <v>20.246974164489998</v>
      </c>
      <c r="K40">
        <f t="shared" si="0"/>
        <v>3.1036685987219998E-2</v>
      </c>
      <c r="L40">
        <f t="shared" si="1"/>
        <v>18.611555874939999</v>
      </c>
      <c r="M40">
        <f t="shared" si="2"/>
        <v>3.844918920379E-2</v>
      </c>
      <c r="N40">
        <f t="shared" si="3"/>
        <v>18.165023258009999</v>
      </c>
      <c r="O40">
        <f t="shared" si="4"/>
        <v>2.0609318793970002E-2</v>
      </c>
      <c r="P40">
        <f t="shared" si="5"/>
        <v>21.783649366559999</v>
      </c>
      <c r="Q40">
        <f t="shared" si="6"/>
        <v>2.037806733592E-2</v>
      </c>
      <c r="R40">
        <f t="shared" si="7"/>
        <v>20.246974164489998</v>
      </c>
      <c r="T40" s="3"/>
      <c r="U40">
        <v>7.072004205821</v>
      </c>
      <c r="V40">
        <v>21.34620721293</v>
      </c>
      <c r="W40">
        <v>8.0297300065779993</v>
      </c>
      <c r="X40">
        <v>24.557943159560001</v>
      </c>
      <c r="Y40">
        <v>3.8750061751290001</v>
      </c>
      <c r="Z40">
        <v>18.10539531477</v>
      </c>
      <c r="AA40">
        <v>3.8625157365209999</v>
      </c>
      <c r="AB40">
        <v>11.249638051010001</v>
      </c>
      <c r="AE40">
        <f t="shared" si="8"/>
        <v>7.0720042058210003E-2</v>
      </c>
      <c r="AF40">
        <f t="shared" si="9"/>
        <v>21.34620721293</v>
      </c>
      <c r="AG40">
        <f t="shared" si="10"/>
        <v>8.0297300065779995E-2</v>
      </c>
      <c r="AH40">
        <f t="shared" si="11"/>
        <v>24.557943159560001</v>
      </c>
      <c r="AI40">
        <f t="shared" si="12"/>
        <v>3.8750061751290005E-2</v>
      </c>
      <c r="AJ40">
        <f t="shared" si="13"/>
        <v>18.10539531477</v>
      </c>
      <c r="AK40">
        <f t="shared" si="14"/>
        <v>3.8625157365210001E-2</v>
      </c>
      <c r="AL40">
        <f t="shared" si="15"/>
        <v>11.249638051010001</v>
      </c>
      <c r="AN40" s="3"/>
      <c r="AO40">
        <v>3.2281406878849999</v>
      </c>
      <c r="AP40">
        <v>12.877414401119999</v>
      </c>
      <c r="AQ40">
        <v>3.9785276683739998</v>
      </c>
      <c r="AR40">
        <v>11.389321853149999</v>
      </c>
      <c r="AS40">
        <v>1.844308512887</v>
      </c>
      <c r="AT40">
        <v>15.56967328396</v>
      </c>
      <c r="AV40">
        <f t="shared" si="16"/>
        <v>3.2281406878849998E-2</v>
      </c>
      <c r="AW40">
        <f t="shared" si="17"/>
        <v>12.877414401119999</v>
      </c>
      <c r="AX40">
        <f t="shared" si="18"/>
        <v>3.9785276683739997E-2</v>
      </c>
      <c r="AY40">
        <f t="shared" si="19"/>
        <v>11.389321853149999</v>
      </c>
      <c r="AZ40">
        <f t="shared" si="20"/>
        <v>1.8443085128869999E-2</v>
      </c>
      <c r="BA40">
        <f t="shared" si="21"/>
        <v>15.56967328396</v>
      </c>
      <c r="BC40" s="3"/>
      <c r="BD40">
        <v>2.4098258405249999</v>
      </c>
      <c r="BE40">
        <v>17.71165807089</v>
      </c>
      <c r="BF40">
        <v>3.4283838880370001</v>
      </c>
      <c r="BG40">
        <v>20.510861974249998</v>
      </c>
      <c r="BH40">
        <v>1.5623656645640001</v>
      </c>
      <c r="BI40">
        <v>3.8462739257840002</v>
      </c>
      <c r="BK40">
        <f t="shared" si="22"/>
        <v>2.4098258405249998E-2</v>
      </c>
      <c r="BL40">
        <f t="shared" si="23"/>
        <v>17.71165807089</v>
      </c>
      <c r="BM40">
        <f t="shared" si="24"/>
        <v>3.4283838880370003E-2</v>
      </c>
      <c r="BN40">
        <f t="shared" si="25"/>
        <v>20.510861974249998</v>
      </c>
      <c r="BO40">
        <f t="shared" si="26"/>
        <v>1.5623656645640001E-2</v>
      </c>
      <c r="BP40">
        <f t="shared" si="27"/>
        <v>3.8462739257840002</v>
      </c>
      <c r="BR40" s="3"/>
      <c r="BS40">
        <v>2.301317116881</v>
      </c>
      <c r="BT40">
        <v>8.9159673249600004</v>
      </c>
      <c r="BU40">
        <v>4.1487626052530002</v>
      </c>
      <c r="BV40">
        <v>14.960049125399999</v>
      </c>
      <c r="BW40">
        <v>3.758989635012</v>
      </c>
      <c r="BX40">
        <v>21.281393474129999</v>
      </c>
      <c r="BZ40">
        <f t="shared" si="28"/>
        <v>2.301317116881E-2</v>
      </c>
      <c r="CA40">
        <f t="shared" si="31"/>
        <v>8.9159673249600004</v>
      </c>
      <c r="CB40">
        <f t="shared" si="34"/>
        <v>4.1487626052530001E-2</v>
      </c>
      <c r="CC40">
        <f t="shared" si="32"/>
        <v>14.960049125399999</v>
      </c>
      <c r="CD40">
        <f t="shared" si="35"/>
        <v>3.758989635012E-2</v>
      </c>
      <c r="CE40">
        <f t="shared" si="33"/>
        <v>21.281393474129999</v>
      </c>
      <c r="CG40" s="3"/>
      <c r="CH40">
        <v>3.4778888814650002</v>
      </c>
      <c r="CI40">
        <v>12.06700964415</v>
      </c>
      <c r="CJ40">
        <v>2.0383530496920002</v>
      </c>
      <c r="CK40">
        <v>14.882154851299999</v>
      </c>
      <c r="CL40">
        <v>1.663941744997</v>
      </c>
      <c r="CM40">
        <v>6.0702754658789999</v>
      </c>
      <c r="CV40" s="3"/>
    </row>
    <row r="41" spans="2:100" x14ac:dyDescent="0.3">
      <c r="B41" s="2">
        <v>3.1769922468659999</v>
      </c>
      <c r="C41">
        <v>18.555778556749999</v>
      </c>
      <c r="D41">
        <v>4.0936627261470004</v>
      </c>
      <c r="E41">
        <v>17.85986116682</v>
      </c>
      <c r="F41">
        <v>2.0793838936650002</v>
      </c>
      <c r="G41">
        <v>21.6941250691</v>
      </c>
      <c r="H41">
        <v>2.0813596964640002</v>
      </c>
      <c r="I41">
        <v>19.8489849907</v>
      </c>
      <c r="K41">
        <f t="shared" si="0"/>
        <v>3.1769922468659999E-2</v>
      </c>
      <c r="L41">
        <f t="shared" si="1"/>
        <v>18.555778556749999</v>
      </c>
      <c r="M41">
        <f t="shared" si="2"/>
        <v>4.0936627261470002E-2</v>
      </c>
      <c r="N41">
        <f t="shared" si="3"/>
        <v>17.85986116682</v>
      </c>
      <c r="O41">
        <f t="shared" si="4"/>
        <v>2.0793838936650003E-2</v>
      </c>
      <c r="P41">
        <f t="shared" si="5"/>
        <v>21.6941250691</v>
      </c>
      <c r="Q41">
        <f t="shared" si="6"/>
        <v>2.0813596964640003E-2</v>
      </c>
      <c r="R41">
        <f t="shared" si="7"/>
        <v>19.8489849907</v>
      </c>
      <c r="T41" s="3"/>
      <c r="U41">
        <v>7.616446253146</v>
      </c>
      <c r="V41">
        <v>21.105195063109999</v>
      </c>
      <c r="W41">
        <v>8.21590633954</v>
      </c>
      <c r="X41">
        <v>24.478320384690001</v>
      </c>
      <c r="Y41">
        <v>3.8898064699070001</v>
      </c>
      <c r="Z41">
        <v>18.197200145770001</v>
      </c>
      <c r="AA41">
        <v>3.888072773557</v>
      </c>
      <c r="AB41">
        <v>11.310764132179999</v>
      </c>
      <c r="AE41">
        <f t="shared" si="8"/>
        <v>7.6164462531460003E-2</v>
      </c>
      <c r="AF41">
        <f t="shared" si="9"/>
        <v>21.105195063109999</v>
      </c>
      <c r="AG41">
        <f t="shared" si="10"/>
        <v>8.2159063395399995E-2</v>
      </c>
      <c r="AH41">
        <f t="shared" si="11"/>
        <v>24.478320384690001</v>
      </c>
      <c r="AI41">
        <f t="shared" si="12"/>
        <v>3.8898064699069999E-2</v>
      </c>
      <c r="AJ41">
        <f t="shared" si="13"/>
        <v>18.197200145770001</v>
      </c>
      <c r="AK41">
        <f t="shared" si="14"/>
        <v>3.8880727735569998E-2</v>
      </c>
      <c r="AL41">
        <f t="shared" si="15"/>
        <v>11.310764132179999</v>
      </c>
      <c r="AN41" s="3"/>
      <c r="AO41">
        <v>3.3340378424930002</v>
      </c>
      <c r="AP41">
        <v>12.68523827442</v>
      </c>
      <c r="AQ41">
        <v>4.1327549465600004</v>
      </c>
      <c r="AR41">
        <v>11.29843420321</v>
      </c>
      <c r="AS41">
        <v>1.923589778837</v>
      </c>
      <c r="AT41">
        <v>15.23790877879</v>
      </c>
      <c r="AV41">
        <f t="shared" si="16"/>
        <v>3.3340378424930005E-2</v>
      </c>
      <c r="AW41">
        <f t="shared" si="17"/>
        <v>12.68523827442</v>
      </c>
      <c r="AX41">
        <f t="shared" si="18"/>
        <v>4.1327549465600001E-2</v>
      </c>
      <c r="AY41">
        <f t="shared" si="19"/>
        <v>11.29843420321</v>
      </c>
      <c r="AZ41">
        <f t="shared" si="20"/>
        <v>1.923589778837E-2</v>
      </c>
      <c r="BA41">
        <f t="shared" si="21"/>
        <v>15.23790877879</v>
      </c>
      <c r="BC41" s="3"/>
      <c r="BD41">
        <v>2.5256436615740001</v>
      </c>
      <c r="BE41">
        <v>16.985438589680001</v>
      </c>
      <c r="BF41">
        <v>3.502881497772</v>
      </c>
      <c r="BG41">
        <v>20.579556859290001</v>
      </c>
      <c r="BH41">
        <v>1.5749627238220001</v>
      </c>
      <c r="BI41">
        <v>3.9536261874909999</v>
      </c>
      <c r="BK41">
        <f t="shared" si="22"/>
        <v>2.5256436615740001E-2</v>
      </c>
      <c r="BL41">
        <f t="shared" si="23"/>
        <v>16.985438589680001</v>
      </c>
      <c r="BM41">
        <f t="shared" si="24"/>
        <v>3.5028814977720001E-2</v>
      </c>
      <c r="BN41">
        <f t="shared" si="25"/>
        <v>20.579556859290001</v>
      </c>
      <c r="BO41">
        <f t="shared" si="26"/>
        <v>1.5749627238220001E-2</v>
      </c>
      <c r="BP41">
        <f t="shared" si="27"/>
        <v>3.9536261874909999</v>
      </c>
      <c r="BR41" s="3"/>
      <c r="BS41">
        <v>2.319485536228</v>
      </c>
      <c r="BT41">
        <v>8.8649568975039994</v>
      </c>
      <c r="BU41">
        <v>4.4271231105269999</v>
      </c>
      <c r="BV41">
        <v>17.272976539190001</v>
      </c>
      <c r="BW41">
        <v>3.8437375634939999</v>
      </c>
      <c r="BX41">
        <v>21.134106092589999</v>
      </c>
      <c r="BZ41">
        <f t="shared" si="28"/>
        <v>2.3194855362280001E-2</v>
      </c>
      <c r="CA41">
        <f t="shared" si="31"/>
        <v>8.8649568975039994</v>
      </c>
      <c r="CB41">
        <f t="shared" si="34"/>
        <v>4.4271231105270002E-2</v>
      </c>
      <c r="CC41">
        <f t="shared" si="32"/>
        <v>17.272976539190001</v>
      </c>
      <c r="CD41">
        <f t="shared" si="35"/>
        <v>3.8437375634939999E-2</v>
      </c>
      <c r="CE41">
        <f t="shared" si="33"/>
        <v>21.134106092589999</v>
      </c>
      <c r="CG41" s="3"/>
      <c r="CH41">
        <v>3.5161066231100002</v>
      </c>
      <c r="CI41">
        <v>11.91781362949</v>
      </c>
      <c r="CJ41">
        <v>2.081133199061</v>
      </c>
      <c r="CK41">
        <v>14.32015442414</v>
      </c>
      <c r="CL41">
        <v>1.6986503048070001</v>
      </c>
      <c r="CM41">
        <v>6.2699104684940004</v>
      </c>
      <c r="CV41" s="3"/>
    </row>
    <row r="42" spans="2:100" x14ac:dyDescent="0.3">
      <c r="B42" s="2">
        <v>3.2979617816100002</v>
      </c>
      <c r="C42">
        <v>18.451779324709999</v>
      </c>
      <c r="D42">
        <v>4.350871516542</v>
      </c>
      <c r="E42">
        <v>17.61080445867</v>
      </c>
      <c r="F42">
        <v>2.0959798870289998</v>
      </c>
      <c r="G42">
        <v>21.604614594809998</v>
      </c>
      <c r="H42">
        <v>2.123064526337</v>
      </c>
      <c r="I42">
        <v>19.439963336809999</v>
      </c>
      <c r="K42">
        <f t="shared" si="0"/>
        <v>3.2979617816100003E-2</v>
      </c>
      <c r="L42">
        <f t="shared" si="1"/>
        <v>18.451779324709999</v>
      </c>
      <c r="M42">
        <f t="shared" si="2"/>
        <v>4.3508715165420001E-2</v>
      </c>
      <c r="N42">
        <f t="shared" si="3"/>
        <v>17.61080445867</v>
      </c>
      <c r="O42">
        <f t="shared" si="4"/>
        <v>2.0959798870289998E-2</v>
      </c>
      <c r="P42">
        <f t="shared" si="5"/>
        <v>21.604614594809998</v>
      </c>
      <c r="Q42">
        <f t="shared" si="6"/>
        <v>2.1230645263369999E-2</v>
      </c>
      <c r="R42">
        <f t="shared" si="7"/>
        <v>19.439963336809999</v>
      </c>
      <c r="T42" s="3"/>
      <c r="U42">
        <v>8.0765984923160001</v>
      </c>
      <c r="V42">
        <v>20.91756074936</v>
      </c>
      <c r="W42">
        <v>8.4020448320219998</v>
      </c>
      <c r="X42">
        <v>24.41837465927</v>
      </c>
      <c r="Y42">
        <v>3.9114377473280002</v>
      </c>
      <c r="Z42">
        <v>18.074590336669999</v>
      </c>
      <c r="AA42">
        <v>3.911565965441</v>
      </c>
      <c r="AB42">
        <v>11.332524247729999</v>
      </c>
      <c r="AE42">
        <f t="shared" si="8"/>
        <v>8.0765984923160006E-2</v>
      </c>
      <c r="AF42">
        <f t="shared" si="9"/>
        <v>20.91756074936</v>
      </c>
      <c r="AG42">
        <f t="shared" si="10"/>
        <v>8.4020448320220001E-2</v>
      </c>
      <c r="AH42">
        <f t="shared" si="11"/>
        <v>24.41837465927</v>
      </c>
      <c r="AI42">
        <f t="shared" si="12"/>
        <v>3.9114377473280004E-2</v>
      </c>
      <c r="AJ42">
        <f t="shared" si="13"/>
        <v>18.074590336669999</v>
      </c>
      <c r="AK42">
        <f t="shared" si="14"/>
        <v>3.9115659654410002E-2</v>
      </c>
      <c r="AL42">
        <f t="shared" si="15"/>
        <v>11.332524247729999</v>
      </c>
      <c r="AN42" s="3"/>
      <c r="AO42">
        <v>3.5155516847279999</v>
      </c>
      <c r="AP42">
        <v>12.40554807524</v>
      </c>
      <c r="AQ42">
        <v>4.2991228688170002</v>
      </c>
      <c r="AR42">
        <v>11.27291711981</v>
      </c>
      <c r="AS42">
        <v>1.9845707890740001</v>
      </c>
      <c r="AT42">
        <v>14.99214406406</v>
      </c>
      <c r="AV42">
        <f t="shared" si="16"/>
        <v>3.5155516847280001E-2</v>
      </c>
      <c r="AW42">
        <f t="shared" si="17"/>
        <v>12.40554807524</v>
      </c>
      <c r="AX42">
        <f t="shared" si="18"/>
        <v>4.299122868817E-2</v>
      </c>
      <c r="AY42">
        <f t="shared" si="19"/>
        <v>11.27291711981</v>
      </c>
      <c r="AZ42">
        <f t="shared" si="20"/>
        <v>1.984570789074E-2</v>
      </c>
      <c r="BA42">
        <f t="shared" si="21"/>
        <v>14.99214406406</v>
      </c>
      <c r="BC42" s="3"/>
      <c r="BD42">
        <v>2.5619110148769999</v>
      </c>
      <c r="BE42">
        <v>16.783106721660001</v>
      </c>
      <c r="BF42">
        <v>3.5924584852099999</v>
      </c>
      <c r="BG42">
        <v>20.48096590343</v>
      </c>
      <c r="BH42">
        <v>1.5855106263630001</v>
      </c>
      <c r="BI42">
        <v>3.9924059516020001</v>
      </c>
      <c r="BK42">
        <f t="shared" si="22"/>
        <v>2.561911014877E-2</v>
      </c>
      <c r="BL42">
        <f t="shared" si="23"/>
        <v>16.783106721660001</v>
      </c>
      <c r="BM42">
        <f t="shared" si="24"/>
        <v>3.5924584852099997E-2</v>
      </c>
      <c r="BN42">
        <f t="shared" si="25"/>
        <v>20.48096590343</v>
      </c>
      <c r="BO42">
        <f t="shared" si="26"/>
        <v>1.5855106263630001E-2</v>
      </c>
      <c r="BP42">
        <f t="shared" si="27"/>
        <v>3.9924059516020001</v>
      </c>
      <c r="BR42" s="3"/>
      <c r="BS42">
        <v>2.3315441868620002</v>
      </c>
      <c r="BT42">
        <v>8.9589443251760006</v>
      </c>
      <c r="BU42">
        <v>4.5697986433090003</v>
      </c>
      <c r="BV42">
        <v>18.37099329302</v>
      </c>
      <c r="BW42">
        <v>3.9224266153370002</v>
      </c>
      <c r="BX42">
        <v>21.01035415142</v>
      </c>
      <c r="BZ42">
        <f t="shared" si="28"/>
        <v>2.3315441868620002E-2</v>
      </c>
      <c r="CA42">
        <f t="shared" si="31"/>
        <v>8.9589443251760006</v>
      </c>
      <c r="CB42">
        <f t="shared" si="34"/>
        <v>4.5697986433090004E-2</v>
      </c>
      <c r="CC42">
        <f t="shared" si="32"/>
        <v>18.37099329302</v>
      </c>
      <c r="CD42">
        <f t="shared" si="35"/>
        <v>3.9224266153370005E-2</v>
      </c>
      <c r="CE42">
        <f t="shared" si="33"/>
        <v>21.01035415142</v>
      </c>
      <c r="CG42" s="3"/>
      <c r="CH42">
        <v>3.5484792029099999</v>
      </c>
      <c r="CI42">
        <v>12.084741929650001</v>
      </c>
      <c r="CJ42">
        <v>2.1565187398479999</v>
      </c>
      <c r="CK42">
        <v>13.423394342070001</v>
      </c>
      <c r="CL42">
        <v>1.7700870811909999</v>
      </c>
      <c r="CM42">
        <v>6.4937262967820004</v>
      </c>
      <c r="CV42" s="3"/>
    </row>
    <row r="43" spans="2:100" x14ac:dyDescent="0.3">
      <c r="B43" s="2">
        <v>3.3895929434409999</v>
      </c>
      <c r="C43">
        <v>18.362726923330001</v>
      </c>
      <c r="D43">
        <v>4.5017795229870003</v>
      </c>
      <c r="E43">
        <v>17.413091036579999</v>
      </c>
      <c r="F43">
        <v>2.1273969989300001</v>
      </c>
      <c r="G43">
        <v>21.492647018749999</v>
      </c>
      <c r="H43">
        <v>2.1538365472079999</v>
      </c>
      <c r="I43">
        <v>19.093618493249998</v>
      </c>
      <c r="K43">
        <f t="shared" si="0"/>
        <v>3.3895929434409999E-2</v>
      </c>
      <c r="L43">
        <f t="shared" si="1"/>
        <v>18.362726923330001</v>
      </c>
      <c r="M43">
        <f t="shared" si="2"/>
        <v>4.5017795229870004E-2</v>
      </c>
      <c r="N43">
        <f t="shared" si="3"/>
        <v>17.413091036579999</v>
      </c>
      <c r="O43">
        <f t="shared" si="4"/>
        <v>2.12739699893E-2</v>
      </c>
      <c r="P43">
        <f t="shared" si="5"/>
        <v>21.492647018749999</v>
      </c>
      <c r="Q43">
        <f t="shared" si="6"/>
        <v>2.153836547208E-2</v>
      </c>
      <c r="R43">
        <f t="shared" si="7"/>
        <v>19.093618493249998</v>
      </c>
      <c r="T43" s="3"/>
      <c r="U43">
        <v>8.4720416933920006</v>
      </c>
      <c r="V43">
        <v>20.703762856520001</v>
      </c>
      <c r="W43">
        <v>8.5754170836229999</v>
      </c>
      <c r="X43">
        <v>24.32569692569</v>
      </c>
      <c r="Y43">
        <v>3.9374154733040001</v>
      </c>
      <c r="Z43">
        <v>17.916958169840001</v>
      </c>
      <c r="AA43">
        <v>3.9630586595600001</v>
      </c>
      <c r="AB43">
        <v>11.257893986879999</v>
      </c>
      <c r="AE43">
        <f t="shared" si="8"/>
        <v>8.4720416933920004E-2</v>
      </c>
      <c r="AF43">
        <f t="shared" si="9"/>
        <v>20.703762856520001</v>
      </c>
      <c r="AG43">
        <f t="shared" si="10"/>
        <v>8.5754170836229993E-2</v>
      </c>
      <c r="AH43">
        <f t="shared" si="11"/>
        <v>24.32569692569</v>
      </c>
      <c r="AI43">
        <f t="shared" si="12"/>
        <v>3.9374154733039998E-2</v>
      </c>
      <c r="AJ43">
        <f t="shared" si="13"/>
        <v>17.916958169840001</v>
      </c>
      <c r="AK43">
        <f t="shared" si="14"/>
        <v>3.9630586595600002E-2</v>
      </c>
      <c r="AL43">
        <f t="shared" si="15"/>
        <v>11.257893986879999</v>
      </c>
      <c r="AN43" s="3"/>
      <c r="AO43">
        <v>3.6322219570600001</v>
      </c>
      <c r="AP43">
        <v>12.2611973779</v>
      </c>
      <c r="AQ43">
        <v>4.3843772303430004</v>
      </c>
      <c r="AR43">
        <v>11.17425403951</v>
      </c>
      <c r="AS43">
        <v>2.0516201371339999</v>
      </c>
      <c r="AT43">
        <v>14.78315475794</v>
      </c>
      <c r="AV43">
        <f t="shared" si="16"/>
        <v>3.6322219570600001E-2</v>
      </c>
      <c r="AW43">
        <f t="shared" si="17"/>
        <v>12.2611973779</v>
      </c>
      <c r="AX43">
        <f t="shared" si="18"/>
        <v>4.3843772303430006E-2</v>
      </c>
      <c r="AY43">
        <f t="shared" si="19"/>
        <v>11.17425403951</v>
      </c>
      <c r="AZ43">
        <f t="shared" si="20"/>
        <v>2.0516201371339998E-2</v>
      </c>
      <c r="BA43">
        <f t="shared" si="21"/>
        <v>14.78315475794</v>
      </c>
      <c r="BC43" s="3"/>
      <c r="BD43">
        <v>2.6778245434739998</v>
      </c>
      <c r="BE43">
        <v>16.13621381203</v>
      </c>
      <c r="BF43">
        <v>3.6621916477990002</v>
      </c>
      <c r="BG43">
        <v>20.341707568619999</v>
      </c>
      <c r="BH43">
        <v>1.5970916176559999</v>
      </c>
      <c r="BI43">
        <v>4.0569062539800003</v>
      </c>
      <c r="BK43">
        <f t="shared" si="22"/>
        <v>2.6778245434739997E-2</v>
      </c>
      <c r="BL43">
        <f t="shared" si="23"/>
        <v>16.13621381203</v>
      </c>
      <c r="BM43">
        <f t="shared" si="24"/>
        <v>3.6621916477989999E-2</v>
      </c>
      <c r="BN43">
        <f t="shared" si="25"/>
        <v>20.341707568619999</v>
      </c>
      <c r="BO43">
        <f t="shared" si="26"/>
        <v>1.5970916176560001E-2</v>
      </c>
      <c r="BP43">
        <f t="shared" si="27"/>
        <v>4.0569062539800003</v>
      </c>
      <c r="BR43" s="3"/>
      <c r="BS43">
        <v>2.3516682051509998</v>
      </c>
      <c r="BT43">
        <v>9.0528989134030002</v>
      </c>
      <c r="BU43">
        <v>4.6580152772560002</v>
      </c>
      <c r="BV43">
        <v>19.02236220987</v>
      </c>
      <c r="BW43">
        <v>4.0011205926290003</v>
      </c>
      <c r="BX43">
        <v>20.874846804850002</v>
      </c>
      <c r="BZ43">
        <f t="shared" si="28"/>
        <v>2.3516682051509998E-2</v>
      </c>
      <c r="CA43">
        <f t="shared" si="31"/>
        <v>9.0528989134030002</v>
      </c>
      <c r="CB43">
        <f t="shared" si="34"/>
        <v>4.6580152772560002E-2</v>
      </c>
      <c r="CC43">
        <f t="shared" si="32"/>
        <v>19.02236220987</v>
      </c>
      <c r="CD43">
        <f t="shared" si="35"/>
        <v>4.0011205926290004E-2</v>
      </c>
      <c r="CE43">
        <f t="shared" si="33"/>
        <v>20.874846804850002</v>
      </c>
      <c r="CG43" s="3"/>
      <c r="CH43">
        <v>3.6162122052769998</v>
      </c>
      <c r="CI43">
        <v>12.81526204693</v>
      </c>
      <c r="CJ43">
        <v>2.2074253712499998</v>
      </c>
      <c r="CK43">
        <v>12.56634451677</v>
      </c>
      <c r="CL43">
        <v>1.8211161650350001</v>
      </c>
      <c r="CM43">
        <v>6.6775222343599996</v>
      </c>
      <c r="CV43" s="3"/>
    </row>
    <row r="44" spans="2:100" x14ac:dyDescent="0.3">
      <c r="B44" s="2">
        <v>3.7451045588479999</v>
      </c>
      <c r="C44">
        <v>18.002917258509999</v>
      </c>
      <c r="D44">
        <v>4.6107909233240001</v>
      </c>
      <c r="E44">
        <v>17.288708606069999</v>
      </c>
      <c r="F44">
        <v>2.149520481967</v>
      </c>
      <c r="G44">
        <v>21.369575300280001</v>
      </c>
      <c r="H44">
        <v>2.1811396003289998</v>
      </c>
      <c r="I44">
        <v>18.912993153399999</v>
      </c>
      <c r="K44">
        <f t="shared" si="0"/>
        <v>3.7451045588479996E-2</v>
      </c>
      <c r="L44">
        <f t="shared" si="1"/>
        <v>18.002917258509999</v>
      </c>
      <c r="M44">
        <f t="shared" si="2"/>
        <v>4.6107909233239999E-2</v>
      </c>
      <c r="N44">
        <f t="shared" si="3"/>
        <v>17.288708606069999</v>
      </c>
      <c r="O44">
        <f t="shared" si="4"/>
        <v>2.1495204819669999E-2</v>
      </c>
      <c r="P44">
        <f t="shared" si="5"/>
        <v>21.369575300280001</v>
      </c>
      <c r="Q44">
        <f t="shared" si="6"/>
        <v>2.1811396003289997E-2</v>
      </c>
      <c r="R44">
        <f t="shared" si="7"/>
        <v>18.912993153399999</v>
      </c>
      <c r="T44" s="3"/>
      <c r="U44">
        <v>8.7508023721219992</v>
      </c>
      <c r="V44">
        <v>20.55012248497</v>
      </c>
      <c r="W44">
        <v>8.7872394197869994</v>
      </c>
      <c r="X44">
        <v>24.252507018740001</v>
      </c>
      <c r="Y44">
        <v>3.9611021820989998</v>
      </c>
      <c r="Z44">
        <v>17.838089491320002</v>
      </c>
      <c r="AA44">
        <v>3.9996332659979998</v>
      </c>
      <c r="AB44">
        <v>11.152711204459999</v>
      </c>
      <c r="AE44">
        <f t="shared" si="8"/>
        <v>8.7508023721219991E-2</v>
      </c>
      <c r="AF44">
        <f t="shared" si="9"/>
        <v>20.55012248497</v>
      </c>
      <c r="AG44">
        <f t="shared" si="10"/>
        <v>8.7872394197869991E-2</v>
      </c>
      <c r="AH44">
        <f t="shared" si="11"/>
        <v>24.252507018740001</v>
      </c>
      <c r="AI44">
        <f t="shared" si="12"/>
        <v>3.9611021820989994E-2</v>
      </c>
      <c r="AJ44">
        <f t="shared" si="13"/>
        <v>17.838089491320002</v>
      </c>
      <c r="AK44">
        <f t="shared" si="14"/>
        <v>3.9996332659979997E-2</v>
      </c>
      <c r="AL44">
        <f t="shared" si="15"/>
        <v>11.152711204459999</v>
      </c>
      <c r="AN44" s="3"/>
      <c r="AO44">
        <v>3.8029310016400002</v>
      </c>
      <c r="AP44">
        <v>11.99898464802</v>
      </c>
      <c r="AQ44">
        <v>4.5365916503220003</v>
      </c>
      <c r="AR44">
        <v>11.05065729334</v>
      </c>
      <c r="AS44">
        <v>2.1145961476570001</v>
      </c>
      <c r="AT44">
        <v>14.606910267490001</v>
      </c>
      <c r="AV44">
        <f t="shared" si="16"/>
        <v>3.8029310016400003E-2</v>
      </c>
      <c r="AW44">
        <f t="shared" si="17"/>
        <v>11.99898464802</v>
      </c>
      <c r="AX44">
        <f t="shared" si="18"/>
        <v>4.536591650322E-2</v>
      </c>
      <c r="AY44">
        <f t="shared" si="19"/>
        <v>11.05065729334</v>
      </c>
      <c r="AZ44">
        <f t="shared" si="20"/>
        <v>2.114596147657E-2</v>
      </c>
      <c r="BA44">
        <f t="shared" si="21"/>
        <v>14.606910267490001</v>
      </c>
      <c r="BC44" s="3"/>
      <c r="BD44">
        <v>2.761659715485</v>
      </c>
      <c r="BE44">
        <v>15.74610512984</v>
      </c>
      <c r="BF44">
        <v>3.7386126932380002</v>
      </c>
      <c r="BG44">
        <v>20.142254175049999</v>
      </c>
      <c r="BH44">
        <v>1.6076310098040001</v>
      </c>
      <c r="BI44">
        <v>4.1042517286219997</v>
      </c>
      <c r="BK44">
        <f t="shared" si="22"/>
        <v>2.7616597154850001E-2</v>
      </c>
      <c r="BL44">
        <f t="shared" si="23"/>
        <v>15.74610512984</v>
      </c>
      <c r="BM44">
        <f t="shared" si="24"/>
        <v>3.7386126932379998E-2</v>
      </c>
      <c r="BN44">
        <f t="shared" si="25"/>
        <v>20.142254175049999</v>
      </c>
      <c r="BO44">
        <f t="shared" si="26"/>
        <v>1.607631009804E-2</v>
      </c>
      <c r="BP44">
        <f t="shared" si="27"/>
        <v>4.1042517286219997</v>
      </c>
      <c r="BR44" s="3"/>
      <c r="BS44">
        <v>2.3838229651409999</v>
      </c>
      <c r="BT44">
        <v>9.3074502491450009</v>
      </c>
      <c r="BU44">
        <v>4.6836458887379999</v>
      </c>
      <c r="BV44">
        <v>18.986050733750002</v>
      </c>
      <c r="BW44">
        <v>4.0132408086310001</v>
      </c>
      <c r="BX44">
        <v>20.821898221430001</v>
      </c>
      <c r="BZ44">
        <f t="shared" si="28"/>
        <v>2.3838229651409998E-2</v>
      </c>
      <c r="CA44">
        <f t="shared" si="31"/>
        <v>9.3074502491450009</v>
      </c>
      <c r="CB44">
        <f t="shared" si="34"/>
        <v>4.683645888738E-2</v>
      </c>
      <c r="CC44">
        <f t="shared" si="32"/>
        <v>18.986050733750002</v>
      </c>
      <c r="CD44">
        <f t="shared" si="35"/>
        <v>4.0132408086310002E-2</v>
      </c>
      <c r="CE44">
        <f t="shared" si="33"/>
        <v>20.821898221430001</v>
      </c>
      <c r="CG44" s="3"/>
      <c r="CH44">
        <v>3.8164849118670001</v>
      </c>
      <c r="CI44">
        <v>15.133268066979999</v>
      </c>
      <c r="CJ44">
        <v>2.256308592556</v>
      </c>
      <c r="CK44">
        <v>11.85284555</v>
      </c>
      <c r="CL44">
        <v>1.85173755634</v>
      </c>
      <c r="CM44">
        <v>6.8212982812299998</v>
      </c>
      <c r="CV44" s="3"/>
    </row>
    <row r="45" spans="2:100" x14ac:dyDescent="0.3">
      <c r="B45" s="2">
        <v>3.9888293657389999</v>
      </c>
      <c r="C45">
        <v>17.754402598159999</v>
      </c>
      <c r="D45">
        <v>4.7225741281960003</v>
      </c>
      <c r="E45">
        <v>17.141838160660001</v>
      </c>
      <c r="F45">
        <v>2.1698104846769999</v>
      </c>
      <c r="G45">
        <v>21.265139502019998</v>
      </c>
      <c r="H45">
        <v>2.2521605189749998</v>
      </c>
      <c r="I45">
        <v>18.470614427289998</v>
      </c>
      <c r="K45">
        <f t="shared" si="0"/>
        <v>3.9888293657390002E-2</v>
      </c>
      <c r="L45">
        <f t="shared" si="1"/>
        <v>17.754402598159999</v>
      </c>
      <c r="M45">
        <f t="shared" si="2"/>
        <v>4.7225741281960006E-2</v>
      </c>
      <c r="N45">
        <f t="shared" si="3"/>
        <v>17.141838160660001</v>
      </c>
      <c r="O45">
        <f t="shared" si="4"/>
        <v>2.1698104846769997E-2</v>
      </c>
      <c r="P45">
        <f t="shared" si="5"/>
        <v>21.265139502019998</v>
      </c>
      <c r="Q45">
        <f t="shared" si="6"/>
        <v>2.2521605189749997E-2</v>
      </c>
      <c r="R45">
        <f t="shared" si="7"/>
        <v>18.470614427289998</v>
      </c>
      <c r="T45" s="3"/>
      <c r="U45">
        <v>9.1106403241889993</v>
      </c>
      <c r="V45">
        <v>20.329879213529999</v>
      </c>
      <c r="W45">
        <v>9.0118910642990002</v>
      </c>
      <c r="X45">
        <v>24.179254037509999</v>
      </c>
      <c r="Y45">
        <v>4.1318109016219999</v>
      </c>
      <c r="Z45">
        <v>16.962225496590001</v>
      </c>
      <c r="AA45">
        <v>4.4277129045450003</v>
      </c>
      <c r="AB45">
        <v>9.9518227200079998</v>
      </c>
      <c r="AE45">
        <f t="shared" si="8"/>
        <v>9.1106403241889997E-2</v>
      </c>
      <c r="AF45">
        <f t="shared" si="9"/>
        <v>20.329879213529999</v>
      </c>
      <c r="AG45">
        <f t="shared" si="10"/>
        <v>9.0118910642990005E-2</v>
      </c>
      <c r="AH45">
        <f t="shared" si="11"/>
        <v>24.179254037509999</v>
      </c>
      <c r="AI45">
        <f t="shared" si="12"/>
        <v>4.1318109016219996E-2</v>
      </c>
      <c r="AJ45">
        <f t="shared" si="13"/>
        <v>16.962225496590001</v>
      </c>
      <c r="AK45">
        <f t="shared" si="14"/>
        <v>4.4277129045450003E-2</v>
      </c>
      <c r="AL45">
        <f t="shared" si="15"/>
        <v>9.9518227200079998</v>
      </c>
      <c r="AN45" s="3"/>
      <c r="AO45">
        <v>4.0384561601840003</v>
      </c>
      <c r="AP45">
        <v>11.658028261809999</v>
      </c>
      <c r="AQ45">
        <v>4.68677336996</v>
      </c>
      <c r="AR45">
        <v>10.935252704330001</v>
      </c>
      <c r="AS45">
        <v>2.1836801802719998</v>
      </c>
      <c r="AT45">
        <v>14.38563867887</v>
      </c>
      <c r="AV45">
        <f t="shared" si="16"/>
        <v>4.0384561601840001E-2</v>
      </c>
      <c r="AW45">
        <f t="shared" si="17"/>
        <v>11.658028261809999</v>
      </c>
      <c r="AX45">
        <f t="shared" si="18"/>
        <v>4.6867733699599998E-2</v>
      </c>
      <c r="AY45">
        <f t="shared" si="19"/>
        <v>10.935252704330001</v>
      </c>
      <c r="AZ45">
        <f t="shared" si="20"/>
        <v>2.1836801802719998E-2</v>
      </c>
      <c r="BA45">
        <f t="shared" si="21"/>
        <v>14.38563867887</v>
      </c>
      <c r="BC45" s="3"/>
      <c r="BD45">
        <v>3.0151190261409999</v>
      </c>
      <c r="BE45">
        <v>14.744623575649999</v>
      </c>
      <c r="BF45">
        <v>3.828349552458</v>
      </c>
      <c r="BG45">
        <v>19.88275226995</v>
      </c>
      <c r="BH45">
        <v>1.6192502978650001</v>
      </c>
      <c r="BI45">
        <v>4.1302063336070001</v>
      </c>
      <c r="BK45">
        <f t="shared" si="22"/>
        <v>3.0151190261409999E-2</v>
      </c>
      <c r="BL45">
        <f t="shared" si="23"/>
        <v>14.744623575649999</v>
      </c>
      <c r="BM45">
        <f t="shared" si="24"/>
        <v>3.8283495524579998E-2</v>
      </c>
      <c r="BN45">
        <f t="shared" si="25"/>
        <v>19.88275226995</v>
      </c>
      <c r="BO45">
        <f t="shared" si="26"/>
        <v>1.6192502978650002E-2</v>
      </c>
      <c r="BP45">
        <f t="shared" si="27"/>
        <v>4.1302063336070001</v>
      </c>
      <c r="BR45" s="3"/>
      <c r="BS45">
        <v>2.4039387749199999</v>
      </c>
      <c r="BT45">
        <v>9.4209958137969991</v>
      </c>
      <c r="BU45">
        <v>4.7069705796859997</v>
      </c>
      <c r="BV45">
        <v>18.895437971130001</v>
      </c>
      <c r="BW45">
        <v>4.2915083063169996</v>
      </c>
      <c r="BX45">
        <v>20.79137674711</v>
      </c>
      <c r="BZ45">
        <f t="shared" si="28"/>
        <v>2.40393877492E-2</v>
      </c>
      <c r="CA45">
        <f t="shared" si="31"/>
        <v>9.4209958137969991</v>
      </c>
      <c r="CB45">
        <f t="shared" si="34"/>
        <v>4.7069705796859998E-2</v>
      </c>
      <c r="CC45">
        <f t="shared" si="32"/>
        <v>18.895437971130001</v>
      </c>
      <c r="CD45">
        <f t="shared" si="35"/>
        <v>4.2915083063169997E-2</v>
      </c>
      <c r="CE45">
        <f t="shared" si="33"/>
        <v>20.79137674711</v>
      </c>
      <c r="CG45" s="3"/>
      <c r="CH45">
        <v>3.9637359206870002</v>
      </c>
      <c r="CI45">
        <v>16.766843033699999</v>
      </c>
      <c r="CJ45">
        <v>2.2706141514909999</v>
      </c>
      <c r="CK45">
        <v>12.05233980991</v>
      </c>
      <c r="CL45">
        <v>1.8864067061680001</v>
      </c>
      <c r="CM45">
        <v>6.6859484406189997</v>
      </c>
      <c r="CV45" s="3"/>
    </row>
    <row r="46" spans="2:100" x14ac:dyDescent="0.3">
      <c r="B46" s="2">
        <v>4.247223359086</v>
      </c>
      <c r="C46">
        <v>17.498414522489998</v>
      </c>
      <c r="D46">
        <v>4.8539911200250003</v>
      </c>
      <c r="E46">
        <v>17.028522544699999</v>
      </c>
      <c r="F46">
        <v>2.186379429349</v>
      </c>
      <c r="G46">
        <v>21.15328251128</v>
      </c>
      <c r="H46">
        <v>2.2848430684430001</v>
      </c>
      <c r="I46">
        <v>18.186850740200001</v>
      </c>
      <c r="K46">
        <f t="shared" si="0"/>
        <v>4.2472233590859998E-2</v>
      </c>
      <c r="L46">
        <f t="shared" si="1"/>
        <v>17.498414522489998</v>
      </c>
      <c r="M46">
        <f t="shared" si="2"/>
        <v>4.8539911200250002E-2</v>
      </c>
      <c r="N46">
        <f t="shared" si="3"/>
        <v>17.028522544699999</v>
      </c>
      <c r="O46">
        <f t="shared" si="4"/>
        <v>2.1863794293489999E-2</v>
      </c>
      <c r="P46">
        <f t="shared" si="5"/>
        <v>21.15328251128</v>
      </c>
      <c r="Q46">
        <f t="shared" si="6"/>
        <v>2.2848430684430002E-2</v>
      </c>
      <c r="R46">
        <f t="shared" si="7"/>
        <v>18.186850740200001</v>
      </c>
      <c r="T46" s="3"/>
      <c r="U46">
        <v>9.2240339214289992</v>
      </c>
      <c r="V46">
        <v>20.296219577940001</v>
      </c>
      <c r="W46">
        <v>9.3583580706490004</v>
      </c>
      <c r="X46">
        <v>24.138196933060001</v>
      </c>
      <c r="Y46">
        <v>4.5789927452520001</v>
      </c>
      <c r="Z46">
        <v>14.72871392944</v>
      </c>
      <c r="AA46">
        <v>4.4513407168899999</v>
      </c>
      <c r="AB46">
        <v>9.9035801962040004</v>
      </c>
      <c r="AE46">
        <f t="shared" si="8"/>
        <v>9.2240339214289993E-2</v>
      </c>
      <c r="AF46">
        <f t="shared" si="9"/>
        <v>20.296219577940001</v>
      </c>
      <c r="AG46">
        <f t="shared" si="10"/>
        <v>9.3583580706490005E-2</v>
      </c>
      <c r="AH46">
        <f t="shared" si="11"/>
        <v>24.138196933060001</v>
      </c>
      <c r="AI46">
        <f t="shared" si="12"/>
        <v>4.5789927452520002E-2</v>
      </c>
      <c r="AJ46">
        <f t="shared" si="13"/>
        <v>14.72871392944</v>
      </c>
      <c r="AK46">
        <f t="shared" si="14"/>
        <v>4.4513407168899996E-2</v>
      </c>
      <c r="AL46">
        <f t="shared" si="15"/>
        <v>9.9035801962040004</v>
      </c>
      <c r="AN46" s="3"/>
      <c r="AO46">
        <v>4.2502061174939998</v>
      </c>
      <c r="AP46">
        <v>11.36510006652</v>
      </c>
      <c r="AQ46">
        <v>4.8653652732530004</v>
      </c>
      <c r="AR46">
        <v>10.803320923239999</v>
      </c>
      <c r="AS46">
        <v>2.2892734504900001</v>
      </c>
      <c r="AT46">
        <v>14.18051327497</v>
      </c>
      <c r="AV46">
        <f t="shared" si="16"/>
        <v>4.2502061174940001E-2</v>
      </c>
      <c r="AW46">
        <f t="shared" si="17"/>
        <v>11.36510006652</v>
      </c>
      <c r="AX46">
        <f t="shared" si="18"/>
        <v>4.8653652732530001E-2</v>
      </c>
      <c r="AY46">
        <f t="shared" si="19"/>
        <v>10.803320923239999</v>
      </c>
      <c r="AZ46">
        <f t="shared" si="20"/>
        <v>2.2892734504900002E-2</v>
      </c>
      <c r="BA46">
        <f t="shared" si="21"/>
        <v>14.18051327497</v>
      </c>
      <c r="BC46" s="3"/>
      <c r="BD46">
        <v>3.179764568205</v>
      </c>
      <c r="BE46">
        <v>14.161751012750001</v>
      </c>
      <c r="BF46">
        <v>3.9314355320819998</v>
      </c>
      <c r="BG46">
        <v>19.529678738889999</v>
      </c>
      <c r="BH46">
        <v>1.6308355443539999</v>
      </c>
      <c r="BI46">
        <v>4.1904237807189997</v>
      </c>
      <c r="BK46">
        <f t="shared" si="22"/>
        <v>3.1797645682049999E-2</v>
      </c>
      <c r="BL46">
        <f t="shared" si="23"/>
        <v>14.161751012750001</v>
      </c>
      <c r="BM46">
        <f t="shared" si="24"/>
        <v>3.9314355320819998E-2</v>
      </c>
      <c r="BN46">
        <f t="shared" si="25"/>
        <v>19.529678738889999</v>
      </c>
      <c r="BO46">
        <f t="shared" si="26"/>
        <v>1.630835544354E-2</v>
      </c>
      <c r="BP46">
        <f t="shared" si="27"/>
        <v>4.1904237807189997</v>
      </c>
      <c r="BR46" s="3"/>
      <c r="BS46">
        <v>2.4037992302550002</v>
      </c>
      <c r="BT46">
        <v>9.7540424130180003</v>
      </c>
      <c r="BU46">
        <v>4.734937452914</v>
      </c>
      <c r="BV46">
        <v>18.84101342408</v>
      </c>
      <c r="BW46">
        <v>4.3550403156639996</v>
      </c>
      <c r="BX46">
        <v>20.74997421762</v>
      </c>
      <c r="BZ46">
        <f t="shared" si="28"/>
        <v>2.4037992302550003E-2</v>
      </c>
      <c r="CA46">
        <f t="shared" si="31"/>
        <v>9.7540424130180003</v>
      </c>
      <c r="CB46">
        <f t="shared" si="34"/>
        <v>4.7349374529140002E-2</v>
      </c>
      <c r="CC46">
        <f t="shared" si="32"/>
        <v>18.84101342408</v>
      </c>
      <c r="CD46">
        <f t="shared" si="35"/>
        <v>4.3550403156639994E-2</v>
      </c>
      <c r="CE46">
        <f t="shared" si="33"/>
        <v>20.74997421762</v>
      </c>
      <c r="CG46" s="3"/>
      <c r="CH46">
        <v>3.9931964020369999</v>
      </c>
      <c r="CI46">
        <v>17.18093450632</v>
      </c>
      <c r="CJ46">
        <v>2.3093958048130001</v>
      </c>
      <c r="CK46">
        <v>12.188196324270001</v>
      </c>
      <c r="CL46">
        <v>1.906796101216</v>
      </c>
      <c r="CM46">
        <v>6.5704396541149999</v>
      </c>
      <c r="CV46" s="3"/>
    </row>
    <row r="47" spans="2:100" x14ac:dyDescent="0.3">
      <c r="B47" s="2">
        <v>4.5075011400609997</v>
      </c>
      <c r="C47">
        <v>17.282915313410001</v>
      </c>
      <c r="D47">
        <v>4.9937303241380002</v>
      </c>
      <c r="E47">
        <v>16.853359676189999</v>
      </c>
      <c r="F47">
        <v>2.2621291615139998</v>
      </c>
      <c r="G47">
        <v>20.865935467050001</v>
      </c>
      <c r="H47">
        <v>2.3431677248259999</v>
      </c>
      <c r="I47">
        <v>17.86607526225</v>
      </c>
      <c r="K47">
        <f t="shared" si="0"/>
        <v>4.5075011400609995E-2</v>
      </c>
      <c r="L47">
        <f t="shared" si="1"/>
        <v>17.282915313410001</v>
      </c>
      <c r="M47">
        <f t="shared" si="2"/>
        <v>4.9937303241380002E-2</v>
      </c>
      <c r="N47">
        <f t="shared" si="3"/>
        <v>16.853359676189999</v>
      </c>
      <c r="O47">
        <f t="shared" si="4"/>
        <v>2.2621291615139996E-2</v>
      </c>
      <c r="P47">
        <f t="shared" si="5"/>
        <v>20.865935467050001</v>
      </c>
      <c r="Q47">
        <f t="shared" si="6"/>
        <v>2.3431677248259997E-2</v>
      </c>
      <c r="R47">
        <f t="shared" si="7"/>
        <v>17.86607526225</v>
      </c>
      <c r="T47" s="3"/>
      <c r="U47">
        <v>9.3602462869760004</v>
      </c>
      <c r="V47">
        <v>20.183002607820001</v>
      </c>
      <c r="W47">
        <v>9.5860782938230003</v>
      </c>
      <c r="X47">
        <v>24.137077364610001</v>
      </c>
      <c r="Y47">
        <v>4.602713109163</v>
      </c>
      <c r="Z47">
        <v>14.632344591080001</v>
      </c>
      <c r="AA47">
        <v>4.4792308399999996</v>
      </c>
      <c r="AB47">
        <v>9.8640669642740004</v>
      </c>
      <c r="AE47">
        <f t="shared" si="8"/>
        <v>9.3602462869759998E-2</v>
      </c>
      <c r="AF47">
        <f t="shared" si="9"/>
        <v>20.183002607820001</v>
      </c>
      <c r="AG47">
        <f t="shared" si="10"/>
        <v>9.5860782938229999E-2</v>
      </c>
      <c r="AH47">
        <f t="shared" si="11"/>
        <v>24.137077364610001</v>
      </c>
      <c r="AI47">
        <f t="shared" si="12"/>
        <v>4.6027131091630001E-2</v>
      </c>
      <c r="AJ47">
        <f t="shared" si="13"/>
        <v>14.632344591080001</v>
      </c>
      <c r="AK47">
        <f t="shared" si="14"/>
        <v>4.4792308399999994E-2</v>
      </c>
      <c r="AL47">
        <f t="shared" si="15"/>
        <v>9.8640669642740004</v>
      </c>
      <c r="AN47" s="3"/>
      <c r="AO47">
        <v>4.3755324775239997</v>
      </c>
      <c r="AP47">
        <v>11.181516939590001</v>
      </c>
      <c r="AQ47">
        <v>4.9648029002580003</v>
      </c>
      <c r="AR47">
        <v>10.74138562563</v>
      </c>
      <c r="AS47">
        <v>2.4070926859580002</v>
      </c>
      <c r="AT47">
        <v>13.86488304803</v>
      </c>
      <c r="AV47">
        <f t="shared" si="16"/>
        <v>4.3755324775239995E-2</v>
      </c>
      <c r="AW47">
        <f t="shared" si="17"/>
        <v>11.181516939590001</v>
      </c>
      <c r="AX47">
        <f t="shared" si="18"/>
        <v>4.9648029002580002E-2</v>
      </c>
      <c r="AY47">
        <f t="shared" si="19"/>
        <v>10.74138562563</v>
      </c>
      <c r="AZ47">
        <f t="shared" si="20"/>
        <v>2.407092685958E-2</v>
      </c>
      <c r="BA47">
        <f t="shared" si="21"/>
        <v>13.86488304803</v>
      </c>
      <c r="BC47" s="3"/>
      <c r="BD47">
        <v>3.3954000658310002</v>
      </c>
      <c r="BE47">
        <v>13.50561885552</v>
      </c>
      <c r="BF47">
        <v>4.0877447988839997</v>
      </c>
      <c r="BG47">
        <v>18.976638899009998</v>
      </c>
      <c r="BH47">
        <v>1.6505204721910001</v>
      </c>
      <c r="BI47">
        <v>3.5569825214709998</v>
      </c>
      <c r="BK47">
        <f t="shared" si="22"/>
        <v>3.3954000658310002E-2</v>
      </c>
      <c r="BL47">
        <f t="shared" si="23"/>
        <v>13.50561885552</v>
      </c>
      <c r="BM47">
        <f t="shared" si="24"/>
        <v>4.0877447988839993E-2</v>
      </c>
      <c r="BN47">
        <f t="shared" si="25"/>
        <v>18.976638899009998</v>
      </c>
      <c r="BO47">
        <f t="shared" si="26"/>
        <v>1.650520472191E-2</v>
      </c>
      <c r="BP47">
        <f t="shared" si="27"/>
        <v>3.5569825214709998</v>
      </c>
      <c r="BR47" s="3"/>
      <c r="BS47">
        <v>2.4319459319479999</v>
      </c>
      <c r="BT47">
        <v>9.9498372392089998</v>
      </c>
      <c r="BU47">
        <v>4.7745249524510003</v>
      </c>
      <c r="BV47">
        <v>18.840852237189999</v>
      </c>
      <c r="BW47">
        <v>4.4820895580120004</v>
      </c>
      <c r="BX47">
        <v>20.7024353748</v>
      </c>
      <c r="BZ47">
        <f t="shared" si="28"/>
        <v>2.431945931948E-2</v>
      </c>
      <c r="CA47">
        <f t="shared" si="31"/>
        <v>9.9498372392089998</v>
      </c>
      <c r="CB47">
        <f t="shared" si="34"/>
        <v>4.7745249524510001E-2</v>
      </c>
      <c r="CC47">
        <f t="shared" si="32"/>
        <v>18.840852237189999</v>
      </c>
      <c r="CD47">
        <f t="shared" si="35"/>
        <v>4.4820895580120007E-2</v>
      </c>
      <c r="CE47">
        <f t="shared" si="33"/>
        <v>20.7024353748</v>
      </c>
      <c r="CG47" s="3"/>
      <c r="CH47">
        <v>4.0314702756310004</v>
      </c>
      <c r="CI47">
        <v>17.508860056149999</v>
      </c>
      <c r="CJ47">
        <v>2.403302624647</v>
      </c>
      <c r="CK47">
        <v>12.63947811315</v>
      </c>
      <c r="CL47">
        <v>1.9271883112629999</v>
      </c>
      <c r="CM47">
        <v>6.4788583564130002</v>
      </c>
      <c r="CV47" s="3"/>
    </row>
    <row r="48" spans="2:100" x14ac:dyDescent="0.3">
      <c r="B48" s="2">
        <v>4.6495092485010003</v>
      </c>
      <c r="C48">
        <v>17.18512361026</v>
      </c>
      <c r="D48">
        <v>5.127932717867</v>
      </c>
      <c r="E48">
        <v>16.72878962966</v>
      </c>
      <c r="F48">
        <v>2.3581328314659999</v>
      </c>
      <c r="G48">
        <v>20.444357269289998</v>
      </c>
      <c r="H48">
        <v>2.4034207371209999</v>
      </c>
      <c r="I48">
        <v>17.622609134009998</v>
      </c>
      <c r="K48">
        <f t="shared" si="0"/>
        <v>4.6495092485010006E-2</v>
      </c>
      <c r="L48">
        <f t="shared" si="1"/>
        <v>17.18512361026</v>
      </c>
      <c r="M48">
        <f t="shared" si="2"/>
        <v>5.1279327178670002E-2</v>
      </c>
      <c r="N48">
        <f t="shared" si="3"/>
        <v>16.72878962966</v>
      </c>
      <c r="O48">
        <f t="shared" si="4"/>
        <v>2.3581328314659998E-2</v>
      </c>
      <c r="P48">
        <f t="shared" si="5"/>
        <v>20.444357269289998</v>
      </c>
      <c r="Q48">
        <f t="shared" si="6"/>
        <v>2.4034207371209999E-2</v>
      </c>
      <c r="R48">
        <f t="shared" si="7"/>
        <v>17.622609134009998</v>
      </c>
      <c r="T48" s="3"/>
      <c r="U48">
        <v>9.5578405703690006</v>
      </c>
      <c r="V48">
        <v>20.142308577240001</v>
      </c>
      <c r="W48">
        <v>9.8074469302880001</v>
      </c>
      <c r="X48">
        <v>24.103194250870001</v>
      </c>
      <c r="Y48">
        <v>4.6350001634989999</v>
      </c>
      <c r="Z48">
        <v>14.53155801167</v>
      </c>
      <c r="AA48">
        <v>4.4921271514210002</v>
      </c>
      <c r="AB48">
        <v>9.8333776954209995</v>
      </c>
      <c r="AE48">
        <f t="shared" si="8"/>
        <v>9.557840570369E-2</v>
      </c>
      <c r="AF48">
        <f t="shared" si="9"/>
        <v>20.142308577240001</v>
      </c>
      <c r="AG48">
        <f t="shared" si="10"/>
        <v>9.8074469302879996E-2</v>
      </c>
      <c r="AH48">
        <f t="shared" si="11"/>
        <v>24.103194250870001</v>
      </c>
      <c r="AI48">
        <f t="shared" si="12"/>
        <v>4.635000163499E-2</v>
      </c>
      <c r="AJ48">
        <f t="shared" si="13"/>
        <v>14.53155801167</v>
      </c>
      <c r="AK48">
        <f t="shared" si="14"/>
        <v>4.492127151421E-2</v>
      </c>
      <c r="AL48">
        <f t="shared" si="15"/>
        <v>9.8333776954209995</v>
      </c>
      <c r="AN48" s="3"/>
      <c r="AO48">
        <v>4.5829089830829997</v>
      </c>
      <c r="AP48">
        <v>11.001805780510001</v>
      </c>
      <c r="AQ48">
        <v>5.0987349224459999</v>
      </c>
      <c r="AR48">
        <v>10.666977541850001</v>
      </c>
      <c r="AS48">
        <v>2.5330129595900002</v>
      </c>
      <c r="AT48">
        <v>13.577836072549999</v>
      </c>
      <c r="AV48">
        <f t="shared" si="16"/>
        <v>4.5829089830829998E-2</v>
      </c>
      <c r="AW48">
        <f t="shared" si="17"/>
        <v>11.001805780510001</v>
      </c>
      <c r="AX48">
        <f t="shared" si="18"/>
        <v>5.098734922446E-2</v>
      </c>
      <c r="AY48">
        <f t="shared" si="19"/>
        <v>10.666977541850001</v>
      </c>
      <c r="AZ48">
        <f t="shared" si="20"/>
        <v>2.5330129595900003E-2</v>
      </c>
      <c r="BA48">
        <f t="shared" si="21"/>
        <v>13.577836072549999</v>
      </c>
      <c r="BC48" s="3"/>
      <c r="BD48">
        <v>3.4485570034970001</v>
      </c>
      <c r="BE48">
        <v>13.386630552570001</v>
      </c>
      <c r="BF48">
        <v>4.2872954885230001</v>
      </c>
      <c r="BG48">
        <v>18.26364066679</v>
      </c>
      <c r="BH48">
        <v>1.688989150204</v>
      </c>
      <c r="BI48">
        <v>2.1316109514680002</v>
      </c>
      <c r="BK48">
        <f t="shared" si="22"/>
        <v>3.4485570034969999E-2</v>
      </c>
      <c r="BL48">
        <f t="shared" si="23"/>
        <v>13.386630552570001</v>
      </c>
      <c r="BM48">
        <f t="shared" si="24"/>
        <v>4.2872954885229998E-2</v>
      </c>
      <c r="BN48">
        <f t="shared" si="25"/>
        <v>18.26364066679</v>
      </c>
      <c r="BO48">
        <f t="shared" si="26"/>
        <v>1.688989150204E-2</v>
      </c>
      <c r="BP48">
        <f t="shared" si="27"/>
        <v>2.1316109514680002</v>
      </c>
      <c r="BR48" s="3"/>
      <c r="BS48">
        <v>2.4359260813130001</v>
      </c>
      <c r="BT48">
        <v>10.0752030686</v>
      </c>
      <c r="BU48">
        <v>4.8024557954920004</v>
      </c>
      <c r="BV48">
        <v>18.872419739590001</v>
      </c>
      <c r="BW48">
        <v>4.5940334750799998</v>
      </c>
      <c r="BX48">
        <v>20.613814187079999</v>
      </c>
      <c r="BZ48">
        <f t="shared" si="28"/>
        <v>2.4359260813130001E-2</v>
      </c>
      <c r="CA48">
        <f t="shared" si="31"/>
        <v>10.0752030686</v>
      </c>
      <c r="CB48">
        <f t="shared" si="34"/>
        <v>4.8024557954920007E-2</v>
      </c>
      <c r="CC48">
        <f t="shared" si="32"/>
        <v>18.872419739590001</v>
      </c>
      <c r="CD48">
        <f t="shared" si="35"/>
        <v>4.5940334750799998E-2</v>
      </c>
      <c r="CE48">
        <f t="shared" si="33"/>
        <v>20.613814187079999</v>
      </c>
      <c r="CG48" s="3"/>
      <c r="CH48">
        <v>4.0901917332110003</v>
      </c>
      <c r="CI48">
        <v>16.641249489060002</v>
      </c>
      <c r="CJ48">
        <v>2.440050077045</v>
      </c>
      <c r="CK48">
        <v>12.827163445629999</v>
      </c>
      <c r="CL48">
        <v>1.959819506836</v>
      </c>
      <c r="CM48">
        <v>6.3634340155320004</v>
      </c>
      <c r="CV48" s="3"/>
    </row>
    <row r="49" spans="2:100" x14ac:dyDescent="0.3">
      <c r="B49" s="2">
        <v>4.7823430324959997</v>
      </c>
      <c r="C49">
        <v>17.045742763749999</v>
      </c>
      <c r="D49">
        <v>5.2732903165609999</v>
      </c>
      <c r="E49">
        <v>16.570435445219999</v>
      </c>
      <c r="F49">
        <v>2.520642193989</v>
      </c>
      <c r="G49">
        <v>19.765296498400001</v>
      </c>
      <c r="H49">
        <v>2.4672987061599998</v>
      </c>
      <c r="I49">
        <v>17.34229519298</v>
      </c>
      <c r="K49">
        <f t="shared" si="0"/>
        <v>4.7823430324959997E-2</v>
      </c>
      <c r="L49">
        <f t="shared" si="1"/>
        <v>17.045742763749999</v>
      </c>
      <c r="M49">
        <f t="shared" si="2"/>
        <v>5.2732903165609996E-2</v>
      </c>
      <c r="N49">
        <f t="shared" si="3"/>
        <v>16.570435445219999</v>
      </c>
      <c r="O49">
        <f t="shared" si="4"/>
        <v>2.5206421939889999E-2</v>
      </c>
      <c r="P49">
        <f t="shared" si="5"/>
        <v>19.765296498400001</v>
      </c>
      <c r="Q49">
        <f t="shared" si="6"/>
        <v>2.4672987061599996E-2</v>
      </c>
      <c r="R49">
        <f t="shared" si="7"/>
        <v>17.34229519298</v>
      </c>
      <c r="T49" s="3"/>
      <c r="U49">
        <v>9.7327434025980004</v>
      </c>
      <c r="V49">
        <v>20.11496696535</v>
      </c>
      <c r="W49">
        <v>9.9389851813330008</v>
      </c>
      <c r="X49">
        <v>24.082870690050001</v>
      </c>
      <c r="Y49">
        <v>4.675264943747</v>
      </c>
      <c r="Z49">
        <v>14.732615738390001</v>
      </c>
      <c r="AA49">
        <v>4.5240355857130004</v>
      </c>
      <c r="AB49">
        <v>9.9294735392</v>
      </c>
      <c r="AE49">
        <f t="shared" si="8"/>
        <v>9.732743402598E-2</v>
      </c>
      <c r="AF49">
        <f t="shared" si="9"/>
        <v>20.11496696535</v>
      </c>
      <c r="AG49">
        <f t="shared" si="10"/>
        <v>9.9389851813330002E-2</v>
      </c>
      <c r="AH49">
        <f t="shared" si="11"/>
        <v>24.082870690050001</v>
      </c>
      <c r="AI49">
        <f t="shared" si="12"/>
        <v>4.6752649437469998E-2</v>
      </c>
      <c r="AJ49">
        <f t="shared" si="13"/>
        <v>14.732615738390001</v>
      </c>
      <c r="AK49">
        <f t="shared" si="14"/>
        <v>4.5240355857130002E-2</v>
      </c>
      <c r="AL49">
        <f t="shared" si="15"/>
        <v>9.9294735392</v>
      </c>
      <c r="AN49" s="3"/>
      <c r="AO49">
        <v>4.7837907828750001</v>
      </c>
      <c r="AP49">
        <v>10.856960851829999</v>
      </c>
      <c r="AQ49">
        <v>5.2265728120380004</v>
      </c>
      <c r="AR49">
        <v>10.608965678860001</v>
      </c>
      <c r="AS49">
        <v>2.6426597252100001</v>
      </c>
      <c r="AT49">
        <v>13.38086710636</v>
      </c>
      <c r="AV49">
        <f t="shared" si="16"/>
        <v>4.7837907828749998E-2</v>
      </c>
      <c r="AW49">
        <f t="shared" si="17"/>
        <v>10.856960851829999</v>
      </c>
      <c r="AX49">
        <f t="shared" si="18"/>
        <v>5.2265728120380002E-2</v>
      </c>
      <c r="AY49">
        <f t="shared" si="19"/>
        <v>10.608965678860001</v>
      </c>
      <c r="AZ49">
        <f t="shared" si="20"/>
        <v>2.64265972521E-2</v>
      </c>
      <c r="BA49">
        <f t="shared" si="21"/>
        <v>13.38086710636</v>
      </c>
      <c r="BC49" s="3"/>
      <c r="BD49">
        <v>3.5215487374930001</v>
      </c>
      <c r="BE49">
        <v>13.233748341569999</v>
      </c>
      <c r="BF49">
        <v>4.4552702476980004</v>
      </c>
      <c r="BG49">
        <v>17.643811055680001</v>
      </c>
      <c r="BH49">
        <v>1.699082670715</v>
      </c>
      <c r="BI49">
        <v>1.562201861161</v>
      </c>
      <c r="BK49">
        <f t="shared" si="22"/>
        <v>3.521548737493E-2</v>
      </c>
      <c r="BL49">
        <f t="shared" si="23"/>
        <v>13.233748341569999</v>
      </c>
      <c r="BM49">
        <f t="shared" si="24"/>
        <v>4.4552702476980004E-2</v>
      </c>
      <c r="BN49">
        <f t="shared" si="25"/>
        <v>17.643811055680001</v>
      </c>
      <c r="BO49">
        <f t="shared" si="26"/>
        <v>1.6990826707149999E-2</v>
      </c>
      <c r="BP49">
        <f t="shared" si="27"/>
        <v>1.562201861161</v>
      </c>
      <c r="BR49" s="3"/>
      <c r="BS49">
        <v>2.4479847319469998</v>
      </c>
      <c r="BT49">
        <v>10.169190496280001</v>
      </c>
      <c r="BU49">
        <v>4.8350496803959997</v>
      </c>
      <c r="BV49">
        <v>18.89039058681</v>
      </c>
      <c r="BW49">
        <v>4.6908302005509999</v>
      </c>
      <c r="BX49">
        <v>20.584031600269999</v>
      </c>
      <c r="BZ49">
        <f t="shared" si="28"/>
        <v>2.4479847319469998E-2</v>
      </c>
      <c r="CA49">
        <f t="shared" si="31"/>
        <v>10.169190496280001</v>
      </c>
      <c r="CB49">
        <f t="shared" si="34"/>
        <v>4.8350496803959996E-2</v>
      </c>
      <c r="CC49">
        <f t="shared" si="32"/>
        <v>18.89039058681</v>
      </c>
      <c r="CD49">
        <f t="shared" si="35"/>
        <v>4.6908302005510001E-2</v>
      </c>
      <c r="CE49">
        <f t="shared" si="33"/>
        <v>20.584031600269999</v>
      </c>
      <c r="CG49" s="3"/>
      <c r="CH49">
        <v>4.1430423299820003</v>
      </c>
      <c r="CI49">
        <v>15.87132203859</v>
      </c>
      <c r="CJ49">
        <v>2.499257720398</v>
      </c>
      <c r="CK49">
        <v>13.1585685279</v>
      </c>
      <c r="CL49">
        <v>1.976132524207</v>
      </c>
      <c r="CM49">
        <v>6.2837883136899997</v>
      </c>
      <c r="CV49" s="3"/>
    </row>
    <row r="50" spans="2:100" x14ac:dyDescent="0.3">
      <c r="B50" s="2">
        <v>4.9409783541300003</v>
      </c>
      <c r="C50">
        <v>16.856744205910001</v>
      </c>
      <c r="D50">
        <v>5.4018947117579996</v>
      </c>
      <c r="E50">
        <v>16.44590709114</v>
      </c>
      <c r="F50">
        <v>2.662884094377</v>
      </c>
      <c r="G50">
        <v>19.209293622800001</v>
      </c>
      <c r="H50">
        <v>2.5311900456840002</v>
      </c>
      <c r="I50">
        <v>17.073027396890001</v>
      </c>
      <c r="K50">
        <f t="shared" si="0"/>
        <v>4.9409783541300004E-2</v>
      </c>
      <c r="L50">
        <f t="shared" si="1"/>
        <v>16.856744205910001</v>
      </c>
      <c r="M50">
        <f t="shared" si="2"/>
        <v>5.4018947117579999E-2</v>
      </c>
      <c r="N50">
        <f t="shared" si="3"/>
        <v>16.44590709114</v>
      </c>
      <c r="O50">
        <f t="shared" si="4"/>
        <v>2.662884094377E-2</v>
      </c>
      <c r="P50">
        <f t="shared" si="5"/>
        <v>19.209293622800001</v>
      </c>
      <c r="Q50">
        <f t="shared" si="6"/>
        <v>2.5311900456840002E-2</v>
      </c>
      <c r="R50">
        <f t="shared" si="7"/>
        <v>17.073027396890001</v>
      </c>
      <c r="T50" s="3"/>
      <c r="U50">
        <v>9.9335884159530004</v>
      </c>
      <c r="V50">
        <v>20.067636523819999</v>
      </c>
      <c r="W50">
        <v>10.04491526965</v>
      </c>
      <c r="X50">
        <v>24.03643721185</v>
      </c>
      <c r="Y50">
        <v>4.7601241252379998</v>
      </c>
      <c r="Z50">
        <v>15.108459164039999</v>
      </c>
      <c r="AA50">
        <v>4.5579573824840001</v>
      </c>
      <c r="AB50">
        <v>10.091186338349999</v>
      </c>
      <c r="AE50">
        <f t="shared" si="8"/>
        <v>9.933588415953E-2</v>
      </c>
      <c r="AF50">
        <f t="shared" si="9"/>
        <v>20.067636523819999</v>
      </c>
      <c r="AG50">
        <f t="shared" si="10"/>
        <v>0.1004491526965</v>
      </c>
      <c r="AH50">
        <f t="shared" si="11"/>
        <v>24.03643721185</v>
      </c>
      <c r="AI50">
        <f t="shared" si="12"/>
        <v>4.7601241252379994E-2</v>
      </c>
      <c r="AJ50">
        <f t="shared" si="13"/>
        <v>15.108459164039999</v>
      </c>
      <c r="AK50">
        <f t="shared" si="14"/>
        <v>4.557957382484E-2</v>
      </c>
      <c r="AL50">
        <f t="shared" si="15"/>
        <v>10.091186338349999</v>
      </c>
      <c r="AN50" s="3"/>
      <c r="AO50">
        <v>4.9825175367219998</v>
      </c>
      <c r="AP50">
        <v>10.703421542599999</v>
      </c>
      <c r="AQ50">
        <v>5.3807842165170001</v>
      </c>
      <c r="AR50">
        <v>10.55079903163</v>
      </c>
      <c r="AS50">
        <v>2.7583887181470002</v>
      </c>
      <c r="AT50">
        <v>13.19204267141</v>
      </c>
      <c r="AV50">
        <f t="shared" si="16"/>
        <v>4.9825175367219997E-2</v>
      </c>
      <c r="AW50">
        <f t="shared" si="17"/>
        <v>10.703421542599999</v>
      </c>
      <c r="AX50">
        <f t="shared" si="18"/>
        <v>5.3807842165170004E-2</v>
      </c>
      <c r="AY50">
        <f t="shared" si="19"/>
        <v>10.55079903163</v>
      </c>
      <c r="AZ50">
        <f t="shared" si="20"/>
        <v>2.758388718147E-2</v>
      </c>
      <c r="BA50">
        <f t="shared" si="21"/>
        <v>13.19204267141</v>
      </c>
      <c r="BC50" s="3"/>
      <c r="BD50">
        <v>3.5994565330750001</v>
      </c>
      <c r="BE50">
        <v>13.115307293760001</v>
      </c>
      <c r="BF50">
        <v>4.543456705374</v>
      </c>
      <c r="BG50">
        <v>17.27699854762</v>
      </c>
      <c r="BH50">
        <v>1.7153108957909999</v>
      </c>
      <c r="BI50">
        <v>1.211358829441</v>
      </c>
      <c r="BK50">
        <f t="shared" si="22"/>
        <v>3.5994565330750003E-2</v>
      </c>
      <c r="BL50">
        <f t="shared" si="23"/>
        <v>13.115307293760001</v>
      </c>
      <c r="BM50">
        <f t="shared" si="24"/>
        <v>4.5434567053740001E-2</v>
      </c>
      <c r="BN50">
        <f t="shared" si="25"/>
        <v>17.27699854762</v>
      </c>
      <c r="BO50">
        <f t="shared" si="26"/>
        <v>1.7153108957909998E-2</v>
      </c>
      <c r="BP50">
        <f t="shared" si="27"/>
        <v>1.211358829441</v>
      </c>
      <c r="BR50" s="3"/>
      <c r="BS50">
        <v>2.4620695747069998</v>
      </c>
      <c r="BT50">
        <v>10.239660542379999</v>
      </c>
      <c r="BU50">
        <v>4.86767011386</v>
      </c>
      <c r="BV50">
        <v>18.84499887126</v>
      </c>
      <c r="BW50">
        <v>4.7664602613789997</v>
      </c>
      <c r="BX50">
        <v>20.54257981161</v>
      </c>
      <c r="BZ50">
        <f t="shared" si="28"/>
        <v>2.4620695747069998E-2</v>
      </c>
      <c r="CA50">
        <f t="shared" si="31"/>
        <v>10.239660542379999</v>
      </c>
      <c r="CB50">
        <f t="shared" si="34"/>
        <v>4.8676701138600002E-2</v>
      </c>
      <c r="CC50">
        <f t="shared" si="32"/>
        <v>18.84499887126</v>
      </c>
      <c r="CD50">
        <f t="shared" si="35"/>
        <v>4.7664602613789998E-2</v>
      </c>
      <c r="CE50">
        <f t="shared" si="33"/>
        <v>20.54257981161</v>
      </c>
      <c r="CG50" s="3"/>
      <c r="CH50">
        <v>4.3251249037299999</v>
      </c>
      <c r="CI50">
        <v>13.5731989016</v>
      </c>
      <c r="CJ50">
        <v>2.546202919902</v>
      </c>
      <c r="CK50">
        <v>13.314420913339999</v>
      </c>
      <c r="CL50">
        <v>1.9945083616549999</v>
      </c>
      <c r="CM50">
        <v>6.3955765965340001</v>
      </c>
      <c r="CV50" s="3"/>
    </row>
    <row r="51" spans="2:100" x14ac:dyDescent="0.3">
      <c r="B51" s="2">
        <v>5.1463924799790002</v>
      </c>
      <c r="C51">
        <v>16.652569587169999</v>
      </c>
      <c r="D51">
        <v>5.5612541054640001</v>
      </c>
      <c r="E51">
        <v>16.29306546774</v>
      </c>
      <c r="F51">
        <v>2.7737269153269999</v>
      </c>
      <c r="G51">
        <v>18.780156000910001</v>
      </c>
      <c r="H51">
        <v>2.5987999353490001</v>
      </c>
      <c r="I51">
        <v>16.844234802550002</v>
      </c>
      <c r="K51">
        <f t="shared" si="0"/>
        <v>5.1463924799789999E-2</v>
      </c>
      <c r="L51">
        <f t="shared" si="1"/>
        <v>16.652569587169999</v>
      </c>
      <c r="M51">
        <f t="shared" si="2"/>
        <v>5.5612541054640002E-2</v>
      </c>
      <c r="N51">
        <f t="shared" si="3"/>
        <v>16.29306546774</v>
      </c>
      <c r="O51">
        <f t="shared" si="4"/>
        <v>2.7737269153269999E-2</v>
      </c>
      <c r="P51">
        <f t="shared" si="5"/>
        <v>18.780156000910001</v>
      </c>
      <c r="Q51">
        <f t="shared" si="6"/>
        <v>2.5987999353490002E-2</v>
      </c>
      <c r="R51">
        <f t="shared" si="7"/>
        <v>16.844234802550002</v>
      </c>
      <c r="T51" s="3"/>
      <c r="U51">
        <v>10.13466260017</v>
      </c>
      <c r="V51">
        <v>19.901137233789999</v>
      </c>
      <c r="W51">
        <v>10.179547326350001</v>
      </c>
      <c r="X51">
        <v>24.075129030829999</v>
      </c>
      <c r="Y51">
        <v>5.0886947298190002</v>
      </c>
      <c r="Z51">
        <v>16.699388760929999</v>
      </c>
      <c r="AA51">
        <v>4.6534807546680002</v>
      </c>
      <c r="AB51">
        <v>10.48447782873</v>
      </c>
      <c r="AE51">
        <f t="shared" si="8"/>
        <v>0.1013466260017</v>
      </c>
      <c r="AF51">
        <f t="shared" si="9"/>
        <v>19.901137233789999</v>
      </c>
      <c r="AG51">
        <f t="shared" si="10"/>
        <v>0.10179547326350001</v>
      </c>
      <c r="AH51">
        <f t="shared" si="11"/>
        <v>24.075129030829999</v>
      </c>
      <c r="AI51">
        <f t="shared" si="12"/>
        <v>5.0886947298190002E-2</v>
      </c>
      <c r="AJ51">
        <f t="shared" si="13"/>
        <v>16.699388760929999</v>
      </c>
      <c r="AK51">
        <f t="shared" si="14"/>
        <v>4.6534807546680004E-2</v>
      </c>
      <c r="AL51">
        <f t="shared" si="15"/>
        <v>10.48447782873</v>
      </c>
      <c r="AN51" s="3"/>
      <c r="AO51">
        <v>5.2136354515879999</v>
      </c>
      <c r="AP51">
        <v>10.545338617820001</v>
      </c>
      <c r="AQ51">
        <v>5.8819802100320002</v>
      </c>
      <c r="AR51">
        <v>10.343351864100001</v>
      </c>
      <c r="AS51">
        <v>2.8497411806959998</v>
      </c>
      <c r="AT51">
        <v>13.068803119649999</v>
      </c>
      <c r="AV51">
        <f t="shared" si="16"/>
        <v>5.2136354515880001E-2</v>
      </c>
      <c r="AW51">
        <f t="shared" si="17"/>
        <v>10.545338617820001</v>
      </c>
      <c r="AX51">
        <f t="shared" si="18"/>
        <v>5.881980210032E-2</v>
      </c>
      <c r="AY51">
        <f t="shared" si="19"/>
        <v>10.343351864100001</v>
      </c>
      <c r="AZ51">
        <f t="shared" si="20"/>
        <v>2.8497411806959999E-2</v>
      </c>
      <c r="BA51">
        <f t="shared" si="21"/>
        <v>13.068803119649999</v>
      </c>
      <c r="BC51" s="3"/>
      <c r="BD51">
        <v>3.670971397338</v>
      </c>
      <c r="BE51">
        <v>13.02533528334</v>
      </c>
      <c r="BF51">
        <v>4.6881271251010004</v>
      </c>
      <c r="BG51">
        <v>16.763929987419999</v>
      </c>
      <c r="BH51">
        <v>1.719698562589</v>
      </c>
      <c r="BI51">
        <v>1.057269666559</v>
      </c>
      <c r="BK51">
        <f t="shared" si="22"/>
        <v>3.670971397338E-2</v>
      </c>
      <c r="BL51">
        <f t="shared" si="23"/>
        <v>13.02533528334</v>
      </c>
      <c r="BM51">
        <f t="shared" si="24"/>
        <v>4.6881271251010007E-2</v>
      </c>
      <c r="BN51">
        <f t="shared" si="25"/>
        <v>16.763929987419999</v>
      </c>
      <c r="BO51">
        <f t="shared" si="26"/>
        <v>1.7196985625890001E-2</v>
      </c>
      <c r="BP51">
        <f t="shared" si="27"/>
        <v>1.057269666559</v>
      </c>
      <c r="BR51" s="3"/>
      <c r="BS51">
        <v>2.476151134063</v>
      </c>
      <c r="BT51">
        <v>10.31796697905</v>
      </c>
      <c r="BU51">
        <v>4.8910099754129996</v>
      </c>
      <c r="BV51">
        <v>18.718178929930001</v>
      </c>
      <c r="BW51">
        <v>4.8239457077100001</v>
      </c>
      <c r="BX51">
        <v>20.495324209010001</v>
      </c>
      <c r="BZ51">
        <f t="shared" si="28"/>
        <v>2.476151134063E-2</v>
      </c>
      <c r="CA51">
        <f t="shared" si="31"/>
        <v>10.31796697905</v>
      </c>
      <c r="CB51">
        <f t="shared" si="34"/>
        <v>4.8910099754129993E-2</v>
      </c>
      <c r="CC51">
        <f t="shared" si="32"/>
        <v>18.718178929930001</v>
      </c>
      <c r="CD51">
        <f t="shared" si="35"/>
        <v>4.8239457077099999E-2</v>
      </c>
      <c r="CE51">
        <f t="shared" si="33"/>
        <v>20.495324209010001</v>
      </c>
      <c r="CG51" s="3"/>
      <c r="CH51">
        <v>4.3720958479399998</v>
      </c>
      <c r="CI51">
        <v>12.82622468415</v>
      </c>
      <c r="CJ51">
        <v>2.6074508633420002</v>
      </c>
      <c r="CK51">
        <v>13.64584006988</v>
      </c>
      <c r="CL51">
        <v>2.0190013460339999</v>
      </c>
      <c r="CM51">
        <v>6.4755037837870004</v>
      </c>
      <c r="CV51" s="3"/>
    </row>
    <row r="52" spans="2:100" x14ac:dyDescent="0.3">
      <c r="B52" s="2">
        <v>5.3118470412500001</v>
      </c>
      <c r="C52">
        <v>16.47071415173</v>
      </c>
      <c r="D52">
        <v>5.6675616880959998</v>
      </c>
      <c r="E52">
        <v>16.247338973840002</v>
      </c>
      <c r="F52">
        <v>2.8477107888940001</v>
      </c>
      <c r="G52">
        <v>18.567311168020002</v>
      </c>
      <c r="H52">
        <v>2.6864986192739999</v>
      </c>
      <c r="I52">
        <v>16.537968880440001</v>
      </c>
      <c r="K52">
        <f t="shared" si="0"/>
        <v>5.31184704125E-2</v>
      </c>
      <c r="L52">
        <f t="shared" si="1"/>
        <v>16.47071415173</v>
      </c>
      <c r="M52">
        <f t="shared" si="2"/>
        <v>5.6675616880959998E-2</v>
      </c>
      <c r="N52">
        <f t="shared" si="3"/>
        <v>16.247338973840002</v>
      </c>
      <c r="O52">
        <f t="shared" si="4"/>
        <v>2.847710788894E-2</v>
      </c>
      <c r="P52">
        <f t="shared" si="5"/>
        <v>18.567311168020002</v>
      </c>
      <c r="Q52">
        <f t="shared" si="6"/>
        <v>2.6864986192739998E-2</v>
      </c>
      <c r="R52">
        <f t="shared" si="7"/>
        <v>16.537968880440001</v>
      </c>
      <c r="T52" s="3"/>
      <c r="Y52">
        <v>5.1141339739529998</v>
      </c>
      <c r="Z52">
        <v>16.821767151540001</v>
      </c>
      <c r="AA52">
        <v>4.6789368263600002</v>
      </c>
      <c r="AB52">
        <v>10.59810588941</v>
      </c>
      <c r="AI52">
        <f t="shared" si="12"/>
        <v>5.1141339739530001E-2</v>
      </c>
      <c r="AJ52">
        <f t="shared" si="13"/>
        <v>16.821767151540001</v>
      </c>
      <c r="AK52">
        <f t="shared" si="14"/>
        <v>4.6789368263600001E-2</v>
      </c>
      <c r="AL52">
        <f t="shared" si="15"/>
        <v>10.59810588941</v>
      </c>
      <c r="AN52" s="3"/>
      <c r="AO52">
        <v>5.4296342529180004</v>
      </c>
      <c r="AP52">
        <v>10.396051454369999</v>
      </c>
      <c r="AQ52">
        <v>6.1883703186480004</v>
      </c>
      <c r="AR52">
        <v>10.2352107268</v>
      </c>
      <c r="AS52">
        <v>2.945157059714</v>
      </c>
      <c r="AT52">
        <v>12.9332693789</v>
      </c>
      <c r="AV52">
        <f t="shared" si="16"/>
        <v>5.4296342529180003E-2</v>
      </c>
      <c r="AW52">
        <f t="shared" si="17"/>
        <v>10.396051454369999</v>
      </c>
      <c r="AX52">
        <f t="shared" si="18"/>
        <v>6.1883703186480003E-2</v>
      </c>
      <c r="AY52">
        <f t="shared" si="19"/>
        <v>10.2352107268</v>
      </c>
      <c r="AZ52">
        <f t="shared" si="20"/>
        <v>2.945157059714E-2</v>
      </c>
      <c r="BA52">
        <f t="shared" si="21"/>
        <v>12.9332693789</v>
      </c>
      <c r="BC52" s="3"/>
      <c r="BD52">
        <v>3.8557268431359999</v>
      </c>
      <c r="BE52">
        <v>12.8434528023</v>
      </c>
      <c r="BF52">
        <v>4.9042742873660004</v>
      </c>
      <c r="BG52">
        <v>16.0244796317</v>
      </c>
      <c r="BH52">
        <v>1.7378738196670001</v>
      </c>
      <c r="BI52">
        <v>0.87778765881620002</v>
      </c>
      <c r="BK52">
        <f t="shared" si="22"/>
        <v>3.8557268431360002E-2</v>
      </c>
      <c r="BL52">
        <f t="shared" si="23"/>
        <v>12.8434528023</v>
      </c>
      <c r="BM52">
        <f t="shared" si="24"/>
        <v>4.9042742873660006E-2</v>
      </c>
      <c r="BN52">
        <f t="shared" si="25"/>
        <v>16.0244796317</v>
      </c>
      <c r="BO52">
        <f t="shared" si="26"/>
        <v>1.7378738196670001E-2</v>
      </c>
      <c r="BP52">
        <f t="shared" si="27"/>
        <v>0.87778765881620002</v>
      </c>
      <c r="BR52" s="3"/>
      <c r="BS52">
        <v>2.5084717059480002</v>
      </c>
      <c r="BT52">
        <v>10.176780591010001</v>
      </c>
      <c r="BU52">
        <v>5.2060696614940003</v>
      </c>
      <c r="BV52">
        <v>17.073998182010001</v>
      </c>
      <c r="BW52">
        <v>4.9025855050620004</v>
      </c>
      <c r="BX52">
        <v>20.489126321730001</v>
      </c>
      <c r="BZ52">
        <f t="shared" si="28"/>
        <v>2.508471705948E-2</v>
      </c>
      <c r="CA52">
        <f t="shared" si="31"/>
        <v>10.176780591010001</v>
      </c>
      <c r="CB52">
        <f t="shared" si="34"/>
        <v>5.2060696614940005E-2</v>
      </c>
      <c r="CC52">
        <f t="shared" si="32"/>
        <v>17.073998182010001</v>
      </c>
      <c r="CD52">
        <f t="shared" si="35"/>
        <v>4.9025855050620001E-2</v>
      </c>
      <c r="CE52">
        <f t="shared" si="33"/>
        <v>20.489126321730001</v>
      </c>
      <c r="CG52" s="3"/>
      <c r="CH52">
        <v>4.4278943864529996</v>
      </c>
      <c r="CI52">
        <v>12.11380204818</v>
      </c>
      <c r="CJ52">
        <v>2.6401158388989998</v>
      </c>
      <c r="CK52">
        <v>13.817545594629999</v>
      </c>
      <c r="CL52">
        <v>2.0414516844940001</v>
      </c>
      <c r="CM52">
        <v>6.5354773227680001</v>
      </c>
      <c r="CV52" s="3"/>
    </row>
    <row r="53" spans="2:100" x14ac:dyDescent="0.3">
      <c r="B53" s="2">
        <v>5.5899661655050004</v>
      </c>
      <c r="C53">
        <v>16.23400225424</v>
      </c>
      <c r="D53">
        <v>5.7710906675120004</v>
      </c>
      <c r="E53">
        <v>16.21848370268</v>
      </c>
      <c r="F53">
        <v>2.9475662522269999</v>
      </c>
      <c r="G53">
        <v>18.261162325600001</v>
      </c>
      <c r="H53">
        <v>2.8532314496789999</v>
      </c>
      <c r="I53">
        <v>16.063671412190001</v>
      </c>
      <c r="K53">
        <f t="shared" si="0"/>
        <v>5.5899661655050004E-2</v>
      </c>
      <c r="L53">
        <f t="shared" si="1"/>
        <v>16.23400225424</v>
      </c>
      <c r="M53">
        <f t="shared" si="2"/>
        <v>5.7710906675120001E-2</v>
      </c>
      <c r="N53">
        <f t="shared" si="3"/>
        <v>16.21848370268</v>
      </c>
      <c r="O53">
        <f t="shared" si="4"/>
        <v>2.9475662522269998E-2</v>
      </c>
      <c r="P53">
        <f t="shared" si="5"/>
        <v>18.261162325600001</v>
      </c>
      <c r="Q53">
        <f t="shared" si="6"/>
        <v>2.8532314496789998E-2</v>
      </c>
      <c r="R53">
        <f t="shared" si="7"/>
        <v>16.063671412190001</v>
      </c>
      <c r="T53" s="3"/>
      <c r="Y53">
        <v>5.1247476819740001</v>
      </c>
      <c r="Z53">
        <v>16.865466206019999</v>
      </c>
      <c r="AA53">
        <v>4.6980583283539996</v>
      </c>
      <c r="AB53">
        <v>10.668013857569999</v>
      </c>
      <c r="AI53">
        <f t="shared" si="12"/>
        <v>5.1247476819739998E-2</v>
      </c>
      <c r="AJ53">
        <f t="shared" si="13"/>
        <v>16.865466206019999</v>
      </c>
      <c r="AK53">
        <f t="shared" si="14"/>
        <v>4.6980583283539996E-2</v>
      </c>
      <c r="AL53">
        <f t="shared" si="15"/>
        <v>10.668013857569999</v>
      </c>
      <c r="AN53" s="3"/>
      <c r="AO53">
        <v>5.5570818669659996</v>
      </c>
      <c r="AP53">
        <v>10.29081913323</v>
      </c>
      <c r="AQ53">
        <v>6.4886702630939999</v>
      </c>
      <c r="AR53">
        <v>10.135285559610001</v>
      </c>
      <c r="AS53">
        <v>3.0263559416239998</v>
      </c>
      <c r="AT53">
        <v>12.830539986230001</v>
      </c>
      <c r="AV53">
        <f t="shared" si="16"/>
        <v>5.5570818669659995E-2</v>
      </c>
      <c r="AW53">
        <f t="shared" si="17"/>
        <v>10.29081913323</v>
      </c>
      <c r="AX53">
        <f t="shared" si="18"/>
        <v>6.4886702630939999E-2</v>
      </c>
      <c r="AY53">
        <f t="shared" si="19"/>
        <v>10.135285559610001</v>
      </c>
      <c r="AZ53">
        <f t="shared" si="20"/>
        <v>3.0263559416239996E-2</v>
      </c>
      <c r="BA53">
        <f t="shared" si="21"/>
        <v>12.830539986230001</v>
      </c>
      <c r="BC53" s="3"/>
      <c r="BD53">
        <v>4.0730262004069999</v>
      </c>
      <c r="BE53">
        <v>12.64798469082</v>
      </c>
      <c r="BF53">
        <v>5.298091636204</v>
      </c>
      <c r="BG53">
        <v>14.91349053245</v>
      </c>
      <c r="BH53">
        <v>1.7514784364989999</v>
      </c>
      <c r="BI53">
        <v>1.0365575903849999</v>
      </c>
      <c r="BK53">
        <f t="shared" si="22"/>
        <v>4.0730262004069998E-2</v>
      </c>
      <c r="BL53">
        <f t="shared" si="23"/>
        <v>12.64798469082</v>
      </c>
      <c r="BM53">
        <f t="shared" si="24"/>
        <v>5.2980916362039998E-2</v>
      </c>
      <c r="BN53">
        <f t="shared" si="25"/>
        <v>14.91349053245</v>
      </c>
      <c r="BO53">
        <f t="shared" si="26"/>
        <v>1.7514784364989999E-2</v>
      </c>
      <c r="BP53">
        <f t="shared" si="27"/>
        <v>1.0365575903849999</v>
      </c>
      <c r="BR53" s="3"/>
      <c r="BS53">
        <v>2.526649975507</v>
      </c>
      <c r="BT53">
        <v>10.10226099184</v>
      </c>
      <c r="BU53">
        <v>5.3362271236550001</v>
      </c>
      <c r="BV53">
        <v>17.666359764980001</v>
      </c>
      <c r="BW53">
        <v>4.9660805735400002</v>
      </c>
      <c r="BX53">
        <v>20.535889332659998</v>
      </c>
      <c r="BZ53">
        <f t="shared" si="28"/>
        <v>2.5266499755070001E-2</v>
      </c>
      <c r="CA53">
        <f t="shared" si="31"/>
        <v>10.10226099184</v>
      </c>
      <c r="CB53">
        <f t="shared" si="34"/>
        <v>5.3362271236549998E-2</v>
      </c>
      <c r="CC53">
        <f t="shared" si="32"/>
        <v>17.666359764980001</v>
      </c>
      <c r="CD53">
        <f t="shared" si="35"/>
        <v>4.96608057354E-2</v>
      </c>
      <c r="CE53">
        <f t="shared" si="33"/>
        <v>20.535889332659998</v>
      </c>
      <c r="CG53" s="3"/>
      <c r="CH53">
        <v>4.4367030446779996</v>
      </c>
      <c r="CI53">
        <v>11.9873969573</v>
      </c>
      <c r="CJ53">
        <v>2.687008491761</v>
      </c>
      <c r="CK53">
        <v>13.52675152242</v>
      </c>
      <c r="CL53">
        <v>2.1149353292950002</v>
      </c>
      <c r="CM53">
        <v>6.8151380325300002</v>
      </c>
      <c r="CV53" s="3"/>
    </row>
    <row r="54" spans="2:100" x14ac:dyDescent="0.3">
      <c r="B54" s="2">
        <v>5.7957726043699997</v>
      </c>
      <c r="C54">
        <v>16.05742017072</v>
      </c>
      <c r="D54">
        <v>5.8438646484200003</v>
      </c>
      <c r="E54">
        <v>16.217941700840001</v>
      </c>
      <c r="F54">
        <v>3.0529762539240002</v>
      </c>
      <c r="G54">
        <v>17.943798755460001</v>
      </c>
      <c r="H54">
        <v>3.0108360748630001</v>
      </c>
      <c r="I54">
        <v>15.68969160886</v>
      </c>
      <c r="K54">
        <f t="shared" si="0"/>
        <v>5.7957726043699996E-2</v>
      </c>
      <c r="L54">
        <f t="shared" si="1"/>
        <v>16.05742017072</v>
      </c>
      <c r="M54">
        <f t="shared" si="2"/>
        <v>5.8438646484200003E-2</v>
      </c>
      <c r="N54">
        <f t="shared" si="3"/>
        <v>16.217941700840001</v>
      </c>
      <c r="O54">
        <f t="shared" si="4"/>
        <v>3.0529762539240002E-2</v>
      </c>
      <c r="P54">
        <f t="shared" si="5"/>
        <v>17.943798755460001</v>
      </c>
      <c r="Q54">
        <f t="shared" si="6"/>
        <v>3.0108360748630002E-2</v>
      </c>
      <c r="R54">
        <f t="shared" si="7"/>
        <v>15.68969160886</v>
      </c>
      <c r="T54" s="3"/>
      <c r="Y54">
        <v>5.1545081333249998</v>
      </c>
      <c r="Z54">
        <v>16.965947733789999</v>
      </c>
      <c r="AA54">
        <v>4.7280711930689998</v>
      </c>
      <c r="AB54">
        <v>10.637240436540001</v>
      </c>
      <c r="AI54">
        <f t="shared" si="12"/>
        <v>5.1545081333249997E-2</v>
      </c>
      <c r="AJ54">
        <f t="shared" si="13"/>
        <v>16.965947733789999</v>
      </c>
      <c r="AK54">
        <f t="shared" si="14"/>
        <v>4.728071193069E-2</v>
      </c>
      <c r="AL54">
        <f t="shared" si="15"/>
        <v>10.637240436540001</v>
      </c>
      <c r="AN54" s="3"/>
      <c r="AO54">
        <v>5.7449827032030001</v>
      </c>
      <c r="AP54">
        <v>10.19829255907</v>
      </c>
      <c r="AQ54">
        <v>6.8538975656519998</v>
      </c>
      <c r="AR54">
        <v>10.018618883709999</v>
      </c>
      <c r="AS54">
        <v>3.1136330824230001</v>
      </c>
      <c r="AT54">
        <v>12.74413537547</v>
      </c>
      <c r="AV54">
        <f t="shared" si="16"/>
        <v>5.7449827032029999E-2</v>
      </c>
      <c r="AW54">
        <f t="shared" si="17"/>
        <v>10.19829255907</v>
      </c>
      <c r="AX54">
        <f t="shared" si="18"/>
        <v>6.8538975656519993E-2</v>
      </c>
      <c r="AY54">
        <f t="shared" si="19"/>
        <v>10.018618883709999</v>
      </c>
      <c r="AZ54">
        <f t="shared" si="20"/>
        <v>3.113633082423E-2</v>
      </c>
      <c r="BA54">
        <f t="shared" si="21"/>
        <v>12.74413537547</v>
      </c>
      <c r="BC54" s="3"/>
      <c r="BD54">
        <v>4.3129151184910004</v>
      </c>
      <c r="BE54">
        <v>12.49307059109</v>
      </c>
      <c r="BH54">
        <v>1.8260319584960001</v>
      </c>
      <c r="BI54">
        <v>1.6506677670979999</v>
      </c>
      <c r="BK54">
        <f t="shared" si="22"/>
        <v>4.3129151184910001E-2</v>
      </c>
      <c r="BL54">
        <f t="shared" si="23"/>
        <v>12.49307059109</v>
      </c>
      <c r="BO54">
        <f t="shared" si="26"/>
        <v>1.8260319584960001E-2</v>
      </c>
      <c r="BP54">
        <f t="shared" si="27"/>
        <v>1.6506677670979999</v>
      </c>
      <c r="BR54" s="3"/>
      <c r="BS54">
        <v>2.5671081499309998</v>
      </c>
      <c r="BT54">
        <v>9.7886411718240005</v>
      </c>
      <c r="BU54">
        <v>5.633783804139</v>
      </c>
      <c r="BV54">
        <v>18.89166430165</v>
      </c>
      <c r="BW54">
        <v>5.0144530776670004</v>
      </c>
      <c r="BX54">
        <v>20.582713917549999</v>
      </c>
      <c r="BZ54">
        <f t="shared" si="28"/>
        <v>2.5671081499309998E-2</v>
      </c>
      <c r="CA54">
        <f t="shared" si="31"/>
        <v>9.7886411718240005</v>
      </c>
      <c r="CB54">
        <f t="shared" si="34"/>
        <v>5.6337838041390004E-2</v>
      </c>
      <c r="CC54">
        <f t="shared" si="32"/>
        <v>18.89166430165</v>
      </c>
      <c r="CD54">
        <f t="shared" si="35"/>
        <v>5.0144530776670006E-2</v>
      </c>
      <c r="CE54">
        <f t="shared" si="33"/>
        <v>20.582713917549999</v>
      </c>
      <c r="CG54" s="3"/>
      <c r="CH54">
        <v>4.4749234914780001</v>
      </c>
      <c r="CI54">
        <v>11.86119475297</v>
      </c>
      <c r="CJ54">
        <v>2.7583401748609999</v>
      </c>
      <c r="CK54">
        <v>12.857274435440001</v>
      </c>
      <c r="CL54">
        <v>2.129239480731</v>
      </c>
      <c r="CM54">
        <v>7.0026685480389999</v>
      </c>
      <c r="CV54" s="3"/>
    </row>
    <row r="55" spans="2:100" x14ac:dyDescent="0.3">
      <c r="B55" s="2">
        <v>6.0794823319109996</v>
      </c>
      <c r="C55">
        <v>15.83928890078</v>
      </c>
      <c r="D55">
        <v>5.9082008394330003</v>
      </c>
      <c r="E55">
        <v>16.183761484649999</v>
      </c>
      <c r="F55">
        <v>3.1213830485499998</v>
      </c>
      <c r="G55">
        <v>17.723546553239999</v>
      </c>
      <c r="H55">
        <v>3.1269952202020002</v>
      </c>
      <c r="I55">
        <v>15.43843439278</v>
      </c>
      <c r="K55">
        <f t="shared" si="0"/>
        <v>6.0794823319109993E-2</v>
      </c>
      <c r="L55">
        <f t="shared" si="1"/>
        <v>15.83928890078</v>
      </c>
      <c r="M55">
        <f t="shared" si="2"/>
        <v>5.9082008394330005E-2</v>
      </c>
      <c r="N55">
        <f t="shared" si="3"/>
        <v>16.183761484649999</v>
      </c>
      <c r="O55">
        <f t="shared" si="4"/>
        <v>3.1213830485499999E-2</v>
      </c>
      <c r="P55">
        <f t="shared" si="5"/>
        <v>17.723546553239999</v>
      </c>
      <c r="Q55">
        <f t="shared" si="6"/>
        <v>3.1269952202020002E-2</v>
      </c>
      <c r="R55">
        <f t="shared" si="7"/>
        <v>15.43843439278</v>
      </c>
      <c r="T55" s="3"/>
      <c r="Y55">
        <v>5.1740923931509997</v>
      </c>
      <c r="Z55">
        <v>16.795221629149999</v>
      </c>
      <c r="AA55">
        <v>4.751783143201</v>
      </c>
      <c r="AB55">
        <v>10.54524626313</v>
      </c>
      <c r="AI55">
        <f t="shared" si="12"/>
        <v>5.1740923931509995E-2</v>
      </c>
      <c r="AJ55">
        <f t="shared" si="13"/>
        <v>16.795221629149999</v>
      </c>
      <c r="AK55">
        <f t="shared" si="14"/>
        <v>4.7517831432010001E-2</v>
      </c>
      <c r="AL55">
        <f t="shared" si="15"/>
        <v>10.54524626313</v>
      </c>
      <c r="AN55" s="3"/>
      <c r="AO55">
        <v>5.9998441393700004</v>
      </c>
      <c r="AP55">
        <v>10.05748434201</v>
      </c>
      <c r="AQ55">
        <v>7.2292467014349997</v>
      </c>
      <c r="AR55">
        <v>9.9468840541329993</v>
      </c>
      <c r="AS55">
        <v>3.4079162785969999</v>
      </c>
      <c r="AT55">
        <v>12.50109154087</v>
      </c>
      <c r="AV55">
        <f t="shared" si="16"/>
        <v>5.9998441393700003E-2</v>
      </c>
      <c r="AW55">
        <f t="shared" si="17"/>
        <v>10.05748434201</v>
      </c>
      <c r="AX55">
        <f t="shared" si="18"/>
        <v>7.2292467014349993E-2</v>
      </c>
      <c r="AY55">
        <f t="shared" si="19"/>
        <v>9.9468840541329993</v>
      </c>
      <c r="AZ55">
        <f t="shared" si="20"/>
        <v>3.4079162785970001E-2</v>
      </c>
      <c r="BA55">
        <f t="shared" si="21"/>
        <v>12.50109154087</v>
      </c>
      <c r="BC55" s="3"/>
      <c r="BD55">
        <v>4.4112540202800004</v>
      </c>
      <c r="BE55">
        <v>12.452329335630001</v>
      </c>
      <c r="BH55">
        <v>1.9120983886430001</v>
      </c>
      <c r="BI55">
        <v>2.3978039304409999</v>
      </c>
      <c r="BK55">
        <f t="shared" si="22"/>
        <v>4.4112540202800005E-2</v>
      </c>
      <c r="BL55">
        <f t="shared" si="23"/>
        <v>12.452329335630001</v>
      </c>
      <c r="BO55">
        <f t="shared" si="26"/>
        <v>1.912098388643E-2</v>
      </c>
      <c r="BP55">
        <f t="shared" si="27"/>
        <v>2.3978039304409999</v>
      </c>
      <c r="BR55" s="3"/>
      <c r="BS55">
        <v>2.615600499673</v>
      </c>
      <c r="BT55">
        <v>9.5494342227729998</v>
      </c>
      <c r="BU55">
        <v>5.6687120544629996</v>
      </c>
      <c r="BV55">
        <v>18.896047975270001</v>
      </c>
      <c r="BW55">
        <v>5.1414750765530002</v>
      </c>
      <c r="BX55">
        <v>20.600196136379999</v>
      </c>
      <c r="BZ55">
        <f t="shared" si="28"/>
        <v>2.6156004996730001E-2</v>
      </c>
      <c r="CA55">
        <f t="shared" si="31"/>
        <v>9.5494342227729998</v>
      </c>
      <c r="CB55">
        <f t="shared" si="34"/>
        <v>5.6687120544629994E-2</v>
      </c>
      <c r="CC55">
        <f t="shared" si="32"/>
        <v>18.896047975270001</v>
      </c>
      <c r="CD55">
        <f t="shared" si="35"/>
        <v>5.1414750765530003E-2</v>
      </c>
      <c r="CE55">
        <f t="shared" si="33"/>
        <v>20.600196136379999</v>
      </c>
      <c r="CG55" s="3"/>
      <c r="CH55">
        <v>4.5279106985329998</v>
      </c>
      <c r="CI55">
        <v>12.252454724510001</v>
      </c>
      <c r="CJ55">
        <v>2.805203270237</v>
      </c>
      <c r="CK55">
        <v>12.31524173082</v>
      </c>
      <c r="CL55">
        <v>2.1761898410659999</v>
      </c>
      <c r="CM55">
        <v>7.2023879962780004</v>
      </c>
      <c r="CV55" s="3"/>
    </row>
    <row r="56" spans="2:100" x14ac:dyDescent="0.3">
      <c r="B56" s="2">
        <v>6.3001639866949999</v>
      </c>
      <c r="C56">
        <v>15.68494274839</v>
      </c>
      <c r="D56">
        <v>6.1570806188600002</v>
      </c>
      <c r="E56">
        <v>15.99093523687</v>
      </c>
      <c r="F56">
        <v>3.2157425790179999</v>
      </c>
      <c r="G56">
        <v>17.477029890859999</v>
      </c>
      <c r="H56">
        <v>3.2847143411799999</v>
      </c>
      <c r="I56">
        <v>15.15904630508</v>
      </c>
      <c r="K56">
        <f t="shared" si="0"/>
        <v>6.3001639866949996E-2</v>
      </c>
      <c r="L56">
        <f t="shared" si="1"/>
        <v>15.68494274839</v>
      </c>
      <c r="M56">
        <f t="shared" si="2"/>
        <v>6.1570806188600002E-2</v>
      </c>
      <c r="N56">
        <f t="shared" si="3"/>
        <v>15.99093523687</v>
      </c>
      <c r="O56">
        <f t="shared" si="4"/>
        <v>3.2157425790180001E-2</v>
      </c>
      <c r="P56">
        <f t="shared" si="5"/>
        <v>17.477029890859999</v>
      </c>
      <c r="Q56">
        <f t="shared" si="6"/>
        <v>3.2847143411799999E-2</v>
      </c>
      <c r="R56">
        <f t="shared" si="7"/>
        <v>15.15904630508</v>
      </c>
      <c r="T56" s="3"/>
      <c r="Y56">
        <v>5.221760293</v>
      </c>
      <c r="Z56">
        <v>16.48435349851</v>
      </c>
      <c r="AA56">
        <v>4.7669704718009998</v>
      </c>
      <c r="AB56">
        <v>10.43579350598</v>
      </c>
      <c r="AI56">
        <f t="shared" si="12"/>
        <v>5.2217602930000002E-2</v>
      </c>
      <c r="AJ56">
        <f t="shared" si="13"/>
        <v>16.48435349851</v>
      </c>
      <c r="AK56">
        <f t="shared" si="14"/>
        <v>4.7669704718009999E-2</v>
      </c>
      <c r="AL56">
        <f t="shared" si="15"/>
        <v>10.43579350598</v>
      </c>
      <c r="AN56" s="3"/>
      <c r="AO56">
        <v>6.2309472702680004</v>
      </c>
      <c r="AP56">
        <v>9.9298761032680005</v>
      </c>
      <c r="AQ56">
        <v>7.5620222302169999</v>
      </c>
      <c r="AR56">
        <v>9.8140473805559996</v>
      </c>
      <c r="AS56">
        <v>3.59058945628</v>
      </c>
      <c r="AT56">
        <v>12.320054442749999</v>
      </c>
      <c r="AV56">
        <f t="shared" si="16"/>
        <v>6.2309472702680002E-2</v>
      </c>
      <c r="AW56">
        <f t="shared" si="17"/>
        <v>9.9298761032680005</v>
      </c>
      <c r="AX56">
        <f t="shared" si="18"/>
        <v>7.5620222302169998E-2</v>
      </c>
      <c r="AY56">
        <f t="shared" si="19"/>
        <v>9.8140473805559996</v>
      </c>
      <c r="AZ56">
        <f t="shared" si="20"/>
        <v>3.5905894562800002E-2</v>
      </c>
      <c r="BA56">
        <f t="shared" si="21"/>
        <v>12.320054442749999</v>
      </c>
      <c r="BC56" s="3"/>
      <c r="BD56">
        <v>4.5216232948429997</v>
      </c>
      <c r="BE56">
        <v>12.40327096177</v>
      </c>
      <c r="BH56">
        <v>1.953048405426</v>
      </c>
      <c r="BI56">
        <v>2.7370623566419998</v>
      </c>
      <c r="BK56">
        <f t="shared" si="22"/>
        <v>4.5216232948429996E-2</v>
      </c>
      <c r="BL56">
        <f t="shared" si="23"/>
        <v>12.40327096177</v>
      </c>
      <c r="BO56">
        <f t="shared" si="26"/>
        <v>1.953048405426E-2</v>
      </c>
      <c r="BP56">
        <f t="shared" si="27"/>
        <v>2.7370623566419998</v>
      </c>
      <c r="BR56" s="3"/>
      <c r="BS56">
        <v>2.6459457721940001</v>
      </c>
      <c r="BT56">
        <v>9.3103011624729994</v>
      </c>
      <c r="BU56">
        <v>5.7339358544600003</v>
      </c>
      <c r="BV56">
        <v>18.845997620249999</v>
      </c>
      <c r="BW56">
        <v>5.2443314979690001</v>
      </c>
      <c r="BX56">
        <v>20.544922699459999</v>
      </c>
      <c r="BZ56">
        <f t="shared" si="28"/>
        <v>2.645945772194E-2</v>
      </c>
      <c r="CA56">
        <f t="shared" si="31"/>
        <v>9.3103011624729994</v>
      </c>
      <c r="CB56">
        <f t="shared" si="34"/>
        <v>5.7339358544600004E-2</v>
      </c>
      <c r="CC56">
        <f t="shared" si="32"/>
        <v>18.845997620249999</v>
      </c>
      <c r="CD56">
        <f t="shared" si="35"/>
        <v>5.2443314979690001E-2</v>
      </c>
      <c r="CE56">
        <f t="shared" si="33"/>
        <v>20.544922699459999</v>
      </c>
      <c r="CG56" s="3"/>
      <c r="CH56">
        <v>4.6250412874149998</v>
      </c>
      <c r="CI56">
        <v>12.86246022409</v>
      </c>
      <c r="CJ56">
        <v>2.878585105919</v>
      </c>
      <c r="CK56">
        <v>11.729524928909999</v>
      </c>
      <c r="CL56">
        <v>2.210855237563</v>
      </c>
      <c r="CM56">
        <v>7.0351348372639997</v>
      </c>
      <c r="CV56" s="3"/>
    </row>
    <row r="57" spans="2:100" x14ac:dyDescent="0.3">
      <c r="B57" s="2">
        <v>6.6135880811529999</v>
      </c>
      <c r="C57">
        <v>15.481487985439999</v>
      </c>
      <c r="D57">
        <v>6.4647529802320003</v>
      </c>
      <c r="E57">
        <v>15.808904802720001</v>
      </c>
      <c r="F57">
        <v>3.315634107273</v>
      </c>
      <c r="G57">
        <v>17.200676403709998</v>
      </c>
      <c r="H57">
        <v>3.4729893531720002</v>
      </c>
      <c r="I57">
        <v>14.92394479481</v>
      </c>
      <c r="K57">
        <f t="shared" si="0"/>
        <v>6.6135880811530004E-2</v>
      </c>
      <c r="L57">
        <f t="shared" si="1"/>
        <v>15.481487985439999</v>
      </c>
      <c r="M57">
        <f t="shared" si="2"/>
        <v>6.4647529802319997E-2</v>
      </c>
      <c r="N57">
        <f t="shared" si="3"/>
        <v>15.808904802720001</v>
      </c>
      <c r="O57">
        <f t="shared" si="4"/>
        <v>3.3156341072730001E-2</v>
      </c>
      <c r="P57">
        <f t="shared" si="5"/>
        <v>17.200676403709998</v>
      </c>
      <c r="Q57">
        <f t="shared" si="6"/>
        <v>3.4729893531719999E-2</v>
      </c>
      <c r="R57">
        <f t="shared" si="7"/>
        <v>14.92394479481</v>
      </c>
      <c r="T57" s="3"/>
      <c r="Y57">
        <v>5.3735073723250002</v>
      </c>
      <c r="Z57">
        <v>15.455453401390001</v>
      </c>
      <c r="AA57">
        <v>4.7821493866229998</v>
      </c>
      <c r="AB57">
        <v>10.33071591379</v>
      </c>
      <c r="AI57">
        <f t="shared" si="12"/>
        <v>5.3735073723250003E-2</v>
      </c>
      <c r="AJ57">
        <f t="shared" si="13"/>
        <v>15.455453401390001</v>
      </c>
      <c r="AK57">
        <f t="shared" si="14"/>
        <v>4.7821493866229997E-2</v>
      </c>
      <c r="AL57">
        <f t="shared" si="15"/>
        <v>10.33071591379</v>
      </c>
      <c r="AN57" s="3"/>
      <c r="AO57">
        <v>6.6780280825420002</v>
      </c>
      <c r="AP57">
        <v>9.6965159668519991</v>
      </c>
      <c r="AQ57">
        <v>8.2538991815470002</v>
      </c>
      <c r="AR57">
        <v>9.6463822572910001</v>
      </c>
      <c r="AS57">
        <v>3.7123709133310001</v>
      </c>
      <c r="AT57">
        <v>12.20072641912</v>
      </c>
      <c r="AV57">
        <f t="shared" si="16"/>
        <v>6.6780280825420008E-2</v>
      </c>
      <c r="AW57">
        <f t="shared" si="17"/>
        <v>9.6965159668519991</v>
      </c>
      <c r="AX57">
        <f t="shared" si="18"/>
        <v>8.2538991815470003E-2</v>
      </c>
      <c r="AY57">
        <f t="shared" si="19"/>
        <v>9.6463822572910001</v>
      </c>
      <c r="AZ57">
        <f t="shared" si="20"/>
        <v>3.712370913331E-2</v>
      </c>
      <c r="BA57">
        <f t="shared" si="21"/>
        <v>12.20072641912</v>
      </c>
      <c r="BC57" s="3"/>
      <c r="BD57">
        <v>4.6348183963810001</v>
      </c>
      <c r="BE57">
        <v>12.35713610737</v>
      </c>
      <c r="BH57">
        <v>1.9677329181709999</v>
      </c>
      <c r="BI57">
        <v>2.8744414185539999</v>
      </c>
      <c r="BK57">
        <f t="shared" si="22"/>
        <v>4.6348183963809998E-2</v>
      </c>
      <c r="BL57">
        <f t="shared" si="23"/>
        <v>12.35713610737</v>
      </c>
      <c r="BO57">
        <f t="shared" si="26"/>
        <v>1.9677329181709998E-2</v>
      </c>
      <c r="BP57">
        <f t="shared" si="27"/>
        <v>2.8744414185539999</v>
      </c>
      <c r="BR57" s="3"/>
      <c r="BS57">
        <v>2.6722403021660002</v>
      </c>
      <c r="BT57">
        <v>9.1142846700290008</v>
      </c>
      <c r="BU57">
        <v>5.8154831454679998</v>
      </c>
      <c r="BV57">
        <v>18.741570126069998</v>
      </c>
      <c r="BW57">
        <v>5.3774314063849999</v>
      </c>
      <c r="BX57">
        <v>20.493444309920001</v>
      </c>
      <c r="BZ57">
        <f t="shared" si="28"/>
        <v>2.6722403021660002E-2</v>
      </c>
      <c r="CA57">
        <f t="shared" si="31"/>
        <v>9.1142846700290008</v>
      </c>
      <c r="CB57">
        <f t="shared" si="34"/>
        <v>5.8154831454679999E-2</v>
      </c>
      <c r="CC57">
        <f t="shared" si="32"/>
        <v>18.741570126069998</v>
      </c>
      <c r="CD57">
        <f t="shared" si="35"/>
        <v>5.3774314063849998E-2</v>
      </c>
      <c r="CE57">
        <f t="shared" si="33"/>
        <v>20.493444309920001</v>
      </c>
      <c r="CG57" s="3"/>
      <c r="CH57">
        <v>4.6750947547869997</v>
      </c>
      <c r="CI57">
        <v>13.3169328854</v>
      </c>
      <c r="CJ57">
        <v>2.9111872131730001</v>
      </c>
      <c r="CK57">
        <v>11.36684987041</v>
      </c>
      <c r="CL57">
        <v>2.2373650637070002</v>
      </c>
      <c r="CM57">
        <v>6.9156803587719997</v>
      </c>
      <c r="CV57" s="3"/>
    </row>
    <row r="58" spans="2:100" x14ac:dyDescent="0.3">
      <c r="B58" s="2">
        <v>7.0569065901599997</v>
      </c>
      <c r="C58">
        <v>15.25471908449</v>
      </c>
      <c r="D58">
        <v>6.8843173254019998</v>
      </c>
      <c r="E58">
        <v>15.569872597870001</v>
      </c>
      <c r="F58">
        <v>3.458214116308</v>
      </c>
      <c r="G58">
        <v>16.924004983770001</v>
      </c>
      <c r="H58">
        <v>3.6890136708850001</v>
      </c>
      <c r="I58">
        <v>14.70532942104</v>
      </c>
      <c r="K58">
        <f t="shared" si="0"/>
        <v>7.0569065901600003E-2</v>
      </c>
      <c r="L58">
        <f t="shared" si="1"/>
        <v>15.25471908449</v>
      </c>
      <c r="M58">
        <f t="shared" si="2"/>
        <v>6.8843173254019993E-2</v>
      </c>
      <c r="N58">
        <f t="shared" si="3"/>
        <v>15.569872597870001</v>
      </c>
      <c r="O58">
        <f t="shared" si="4"/>
        <v>3.4582141163079998E-2</v>
      </c>
      <c r="P58">
        <f t="shared" si="5"/>
        <v>16.924004983770001</v>
      </c>
      <c r="Q58">
        <f t="shared" si="6"/>
        <v>3.6890136708850003E-2</v>
      </c>
      <c r="R58">
        <f t="shared" si="7"/>
        <v>14.70532942104</v>
      </c>
      <c r="T58" s="3"/>
      <c r="Y58">
        <v>5.5187516063770001</v>
      </c>
      <c r="Z58">
        <v>14.47033651093</v>
      </c>
      <c r="AA58">
        <v>4.9702523141380004</v>
      </c>
      <c r="AB58">
        <v>9.3103873232020007</v>
      </c>
      <c r="AI58">
        <f t="shared" si="12"/>
        <v>5.5187516063770002E-2</v>
      </c>
      <c r="AJ58">
        <f t="shared" si="13"/>
        <v>14.47033651093</v>
      </c>
      <c r="AK58">
        <f t="shared" si="14"/>
        <v>4.9702523141380003E-2</v>
      </c>
      <c r="AL58">
        <f t="shared" si="15"/>
        <v>9.3103873232020007</v>
      </c>
      <c r="AN58" s="3"/>
      <c r="AO58">
        <v>6.9328747347419997</v>
      </c>
      <c r="AP58">
        <v>9.5861824358349992</v>
      </c>
      <c r="AQ58">
        <v>8.6982232182029993</v>
      </c>
      <c r="AR58">
        <v>9.5783327327290007</v>
      </c>
      <c r="AS58">
        <v>3.8463188092270002</v>
      </c>
      <c r="AT58">
        <v>12.093597332630001</v>
      </c>
      <c r="AV58">
        <f t="shared" si="16"/>
        <v>6.9328747347419992E-2</v>
      </c>
      <c r="AW58">
        <f t="shared" si="17"/>
        <v>9.5861824358349992</v>
      </c>
      <c r="AX58">
        <f t="shared" si="18"/>
        <v>8.6982232182029995E-2</v>
      </c>
      <c r="AY58">
        <f t="shared" si="19"/>
        <v>9.5783327327290007</v>
      </c>
      <c r="AZ58">
        <f t="shared" si="20"/>
        <v>3.846318809227E-2</v>
      </c>
      <c r="BA58">
        <f t="shared" si="21"/>
        <v>12.093597332630001</v>
      </c>
      <c r="BC58" s="3"/>
      <c r="BD58">
        <v>4.7529665120019997</v>
      </c>
      <c r="BE58">
        <v>12.30824972798</v>
      </c>
      <c r="BH58">
        <v>1.9774519813910001</v>
      </c>
      <c r="BI58">
        <v>2.6819235916389998</v>
      </c>
      <c r="BK58">
        <f t="shared" si="22"/>
        <v>4.752966512002E-2</v>
      </c>
      <c r="BL58">
        <f t="shared" si="23"/>
        <v>12.30824972798</v>
      </c>
      <c r="BO58">
        <f t="shared" si="26"/>
        <v>1.9774519813909999E-2</v>
      </c>
      <c r="BP58">
        <f t="shared" si="27"/>
        <v>2.6819235916389998</v>
      </c>
      <c r="BR58" s="3"/>
      <c r="BS58">
        <v>2.7005331153309999</v>
      </c>
      <c r="BT58">
        <v>8.9613601158589997</v>
      </c>
      <c r="BU58">
        <v>5.9249840354250001</v>
      </c>
      <c r="BV58">
        <v>18.614399366219999</v>
      </c>
      <c r="BW58">
        <v>5.6012749094179997</v>
      </c>
      <c r="BX58">
        <v>20.422005500200001</v>
      </c>
      <c r="BZ58">
        <f t="shared" si="28"/>
        <v>2.7005331153310001E-2</v>
      </c>
      <c r="CA58">
        <f t="shared" si="31"/>
        <v>8.9613601158589997</v>
      </c>
      <c r="CB58">
        <f t="shared" si="34"/>
        <v>5.9249840354250002E-2</v>
      </c>
      <c r="CC58">
        <f t="shared" si="32"/>
        <v>18.614399366219999</v>
      </c>
      <c r="CD58">
        <f t="shared" si="35"/>
        <v>5.6012749094179998E-2</v>
      </c>
      <c r="CE58">
        <f t="shared" si="33"/>
        <v>20.422005500200001</v>
      </c>
      <c r="CG58" s="3"/>
      <c r="CH58">
        <v>4.6839412851700004</v>
      </c>
      <c r="CI58">
        <v>13.512441139230001</v>
      </c>
      <c r="CJ58">
        <v>2.9377641301190001</v>
      </c>
      <c r="CK58">
        <v>11.81766720836</v>
      </c>
      <c r="CL58">
        <v>2.2720360902009999</v>
      </c>
      <c r="CM58">
        <v>6.7962821773610003</v>
      </c>
      <c r="CV58" s="3"/>
    </row>
    <row r="59" spans="2:100" x14ac:dyDescent="0.3">
      <c r="B59" s="2">
        <v>7.2461080194300003</v>
      </c>
      <c r="C59">
        <v>15.16019863645</v>
      </c>
      <c r="D59">
        <v>7.2508230608169999</v>
      </c>
      <c r="E59">
        <v>15.43233873036</v>
      </c>
      <c r="F59">
        <v>3.6212419120880002</v>
      </c>
      <c r="G59">
        <v>16.673252444869998</v>
      </c>
      <c r="H59">
        <v>3.9300076492149998</v>
      </c>
      <c r="I59">
        <v>14.497656617140001</v>
      </c>
      <c r="K59">
        <f t="shared" si="0"/>
        <v>7.2461080194300004E-2</v>
      </c>
      <c r="L59">
        <f t="shared" si="1"/>
        <v>15.16019863645</v>
      </c>
      <c r="M59">
        <f t="shared" si="2"/>
        <v>7.2508230608169993E-2</v>
      </c>
      <c r="N59">
        <f t="shared" si="3"/>
        <v>15.43233873036</v>
      </c>
      <c r="O59">
        <f t="shared" si="4"/>
        <v>3.6212419120880003E-2</v>
      </c>
      <c r="P59">
        <f t="shared" si="5"/>
        <v>16.673252444869998</v>
      </c>
      <c r="Q59">
        <f t="shared" si="6"/>
        <v>3.9300076492149998E-2</v>
      </c>
      <c r="R59">
        <f t="shared" si="7"/>
        <v>14.497656617140001</v>
      </c>
      <c r="T59" s="3"/>
      <c r="Y59">
        <v>5.5644145575239996</v>
      </c>
      <c r="Z59">
        <v>14.089476259950001</v>
      </c>
      <c r="AA59">
        <v>5.0113500584840001</v>
      </c>
      <c r="AB59">
        <v>9.0783037189059996</v>
      </c>
      <c r="AI59">
        <f t="shared" si="12"/>
        <v>5.5644145575239994E-2</v>
      </c>
      <c r="AJ59">
        <f t="shared" si="13"/>
        <v>14.089476259950001</v>
      </c>
      <c r="AK59">
        <f t="shared" si="14"/>
        <v>5.0113500584840001E-2</v>
      </c>
      <c r="AL59">
        <f t="shared" si="15"/>
        <v>9.0783037189059996</v>
      </c>
      <c r="AN59" s="3"/>
      <c r="AO59">
        <v>7.3410485602750004</v>
      </c>
      <c r="AP59">
        <v>9.4357674111499996</v>
      </c>
      <c r="AQ59">
        <v>8.9863229921739993</v>
      </c>
      <c r="AR59">
        <v>9.5357407591680001</v>
      </c>
      <c r="AS59">
        <v>3.9640428024499998</v>
      </c>
      <c r="AT59">
        <v>11.974293121960001</v>
      </c>
      <c r="AV59">
        <f t="shared" si="16"/>
        <v>7.341048560275E-2</v>
      </c>
      <c r="AW59">
        <f t="shared" si="17"/>
        <v>9.4357674111499996</v>
      </c>
      <c r="AX59">
        <f t="shared" si="18"/>
        <v>8.9863229921739993E-2</v>
      </c>
      <c r="AY59">
        <f t="shared" si="19"/>
        <v>9.5357407591680001</v>
      </c>
      <c r="AZ59">
        <f t="shared" si="20"/>
        <v>3.9640428024499998E-2</v>
      </c>
      <c r="BA59">
        <f t="shared" si="21"/>
        <v>11.974293121960001</v>
      </c>
      <c r="BC59" s="3"/>
      <c r="BD59">
        <v>4.9828015919319997</v>
      </c>
      <c r="BE59">
        <v>12.307609430919999</v>
      </c>
      <c r="BH59">
        <v>1.984977211213</v>
      </c>
      <c r="BI59">
        <v>2.5664503461649999</v>
      </c>
      <c r="BK59">
        <f t="shared" si="22"/>
        <v>4.9828015919319998E-2</v>
      </c>
      <c r="BL59">
        <f t="shared" si="23"/>
        <v>12.307609430919999</v>
      </c>
      <c r="BO59">
        <f t="shared" si="26"/>
        <v>1.9849772112130001E-2</v>
      </c>
      <c r="BP59">
        <f t="shared" si="27"/>
        <v>2.5664503461649999</v>
      </c>
      <c r="BR59" s="3"/>
      <c r="BS59">
        <v>2.7248030948799999</v>
      </c>
      <c r="BT59">
        <v>8.7849428097020006</v>
      </c>
      <c r="BU59">
        <v>5.9971843831229998</v>
      </c>
      <c r="BV59">
        <v>18.586950053150002</v>
      </c>
      <c r="BW59">
        <v>5.7484875695269997</v>
      </c>
      <c r="BX59">
        <v>20.37438783691</v>
      </c>
      <c r="BZ59">
        <f t="shared" si="28"/>
        <v>2.72480309488E-2</v>
      </c>
      <c r="CA59">
        <f t="shared" si="31"/>
        <v>8.7849428097020006</v>
      </c>
      <c r="CB59">
        <f t="shared" si="34"/>
        <v>5.9971843831229998E-2</v>
      </c>
      <c r="CC59">
        <f t="shared" si="32"/>
        <v>18.586950053150002</v>
      </c>
      <c r="CD59">
        <f t="shared" si="35"/>
        <v>5.7484875695269999E-2</v>
      </c>
      <c r="CE59">
        <f t="shared" si="33"/>
        <v>20.37438783691</v>
      </c>
      <c r="CG59" s="3"/>
      <c r="CH59">
        <v>4.8370340743920002</v>
      </c>
      <c r="CI59">
        <v>14.801149528210001</v>
      </c>
      <c r="CJ59">
        <v>2.9663832238180001</v>
      </c>
      <c r="CK59">
        <v>12.284450279790001</v>
      </c>
      <c r="CL59">
        <v>2.3087446017839999</v>
      </c>
      <c r="CM59">
        <v>6.65297058142</v>
      </c>
      <c r="CV59" s="3"/>
    </row>
    <row r="60" spans="2:100" x14ac:dyDescent="0.3">
      <c r="B60" s="2">
        <v>7.4723983099620002</v>
      </c>
      <c r="C60">
        <v>15.039330789239999</v>
      </c>
      <c r="D60">
        <v>7.5417898094730003</v>
      </c>
      <c r="E60">
        <v>15.32345167177</v>
      </c>
      <c r="F60">
        <v>3.7768636567149998</v>
      </c>
      <c r="G60">
        <v>16.43745287626</v>
      </c>
      <c r="H60">
        <v>4.2014497578109999</v>
      </c>
      <c r="I60">
        <v>14.2452428936</v>
      </c>
      <c r="K60">
        <f t="shared" si="0"/>
        <v>7.4723983099620001E-2</v>
      </c>
      <c r="L60">
        <f t="shared" si="1"/>
        <v>15.039330789239999</v>
      </c>
      <c r="M60">
        <f t="shared" si="2"/>
        <v>7.5417898094729999E-2</v>
      </c>
      <c r="N60">
        <f t="shared" si="3"/>
        <v>15.32345167177</v>
      </c>
      <c r="O60">
        <f t="shared" si="4"/>
        <v>3.7768636567149995E-2</v>
      </c>
      <c r="P60">
        <f t="shared" si="5"/>
        <v>16.43745287626</v>
      </c>
      <c r="Q60">
        <f t="shared" si="6"/>
        <v>4.2014497578110002E-2</v>
      </c>
      <c r="R60">
        <f t="shared" si="7"/>
        <v>14.2452428936</v>
      </c>
      <c r="T60" s="3"/>
      <c r="Y60">
        <v>5.5860037660520003</v>
      </c>
      <c r="Z60">
        <v>13.988742275650001</v>
      </c>
      <c r="AA60">
        <v>5.028668542468</v>
      </c>
      <c r="AB60">
        <v>8.9732156076909995</v>
      </c>
      <c r="AI60">
        <f t="shared" si="12"/>
        <v>5.5860037660520001E-2</v>
      </c>
      <c r="AJ60">
        <f t="shared" si="13"/>
        <v>13.988742275650001</v>
      </c>
      <c r="AK60">
        <f t="shared" si="14"/>
        <v>5.0286685424679997E-2</v>
      </c>
      <c r="AL60">
        <f t="shared" si="15"/>
        <v>8.9732156076909995</v>
      </c>
      <c r="AN60" s="3"/>
      <c r="AO60">
        <v>7.6563589946419999</v>
      </c>
      <c r="AP60">
        <v>9.3163719942279997</v>
      </c>
      <c r="AQ60">
        <v>9.2967427856300002</v>
      </c>
      <c r="AR60">
        <v>9.4848375636469999</v>
      </c>
      <c r="AS60">
        <v>4.1345277149389998</v>
      </c>
      <c r="AT60">
        <v>11.82604846543</v>
      </c>
      <c r="AV60">
        <f t="shared" si="16"/>
        <v>7.6563589946419999E-2</v>
      </c>
      <c r="AW60">
        <f t="shared" si="17"/>
        <v>9.3163719942279997</v>
      </c>
      <c r="AX60">
        <f t="shared" si="18"/>
        <v>9.2967427856300008E-2</v>
      </c>
      <c r="AY60">
        <f t="shared" si="19"/>
        <v>9.4848375636469999</v>
      </c>
      <c r="AZ60">
        <f t="shared" si="20"/>
        <v>4.134527714939E-2</v>
      </c>
      <c r="BA60">
        <f t="shared" si="21"/>
        <v>11.82604846543</v>
      </c>
      <c r="BC60" s="3"/>
      <c r="BD60">
        <v>5.1001913751889996</v>
      </c>
      <c r="BE60">
        <v>12.31020498392</v>
      </c>
      <c r="BH60">
        <v>2.0538607690580002</v>
      </c>
      <c r="BI60">
        <v>1.4287088724549999</v>
      </c>
      <c r="BK60">
        <f t="shared" si="22"/>
        <v>5.1001913751889998E-2</v>
      </c>
      <c r="BL60">
        <f t="shared" si="23"/>
        <v>12.31020498392</v>
      </c>
      <c r="BO60">
        <f t="shared" si="26"/>
        <v>2.0538607690580003E-2</v>
      </c>
      <c r="BP60">
        <f t="shared" si="27"/>
        <v>1.4287088724549999</v>
      </c>
      <c r="BR60" s="3"/>
      <c r="BS60">
        <v>2.7508989789179998</v>
      </c>
      <c r="BT60">
        <v>9.0630279467379999</v>
      </c>
      <c r="BU60">
        <v>6.0670503654010002</v>
      </c>
      <c r="BV60">
        <v>18.573087913679998</v>
      </c>
      <c r="BW60">
        <v>5.8856234451739997</v>
      </c>
      <c r="BX60">
        <v>20.315056637070001</v>
      </c>
      <c r="BZ60">
        <f t="shared" si="28"/>
        <v>2.7508989789179997E-2</v>
      </c>
      <c r="CA60">
        <f t="shared" si="31"/>
        <v>9.0630279467379999</v>
      </c>
      <c r="CB60">
        <f t="shared" si="34"/>
        <v>6.067050365401E-2</v>
      </c>
      <c r="CC60">
        <f t="shared" si="32"/>
        <v>18.573087913679998</v>
      </c>
      <c r="CD60">
        <f t="shared" si="35"/>
        <v>5.885623445174E-2</v>
      </c>
      <c r="CE60">
        <f t="shared" si="33"/>
        <v>20.315056637070001</v>
      </c>
      <c r="CG60" s="3"/>
      <c r="CH60">
        <v>4.9165155612640001</v>
      </c>
      <c r="CI60">
        <v>15.393787938099999</v>
      </c>
      <c r="CJ60">
        <v>2.982742219501</v>
      </c>
      <c r="CK60">
        <v>12.59562022838</v>
      </c>
      <c r="CL60">
        <v>2.3393364356030002</v>
      </c>
      <c r="CM60">
        <v>6.5455079958690003</v>
      </c>
      <c r="CV60" s="3"/>
    </row>
    <row r="61" spans="2:100" x14ac:dyDescent="0.3">
      <c r="B61" s="2">
        <v>7.6449316160230003</v>
      </c>
      <c r="C61">
        <v>14.97473010495</v>
      </c>
      <c r="D61">
        <v>7.7236839696450001</v>
      </c>
      <c r="E61">
        <v>15.28839591415</v>
      </c>
      <c r="F61">
        <v>3.9232368536309998</v>
      </c>
      <c r="G61">
        <v>16.227793359349999</v>
      </c>
      <c r="H61">
        <v>4.583754388359</v>
      </c>
      <c r="I61">
        <v>13.94748934477</v>
      </c>
      <c r="K61">
        <f t="shared" si="0"/>
        <v>7.6449316160229999E-2</v>
      </c>
      <c r="L61">
        <f t="shared" si="1"/>
        <v>14.97473010495</v>
      </c>
      <c r="M61">
        <f t="shared" si="2"/>
        <v>7.7236839696449996E-2</v>
      </c>
      <c r="N61">
        <f t="shared" si="3"/>
        <v>15.28839591415</v>
      </c>
      <c r="O61">
        <f t="shared" si="4"/>
        <v>3.923236853631E-2</v>
      </c>
      <c r="P61">
        <f t="shared" si="5"/>
        <v>16.227793359349999</v>
      </c>
      <c r="Q61">
        <f t="shared" si="6"/>
        <v>4.5837543883590001E-2</v>
      </c>
      <c r="R61">
        <f t="shared" si="7"/>
        <v>13.94748934477</v>
      </c>
      <c r="T61" s="3"/>
      <c r="Y61">
        <v>5.6032885949209996</v>
      </c>
      <c r="Z61">
        <v>13.901154824280001</v>
      </c>
      <c r="AA61">
        <v>5.0523131823699998</v>
      </c>
      <c r="AB61">
        <v>8.9162227539660002</v>
      </c>
      <c r="AI61">
        <f t="shared" si="12"/>
        <v>5.6032885949209993E-2</v>
      </c>
      <c r="AJ61">
        <f t="shared" si="13"/>
        <v>13.901154824280001</v>
      </c>
      <c r="AK61">
        <f t="shared" si="14"/>
        <v>5.0523131823699996E-2</v>
      </c>
      <c r="AL61">
        <f t="shared" si="15"/>
        <v>8.9162227539660002</v>
      </c>
      <c r="AN61" s="3"/>
      <c r="AO61">
        <v>8.0472459887240007</v>
      </c>
      <c r="AP61">
        <v>9.1921795097899999</v>
      </c>
      <c r="AS61">
        <v>4.4775223034050002</v>
      </c>
      <c r="AT61">
        <v>11.537727496580001</v>
      </c>
      <c r="AV61">
        <f t="shared" si="16"/>
        <v>8.047245988724E-2</v>
      </c>
      <c r="AW61">
        <f t="shared" si="17"/>
        <v>9.1921795097899999</v>
      </c>
      <c r="AZ61">
        <f t="shared" si="20"/>
        <v>4.4775223034050002E-2</v>
      </c>
      <c r="BA61">
        <f t="shared" si="21"/>
        <v>11.537727496580001</v>
      </c>
      <c r="BC61" s="3"/>
      <c r="BD61">
        <v>5.168837774979</v>
      </c>
      <c r="BE61">
        <v>12.260224094230001</v>
      </c>
      <c r="BH61">
        <v>2.0646299418159999</v>
      </c>
      <c r="BI61">
        <v>1.244780162743</v>
      </c>
      <c r="BK61">
        <f t="shared" si="22"/>
        <v>5.1688377749790002E-2</v>
      </c>
      <c r="BL61">
        <f t="shared" si="23"/>
        <v>12.260224094230001</v>
      </c>
      <c r="BO61">
        <f t="shared" si="26"/>
        <v>2.064629941816E-2</v>
      </c>
      <c r="BP61">
        <f t="shared" si="27"/>
        <v>1.244780162743</v>
      </c>
      <c r="BR61" s="3"/>
      <c r="BS61">
        <v>2.758905245302</v>
      </c>
      <c r="BT61">
        <v>9.2040501375510004</v>
      </c>
      <c r="BU61">
        <v>6.1485692115240003</v>
      </c>
      <c r="BV61">
        <v>18.536548879600002</v>
      </c>
      <c r="BW61">
        <v>5.9804358410600003</v>
      </c>
      <c r="BX61">
        <v>20.2088795009</v>
      </c>
      <c r="BZ61">
        <f t="shared" si="28"/>
        <v>2.7589052453019999E-2</v>
      </c>
      <c r="CA61">
        <f t="shared" si="31"/>
        <v>9.2040501375510004</v>
      </c>
      <c r="CB61">
        <f t="shared" si="34"/>
        <v>6.148569211524E-2</v>
      </c>
      <c r="CC61">
        <f t="shared" si="32"/>
        <v>18.536548879600002</v>
      </c>
      <c r="CD61">
        <f t="shared" si="35"/>
        <v>5.98043584106E-2</v>
      </c>
      <c r="CE61">
        <f t="shared" si="33"/>
        <v>20.2088795009</v>
      </c>
      <c r="CG61" s="3"/>
      <c r="CH61">
        <v>4.9665609131729997</v>
      </c>
      <c r="CI61">
        <v>15.77927916839</v>
      </c>
      <c r="CJ61">
        <v>3.0052296221099999</v>
      </c>
      <c r="CK61">
        <v>12.970639036590001</v>
      </c>
      <c r="CL61">
        <v>2.4005543523899999</v>
      </c>
      <c r="CM61">
        <v>6.6217006051920002</v>
      </c>
      <c r="CV61" s="3"/>
    </row>
    <row r="62" spans="2:100" x14ac:dyDescent="0.3">
      <c r="B62" s="2">
        <v>7.8379397575200001</v>
      </c>
      <c r="C62">
        <v>14.95839481816</v>
      </c>
      <c r="D62">
        <v>7.8636747250269998</v>
      </c>
      <c r="E62">
        <v>15.321054355939999</v>
      </c>
      <c r="F62">
        <v>4.0659205493170001</v>
      </c>
      <c r="G62">
        <v>16.036783585799999</v>
      </c>
      <c r="H62">
        <v>4.7777099214019998</v>
      </c>
      <c r="I62">
        <v>13.82363090198</v>
      </c>
      <c r="K62">
        <f t="shared" si="0"/>
        <v>7.8379397575200002E-2</v>
      </c>
      <c r="L62">
        <f t="shared" si="1"/>
        <v>14.95839481816</v>
      </c>
      <c r="M62">
        <f t="shared" si="2"/>
        <v>7.8636747250269992E-2</v>
      </c>
      <c r="N62">
        <f t="shared" si="3"/>
        <v>15.321054355939999</v>
      </c>
      <c r="O62">
        <f t="shared" si="4"/>
        <v>4.0659205493170002E-2</v>
      </c>
      <c r="P62">
        <f t="shared" si="5"/>
        <v>16.036783585799999</v>
      </c>
      <c r="Q62">
        <f t="shared" si="6"/>
        <v>4.777709921402E-2</v>
      </c>
      <c r="R62">
        <f t="shared" si="7"/>
        <v>13.82363090198</v>
      </c>
      <c r="T62" s="3"/>
      <c r="Y62">
        <v>5.6183413030610003</v>
      </c>
      <c r="Z62">
        <v>13.861704706479999</v>
      </c>
      <c r="AA62">
        <v>5.0844572024670001</v>
      </c>
      <c r="AB62">
        <v>8.8898139788710004</v>
      </c>
      <c r="AI62">
        <f t="shared" si="12"/>
        <v>5.6183413030610002E-2</v>
      </c>
      <c r="AJ62">
        <f t="shared" si="13"/>
        <v>13.861704706479999</v>
      </c>
      <c r="AK62">
        <f t="shared" si="14"/>
        <v>5.084457202467E-2</v>
      </c>
      <c r="AL62">
        <f t="shared" si="15"/>
        <v>8.8898139788710004</v>
      </c>
      <c r="AN62" s="3"/>
      <c r="AO62">
        <v>8.3884592143269998</v>
      </c>
      <c r="AP62">
        <v>9.0900461279970006</v>
      </c>
      <c r="AS62">
        <v>4.6804470843889998</v>
      </c>
      <c r="AT62">
        <v>11.43019358976</v>
      </c>
      <c r="AV62">
        <f t="shared" si="16"/>
        <v>8.3884592143270001E-2</v>
      </c>
      <c r="AW62">
        <f t="shared" si="17"/>
        <v>9.0900461279970006</v>
      </c>
      <c r="AZ62">
        <f t="shared" si="20"/>
        <v>4.680447084389E-2</v>
      </c>
      <c r="BA62">
        <f t="shared" si="21"/>
        <v>11.43019358976</v>
      </c>
      <c r="BC62" s="3"/>
      <c r="BD62">
        <v>5.1999531392160003</v>
      </c>
      <c r="BE62">
        <v>12.26091207214</v>
      </c>
      <c r="BH62">
        <v>2.076423692933</v>
      </c>
      <c r="BI62">
        <v>1.0951377018299999</v>
      </c>
      <c r="BK62">
        <f t="shared" si="22"/>
        <v>5.1999531392160001E-2</v>
      </c>
      <c r="BL62">
        <f t="shared" si="23"/>
        <v>12.26091207214</v>
      </c>
      <c r="BO62">
        <f t="shared" si="26"/>
        <v>2.076423692933E-2</v>
      </c>
      <c r="BP62">
        <f t="shared" si="27"/>
        <v>1.0951377018299999</v>
      </c>
      <c r="BR62" s="3"/>
      <c r="BS62">
        <v>2.7709507623210001</v>
      </c>
      <c r="BT62">
        <v>9.3293831275020001</v>
      </c>
      <c r="BU62">
        <v>6.3977186277050002</v>
      </c>
      <c r="BV62">
        <v>18.580793323769999</v>
      </c>
      <c r="BW62">
        <v>6.1841389087860001</v>
      </c>
      <c r="BX62">
        <v>20.082668055799999</v>
      </c>
      <c r="BZ62">
        <f t="shared" si="28"/>
        <v>2.7709507623210002E-2</v>
      </c>
      <c r="CA62">
        <f t="shared" si="31"/>
        <v>9.3293831275020001</v>
      </c>
      <c r="CB62">
        <f t="shared" si="34"/>
        <v>6.3977186277049999E-2</v>
      </c>
      <c r="CC62">
        <f t="shared" si="32"/>
        <v>18.580793323769999</v>
      </c>
      <c r="CD62">
        <f t="shared" si="35"/>
        <v>6.1841389087860001E-2</v>
      </c>
      <c r="CE62">
        <f t="shared" si="33"/>
        <v>20.082668055799999</v>
      </c>
      <c r="CG62" s="3"/>
      <c r="CH62">
        <v>5.040151926868</v>
      </c>
      <c r="CI62">
        <v>16.30289556996</v>
      </c>
      <c r="CJ62">
        <v>3.0236345478779998</v>
      </c>
      <c r="CK62">
        <v>13.32967803705</v>
      </c>
      <c r="CL62">
        <v>2.4168842597540001</v>
      </c>
      <c r="CM62">
        <v>6.685619836161</v>
      </c>
      <c r="CV62" s="3"/>
    </row>
    <row r="63" spans="2:100" x14ac:dyDescent="0.3">
      <c r="B63" s="2">
        <v>7.9901064229110004</v>
      </c>
      <c r="C63">
        <v>14.93491480218</v>
      </c>
      <c r="D63">
        <v>8.0007712995820004</v>
      </c>
      <c r="E63">
        <v>15.27509855357</v>
      </c>
      <c r="F63">
        <v>4.2123658760789997</v>
      </c>
      <c r="G63">
        <v>15.88671477942</v>
      </c>
      <c r="H63">
        <v>5.0160589555610002</v>
      </c>
      <c r="I63">
        <v>13.72169890276</v>
      </c>
      <c r="K63">
        <f t="shared" si="0"/>
        <v>7.9901064229110003E-2</v>
      </c>
      <c r="L63">
        <f t="shared" si="1"/>
        <v>14.93491480218</v>
      </c>
      <c r="M63">
        <f t="shared" si="2"/>
        <v>8.0007712995820005E-2</v>
      </c>
      <c r="N63">
        <f t="shared" si="3"/>
        <v>15.27509855357</v>
      </c>
      <c r="O63">
        <f t="shared" si="4"/>
        <v>4.2123658760789995E-2</v>
      </c>
      <c r="P63">
        <f t="shared" si="5"/>
        <v>15.88671477942</v>
      </c>
      <c r="Q63">
        <f t="shared" si="6"/>
        <v>5.0160589555610001E-2</v>
      </c>
      <c r="R63">
        <f t="shared" si="7"/>
        <v>13.72169890276</v>
      </c>
      <c r="T63" s="3"/>
      <c r="Y63">
        <v>5.7142517090689999</v>
      </c>
      <c r="Z63">
        <v>14.0537386087</v>
      </c>
      <c r="AA63">
        <v>5.1228768958100002</v>
      </c>
      <c r="AB63">
        <v>8.9377514510249991</v>
      </c>
      <c r="AI63">
        <f t="shared" si="12"/>
        <v>5.7142517090690001E-2</v>
      </c>
      <c r="AJ63">
        <f t="shared" si="13"/>
        <v>14.0537386087</v>
      </c>
      <c r="AK63">
        <f t="shared" si="14"/>
        <v>5.1228768958100003E-2</v>
      </c>
      <c r="AL63">
        <f t="shared" si="15"/>
        <v>8.9377514510249991</v>
      </c>
      <c r="AN63" s="3"/>
      <c r="AO63">
        <v>8.7426238355480006</v>
      </c>
      <c r="AP63">
        <v>8.9965437637680008</v>
      </c>
      <c r="AS63">
        <v>4.9361407214939996</v>
      </c>
      <c r="AT63">
        <v>11.277358735729999</v>
      </c>
      <c r="AV63">
        <f t="shared" si="16"/>
        <v>8.742623835548001E-2</v>
      </c>
      <c r="AW63">
        <f t="shared" si="17"/>
        <v>8.9965437637680008</v>
      </c>
      <c r="AZ63">
        <f t="shared" si="20"/>
        <v>4.9361407214939999E-2</v>
      </c>
      <c r="BA63">
        <f t="shared" si="21"/>
        <v>11.277358735729999</v>
      </c>
      <c r="BC63" s="3"/>
      <c r="BD63">
        <v>5.2162179887029998</v>
      </c>
      <c r="BE63">
        <v>12.261271696950001</v>
      </c>
      <c r="BH63">
        <v>2.089977247407</v>
      </c>
      <c r="BI63">
        <v>1.305301896589</v>
      </c>
      <c r="BK63">
        <f t="shared" si="22"/>
        <v>5.2162179887030001E-2</v>
      </c>
      <c r="BL63">
        <f t="shared" si="23"/>
        <v>12.261271696950001</v>
      </c>
      <c r="BO63">
        <f t="shared" si="26"/>
        <v>2.0899772474069999E-2</v>
      </c>
      <c r="BP63">
        <f t="shared" si="27"/>
        <v>1.305301896589</v>
      </c>
      <c r="BR63" s="3"/>
      <c r="BS63">
        <v>2.7950811972060001</v>
      </c>
      <c r="BT63">
        <v>9.4860124205660004</v>
      </c>
      <c r="BU63">
        <v>6.5374031841180003</v>
      </c>
      <c r="BV63">
        <v>18.66621647833</v>
      </c>
      <c r="BW63">
        <v>6.2567584100089997</v>
      </c>
      <c r="BX63">
        <v>20.007926790380001</v>
      </c>
      <c r="BZ63">
        <f t="shared" si="28"/>
        <v>2.7950811972060001E-2</v>
      </c>
      <c r="CA63">
        <f t="shared" si="31"/>
        <v>9.4860124205660004</v>
      </c>
      <c r="CB63">
        <f t="shared" si="34"/>
        <v>6.537403184118E-2</v>
      </c>
      <c r="CC63">
        <f t="shared" si="32"/>
        <v>18.66621647833</v>
      </c>
      <c r="CD63">
        <f t="shared" si="35"/>
        <v>6.2567584100090001E-2</v>
      </c>
      <c r="CE63">
        <f t="shared" si="33"/>
        <v>20.007926790380001</v>
      </c>
      <c r="CG63" s="3"/>
      <c r="CH63">
        <v>5.0872466318800003</v>
      </c>
      <c r="CI63">
        <v>16.607888175420001</v>
      </c>
      <c r="CJ63">
        <v>3.068600908099</v>
      </c>
      <c r="CK63">
        <v>14.007933187060001</v>
      </c>
      <c r="CL63">
        <v>2.4617774300090001</v>
      </c>
      <c r="CM63">
        <v>6.7417602773179999</v>
      </c>
      <c r="CV63" s="3"/>
    </row>
    <row r="64" spans="2:100" x14ac:dyDescent="0.3">
      <c r="B64" s="2">
        <v>8.1199963293459998</v>
      </c>
      <c r="C64">
        <v>14.90787624477</v>
      </c>
      <c r="D64">
        <v>8.1742820593229997</v>
      </c>
      <c r="E64">
        <v>15.251338918969999</v>
      </c>
      <c r="F64">
        <v>4.377362395644</v>
      </c>
      <c r="G64">
        <v>15.72905890258</v>
      </c>
      <c r="H64">
        <v>5.2960016405930004</v>
      </c>
      <c r="I64">
        <v>13.61945712476</v>
      </c>
      <c r="K64">
        <f t="shared" si="0"/>
        <v>8.1199963293459992E-2</v>
      </c>
      <c r="L64">
        <f t="shared" si="1"/>
        <v>14.90787624477</v>
      </c>
      <c r="M64">
        <f t="shared" si="2"/>
        <v>8.1742820593230001E-2</v>
      </c>
      <c r="N64">
        <f t="shared" si="3"/>
        <v>15.251338918969999</v>
      </c>
      <c r="O64">
        <f t="shared" si="4"/>
        <v>4.3773623956440001E-2</v>
      </c>
      <c r="P64">
        <f t="shared" si="5"/>
        <v>15.72905890258</v>
      </c>
      <c r="Q64">
        <f t="shared" si="6"/>
        <v>5.2960016405930004E-2</v>
      </c>
      <c r="R64">
        <f t="shared" si="7"/>
        <v>13.61945712476</v>
      </c>
      <c r="T64" s="3"/>
      <c r="Y64">
        <v>5.8890905882510003</v>
      </c>
      <c r="Z64">
        <v>14.367887925970001</v>
      </c>
      <c r="AA64">
        <v>5.1677237104160003</v>
      </c>
      <c r="AB64">
        <v>8.9812822011530002</v>
      </c>
      <c r="AI64">
        <f t="shared" si="12"/>
        <v>5.8890905882510003E-2</v>
      </c>
      <c r="AJ64">
        <f t="shared" si="13"/>
        <v>14.367887925970001</v>
      </c>
      <c r="AK64">
        <f t="shared" si="14"/>
        <v>5.1677237104160001E-2</v>
      </c>
      <c r="AL64">
        <f t="shared" si="15"/>
        <v>8.9812822011530002</v>
      </c>
      <c r="AN64" s="3"/>
      <c r="AO64">
        <v>9.2220324489780001</v>
      </c>
      <c r="AP64">
        <v>8.8892458091099993</v>
      </c>
      <c r="AS64">
        <v>5.2709886348869999</v>
      </c>
      <c r="AT64">
        <v>11.054527398219999</v>
      </c>
      <c r="AV64">
        <f t="shared" si="16"/>
        <v>9.2220324489780001E-2</v>
      </c>
      <c r="AW64">
        <f t="shared" si="17"/>
        <v>8.8892458091099993</v>
      </c>
      <c r="AZ64">
        <f t="shared" si="20"/>
        <v>5.270988634887E-2</v>
      </c>
      <c r="BA64">
        <f t="shared" si="21"/>
        <v>11.054527398219999</v>
      </c>
      <c r="BC64" s="3"/>
      <c r="BD64">
        <v>5.2205178429119998</v>
      </c>
      <c r="BE64">
        <v>12.20414599185</v>
      </c>
      <c r="BH64">
        <v>2.1129988085089999</v>
      </c>
      <c r="BI64">
        <v>1.5756367251159999</v>
      </c>
      <c r="BK64">
        <f t="shared" si="22"/>
        <v>5.2205178429120001E-2</v>
      </c>
      <c r="BL64">
        <f t="shared" si="23"/>
        <v>12.20414599185</v>
      </c>
      <c r="BO64">
        <f t="shared" si="26"/>
        <v>2.112998808509E-2</v>
      </c>
      <c r="BP64">
        <f t="shared" si="27"/>
        <v>1.5756367251159999</v>
      </c>
      <c r="BR64" s="3"/>
      <c r="BS64">
        <v>2.823369085265</v>
      </c>
      <c r="BT64">
        <v>9.3448424522509992</v>
      </c>
      <c r="BU64">
        <v>6.5909342974299996</v>
      </c>
      <c r="BV64">
        <v>18.733886862049999</v>
      </c>
      <c r="BW64">
        <v>6.3434939463279996</v>
      </c>
      <c r="BX64">
        <v>19.929209860650001</v>
      </c>
      <c r="BZ64">
        <f t="shared" si="28"/>
        <v>2.8233690852649998E-2</v>
      </c>
      <c r="CA64">
        <f t="shared" si="31"/>
        <v>9.3448424522509992</v>
      </c>
      <c r="CB64">
        <f t="shared" si="34"/>
        <v>6.5909342974299998E-2</v>
      </c>
      <c r="CC64">
        <f t="shared" si="32"/>
        <v>18.733886862049999</v>
      </c>
      <c r="CD64">
        <f t="shared" si="35"/>
        <v>6.3434939463279993E-2</v>
      </c>
      <c r="CE64">
        <f t="shared" si="33"/>
        <v>19.929209860650001</v>
      </c>
      <c r="CG64" s="3"/>
      <c r="CH64">
        <v>5.1313812219560004</v>
      </c>
      <c r="CI64">
        <v>16.751903819870002</v>
      </c>
      <c r="CJ64">
        <v>3.1115476115559999</v>
      </c>
      <c r="CK64">
        <v>14.861642514010001</v>
      </c>
      <c r="CL64">
        <v>2.5087076161869999</v>
      </c>
      <c r="CM64">
        <v>6.7699993891429999</v>
      </c>
      <c r="CV64" s="3"/>
    </row>
    <row r="65" spans="2:100" x14ac:dyDescent="0.3">
      <c r="B65" s="2">
        <v>8.4502823959699995</v>
      </c>
      <c r="C65">
        <v>14.834651752639999</v>
      </c>
      <c r="D65">
        <v>8.2666082429929997</v>
      </c>
      <c r="E65">
        <v>15.21695024053</v>
      </c>
      <c r="F65">
        <v>4.560964205396</v>
      </c>
      <c r="G65">
        <v>15.60850898817</v>
      </c>
      <c r="H65">
        <v>5.5953344908920002</v>
      </c>
      <c r="I65">
        <v>13.500378127619999</v>
      </c>
      <c r="K65">
        <f t="shared" si="0"/>
        <v>8.4502823959699991E-2</v>
      </c>
      <c r="L65">
        <f t="shared" si="1"/>
        <v>14.834651752639999</v>
      </c>
      <c r="M65">
        <f t="shared" si="2"/>
        <v>8.2666082429929996E-2</v>
      </c>
      <c r="N65">
        <f t="shared" si="3"/>
        <v>15.21695024053</v>
      </c>
      <c r="O65">
        <f t="shared" si="4"/>
        <v>4.5609642053960002E-2</v>
      </c>
      <c r="P65">
        <f t="shared" si="5"/>
        <v>15.60850898817</v>
      </c>
      <c r="Q65">
        <f t="shared" si="6"/>
        <v>5.5953344908920004E-2</v>
      </c>
      <c r="R65">
        <f t="shared" si="7"/>
        <v>13.500378127619999</v>
      </c>
      <c r="T65" s="3"/>
      <c r="Y65">
        <v>6.0745263478969997</v>
      </c>
      <c r="Z65">
        <v>14.734486627640001</v>
      </c>
      <c r="AA65">
        <v>5.3405912960119997</v>
      </c>
      <c r="AB65">
        <v>9.2079387382459998</v>
      </c>
      <c r="AI65">
        <f t="shared" si="12"/>
        <v>6.0745263478969996E-2</v>
      </c>
      <c r="AJ65">
        <f t="shared" si="13"/>
        <v>14.734486627640001</v>
      </c>
      <c r="AK65">
        <f t="shared" si="14"/>
        <v>5.3405912960119997E-2</v>
      </c>
      <c r="AL65">
        <f t="shared" si="15"/>
        <v>9.2079387382459998</v>
      </c>
      <c r="AN65" s="3"/>
      <c r="AS65">
        <v>5.4982740725510002</v>
      </c>
      <c r="AT65">
        <v>10.914129610930001</v>
      </c>
      <c r="AZ65">
        <f t="shared" si="20"/>
        <v>5.4982740725510001E-2</v>
      </c>
      <c r="BA65">
        <f t="shared" si="21"/>
        <v>10.914129610930001</v>
      </c>
      <c r="BC65" s="3"/>
      <c r="BH65">
        <v>2.1570353259589998</v>
      </c>
      <c r="BI65">
        <v>2.0049053319149999</v>
      </c>
      <c r="BO65">
        <f t="shared" si="26"/>
        <v>2.1570353259589999E-2</v>
      </c>
      <c r="BP65">
        <f t="shared" si="27"/>
        <v>2.0049053319149999</v>
      </c>
      <c r="BR65" s="3"/>
      <c r="BS65">
        <v>2.8375097458899998</v>
      </c>
      <c r="BT65">
        <v>9.282093858663</v>
      </c>
      <c r="BU65">
        <v>6.6118620442080003</v>
      </c>
      <c r="BV65">
        <v>18.806215885259999</v>
      </c>
      <c r="BW65">
        <v>6.4665121451759999</v>
      </c>
      <c r="BX65">
        <v>19.877772520410002</v>
      </c>
      <c r="BZ65">
        <f t="shared" si="28"/>
        <v>2.83750974589E-2</v>
      </c>
      <c r="CA65">
        <f t="shared" si="31"/>
        <v>9.282093858663</v>
      </c>
      <c r="CB65">
        <f t="shared" si="34"/>
        <v>6.6118620442080001E-2</v>
      </c>
      <c r="CC65">
        <f t="shared" si="32"/>
        <v>18.806215885259999</v>
      </c>
      <c r="CD65">
        <f t="shared" si="35"/>
        <v>6.4665121451759996E-2</v>
      </c>
      <c r="CE65">
        <f t="shared" si="33"/>
        <v>19.877772520410002</v>
      </c>
      <c r="CG65" s="3"/>
      <c r="CH65">
        <v>5.1755016099719997</v>
      </c>
      <c r="CI65">
        <v>16.775201960050001</v>
      </c>
      <c r="CJ65">
        <v>3.1381151451729998</v>
      </c>
      <c r="CK65">
        <v>15.232701555949999</v>
      </c>
      <c r="CL65">
        <v>2.559717464207</v>
      </c>
      <c r="CM65">
        <v>6.7902908199079999</v>
      </c>
      <c r="CV65" s="3"/>
    </row>
    <row r="66" spans="2:100" x14ac:dyDescent="0.3">
      <c r="B66" s="2">
        <v>8.6729417907700004</v>
      </c>
      <c r="C66">
        <v>14.78085110112</v>
      </c>
      <c r="D66">
        <v>8.5660603723239994</v>
      </c>
      <c r="E66">
        <v>15.18101894148</v>
      </c>
      <c r="F66">
        <v>4.7612161058959996</v>
      </c>
      <c r="G66">
        <v>15.443141632370001</v>
      </c>
      <c r="H66">
        <v>6.094283190144</v>
      </c>
      <c r="I66">
        <v>13.35199109949</v>
      </c>
      <c r="K66">
        <f t="shared" si="0"/>
        <v>8.6729417907700002E-2</v>
      </c>
      <c r="L66">
        <f t="shared" si="1"/>
        <v>14.78085110112</v>
      </c>
      <c r="M66">
        <f t="shared" si="2"/>
        <v>8.5660603723239997E-2</v>
      </c>
      <c r="N66">
        <f t="shared" si="3"/>
        <v>15.18101894148</v>
      </c>
      <c r="O66">
        <f t="shared" si="4"/>
        <v>4.7612161058959997E-2</v>
      </c>
      <c r="P66">
        <f t="shared" si="5"/>
        <v>15.443141632370001</v>
      </c>
      <c r="Q66">
        <f t="shared" si="6"/>
        <v>6.0942831901440002E-2</v>
      </c>
      <c r="R66">
        <f t="shared" si="7"/>
        <v>13.35199109949</v>
      </c>
      <c r="T66" s="3"/>
      <c r="Y66">
        <v>6.1150183001710001</v>
      </c>
      <c r="Z66">
        <v>14.81741490045</v>
      </c>
      <c r="AA66">
        <v>5.366224057058</v>
      </c>
      <c r="AB66">
        <v>9.2296883347760001</v>
      </c>
      <c r="AI66">
        <f t="shared" si="12"/>
        <v>6.1150183001710004E-2</v>
      </c>
      <c r="AJ66">
        <f t="shared" si="13"/>
        <v>14.81741490045</v>
      </c>
      <c r="AK66">
        <f t="shared" si="14"/>
        <v>5.366224057058E-2</v>
      </c>
      <c r="AL66">
        <f t="shared" si="15"/>
        <v>9.2296883347760001</v>
      </c>
      <c r="AN66" s="3"/>
      <c r="AS66">
        <v>5.7864393255669997</v>
      </c>
      <c r="AT66">
        <v>10.73656350119</v>
      </c>
      <c r="AZ66">
        <f t="shared" si="20"/>
        <v>5.7864393255669999E-2</v>
      </c>
      <c r="BA66">
        <f t="shared" si="21"/>
        <v>10.73656350119</v>
      </c>
      <c r="BC66" s="3"/>
      <c r="BH66">
        <v>2.1854521114300001</v>
      </c>
      <c r="BI66">
        <v>2.1725686674209999</v>
      </c>
      <c r="BO66">
        <f t="shared" si="26"/>
        <v>2.1854521114300002E-2</v>
      </c>
      <c r="BP66">
        <f t="shared" si="27"/>
        <v>2.1725686674209999</v>
      </c>
      <c r="BR66" s="3"/>
      <c r="BS66">
        <v>2.8556896571500001</v>
      </c>
      <c r="BT66">
        <v>9.2036560642129999</v>
      </c>
      <c r="BU66">
        <v>6.6467599533220003</v>
      </c>
      <c r="BV66">
        <v>18.883013916309999</v>
      </c>
      <c r="BW66">
        <v>6.5693603580820001</v>
      </c>
      <c r="BX66">
        <v>19.842090059930001</v>
      </c>
      <c r="BZ66">
        <f t="shared" si="28"/>
        <v>2.8556896571500002E-2</v>
      </c>
      <c r="CA66">
        <f t="shared" si="31"/>
        <v>9.2036560642129999</v>
      </c>
      <c r="CB66">
        <f t="shared" si="34"/>
        <v>6.6467599533219998E-2</v>
      </c>
      <c r="CC66">
        <f t="shared" si="32"/>
        <v>18.883013916309999</v>
      </c>
      <c r="CD66">
        <f t="shared" si="35"/>
        <v>6.5693603580820006E-2</v>
      </c>
      <c r="CE66">
        <f t="shared" si="33"/>
        <v>19.842090059930001</v>
      </c>
      <c r="CG66" s="3"/>
      <c r="CH66">
        <v>5.2254975928189999</v>
      </c>
      <c r="CI66">
        <v>16.7410561517</v>
      </c>
      <c r="CJ66">
        <v>3.1462983963459998</v>
      </c>
      <c r="CK66">
        <v>15.420189848650001</v>
      </c>
      <c r="CL66">
        <v>2.594408195692</v>
      </c>
      <c r="CM66">
        <v>6.8383850601120004</v>
      </c>
      <c r="CV66" s="3"/>
    </row>
    <row r="67" spans="2:100" x14ac:dyDescent="0.3">
      <c r="B67" s="2">
        <v>8.901155723934</v>
      </c>
      <c r="C67">
        <v>14.71583572189</v>
      </c>
      <c r="D67">
        <v>8.8067199197089998</v>
      </c>
      <c r="E67">
        <v>15.1342918288</v>
      </c>
      <c r="F67">
        <v>4.9281002031719998</v>
      </c>
      <c r="G67">
        <v>15.31154286822</v>
      </c>
      <c r="H67">
        <v>6.4629522619899999</v>
      </c>
      <c r="I67">
        <v>13.24352424151</v>
      </c>
      <c r="K67">
        <f t="shared" ref="K67:K76" si="36">B67/100</f>
        <v>8.9011557239339997E-2</v>
      </c>
      <c r="L67">
        <f t="shared" ref="L67:L76" si="37">C67</f>
        <v>14.71583572189</v>
      </c>
      <c r="M67">
        <f t="shared" ref="M67:M70" si="38">D67/100</f>
        <v>8.8067199197089996E-2</v>
      </c>
      <c r="N67">
        <f t="shared" ref="N67:N70" si="39">E67</f>
        <v>15.1342918288</v>
      </c>
      <c r="O67">
        <f t="shared" ref="O67:O91" si="40">F67/100</f>
        <v>4.9281002031719999E-2</v>
      </c>
      <c r="P67">
        <f t="shared" ref="P67:P91" si="41">G67</f>
        <v>15.31154286822</v>
      </c>
      <c r="Q67">
        <f t="shared" ref="Q67:Q74" si="42">H67/100</f>
        <v>6.4629522619900001E-2</v>
      </c>
      <c r="R67">
        <f t="shared" ref="R67:R74" si="43">I67</f>
        <v>13.24352424151</v>
      </c>
      <c r="T67" s="3"/>
      <c r="Y67">
        <v>6.1512647692369997</v>
      </c>
      <c r="Z67">
        <v>14.882863551470001</v>
      </c>
      <c r="AA67">
        <v>5.3854465243979996</v>
      </c>
      <c r="AB67">
        <v>9.2470943234140002</v>
      </c>
      <c r="AI67">
        <f t="shared" si="12"/>
        <v>6.1512647692369998E-2</v>
      </c>
      <c r="AJ67">
        <f t="shared" si="13"/>
        <v>14.882863551470001</v>
      </c>
      <c r="AK67">
        <f t="shared" si="14"/>
        <v>5.3854465243979993E-2</v>
      </c>
      <c r="AL67">
        <f t="shared" si="15"/>
        <v>9.2470943234140002</v>
      </c>
      <c r="AN67" s="3"/>
      <c r="AS67">
        <v>5.9589291594090001</v>
      </c>
      <c r="AT67">
        <v>10.63738844225</v>
      </c>
      <c r="AZ67">
        <f t="shared" si="20"/>
        <v>5.9589291594090002E-2</v>
      </c>
      <c r="BA67">
        <f t="shared" si="21"/>
        <v>10.63738844225</v>
      </c>
      <c r="BC67" s="3"/>
      <c r="BH67">
        <v>2.2170405014979999</v>
      </c>
      <c r="BI67">
        <v>2.3445850782090001</v>
      </c>
      <c r="BO67">
        <f t="shared" si="26"/>
        <v>2.2170405014980001E-2</v>
      </c>
      <c r="BP67">
        <f t="shared" si="27"/>
        <v>2.3445850782090001</v>
      </c>
      <c r="BR67" s="3"/>
      <c r="BS67">
        <v>2.9082146907189999</v>
      </c>
      <c r="BT67">
        <v>8.9644326954389992</v>
      </c>
      <c r="BU67">
        <v>6.6723678088960003</v>
      </c>
      <c r="BV67">
        <v>18.901013208279998</v>
      </c>
      <c r="BW67">
        <v>6.6903572899119998</v>
      </c>
      <c r="BX67">
        <v>19.802415515410001</v>
      </c>
      <c r="BZ67">
        <f t="shared" si="28"/>
        <v>2.908214690719E-2</v>
      </c>
      <c r="CA67">
        <f t="shared" si="31"/>
        <v>8.9644326954389992</v>
      </c>
      <c r="CB67">
        <f t="shared" si="34"/>
        <v>6.6723678088960001E-2</v>
      </c>
      <c r="CC67">
        <f t="shared" si="32"/>
        <v>18.901013208279998</v>
      </c>
      <c r="CD67">
        <f t="shared" si="35"/>
        <v>6.6903572899119995E-2</v>
      </c>
      <c r="CE67">
        <f t="shared" si="33"/>
        <v>19.802415515410001</v>
      </c>
      <c r="CG67" s="3"/>
      <c r="CH67">
        <v>5.3284246507709998</v>
      </c>
      <c r="CI67">
        <v>16.621048750389999</v>
      </c>
      <c r="CJ67">
        <v>3.1646826787909998</v>
      </c>
      <c r="CK67">
        <v>15.603760597899999</v>
      </c>
      <c r="CL67">
        <v>2.6250192653350002</v>
      </c>
      <c r="CM67">
        <v>6.894426981374</v>
      </c>
      <c r="CV67" s="3"/>
    </row>
    <row r="68" spans="2:100" x14ac:dyDescent="0.3">
      <c r="B68" s="2">
        <v>9.0625844613810003</v>
      </c>
      <c r="C68">
        <v>14.677388912450001</v>
      </c>
      <c r="D68">
        <v>9.1621588330369992</v>
      </c>
      <c r="E68">
        <v>15.103560397420001</v>
      </c>
      <c r="F68">
        <v>5.117243026943</v>
      </c>
      <c r="G68">
        <v>15.16860496786</v>
      </c>
      <c r="H68">
        <v>6.898164440185</v>
      </c>
      <c r="I68">
        <v>13.128997518909999</v>
      </c>
      <c r="K68">
        <f t="shared" si="36"/>
        <v>9.062584461381E-2</v>
      </c>
      <c r="L68">
        <f t="shared" si="37"/>
        <v>14.677388912450001</v>
      </c>
      <c r="M68">
        <f t="shared" si="38"/>
        <v>9.1621588330369985E-2</v>
      </c>
      <c r="N68">
        <f t="shared" si="39"/>
        <v>15.103560397420001</v>
      </c>
      <c r="O68">
        <f t="shared" si="40"/>
        <v>5.1172430269429997E-2</v>
      </c>
      <c r="P68">
        <f t="shared" si="41"/>
        <v>15.16860496786</v>
      </c>
      <c r="Q68">
        <f t="shared" si="42"/>
        <v>6.8981644401850006E-2</v>
      </c>
      <c r="R68">
        <f t="shared" si="43"/>
        <v>13.128997518909999</v>
      </c>
      <c r="T68" s="3"/>
      <c r="Y68">
        <v>6.1744550650859997</v>
      </c>
      <c r="Z68">
        <v>15.062129605579999</v>
      </c>
      <c r="AA68">
        <v>5.4113316988070004</v>
      </c>
      <c r="AB68">
        <v>9.1375889711490004</v>
      </c>
      <c r="AI68">
        <f t="shared" ref="AI68:AI117" si="44">Y68/100</f>
        <v>6.174455065086E-2</v>
      </c>
      <c r="AJ68">
        <f t="shared" ref="AJ68:AJ117" si="45">Z68</f>
        <v>15.062129605579999</v>
      </c>
      <c r="AK68">
        <f t="shared" ref="AK68:AK131" si="46">AA68/100</f>
        <v>5.4113316988070002E-2</v>
      </c>
      <c r="AL68">
        <f t="shared" ref="AL68:AL131" si="47">AB68</f>
        <v>9.1375889711490004</v>
      </c>
      <c r="AN68" s="3"/>
      <c r="AS68">
        <v>6.1577905239239996</v>
      </c>
      <c r="AT68">
        <v>10.54214872441</v>
      </c>
      <c r="AZ68">
        <f t="shared" si="20"/>
        <v>6.1577905239239998E-2</v>
      </c>
      <c r="BA68">
        <f t="shared" si="21"/>
        <v>10.54214872441</v>
      </c>
      <c r="BC68" s="3"/>
      <c r="BH68">
        <v>2.2275288312880002</v>
      </c>
      <c r="BI68">
        <v>2.4433248160419998</v>
      </c>
      <c r="BO68">
        <f t="shared" si="26"/>
        <v>2.227528831288E-2</v>
      </c>
      <c r="BP68">
        <f t="shared" si="27"/>
        <v>2.4433248160419998</v>
      </c>
      <c r="BR68" s="3"/>
      <c r="BS68">
        <v>2.9587315908840002</v>
      </c>
      <c r="BT68">
        <v>8.7056265601020009</v>
      </c>
      <c r="BU68">
        <v>6.8190554615699996</v>
      </c>
      <c r="BV68">
        <v>18.945674842030002</v>
      </c>
      <c r="BW68">
        <v>6.8053068377020001</v>
      </c>
      <c r="BX68">
        <v>19.758847405179999</v>
      </c>
      <c r="BZ68">
        <f t="shared" si="28"/>
        <v>2.9587315908840003E-2</v>
      </c>
      <c r="CA68">
        <f t="shared" si="31"/>
        <v>8.7056265601020009</v>
      </c>
      <c r="CB68">
        <f t="shared" si="34"/>
        <v>6.8190554615699991E-2</v>
      </c>
      <c r="CC68">
        <f t="shared" si="32"/>
        <v>18.945674842030002</v>
      </c>
      <c r="CD68">
        <f t="shared" si="35"/>
        <v>6.8053068377020007E-2</v>
      </c>
      <c r="CE68">
        <f t="shared" si="33"/>
        <v>19.758847405179999</v>
      </c>
      <c r="CG68" s="3"/>
      <c r="CH68">
        <v>5.4313429169729996</v>
      </c>
      <c r="CI68">
        <v>16.4263114655</v>
      </c>
      <c r="CJ68">
        <v>3.187159290571</v>
      </c>
      <c r="CK68">
        <v>15.8870573657</v>
      </c>
      <c r="CL68">
        <v>2.6678758888340002</v>
      </c>
      <c r="CM68">
        <v>6.9824566666630004</v>
      </c>
      <c r="CV68" s="3"/>
    </row>
    <row r="69" spans="2:100" x14ac:dyDescent="0.3">
      <c r="B69" s="2">
        <v>9.2184451361179995</v>
      </c>
      <c r="C69">
        <v>14.638983572500001</v>
      </c>
      <c r="D69">
        <v>9.4755923613299995</v>
      </c>
      <c r="E69">
        <v>15.056291282909999</v>
      </c>
      <c r="F69">
        <v>5.3528134219919998</v>
      </c>
      <c r="G69">
        <v>15.047668004829999</v>
      </c>
      <c r="H69">
        <v>7.2613213671479997</v>
      </c>
      <c r="I69">
        <v>13.048393057609999</v>
      </c>
      <c r="K69">
        <f t="shared" si="36"/>
        <v>9.2184451361179989E-2</v>
      </c>
      <c r="L69">
        <f t="shared" si="37"/>
        <v>14.638983572500001</v>
      </c>
      <c r="M69">
        <f t="shared" si="38"/>
        <v>9.47559236133E-2</v>
      </c>
      <c r="N69">
        <f t="shared" si="39"/>
        <v>15.056291282909999</v>
      </c>
      <c r="O69">
        <f t="shared" si="40"/>
        <v>5.3528134219919997E-2</v>
      </c>
      <c r="P69">
        <f t="shared" si="41"/>
        <v>15.047668004829999</v>
      </c>
      <c r="Q69">
        <f t="shared" si="42"/>
        <v>7.2613213671479993E-2</v>
      </c>
      <c r="R69">
        <f t="shared" si="43"/>
        <v>13.048393057609999</v>
      </c>
      <c r="T69" s="3"/>
      <c r="Y69">
        <v>6.1963808247639998</v>
      </c>
      <c r="Z69">
        <v>14.78638902288</v>
      </c>
      <c r="AA69">
        <v>5.4286165276749996</v>
      </c>
      <c r="AB69">
        <v>9.0500015197739998</v>
      </c>
      <c r="AI69">
        <f t="shared" si="44"/>
        <v>6.1963808247640001E-2</v>
      </c>
      <c r="AJ69">
        <f t="shared" si="45"/>
        <v>14.78638902288</v>
      </c>
      <c r="AK69">
        <f t="shared" si="46"/>
        <v>5.4286165276749995E-2</v>
      </c>
      <c r="AL69">
        <f t="shared" si="47"/>
        <v>9.0500015197739998</v>
      </c>
      <c r="AN69" s="3"/>
      <c r="AS69">
        <v>6.4093989182120001</v>
      </c>
      <c r="AT69">
        <v>10.446599438090001</v>
      </c>
      <c r="AZ69">
        <f t="shared" ref="AZ69:AZ78" si="48">AS69/100</f>
        <v>6.4093989182120004E-2</v>
      </c>
      <c r="BA69">
        <f t="shared" ref="BA69:BA78" si="49">AT69</f>
        <v>10.446599438090001</v>
      </c>
      <c r="BC69" s="3"/>
      <c r="BH69">
        <v>2.2359211971990001</v>
      </c>
      <c r="BI69">
        <v>2.5206034642009998</v>
      </c>
      <c r="BO69">
        <f t="shared" ref="BO69:BO116" si="50">BH69/100</f>
        <v>2.2359211971989999E-2</v>
      </c>
      <c r="BP69">
        <f t="shared" ref="BP69:BP116" si="51">BI69</f>
        <v>2.5206034642009998</v>
      </c>
      <c r="BR69" s="3"/>
      <c r="BS69">
        <v>2.9890276123469999</v>
      </c>
      <c r="BT69">
        <v>8.5840393583509993</v>
      </c>
      <c r="BU69">
        <v>7.030953639961</v>
      </c>
      <c r="BV69">
        <v>18.97196740215</v>
      </c>
      <c r="BW69">
        <v>6.9142106431570003</v>
      </c>
      <c r="BX69">
        <v>19.70746753397</v>
      </c>
      <c r="BZ69">
        <f t="shared" ref="BZ69:BZ132" si="52">BS69/100</f>
        <v>2.9890276123469998E-2</v>
      </c>
      <c r="CA69">
        <f t="shared" si="31"/>
        <v>8.5840393583509993</v>
      </c>
      <c r="CB69">
        <f t="shared" ref="CB69:CB85" si="53">BU69/100</f>
        <v>7.0309536399610004E-2</v>
      </c>
      <c r="CC69">
        <f t="shared" si="32"/>
        <v>18.97196740215</v>
      </c>
      <c r="CD69">
        <f t="shared" ref="CD69:CD93" si="54">BW69/100</f>
        <v>6.9142106431569997E-2</v>
      </c>
      <c r="CE69">
        <f t="shared" si="33"/>
        <v>19.70746753397</v>
      </c>
      <c r="CG69" s="3"/>
      <c r="CH69">
        <v>5.707731898664</v>
      </c>
      <c r="CI69">
        <v>15.73265583649</v>
      </c>
      <c r="CJ69">
        <v>3.1973842493309999</v>
      </c>
      <c r="CK69">
        <v>16.086523477069999</v>
      </c>
      <c r="CL69">
        <v>2.702568966151</v>
      </c>
      <c r="CM69">
        <v>7.0504904808679996</v>
      </c>
      <c r="CV69" s="3"/>
    </row>
    <row r="70" spans="2:100" x14ac:dyDescent="0.3">
      <c r="B70" s="2">
        <v>9.4262789042670008</v>
      </c>
      <c r="C70">
        <v>14.60391560335</v>
      </c>
      <c r="D70">
        <v>9.9261564575930006</v>
      </c>
      <c r="E70">
        <v>14.991150326870001</v>
      </c>
      <c r="F70">
        <v>5.6421588339730002</v>
      </c>
      <c r="G70">
        <v>14.885361556519999</v>
      </c>
      <c r="H70">
        <v>7.5496164575879998</v>
      </c>
      <c r="I70">
        <v>12.97391041667</v>
      </c>
      <c r="K70">
        <f t="shared" si="36"/>
        <v>9.4262789042670006E-2</v>
      </c>
      <c r="L70">
        <f t="shared" si="37"/>
        <v>14.60391560335</v>
      </c>
      <c r="M70">
        <f t="shared" si="38"/>
        <v>9.9261564575930009E-2</v>
      </c>
      <c r="N70">
        <f t="shared" si="39"/>
        <v>14.991150326870001</v>
      </c>
      <c r="O70">
        <f t="shared" si="40"/>
        <v>5.6421588339730003E-2</v>
      </c>
      <c r="P70">
        <f t="shared" si="41"/>
        <v>14.885361556519999</v>
      </c>
      <c r="Q70">
        <f t="shared" si="42"/>
        <v>7.5496164575880001E-2</v>
      </c>
      <c r="R70">
        <f t="shared" si="43"/>
        <v>12.97391041667</v>
      </c>
      <c r="T70" s="3"/>
      <c r="Y70">
        <v>6.2980848492739998</v>
      </c>
      <c r="Z70">
        <v>14.19087219429</v>
      </c>
      <c r="AA70">
        <v>5.6037810748750001</v>
      </c>
      <c r="AB70">
        <v>8.0822380228390003</v>
      </c>
      <c r="AI70">
        <f t="shared" si="44"/>
        <v>6.2980848492739994E-2</v>
      </c>
      <c r="AJ70">
        <f t="shared" si="45"/>
        <v>14.19087219429</v>
      </c>
      <c r="AK70">
        <f t="shared" si="46"/>
        <v>5.603781074875E-2</v>
      </c>
      <c r="AL70">
        <f t="shared" si="47"/>
        <v>8.0822380228390003</v>
      </c>
      <c r="AN70" s="3"/>
      <c r="AS70">
        <v>6.626502996248</v>
      </c>
      <c r="AT70">
        <v>10.383973564630001</v>
      </c>
      <c r="AZ70">
        <f t="shared" si="48"/>
        <v>6.6265029962480002E-2</v>
      </c>
      <c r="BA70">
        <f t="shared" si="49"/>
        <v>10.383973564630001</v>
      </c>
      <c r="BC70" s="3"/>
      <c r="BH70">
        <v>2.2706216191120001</v>
      </c>
      <c r="BI70">
        <v>2.7569329239920002</v>
      </c>
      <c r="BO70">
        <f t="shared" si="50"/>
        <v>2.270621619112E-2</v>
      </c>
      <c r="BP70">
        <f t="shared" si="51"/>
        <v>2.7569329239920002</v>
      </c>
      <c r="BR70" s="3"/>
      <c r="BS70">
        <v>3.0636322631459998</v>
      </c>
      <c r="BT70">
        <v>8.5837355934860007</v>
      </c>
      <c r="BU70">
        <v>7.2009432276740002</v>
      </c>
      <c r="BV70">
        <v>18.98032704137</v>
      </c>
      <c r="BW70">
        <v>7.0251472075440002</v>
      </c>
      <c r="BX70">
        <v>19.616897500050001</v>
      </c>
      <c r="BZ70">
        <f t="shared" si="52"/>
        <v>3.0636322631459999E-2</v>
      </c>
      <c r="CA70">
        <f t="shared" ref="CA70:CA133" si="55">BT70</f>
        <v>8.5837355934860007</v>
      </c>
      <c r="CB70">
        <f t="shared" si="53"/>
        <v>7.2009432276740004E-2</v>
      </c>
      <c r="CC70">
        <f t="shared" ref="CC70:CC85" si="56">BV70</f>
        <v>18.98032704137</v>
      </c>
      <c r="CD70">
        <f t="shared" si="54"/>
        <v>7.0251472075439997E-2</v>
      </c>
      <c r="CE70">
        <f t="shared" ref="CE70:CE93" si="57">BX70</f>
        <v>19.616897500050001</v>
      </c>
      <c r="CG70" s="3"/>
      <c r="CH70">
        <v>5.9370890701760004</v>
      </c>
      <c r="CI70">
        <v>15.26861369235</v>
      </c>
      <c r="CJ70">
        <v>3.227959193157</v>
      </c>
      <c r="CK70">
        <v>15.83549595871</v>
      </c>
      <c r="CL70">
        <v>2.72297806619</v>
      </c>
      <c r="CM70">
        <v>7.1024741159770004</v>
      </c>
      <c r="CV70" s="3"/>
    </row>
    <row r="71" spans="2:100" x14ac:dyDescent="0.3">
      <c r="B71" s="2">
        <v>9.5413071191279997</v>
      </c>
      <c r="C71">
        <v>14.565814373029999</v>
      </c>
      <c r="F71">
        <v>5.9445144247390003</v>
      </c>
      <c r="G71">
        <v>14.73785602369</v>
      </c>
      <c r="H71">
        <v>8.2011829707860002</v>
      </c>
      <c r="I71">
        <v>12.91341503007</v>
      </c>
      <c r="K71">
        <f t="shared" si="36"/>
        <v>9.5413071191279994E-2</v>
      </c>
      <c r="L71">
        <f t="shared" si="37"/>
        <v>14.565814373029999</v>
      </c>
      <c r="O71">
        <f t="shared" si="40"/>
        <v>5.9445144247390003E-2</v>
      </c>
      <c r="P71">
        <f t="shared" si="41"/>
        <v>14.73785602369</v>
      </c>
      <c r="Q71">
        <f t="shared" si="42"/>
        <v>8.2011829707860001E-2</v>
      </c>
      <c r="R71">
        <f t="shared" si="43"/>
        <v>12.91341503007</v>
      </c>
      <c r="T71" s="3"/>
      <c r="Y71">
        <v>6.5365337276400002</v>
      </c>
      <c r="Z71">
        <v>12.579654396620001</v>
      </c>
      <c r="AA71">
        <v>5.6189431621389998</v>
      </c>
      <c r="AB71">
        <v>7.985910760566</v>
      </c>
      <c r="AI71">
        <f t="shared" si="44"/>
        <v>6.5365337276399996E-2</v>
      </c>
      <c r="AJ71">
        <f t="shared" si="45"/>
        <v>12.579654396620001</v>
      </c>
      <c r="AK71">
        <f t="shared" si="46"/>
        <v>5.618943162139E-2</v>
      </c>
      <c r="AL71">
        <f t="shared" si="47"/>
        <v>7.985910760566</v>
      </c>
      <c r="AN71" s="3"/>
      <c r="AS71">
        <v>6.8537507338569998</v>
      </c>
      <c r="AT71">
        <v>10.32128815878</v>
      </c>
      <c r="AZ71">
        <f t="shared" si="48"/>
        <v>6.8537507338570003E-2</v>
      </c>
      <c r="BA71">
        <f t="shared" si="49"/>
        <v>10.32128815878</v>
      </c>
      <c r="BC71" s="3"/>
      <c r="BH71">
        <v>2.3116482294330001</v>
      </c>
      <c r="BI71">
        <v>3.019099955408</v>
      </c>
      <c r="BO71">
        <f t="shared" si="50"/>
        <v>2.3116482294330002E-2</v>
      </c>
      <c r="BP71">
        <f t="shared" si="51"/>
        <v>3.019099955408</v>
      </c>
      <c r="BR71" s="3"/>
      <c r="BS71">
        <v>3.075754940156</v>
      </c>
      <c r="BT71">
        <v>8.5249134050439999</v>
      </c>
      <c r="BU71">
        <v>7.3057659051610004</v>
      </c>
      <c r="BV71">
        <v>18.902960115420001</v>
      </c>
      <c r="BW71">
        <v>7.1522062987290003</v>
      </c>
      <c r="BX71">
        <v>19.545852763669998</v>
      </c>
      <c r="BZ71">
        <f t="shared" si="52"/>
        <v>3.0757549401559999E-2</v>
      </c>
      <c r="CA71">
        <f t="shared" si="55"/>
        <v>8.5249134050439999</v>
      </c>
      <c r="CB71">
        <f t="shared" si="53"/>
        <v>7.3057659051610005E-2</v>
      </c>
      <c r="CC71">
        <f t="shared" si="56"/>
        <v>18.902960115420001</v>
      </c>
      <c r="CD71">
        <f t="shared" si="54"/>
        <v>7.1522062987289997E-2</v>
      </c>
      <c r="CE71">
        <f t="shared" si="57"/>
        <v>19.545852763669998</v>
      </c>
      <c r="CG71" s="3"/>
      <c r="CH71">
        <v>6.1987978565440001</v>
      </c>
      <c r="CI71">
        <v>14.79329781827</v>
      </c>
      <c r="CJ71">
        <v>3.3013433746719998</v>
      </c>
      <c r="CK71">
        <v>15.269718730799999</v>
      </c>
      <c r="CL71">
        <v>2.733185665792</v>
      </c>
      <c r="CM71">
        <v>7.1543873797339996</v>
      </c>
      <c r="CV71" s="3"/>
    </row>
    <row r="72" spans="2:100" x14ac:dyDescent="0.3">
      <c r="B72" s="2">
        <v>9.6545243942380008</v>
      </c>
      <c r="C72">
        <v>14.56497115997</v>
      </c>
      <c r="F72">
        <v>6.1708362720779997</v>
      </c>
      <c r="G72">
        <v>14.64305911235</v>
      </c>
      <c r="H72">
        <v>8.6641848649829996</v>
      </c>
      <c r="I72">
        <v>12.84875975538</v>
      </c>
      <c r="K72">
        <f t="shared" si="36"/>
        <v>9.654524394238001E-2</v>
      </c>
      <c r="L72">
        <f t="shared" si="37"/>
        <v>14.56497115997</v>
      </c>
      <c r="O72">
        <f t="shared" si="40"/>
        <v>6.1708362720779994E-2</v>
      </c>
      <c r="P72">
        <f t="shared" si="41"/>
        <v>14.64305911235</v>
      </c>
      <c r="Q72">
        <f t="shared" si="42"/>
        <v>8.6641848649829989E-2</v>
      </c>
      <c r="R72">
        <f t="shared" si="43"/>
        <v>12.84875975538</v>
      </c>
      <c r="T72" s="3"/>
      <c r="Y72">
        <v>6.5602961604449996</v>
      </c>
      <c r="Z72">
        <v>12.46140923346</v>
      </c>
      <c r="AA72">
        <v>5.6340295253950003</v>
      </c>
      <c r="AB72">
        <v>7.9289599829309996</v>
      </c>
      <c r="AI72">
        <f t="shared" si="44"/>
        <v>6.5602961604449991E-2</v>
      </c>
      <c r="AJ72">
        <f t="shared" si="45"/>
        <v>12.46140923346</v>
      </c>
      <c r="AK72">
        <f t="shared" si="46"/>
        <v>5.6340295253950005E-2</v>
      </c>
      <c r="AL72">
        <f t="shared" si="47"/>
        <v>7.9289599829309996</v>
      </c>
      <c r="AN72" s="3"/>
      <c r="AS72">
        <v>7.0627259947420002</v>
      </c>
      <c r="AT72">
        <v>10.28734078862</v>
      </c>
      <c r="AZ72">
        <f t="shared" si="48"/>
        <v>7.0627259947420001E-2</v>
      </c>
      <c r="BA72">
        <f t="shared" si="49"/>
        <v>10.28734078862</v>
      </c>
      <c r="BC72" s="3"/>
      <c r="BH72">
        <v>2.3559102722960001</v>
      </c>
      <c r="BI72">
        <v>3.221377233119</v>
      </c>
      <c r="BO72">
        <f t="shared" si="50"/>
        <v>2.3559102722960003E-2</v>
      </c>
      <c r="BP72">
        <f t="shared" si="51"/>
        <v>3.221377233119</v>
      </c>
      <c r="BR72" s="3"/>
      <c r="BS72">
        <v>3.0918988090799999</v>
      </c>
      <c r="BT72">
        <v>8.4935021638750001</v>
      </c>
      <c r="BU72">
        <v>7.4362097125029996</v>
      </c>
      <c r="BV72">
        <v>18.811911200050002</v>
      </c>
      <c r="BW72">
        <v>7.2530677203560003</v>
      </c>
      <c r="BX72">
        <v>19.43965099791</v>
      </c>
      <c r="BZ72">
        <f t="shared" si="52"/>
        <v>3.0918988090800001E-2</v>
      </c>
      <c r="CA72">
        <f t="shared" si="55"/>
        <v>8.4935021638750001</v>
      </c>
      <c r="CB72">
        <f t="shared" si="53"/>
        <v>7.4362097125030002E-2</v>
      </c>
      <c r="CC72">
        <f t="shared" si="56"/>
        <v>18.811911200050002</v>
      </c>
      <c r="CD72">
        <f t="shared" si="54"/>
        <v>7.2530677203560004E-2</v>
      </c>
      <c r="CE72">
        <f t="shared" si="57"/>
        <v>19.43965099791</v>
      </c>
      <c r="CG72" s="3"/>
      <c r="CH72">
        <v>6.3899447255849999</v>
      </c>
      <c r="CI72">
        <v>14.541684667209999</v>
      </c>
      <c r="CJ72">
        <v>3.374716765359</v>
      </c>
      <c r="CK72">
        <v>14.61221946249</v>
      </c>
      <c r="CL72">
        <v>2.7658389121879998</v>
      </c>
      <c r="CM72">
        <v>7.2263950344690002</v>
      </c>
      <c r="CV72" s="3"/>
    </row>
    <row r="73" spans="2:100" x14ac:dyDescent="0.3">
      <c r="B73" s="2">
        <v>9.7232467569339995</v>
      </c>
      <c r="C73">
        <v>14.605428316359999</v>
      </c>
      <c r="F73">
        <v>6.3934596019559997</v>
      </c>
      <c r="G73">
        <v>14.559463105560001</v>
      </c>
      <c r="H73">
        <v>9.2325640764360006</v>
      </c>
      <c r="I73">
        <v>12.78888392634</v>
      </c>
      <c r="K73">
        <f t="shared" si="36"/>
        <v>9.7232467569339995E-2</v>
      </c>
      <c r="L73">
        <f t="shared" si="37"/>
        <v>14.605428316359999</v>
      </c>
      <c r="O73">
        <f t="shared" si="40"/>
        <v>6.3934596019560003E-2</v>
      </c>
      <c r="P73">
        <f t="shared" si="41"/>
        <v>14.559463105560001</v>
      </c>
      <c r="Q73">
        <f t="shared" si="42"/>
        <v>9.2325640764360006E-2</v>
      </c>
      <c r="R73">
        <f t="shared" si="43"/>
        <v>12.78888392634</v>
      </c>
      <c r="T73" s="3"/>
      <c r="Y73">
        <v>6.5797037309170001</v>
      </c>
      <c r="Z73">
        <v>12.38256159298</v>
      </c>
      <c r="AA73">
        <v>5.6555766650289998</v>
      </c>
      <c r="AB73">
        <v>7.8501018234300002</v>
      </c>
      <c r="AI73">
        <f t="shared" si="44"/>
        <v>6.5797037309169998E-2</v>
      </c>
      <c r="AJ73">
        <f t="shared" si="45"/>
        <v>12.38256159298</v>
      </c>
      <c r="AK73">
        <f t="shared" si="46"/>
        <v>5.6555766650289996E-2</v>
      </c>
      <c r="AL73">
        <f t="shared" si="47"/>
        <v>7.8501018234300002</v>
      </c>
      <c r="AN73" s="3"/>
      <c r="AS73">
        <v>7.3386375035190001</v>
      </c>
      <c r="AT73">
        <v>10.27754125665</v>
      </c>
      <c r="AZ73">
        <f t="shared" si="48"/>
        <v>7.3386375035190007E-2</v>
      </c>
      <c r="BA73">
        <f t="shared" si="49"/>
        <v>10.27754125665</v>
      </c>
      <c r="BC73" s="3"/>
      <c r="BH73">
        <v>2.400189335946</v>
      </c>
      <c r="BI73">
        <v>3.4065230897659999</v>
      </c>
      <c r="BO73">
        <f t="shared" si="50"/>
        <v>2.400189335946E-2</v>
      </c>
      <c r="BP73">
        <f t="shared" si="51"/>
        <v>3.4065230897659999</v>
      </c>
      <c r="BR73" s="3"/>
      <c r="BS73">
        <v>3.0979855939649998</v>
      </c>
      <c r="BT73">
        <v>8.4033590427369997</v>
      </c>
      <c r="BU73">
        <v>7.5550082413019997</v>
      </c>
      <c r="BV73">
        <v>18.725435589930001</v>
      </c>
      <c r="BW73">
        <v>7.3075434277609999</v>
      </c>
      <c r="BX73">
        <v>19.357147230670002</v>
      </c>
      <c r="BZ73">
        <f t="shared" si="52"/>
        <v>3.0979855939649997E-2</v>
      </c>
      <c r="CA73">
        <f t="shared" si="55"/>
        <v>8.4033590427369997</v>
      </c>
      <c r="CB73">
        <f t="shared" si="53"/>
        <v>7.5550082413019998E-2</v>
      </c>
      <c r="CC73">
        <f t="shared" si="56"/>
        <v>18.725435589930001</v>
      </c>
      <c r="CD73">
        <f t="shared" si="54"/>
        <v>7.3075434277609999E-2</v>
      </c>
      <c r="CE73">
        <f t="shared" si="57"/>
        <v>19.357147230670002</v>
      </c>
      <c r="CG73" s="3"/>
      <c r="CH73">
        <v>6.5575682503630004</v>
      </c>
      <c r="CI73">
        <v>14.341645280170001</v>
      </c>
      <c r="CJ73">
        <v>3.4379125830959998</v>
      </c>
      <c r="CK73">
        <v>14.15803347764</v>
      </c>
      <c r="CL73">
        <v>2.7821730420490001</v>
      </c>
      <c r="CM73">
        <v>7.3262054986410003</v>
      </c>
      <c r="CV73" s="3"/>
    </row>
    <row r="74" spans="2:100" x14ac:dyDescent="0.3">
      <c r="B74" s="2">
        <v>9.7900635094579993</v>
      </c>
      <c r="C74">
        <v>14.604930682419999</v>
      </c>
      <c r="F74">
        <v>6.6494777837500001</v>
      </c>
      <c r="G74">
        <v>14.46444502358</v>
      </c>
      <c r="H74">
        <v>9.9368967013000002</v>
      </c>
      <c r="I74">
        <v>12.794766776059999</v>
      </c>
      <c r="K74">
        <f t="shared" si="36"/>
        <v>9.7900635094579996E-2</v>
      </c>
      <c r="L74">
        <f t="shared" si="37"/>
        <v>14.604930682419999</v>
      </c>
      <c r="O74">
        <f t="shared" si="40"/>
        <v>6.6494777837500005E-2</v>
      </c>
      <c r="P74">
        <f t="shared" si="41"/>
        <v>14.46444502358</v>
      </c>
      <c r="Q74">
        <f t="shared" si="42"/>
        <v>9.9368967013000006E-2</v>
      </c>
      <c r="R74">
        <f t="shared" si="43"/>
        <v>12.794766776059999</v>
      </c>
      <c r="T74" s="3"/>
      <c r="Y74">
        <v>6.6054963537600004</v>
      </c>
      <c r="Z74">
        <v>12.32118305527</v>
      </c>
      <c r="AA74">
        <v>5.6813524603139998</v>
      </c>
      <c r="AB74">
        <v>7.7974736156429998</v>
      </c>
      <c r="AI74">
        <f t="shared" si="44"/>
        <v>6.6054963537600001E-2</v>
      </c>
      <c r="AJ74">
        <f t="shared" si="45"/>
        <v>12.32118305527</v>
      </c>
      <c r="AK74">
        <f t="shared" si="46"/>
        <v>5.681352460314E-2</v>
      </c>
      <c r="AL74">
        <f t="shared" si="47"/>
        <v>7.7974736156429998</v>
      </c>
      <c r="AN74" s="3"/>
      <c r="AS74">
        <v>7.632817520593</v>
      </c>
      <c r="AT74">
        <v>10.247183939659999</v>
      </c>
      <c r="AZ74">
        <f t="shared" si="48"/>
        <v>7.6328175205929993E-2</v>
      </c>
      <c r="BA74">
        <f t="shared" si="49"/>
        <v>10.247183939659999</v>
      </c>
      <c r="BC74" s="3"/>
      <c r="BH74">
        <v>2.4487113897119999</v>
      </c>
      <c r="BI74">
        <v>3.5831968625699999</v>
      </c>
      <c r="BO74">
        <f t="shared" si="50"/>
        <v>2.4487113897119998E-2</v>
      </c>
      <c r="BP74">
        <f t="shared" si="51"/>
        <v>3.5831968625699999</v>
      </c>
      <c r="BR74" s="3"/>
      <c r="BS74">
        <v>3.1181916973499999</v>
      </c>
      <c r="BT74">
        <v>8.3014038667160008</v>
      </c>
      <c r="BU74">
        <v>7.6598233334870001</v>
      </c>
      <c r="BV74">
        <v>18.666172253340001</v>
      </c>
      <c r="BW74">
        <v>7.3478965332620003</v>
      </c>
      <c r="BX74">
        <v>19.294291908889999</v>
      </c>
      <c r="BZ74">
        <f t="shared" si="52"/>
        <v>3.11819169735E-2</v>
      </c>
      <c r="CA74">
        <f t="shared" si="55"/>
        <v>8.3014038667160008</v>
      </c>
      <c r="CB74">
        <f t="shared" si="53"/>
        <v>7.6598233334869995E-2</v>
      </c>
      <c r="CC74">
        <f t="shared" si="56"/>
        <v>18.666172253340001</v>
      </c>
      <c r="CD74">
        <f t="shared" si="54"/>
        <v>7.3478965332620008E-2</v>
      </c>
      <c r="CE74">
        <f t="shared" si="57"/>
        <v>19.294291908889999</v>
      </c>
      <c r="CG74" s="3"/>
      <c r="CH74">
        <v>6.7016839855140002</v>
      </c>
      <c r="CI74">
        <v>14.32539406657</v>
      </c>
      <c r="CJ74">
        <v>3.4847888151330002</v>
      </c>
      <c r="CK74">
        <v>13.72766238743</v>
      </c>
      <c r="CL74">
        <v>2.9799962930769999</v>
      </c>
      <c r="CM74">
        <v>6.5977822944259996</v>
      </c>
      <c r="CV74" s="3"/>
    </row>
    <row r="75" spans="2:100" x14ac:dyDescent="0.3">
      <c r="B75" s="2">
        <v>9.8550332573099997</v>
      </c>
      <c r="C75">
        <v>14.611895710460001</v>
      </c>
      <c r="F75">
        <v>6.9240246177709999</v>
      </c>
      <c r="G75">
        <v>14.34321777409</v>
      </c>
      <c r="K75">
        <f t="shared" si="36"/>
        <v>9.8550332573100002E-2</v>
      </c>
      <c r="L75">
        <f t="shared" si="37"/>
        <v>14.611895710460001</v>
      </c>
      <c r="O75">
        <f t="shared" si="40"/>
        <v>6.9240246177710005E-2</v>
      </c>
      <c r="P75">
        <f t="shared" si="41"/>
        <v>14.34321777409</v>
      </c>
      <c r="T75" s="3"/>
      <c r="Y75">
        <v>6.6290989247679999</v>
      </c>
      <c r="Z75">
        <v>12.286066026349999</v>
      </c>
      <c r="AA75">
        <v>5.704904548649</v>
      </c>
      <c r="AB75">
        <v>7.7886075764770002</v>
      </c>
      <c r="AI75">
        <f t="shared" si="44"/>
        <v>6.6290989247679996E-2</v>
      </c>
      <c r="AJ75">
        <f t="shared" si="45"/>
        <v>12.286066026349999</v>
      </c>
      <c r="AK75">
        <f t="shared" si="46"/>
        <v>5.7049045486490001E-2</v>
      </c>
      <c r="AL75">
        <f t="shared" si="47"/>
        <v>7.7886075764770002</v>
      </c>
      <c r="AN75" s="3"/>
      <c r="AS75">
        <v>8.0730602828590001</v>
      </c>
      <c r="AT75">
        <v>10.22823973213</v>
      </c>
      <c r="AZ75">
        <f t="shared" si="48"/>
        <v>8.0730602828590001E-2</v>
      </c>
      <c r="BA75">
        <f t="shared" si="49"/>
        <v>10.22823973213</v>
      </c>
      <c r="BC75" s="3"/>
      <c r="BH75">
        <v>2.501497709578</v>
      </c>
      <c r="BI75">
        <v>3.729984275199</v>
      </c>
      <c r="BO75">
        <f t="shared" si="50"/>
        <v>2.5014977095779999E-2</v>
      </c>
      <c r="BP75">
        <f t="shared" si="51"/>
        <v>3.729984275199</v>
      </c>
      <c r="BR75" s="3"/>
      <c r="BS75">
        <v>3.1484893605150002</v>
      </c>
      <c r="BT75">
        <v>8.1758984696799999</v>
      </c>
      <c r="BU75">
        <v>7.7949093231099997</v>
      </c>
      <c r="BV75">
        <v>18.61131155352</v>
      </c>
      <c r="BW75">
        <v>7.5031565023039999</v>
      </c>
      <c r="BX75">
        <v>19.28974155429</v>
      </c>
      <c r="BZ75">
        <f t="shared" si="52"/>
        <v>3.1484893605149999E-2</v>
      </c>
      <c r="CA75">
        <f t="shared" si="55"/>
        <v>8.1758984696799999</v>
      </c>
      <c r="CB75">
        <f t="shared" si="53"/>
        <v>7.7949093231099997E-2</v>
      </c>
      <c r="CC75">
        <f t="shared" si="56"/>
        <v>18.61131155352</v>
      </c>
      <c r="CD75">
        <f t="shared" si="54"/>
        <v>7.5031565023039995E-2</v>
      </c>
      <c r="CE75">
        <f t="shared" si="57"/>
        <v>19.28974155429</v>
      </c>
      <c r="CG75" s="3"/>
      <c r="CH75">
        <v>6.7428523740569997</v>
      </c>
      <c r="CI75">
        <v>14.25669667675</v>
      </c>
      <c r="CJ75">
        <v>3.5194457666329999</v>
      </c>
      <c r="CK75">
        <v>13.48862676201</v>
      </c>
      <c r="CL75">
        <v>2.9963318304380002</v>
      </c>
      <c r="CM75">
        <v>6.7095565029989999</v>
      </c>
      <c r="CV75" s="3"/>
    </row>
    <row r="76" spans="2:100" x14ac:dyDescent="0.3">
      <c r="B76" s="2">
        <v>9.9070965130269997</v>
      </c>
      <c r="C76">
        <v>14.68972146942</v>
      </c>
      <c r="F76">
        <v>7.3155368336319997</v>
      </c>
      <c r="G76">
        <v>14.25091502047</v>
      </c>
      <c r="K76">
        <f t="shared" si="36"/>
        <v>9.907096513027E-2</v>
      </c>
      <c r="L76">
        <f t="shared" si="37"/>
        <v>14.68972146942</v>
      </c>
      <c r="O76">
        <f t="shared" si="40"/>
        <v>7.3155368336319998E-2</v>
      </c>
      <c r="P76">
        <f t="shared" si="41"/>
        <v>14.25091502047</v>
      </c>
      <c r="T76" s="3"/>
      <c r="Y76">
        <v>6.6503515821450003</v>
      </c>
      <c r="Z76">
        <v>12.36033864044</v>
      </c>
      <c r="AA76">
        <v>5.7496672254680004</v>
      </c>
      <c r="AB76">
        <v>7.875889976202</v>
      </c>
      <c r="AI76">
        <f t="shared" si="44"/>
        <v>6.6503515821450004E-2</v>
      </c>
      <c r="AJ76">
        <f t="shared" si="45"/>
        <v>12.36033864044</v>
      </c>
      <c r="AK76">
        <f t="shared" si="46"/>
        <v>5.7496672254680005E-2</v>
      </c>
      <c r="AL76">
        <f t="shared" si="47"/>
        <v>7.875889976202</v>
      </c>
      <c r="AN76" s="3"/>
      <c r="AS76">
        <v>8.3347726524500008</v>
      </c>
      <c r="AT76">
        <v>10.214433420180001</v>
      </c>
      <c r="AZ76">
        <f t="shared" si="48"/>
        <v>8.334772652450001E-2</v>
      </c>
      <c r="BA76">
        <f t="shared" si="49"/>
        <v>10.214433420180001</v>
      </c>
      <c r="BC76" s="3"/>
      <c r="BH76">
        <v>2.5447819812439998</v>
      </c>
      <c r="BI76">
        <v>3.8508638961880002</v>
      </c>
      <c r="BO76">
        <f t="shared" si="50"/>
        <v>2.5447819812439997E-2</v>
      </c>
      <c r="BP76">
        <f t="shared" si="51"/>
        <v>3.8508638961880002</v>
      </c>
      <c r="BR76" s="3"/>
      <c r="BS76">
        <v>3.170701955602</v>
      </c>
      <c r="BT76">
        <v>8.0974442555069999</v>
      </c>
      <c r="BU76">
        <v>7.8996959704089997</v>
      </c>
      <c r="BV76">
        <v>18.619936677030001</v>
      </c>
      <c r="BW76">
        <v>7.6765783238839997</v>
      </c>
      <c r="BX76">
        <v>19.249853553379999</v>
      </c>
      <c r="BZ76">
        <f t="shared" si="52"/>
        <v>3.1707019556019997E-2</v>
      </c>
      <c r="CA76">
        <f t="shared" si="55"/>
        <v>8.0974442555069999</v>
      </c>
      <c r="CB76">
        <f t="shared" si="53"/>
        <v>7.899695970409E-2</v>
      </c>
      <c r="CC76">
        <f t="shared" si="56"/>
        <v>18.619936677030001</v>
      </c>
      <c r="CD76">
        <f t="shared" si="54"/>
        <v>7.6765783238839994E-2</v>
      </c>
      <c r="CE76">
        <f t="shared" si="57"/>
        <v>19.249853553379999</v>
      </c>
      <c r="CG76" s="3"/>
      <c r="CH76">
        <v>6.7899092069110001</v>
      </c>
      <c r="CI76">
        <v>14.23977593749</v>
      </c>
      <c r="CJ76">
        <v>3.5602104817360001</v>
      </c>
      <c r="CK76">
        <v>13.137971744990001</v>
      </c>
      <c r="CL76">
        <v>3.0391992447659999</v>
      </c>
      <c r="CM76">
        <v>6.8893082286949996</v>
      </c>
      <c r="CV76" s="3"/>
    </row>
    <row r="77" spans="2:100" x14ac:dyDescent="0.3">
      <c r="F77">
        <v>7.7329972772189999</v>
      </c>
      <c r="G77">
        <v>14.12862338727</v>
      </c>
      <c r="O77">
        <f t="shared" si="40"/>
        <v>7.7329972772190003E-2</v>
      </c>
      <c r="P77">
        <f t="shared" si="41"/>
        <v>14.12862338727</v>
      </c>
      <c r="T77" s="3"/>
      <c r="Y77">
        <v>6.7649375598720001</v>
      </c>
      <c r="Z77">
        <v>12.85416425369</v>
      </c>
      <c r="AA77">
        <v>5.8753717379420003</v>
      </c>
      <c r="AB77">
        <v>8.1509047463470008</v>
      </c>
      <c r="AI77">
        <f t="shared" si="44"/>
        <v>6.7649375598720002E-2</v>
      </c>
      <c r="AJ77">
        <f t="shared" si="45"/>
        <v>12.85416425369</v>
      </c>
      <c r="AK77">
        <f t="shared" si="46"/>
        <v>5.8753717379420006E-2</v>
      </c>
      <c r="AL77">
        <f t="shared" si="47"/>
        <v>8.1509047463470008</v>
      </c>
      <c r="AN77" s="3"/>
      <c r="AS77">
        <v>8.6269259218230001</v>
      </c>
      <c r="AT77">
        <v>10.17999788433</v>
      </c>
      <c r="AZ77">
        <f t="shared" si="48"/>
        <v>8.6269259218230004E-2</v>
      </c>
      <c r="BA77">
        <f t="shared" si="49"/>
        <v>10.17999788433</v>
      </c>
      <c r="BC77" s="3"/>
      <c r="BH77">
        <v>2.6161484625439999</v>
      </c>
      <c r="BI77">
        <v>4.0290483339329999</v>
      </c>
      <c r="BO77">
        <f t="shared" si="50"/>
        <v>2.6161484625440001E-2</v>
      </c>
      <c r="BP77">
        <f t="shared" si="51"/>
        <v>4.0290483339329999</v>
      </c>
      <c r="BR77" s="3"/>
      <c r="BS77">
        <v>3.225210497046</v>
      </c>
      <c r="BT77">
        <v>7.936576582572</v>
      </c>
      <c r="BU77">
        <v>8.0044845140340009</v>
      </c>
      <c r="BV77">
        <v>18.624035903199999</v>
      </c>
      <c r="BW77">
        <v>7.7975818225209999</v>
      </c>
      <c r="BX77">
        <v>19.194506227720002</v>
      </c>
      <c r="BZ77">
        <f t="shared" si="52"/>
        <v>3.2252104970460001E-2</v>
      </c>
      <c r="CA77">
        <f t="shared" si="55"/>
        <v>7.936576582572</v>
      </c>
      <c r="CB77">
        <f t="shared" si="53"/>
        <v>8.0044845140340007E-2</v>
      </c>
      <c r="CC77">
        <f t="shared" si="56"/>
        <v>18.624035903199999</v>
      </c>
      <c r="CD77">
        <f t="shared" si="54"/>
        <v>7.7975818225209992E-2</v>
      </c>
      <c r="CE77">
        <f t="shared" si="57"/>
        <v>19.194506227720002</v>
      </c>
      <c r="CG77" s="3"/>
      <c r="CH77">
        <v>6.8163757588970002</v>
      </c>
      <c r="CI77">
        <v>14.20546781989</v>
      </c>
      <c r="CJ77">
        <v>3.5785426867050001</v>
      </c>
      <c r="CK77">
        <v>12.878883951400001</v>
      </c>
      <c r="CL77">
        <v>3.0922808270250002</v>
      </c>
      <c r="CM77">
        <v>7.1768040253530003</v>
      </c>
      <c r="CV77" s="3"/>
    </row>
    <row r="78" spans="2:100" x14ac:dyDescent="0.3">
      <c r="F78">
        <v>8.1746851710870008</v>
      </c>
      <c r="G78">
        <v>14.08808927992</v>
      </c>
      <c r="O78">
        <f t="shared" si="40"/>
        <v>8.1746851710870011E-2</v>
      </c>
      <c r="P78">
        <f t="shared" si="41"/>
        <v>14.08808927992</v>
      </c>
      <c r="T78" s="3"/>
      <c r="Y78">
        <v>6.8349712052499996</v>
      </c>
      <c r="Z78">
        <v>13.15132834321</v>
      </c>
      <c r="AA78">
        <v>5.8945689639449999</v>
      </c>
      <c r="AB78">
        <v>8.1814362298639995</v>
      </c>
      <c r="AI78">
        <f t="shared" si="44"/>
        <v>6.8349712052499997E-2</v>
      </c>
      <c r="AJ78">
        <f t="shared" si="45"/>
        <v>13.15132834321</v>
      </c>
      <c r="AK78">
        <f t="shared" si="46"/>
        <v>5.8945689639449995E-2</v>
      </c>
      <c r="AL78">
        <f t="shared" si="47"/>
        <v>8.1814362298639995</v>
      </c>
      <c r="AN78" s="3"/>
      <c r="AS78">
        <v>8.9434358794489999</v>
      </c>
      <c r="AT78">
        <v>10.1208787187</v>
      </c>
      <c r="AZ78">
        <f t="shared" si="48"/>
        <v>8.9434358794489993E-2</v>
      </c>
      <c r="BA78">
        <f t="shared" si="49"/>
        <v>10.1208787187</v>
      </c>
      <c r="BC78" s="3"/>
      <c r="BH78">
        <v>2.7056082108930002</v>
      </c>
      <c r="BI78">
        <v>4.2281079000729997</v>
      </c>
      <c r="BO78">
        <f t="shared" si="50"/>
        <v>2.7056082108930003E-2</v>
      </c>
      <c r="BP78">
        <f t="shared" si="51"/>
        <v>4.2281079000729997</v>
      </c>
      <c r="BR78" s="3"/>
      <c r="BS78">
        <v>3.2797009797680001</v>
      </c>
      <c r="BT78">
        <v>7.8188090577700002</v>
      </c>
      <c r="BU78">
        <v>8.1651366400650005</v>
      </c>
      <c r="BV78">
        <v>18.686744236829998</v>
      </c>
      <c r="BW78">
        <v>7.9266309883890003</v>
      </c>
      <c r="BX78">
        <v>19.186144406029999</v>
      </c>
      <c r="BZ78">
        <f t="shared" si="52"/>
        <v>3.279700979768E-2</v>
      </c>
      <c r="CA78">
        <f t="shared" si="55"/>
        <v>7.8188090577700002</v>
      </c>
      <c r="CB78">
        <f t="shared" si="53"/>
        <v>8.1651366400650002E-2</v>
      </c>
      <c r="CC78">
        <f t="shared" si="56"/>
        <v>18.686744236829998</v>
      </c>
      <c r="CD78">
        <f t="shared" si="54"/>
        <v>7.9266309883889996E-2</v>
      </c>
      <c r="CE78">
        <f t="shared" si="57"/>
        <v>19.186144406029999</v>
      </c>
      <c r="CG78" s="3"/>
      <c r="CH78">
        <v>6.8281289774219998</v>
      </c>
      <c r="CI78">
        <v>14.107825280589999</v>
      </c>
      <c r="CJ78">
        <v>3.6478396997139999</v>
      </c>
      <c r="CK78">
        <v>12.25724776775</v>
      </c>
      <c r="CL78">
        <v>3.128986523609</v>
      </c>
      <c r="CM78">
        <v>7.0095649406089997</v>
      </c>
      <c r="CV78" s="3"/>
    </row>
    <row r="79" spans="2:100" x14ac:dyDescent="0.3">
      <c r="F79">
        <v>8.4345010488789995</v>
      </c>
      <c r="G79">
        <v>14.06380752037</v>
      </c>
      <c r="O79">
        <f t="shared" si="40"/>
        <v>8.4345010488789993E-2</v>
      </c>
      <c r="P79">
        <f t="shared" si="41"/>
        <v>14.06380752037</v>
      </c>
      <c r="T79" s="3"/>
      <c r="Y79">
        <v>6.8519531380830001</v>
      </c>
      <c r="Z79">
        <v>13.221246830389999</v>
      </c>
      <c r="AA79">
        <v>5.9156533457469997</v>
      </c>
      <c r="AB79">
        <v>8.343212143153</v>
      </c>
      <c r="AI79">
        <f t="shared" si="44"/>
        <v>6.8519531380830001E-2</v>
      </c>
      <c r="AJ79">
        <f t="shared" si="45"/>
        <v>13.221246830389999</v>
      </c>
      <c r="AK79">
        <f t="shared" si="46"/>
        <v>5.9156533457469997E-2</v>
      </c>
      <c r="AL79">
        <f t="shared" si="47"/>
        <v>8.343212143153</v>
      </c>
      <c r="AN79" s="3"/>
      <c r="BC79" s="3"/>
      <c r="BH79">
        <v>2.7894686070499999</v>
      </c>
      <c r="BI79">
        <v>4.3784873346569997</v>
      </c>
      <c r="BO79">
        <f t="shared" si="50"/>
        <v>2.78946860705E-2</v>
      </c>
      <c r="BP79">
        <f t="shared" si="51"/>
        <v>4.3784873346569997</v>
      </c>
      <c r="BR79" s="3"/>
      <c r="BS79">
        <v>3.3018905910280001</v>
      </c>
      <c r="BT79">
        <v>7.7952095775870003</v>
      </c>
      <c r="BU79">
        <v>8.3397703063850006</v>
      </c>
      <c r="BV79">
        <v>18.726766194269999</v>
      </c>
      <c r="BW79">
        <v>8.0133336906690005</v>
      </c>
      <c r="BX79">
        <v>19.185791382000001</v>
      </c>
      <c r="BZ79">
        <f t="shared" si="52"/>
        <v>3.3018905910279998E-2</v>
      </c>
      <c r="CA79">
        <f t="shared" si="55"/>
        <v>7.7952095775870003</v>
      </c>
      <c r="CB79">
        <f t="shared" si="53"/>
        <v>8.3397703063850012E-2</v>
      </c>
      <c r="CC79">
        <f t="shared" si="56"/>
        <v>18.726766194269999</v>
      </c>
      <c r="CD79">
        <f t="shared" si="54"/>
        <v>8.013333690669E-2</v>
      </c>
      <c r="CE79">
        <f t="shared" si="57"/>
        <v>19.185791382000001</v>
      </c>
      <c r="CG79" s="3"/>
      <c r="CH79">
        <v>6.857523182495</v>
      </c>
      <c r="CI79">
        <v>13.958568399960001</v>
      </c>
      <c r="CJ79">
        <v>3.6722998424419999</v>
      </c>
      <c r="CK79">
        <v>12.058020918980001</v>
      </c>
      <c r="CL79">
        <v>3.1881369286560002</v>
      </c>
      <c r="CM79">
        <v>6.8544444172430001</v>
      </c>
      <c r="CV79" s="3"/>
    </row>
    <row r="80" spans="2:100" x14ac:dyDescent="0.3">
      <c r="F80">
        <v>8.6311626266840005</v>
      </c>
      <c r="G80">
        <v>13.99902713494</v>
      </c>
      <c r="O80">
        <f t="shared" si="40"/>
        <v>8.6311626266840011E-2</v>
      </c>
      <c r="P80">
        <f t="shared" si="41"/>
        <v>13.99902713494</v>
      </c>
      <c r="T80" s="3"/>
      <c r="Y80">
        <v>6.8752275717189999</v>
      </c>
      <c r="Z80">
        <v>13.3567612349</v>
      </c>
      <c r="AA80">
        <v>5.9308659156839996</v>
      </c>
      <c r="AB80">
        <v>8.2206338911210004</v>
      </c>
      <c r="AI80">
        <f t="shared" si="44"/>
        <v>6.8752275717190003E-2</v>
      </c>
      <c r="AJ80">
        <f t="shared" si="45"/>
        <v>13.3567612349</v>
      </c>
      <c r="AK80">
        <f t="shared" si="46"/>
        <v>5.9308659156839999E-2</v>
      </c>
      <c r="AL80">
        <f t="shared" si="47"/>
        <v>8.2206338911210004</v>
      </c>
      <c r="AN80" s="3"/>
      <c r="BC80" s="3"/>
      <c r="BH80">
        <v>2.855751215992</v>
      </c>
      <c r="BI80">
        <v>4.4570717517310001</v>
      </c>
      <c r="BO80">
        <f t="shared" si="50"/>
        <v>2.8557512159920001E-2</v>
      </c>
      <c r="BP80">
        <f t="shared" si="51"/>
        <v>4.4570717517310001</v>
      </c>
      <c r="BR80" s="3"/>
      <c r="BS80">
        <v>3.3281096027119998</v>
      </c>
      <c r="BT80">
        <v>7.7794300682520001</v>
      </c>
      <c r="BU80">
        <v>8.4794700334040005</v>
      </c>
      <c r="BV80">
        <v>18.775982170110002</v>
      </c>
      <c r="BW80">
        <v>8.0536785876610004</v>
      </c>
      <c r="BX80">
        <v>19.142527036640001</v>
      </c>
      <c r="BZ80">
        <f t="shared" si="52"/>
        <v>3.3281096027119997E-2</v>
      </c>
      <c r="CA80">
        <f t="shared" si="55"/>
        <v>7.7794300682520001</v>
      </c>
      <c r="CB80">
        <f t="shared" si="53"/>
        <v>8.4794700334040005E-2</v>
      </c>
      <c r="CC80">
        <f t="shared" si="56"/>
        <v>18.775982170110002</v>
      </c>
      <c r="CD80">
        <f t="shared" si="54"/>
        <v>8.0536785876610006E-2</v>
      </c>
      <c r="CE80">
        <f t="shared" si="57"/>
        <v>19.142527036640001</v>
      </c>
      <c r="CG80" s="3"/>
      <c r="CH80">
        <v>6.9251587993120003</v>
      </c>
      <c r="CI80">
        <v>13.861311345120001</v>
      </c>
      <c r="CJ80">
        <v>3.7274428372789998</v>
      </c>
      <c r="CK80">
        <v>12.524986955919999</v>
      </c>
      <c r="CL80">
        <v>3.2493271646230002</v>
      </c>
      <c r="CM80">
        <v>6.695350053346</v>
      </c>
      <c r="CV80" s="3"/>
    </row>
    <row r="81" spans="6:100" x14ac:dyDescent="0.3">
      <c r="F81">
        <v>8.7331986952210006</v>
      </c>
      <c r="G81">
        <v>13.96102266678</v>
      </c>
      <c r="O81">
        <f t="shared" si="40"/>
        <v>8.7331986952210006E-2</v>
      </c>
      <c r="P81">
        <f t="shared" si="41"/>
        <v>13.96102266678</v>
      </c>
      <c r="T81" s="3"/>
      <c r="Y81">
        <v>6.9058882973979996</v>
      </c>
      <c r="Z81">
        <v>12.989100111959999</v>
      </c>
      <c r="AA81">
        <v>5.9460532442850003</v>
      </c>
      <c r="AB81">
        <v>8.1111811339689996</v>
      </c>
      <c r="AI81">
        <f t="shared" si="44"/>
        <v>6.9058882973979996E-2</v>
      </c>
      <c r="AJ81">
        <f t="shared" si="45"/>
        <v>12.989100111959999</v>
      </c>
      <c r="AK81">
        <f t="shared" si="46"/>
        <v>5.9460532442850003E-2</v>
      </c>
      <c r="AL81">
        <f t="shared" si="47"/>
        <v>8.1111811339689996</v>
      </c>
      <c r="AN81" s="3"/>
      <c r="BC81" s="3"/>
      <c r="BH81">
        <v>2.9157171725220001</v>
      </c>
      <c r="BI81">
        <v>4.4983851954110001</v>
      </c>
      <c r="BO81">
        <f t="shared" si="50"/>
        <v>2.9157171725220001E-2</v>
      </c>
      <c r="BP81">
        <f t="shared" si="51"/>
        <v>4.4983851954110001</v>
      </c>
      <c r="BR81" s="3"/>
      <c r="BS81">
        <v>3.3865506841639998</v>
      </c>
      <c r="BT81">
        <v>7.8575558879759999</v>
      </c>
      <c r="BU81">
        <v>8.6122159686290001</v>
      </c>
      <c r="BV81">
        <v>18.74828633592</v>
      </c>
      <c r="BW81">
        <v>8.0940234846520003</v>
      </c>
      <c r="BX81">
        <v>19.09926269128</v>
      </c>
      <c r="BZ81">
        <f t="shared" si="52"/>
        <v>3.3865506841639997E-2</v>
      </c>
      <c r="CA81">
        <f t="shared" si="55"/>
        <v>7.8575558879759999</v>
      </c>
      <c r="CB81">
        <f t="shared" si="53"/>
        <v>8.6122159686290001E-2</v>
      </c>
      <c r="CC81">
        <f t="shared" si="56"/>
        <v>18.74828633592</v>
      </c>
      <c r="CD81">
        <f t="shared" si="54"/>
        <v>8.0940234846520007E-2</v>
      </c>
      <c r="CE81">
        <f t="shared" si="57"/>
        <v>19.09926269128</v>
      </c>
      <c r="CG81" s="3"/>
      <c r="CH81">
        <v>7.0839574349400003</v>
      </c>
      <c r="CI81">
        <v>13.649714186940001</v>
      </c>
      <c r="CJ81">
        <v>3.7438107471239999</v>
      </c>
      <c r="CK81">
        <v>12.911927285719999</v>
      </c>
      <c r="CL81">
        <v>3.2860384912049998</v>
      </c>
      <c r="CM81">
        <v>6.5759659462069999</v>
      </c>
      <c r="CV81" s="3"/>
    </row>
    <row r="82" spans="6:100" x14ac:dyDescent="0.3">
      <c r="F82">
        <v>8.8946229245529995</v>
      </c>
      <c r="G82">
        <v>13.91885143793</v>
      </c>
      <c r="O82">
        <f t="shared" si="40"/>
        <v>8.8946229245530001E-2</v>
      </c>
      <c r="P82">
        <f t="shared" si="41"/>
        <v>13.91885143793</v>
      </c>
      <c r="T82" s="3"/>
      <c r="Y82">
        <v>6.9318323682580001</v>
      </c>
      <c r="Z82">
        <v>12.84896860498</v>
      </c>
      <c r="AA82">
        <v>5.9719215911359997</v>
      </c>
      <c r="AB82">
        <v>8.0104261116239996</v>
      </c>
      <c r="AI82">
        <f t="shared" si="44"/>
        <v>6.9318323682580008E-2</v>
      </c>
      <c r="AJ82">
        <f t="shared" si="45"/>
        <v>12.84896860498</v>
      </c>
      <c r="AK82">
        <f t="shared" si="46"/>
        <v>5.971921591136E-2</v>
      </c>
      <c r="AL82">
        <f t="shared" si="47"/>
        <v>8.0104261116239996</v>
      </c>
      <c r="AN82" s="3"/>
      <c r="BC82" s="3"/>
      <c r="BH82">
        <v>2.9707812128560001</v>
      </c>
      <c r="BI82">
        <v>4.4996026917809999</v>
      </c>
      <c r="BO82">
        <f t="shared" si="50"/>
        <v>2.970781212856E-2</v>
      </c>
      <c r="BP82">
        <f t="shared" si="51"/>
        <v>4.4996026917809999</v>
      </c>
      <c r="BR82" s="3"/>
      <c r="BS82">
        <v>3.4308790139249998</v>
      </c>
      <c r="BT82">
        <v>7.9318209814429999</v>
      </c>
      <c r="BU82">
        <v>8.7729268807569998</v>
      </c>
      <c r="BV82">
        <v>18.670691852009998</v>
      </c>
      <c r="BW82">
        <v>8.1625856765190008</v>
      </c>
      <c r="BX82">
        <v>19.083310774859999</v>
      </c>
      <c r="BZ82">
        <f t="shared" si="52"/>
        <v>3.4308790139249999E-2</v>
      </c>
      <c r="CA82">
        <f t="shared" si="55"/>
        <v>7.9318209814429999</v>
      </c>
      <c r="CB82">
        <f t="shared" si="53"/>
        <v>8.7729268807569996E-2</v>
      </c>
      <c r="CC82">
        <f t="shared" si="56"/>
        <v>18.670691852009998</v>
      </c>
      <c r="CD82">
        <f t="shared" si="54"/>
        <v>8.1625856765190005E-2</v>
      </c>
      <c r="CE82">
        <f t="shared" si="57"/>
        <v>19.083310774859999</v>
      </c>
      <c r="CG82" s="3"/>
      <c r="CH82">
        <v>7.5250605481130002</v>
      </c>
      <c r="CI82">
        <v>13.026176153690001</v>
      </c>
      <c r="CJ82">
        <v>3.762208635396</v>
      </c>
      <c r="CK82">
        <v>13.211147564179999</v>
      </c>
      <c r="CL82">
        <v>3.302371213567</v>
      </c>
      <c r="CM82">
        <v>6.6638126659779999</v>
      </c>
      <c r="CV82" s="3"/>
    </row>
    <row r="83" spans="6:100" x14ac:dyDescent="0.3">
      <c r="F83">
        <v>8.9985420626850008</v>
      </c>
      <c r="G83">
        <v>13.90317966305</v>
      </c>
      <c r="O83">
        <f t="shared" si="40"/>
        <v>8.9985420626850013E-2</v>
      </c>
      <c r="P83">
        <f t="shared" si="41"/>
        <v>13.90317966305</v>
      </c>
      <c r="T83" s="3"/>
      <c r="Y83">
        <v>7.0229479260829999</v>
      </c>
      <c r="Z83">
        <v>12.19662722702</v>
      </c>
      <c r="AA83">
        <v>6.0973291519990003</v>
      </c>
      <c r="AB83">
        <v>7.3272902745930004</v>
      </c>
      <c r="AI83">
        <f t="shared" si="44"/>
        <v>7.0229479260829994E-2</v>
      </c>
      <c r="AJ83">
        <f t="shared" si="45"/>
        <v>12.19662722702</v>
      </c>
      <c r="AK83">
        <f t="shared" si="46"/>
        <v>6.0973291519990001E-2</v>
      </c>
      <c r="AL83">
        <f t="shared" si="47"/>
        <v>7.3272902745930004</v>
      </c>
      <c r="AN83" s="3"/>
      <c r="BC83" s="3"/>
      <c r="BH83">
        <v>3.0462695393180002</v>
      </c>
      <c r="BI83">
        <v>4.5498281071899997</v>
      </c>
      <c r="BO83">
        <f t="shared" si="50"/>
        <v>3.046269539318E-2</v>
      </c>
      <c r="BP83">
        <f t="shared" si="51"/>
        <v>4.5498281071899997</v>
      </c>
      <c r="BR83" s="3"/>
      <c r="BS83">
        <v>3.4530439996559998</v>
      </c>
      <c r="BT83">
        <v>7.9669944305340001</v>
      </c>
      <c r="BU83">
        <v>9.0128203772620008</v>
      </c>
      <c r="BV83">
        <v>18.57467140496</v>
      </c>
      <c r="BW83">
        <v>8.3097819196079996</v>
      </c>
      <c r="BX83">
        <v>19.074875064419999</v>
      </c>
      <c r="BZ83">
        <f t="shared" si="52"/>
        <v>3.4530439996559997E-2</v>
      </c>
      <c r="CA83">
        <f t="shared" si="55"/>
        <v>7.9669944305340001</v>
      </c>
      <c r="CB83">
        <f t="shared" si="53"/>
        <v>9.0128203772620014E-2</v>
      </c>
      <c r="CC83">
        <f t="shared" si="56"/>
        <v>18.57467140496</v>
      </c>
      <c r="CD83">
        <f t="shared" si="54"/>
        <v>8.3097819196080003E-2</v>
      </c>
      <c r="CE83">
        <f t="shared" si="57"/>
        <v>19.074875064419999</v>
      </c>
      <c r="CG83" s="3"/>
      <c r="CH83">
        <v>7.633882136974</v>
      </c>
      <c r="CI83">
        <v>13.00968147621</v>
      </c>
      <c r="CJ83">
        <v>3.923724512153</v>
      </c>
      <c r="CK83">
        <v>16.035703110179998</v>
      </c>
      <c r="CL83">
        <v>3.326859506281</v>
      </c>
      <c r="CM83">
        <v>6.7038607052280001</v>
      </c>
      <c r="CV83" s="3"/>
    </row>
    <row r="84" spans="6:100" x14ac:dyDescent="0.3">
      <c r="F84">
        <v>9.1210078855059997</v>
      </c>
      <c r="G84">
        <v>13.876196398299999</v>
      </c>
      <c r="O84">
        <f t="shared" si="40"/>
        <v>9.1210078855059995E-2</v>
      </c>
      <c r="P84">
        <f t="shared" si="41"/>
        <v>13.876196398299999</v>
      </c>
      <c r="T84" s="3"/>
      <c r="Y84">
        <v>7.1030206731709997</v>
      </c>
      <c r="Z84">
        <v>11.72372020753</v>
      </c>
      <c r="AA84">
        <v>6.1167114811349999</v>
      </c>
      <c r="AB84">
        <v>7.2615681289939999</v>
      </c>
      <c r="AI84">
        <f t="shared" si="44"/>
        <v>7.1030206731709997E-2</v>
      </c>
      <c r="AJ84">
        <f t="shared" si="45"/>
        <v>11.72372020753</v>
      </c>
      <c r="AK84">
        <f t="shared" si="46"/>
        <v>6.1167114811349996E-2</v>
      </c>
      <c r="AL84">
        <f t="shared" si="47"/>
        <v>7.2615681289939999</v>
      </c>
      <c r="AN84" s="3"/>
      <c r="BC84" s="3"/>
      <c r="BH84">
        <v>3.1175647365649999</v>
      </c>
      <c r="BI84">
        <v>4.5571169924439996</v>
      </c>
      <c r="BO84">
        <f t="shared" si="50"/>
        <v>3.1175647365649997E-2</v>
      </c>
      <c r="BP84">
        <f t="shared" si="51"/>
        <v>4.5571169924439996</v>
      </c>
      <c r="BR84" s="3"/>
      <c r="BS84">
        <v>3.4691648847519998</v>
      </c>
      <c r="BT84">
        <v>7.9904379233540004</v>
      </c>
      <c r="BU84">
        <v>9.1595535417520004</v>
      </c>
      <c r="BV84">
        <v>18.51071150256</v>
      </c>
      <c r="BW84">
        <v>8.4186676663409994</v>
      </c>
      <c r="BX84">
        <v>19.066595341349998</v>
      </c>
      <c r="BZ84">
        <f t="shared" si="52"/>
        <v>3.4691648847519997E-2</v>
      </c>
      <c r="CA84">
        <f t="shared" si="55"/>
        <v>7.9904379233540004</v>
      </c>
      <c r="CB84">
        <f t="shared" si="53"/>
        <v>9.159553541752001E-2</v>
      </c>
      <c r="CC84">
        <f t="shared" si="56"/>
        <v>18.51071150256</v>
      </c>
      <c r="CD84">
        <f t="shared" si="54"/>
        <v>8.4186676663409996E-2</v>
      </c>
      <c r="CE84">
        <f t="shared" si="57"/>
        <v>19.066595341349998</v>
      </c>
      <c r="CG84" s="3"/>
      <c r="CH84">
        <v>7.6662310466759997</v>
      </c>
      <c r="CI84">
        <v>12.97541393593</v>
      </c>
      <c r="CJ84">
        <v>3.9564579860119999</v>
      </c>
      <c r="CK84">
        <v>16.789644195769998</v>
      </c>
      <c r="CL84">
        <v>3.357480897586</v>
      </c>
      <c r="CM84">
        <v>6.8476367520980004</v>
      </c>
      <c r="CV84" s="3"/>
    </row>
    <row r="85" spans="6:100" x14ac:dyDescent="0.3">
      <c r="F85">
        <v>9.2286300492140008</v>
      </c>
      <c r="G85">
        <v>13.85304813828</v>
      </c>
      <c r="O85">
        <f t="shared" si="40"/>
        <v>9.2286300492140011E-2</v>
      </c>
      <c r="P85">
        <f t="shared" si="41"/>
        <v>13.85304813828</v>
      </c>
      <c r="T85" s="3"/>
      <c r="Y85">
        <v>7.1701971088369998</v>
      </c>
      <c r="Z85">
        <v>11.2815024569</v>
      </c>
      <c r="AA85">
        <v>6.1339878962250003</v>
      </c>
      <c r="AB85">
        <v>7.1783558425780001</v>
      </c>
      <c r="AI85">
        <f t="shared" si="44"/>
        <v>7.1701971088369995E-2</v>
      </c>
      <c r="AJ85">
        <f t="shared" si="45"/>
        <v>11.2815024569</v>
      </c>
      <c r="AK85">
        <f t="shared" si="46"/>
        <v>6.1339878962250002E-2</v>
      </c>
      <c r="AL85">
        <f t="shared" si="47"/>
        <v>7.1783558425780001</v>
      </c>
      <c r="AN85" s="3"/>
      <c r="BC85" s="3"/>
      <c r="BH85">
        <v>3.1846100496709999</v>
      </c>
      <c r="BI85">
        <v>4.5785931829940001</v>
      </c>
      <c r="BO85">
        <f t="shared" si="50"/>
        <v>3.1846100496710002E-2</v>
      </c>
      <c r="BP85">
        <f t="shared" si="51"/>
        <v>4.5785931829940001</v>
      </c>
      <c r="BR85" s="3"/>
      <c r="BS85">
        <v>3.4893053200600002</v>
      </c>
      <c r="BT85">
        <v>8.0452105587320002</v>
      </c>
      <c r="BU85">
        <v>9.3645187879329992</v>
      </c>
      <c r="BV85">
        <v>18.410307381900001</v>
      </c>
      <c r="BW85">
        <v>8.4993361181980003</v>
      </c>
      <c r="BX85">
        <v>19.031003189330001</v>
      </c>
      <c r="BZ85">
        <f t="shared" si="52"/>
        <v>3.4893053200600002E-2</v>
      </c>
      <c r="CA85">
        <f t="shared" si="55"/>
        <v>8.0452105587320002</v>
      </c>
      <c r="CB85">
        <f t="shared" si="53"/>
        <v>9.3645187879329989E-2</v>
      </c>
      <c r="CC85">
        <f t="shared" si="56"/>
        <v>18.410307381900001</v>
      </c>
      <c r="CD85">
        <f t="shared" si="54"/>
        <v>8.4993361181980004E-2</v>
      </c>
      <c r="CE85">
        <f t="shared" si="57"/>
        <v>19.031003189330001</v>
      </c>
      <c r="CG85" s="3"/>
      <c r="CH85">
        <v>7.7956361535200003</v>
      </c>
      <c r="CI85">
        <v>12.918822110960001</v>
      </c>
      <c r="CJ85">
        <v>4.0095799165860004</v>
      </c>
      <c r="CK85">
        <v>17.420100665250001</v>
      </c>
      <c r="CL85">
        <v>3.3881168330509999</v>
      </c>
      <c r="CM85">
        <v>7.1150381577779997</v>
      </c>
      <c r="CV85" s="3"/>
    </row>
    <row r="86" spans="6:100" x14ac:dyDescent="0.3">
      <c r="F86">
        <v>9.401190403967</v>
      </c>
      <c r="G86">
        <v>13.81079397045</v>
      </c>
      <c r="O86">
        <f t="shared" si="40"/>
        <v>9.4011904039669997E-2</v>
      </c>
      <c r="P86">
        <f t="shared" si="41"/>
        <v>13.81079397045</v>
      </c>
      <c r="T86" s="3"/>
      <c r="Y86">
        <v>7.191828386259</v>
      </c>
      <c r="Z86">
        <v>11.1588926478</v>
      </c>
      <c r="AA86">
        <v>6.1661235025429999</v>
      </c>
      <c r="AB86">
        <v>7.1563222324430003</v>
      </c>
      <c r="AI86">
        <f t="shared" si="44"/>
        <v>7.1918283862589999E-2</v>
      </c>
      <c r="AJ86">
        <f t="shared" si="45"/>
        <v>11.1588926478</v>
      </c>
      <c r="AK86">
        <f t="shared" si="46"/>
        <v>6.166123502543E-2</v>
      </c>
      <c r="AL86">
        <f t="shared" si="47"/>
        <v>7.1563222324430003</v>
      </c>
      <c r="AN86" s="3"/>
      <c r="BC86" s="3"/>
      <c r="BH86">
        <v>3.2728537040519998</v>
      </c>
      <c r="BI86">
        <v>4.5805442989709997</v>
      </c>
      <c r="BO86">
        <f t="shared" si="50"/>
        <v>3.2728537040519999E-2</v>
      </c>
      <c r="BP86">
        <f t="shared" si="51"/>
        <v>4.5805442989709997</v>
      </c>
      <c r="BR86" s="3"/>
      <c r="BS86">
        <v>3.4913758381369999</v>
      </c>
      <c r="BT86">
        <v>7.9159019044669998</v>
      </c>
      <c r="BW86">
        <v>8.6162970827970007</v>
      </c>
      <c r="BX86">
        <v>18.9991814551</v>
      </c>
      <c r="BZ86">
        <f t="shared" si="52"/>
        <v>3.4913758381370001E-2</v>
      </c>
      <c r="CA86">
        <f t="shared" si="55"/>
        <v>7.9159019044669998</v>
      </c>
      <c r="CD86">
        <f t="shared" si="54"/>
        <v>8.6162970827970004E-2</v>
      </c>
      <c r="CE86">
        <f t="shared" si="57"/>
        <v>18.9991814551</v>
      </c>
      <c r="CG86" s="3"/>
      <c r="CH86">
        <v>7.8779837512209996</v>
      </c>
      <c r="CI86">
        <v>12.87340257266</v>
      </c>
      <c r="CJ86">
        <v>4.1481734734379998</v>
      </c>
      <c r="CK86">
        <v>16.17284038315</v>
      </c>
      <c r="CL86">
        <v>3.4166960476020001</v>
      </c>
      <c r="CM86">
        <v>7.2428484711759999</v>
      </c>
      <c r="CV86" s="3"/>
    </row>
    <row r="87" spans="6:100" x14ac:dyDescent="0.3">
      <c r="F87">
        <v>9.5236832754789997</v>
      </c>
      <c r="G87">
        <v>13.80615722215</v>
      </c>
      <c r="O87">
        <f t="shared" si="40"/>
        <v>9.5236832754790002E-2</v>
      </c>
      <c r="P87">
        <f t="shared" si="41"/>
        <v>13.80615722215</v>
      </c>
      <c r="T87" s="3"/>
      <c r="Y87">
        <v>7.2154814399399996</v>
      </c>
      <c r="Z87">
        <v>11.09752462911</v>
      </c>
      <c r="AA87">
        <v>6.2109114206980003</v>
      </c>
      <c r="AB87">
        <v>7.2304791372880004</v>
      </c>
      <c r="AI87">
        <f t="shared" si="44"/>
        <v>7.2154814399399997E-2</v>
      </c>
      <c r="AJ87">
        <f t="shared" si="45"/>
        <v>11.09752462911</v>
      </c>
      <c r="AK87">
        <f t="shared" si="46"/>
        <v>6.2109114206980003E-2</v>
      </c>
      <c r="AL87">
        <f t="shared" si="47"/>
        <v>7.2304791372880004</v>
      </c>
      <c r="AN87" s="3"/>
      <c r="BC87" s="3"/>
      <c r="BH87">
        <v>3.3279319331189998</v>
      </c>
      <c r="BI87">
        <v>4.5674808364770003</v>
      </c>
      <c r="BO87">
        <f t="shared" si="50"/>
        <v>3.3279319331190001E-2</v>
      </c>
      <c r="BP87">
        <f t="shared" si="51"/>
        <v>4.5674808364770003</v>
      </c>
      <c r="BR87" s="3"/>
      <c r="BS87">
        <v>3.5418369204369999</v>
      </c>
      <c r="BT87">
        <v>7.7903144088180003</v>
      </c>
      <c r="BW87">
        <v>8.7372890895200008</v>
      </c>
      <c r="BX87">
        <v>18.97126149644</v>
      </c>
      <c r="BZ87">
        <f t="shared" si="52"/>
        <v>3.5418369204369998E-2</v>
      </c>
      <c r="CA87">
        <f t="shared" si="55"/>
        <v>7.7903144088180003</v>
      </c>
      <c r="CD87">
        <f t="shared" si="54"/>
        <v>8.7372890895200006E-2</v>
      </c>
      <c r="CE87">
        <f t="shared" si="57"/>
        <v>18.97126149644</v>
      </c>
      <c r="CG87" s="3"/>
      <c r="CH87">
        <v>7.9456247783459997</v>
      </c>
      <c r="CI87">
        <v>12.822133138490001</v>
      </c>
      <c r="CJ87">
        <v>4.2398954899190002</v>
      </c>
      <c r="CK87">
        <v>15.39583033926</v>
      </c>
      <c r="CL87">
        <v>3.4534528833290001</v>
      </c>
      <c r="CM87">
        <v>7.5102920996669997</v>
      </c>
      <c r="CV87" s="3"/>
    </row>
    <row r="88" spans="6:100" x14ac:dyDescent="0.3">
      <c r="F88">
        <v>9.6183223090939993</v>
      </c>
      <c r="G88">
        <v>13.790554563100001</v>
      </c>
      <c r="O88">
        <f t="shared" si="40"/>
        <v>9.618322309093999E-2</v>
      </c>
      <c r="P88">
        <f t="shared" si="41"/>
        <v>13.790554563100001</v>
      </c>
      <c r="T88" s="3"/>
      <c r="Y88">
        <v>7.2813958087910002</v>
      </c>
      <c r="Z88">
        <v>11.311581622449999</v>
      </c>
      <c r="AA88">
        <v>6.2450267343809998</v>
      </c>
      <c r="AB88">
        <v>7.291563142367</v>
      </c>
      <c r="AI88">
        <f t="shared" si="44"/>
        <v>7.2813958087909997E-2</v>
      </c>
      <c r="AJ88">
        <f t="shared" si="45"/>
        <v>11.311581622449999</v>
      </c>
      <c r="AK88">
        <f t="shared" si="46"/>
        <v>6.2450267343809998E-2</v>
      </c>
      <c r="AL88">
        <f t="shared" si="47"/>
        <v>7.291563142367</v>
      </c>
      <c r="AN88" s="3"/>
      <c r="BC88" s="3"/>
      <c r="BH88">
        <v>3.3787602780429999</v>
      </c>
      <c r="BI88">
        <v>4.5686046792789998</v>
      </c>
      <c r="BO88">
        <f t="shared" si="50"/>
        <v>3.3787602780429998E-2</v>
      </c>
      <c r="BP88">
        <f t="shared" si="51"/>
        <v>4.5686046792789998</v>
      </c>
      <c r="BR88" s="3"/>
      <c r="BS88">
        <v>3.58423920189</v>
      </c>
      <c r="BT88">
        <v>7.6490869714740004</v>
      </c>
      <c r="BW88">
        <v>8.8078823986180002</v>
      </c>
      <c r="BX88">
        <v>18.920037612590001</v>
      </c>
      <c r="BZ88">
        <f t="shared" si="52"/>
        <v>3.58423920189E-2</v>
      </c>
      <c r="CA88">
        <f t="shared" si="55"/>
        <v>7.6490869714740004</v>
      </c>
      <c r="CD88">
        <f t="shared" si="54"/>
        <v>8.8078823986179999E-2</v>
      </c>
      <c r="CE88">
        <f t="shared" si="57"/>
        <v>18.920037612590001</v>
      </c>
      <c r="CG88" s="3"/>
      <c r="CH88">
        <v>8.0014929745789996</v>
      </c>
      <c r="CI88">
        <v>12.70180111869</v>
      </c>
      <c r="CJ88">
        <v>4.3152993281969998</v>
      </c>
      <c r="CK88">
        <v>14.65459893441</v>
      </c>
      <c r="CL88">
        <v>3.4636252954470002</v>
      </c>
      <c r="CM88">
        <v>7.2631117533999996</v>
      </c>
      <c r="CV88" s="3"/>
    </row>
    <row r="89" spans="6:100" x14ac:dyDescent="0.3">
      <c r="F89">
        <v>9.7983383042680003</v>
      </c>
      <c r="G89">
        <v>13.77431603846</v>
      </c>
      <c r="O89">
        <f t="shared" si="40"/>
        <v>9.7983383042680006E-2</v>
      </c>
      <c r="P89">
        <f t="shared" si="41"/>
        <v>13.77431603846</v>
      </c>
      <c r="T89" s="3"/>
      <c r="Y89">
        <v>7.3470914193930001</v>
      </c>
      <c r="Z89">
        <v>11.639392904739999</v>
      </c>
      <c r="AA89">
        <v>6.4007525253480004</v>
      </c>
      <c r="AB89">
        <v>7.5314293265190004</v>
      </c>
      <c r="AI89">
        <f t="shared" si="44"/>
        <v>7.3470914193929995E-2</v>
      </c>
      <c r="AJ89">
        <f t="shared" si="45"/>
        <v>11.639392904739999</v>
      </c>
      <c r="AK89">
        <f t="shared" si="46"/>
        <v>6.400752525348001E-2</v>
      </c>
      <c r="AL89">
        <f t="shared" si="47"/>
        <v>7.5314293265190004</v>
      </c>
      <c r="AN89" s="3"/>
      <c r="BC89" s="3"/>
      <c r="BH89">
        <v>3.41481193072</v>
      </c>
      <c r="BI89">
        <v>4.5208454744640001</v>
      </c>
      <c r="BO89">
        <f t="shared" si="50"/>
        <v>3.4148119307199999E-2</v>
      </c>
      <c r="BP89">
        <f t="shared" si="51"/>
        <v>4.5208454744640001</v>
      </c>
      <c r="BR89" s="3"/>
      <c r="BS89">
        <v>3.6064452301690002</v>
      </c>
      <c r="BT89">
        <v>7.5863055384419997</v>
      </c>
      <c r="BW89">
        <v>8.9147682204570007</v>
      </c>
      <c r="BX89">
        <v>18.872584146520001</v>
      </c>
      <c r="BZ89">
        <f t="shared" si="52"/>
        <v>3.6064452301690003E-2</v>
      </c>
      <c r="CA89">
        <f t="shared" si="55"/>
        <v>7.5863055384419997</v>
      </c>
      <c r="CD89">
        <f t="shared" si="54"/>
        <v>8.9147682204570006E-2</v>
      </c>
      <c r="CE89">
        <f t="shared" si="57"/>
        <v>18.872584146520001</v>
      </c>
      <c r="CG89" s="3"/>
      <c r="CH89">
        <v>8.0426552765250001</v>
      </c>
      <c r="CI89">
        <v>12.58136765561</v>
      </c>
      <c r="CJ89">
        <v>4.3927429973969998</v>
      </c>
      <c r="CK89">
        <v>13.90939368904</v>
      </c>
      <c r="CL89">
        <v>3.4799378436519999</v>
      </c>
      <c r="CM89">
        <v>7.1794781367580001</v>
      </c>
      <c r="CV89" s="3"/>
    </row>
    <row r="90" spans="6:100" x14ac:dyDescent="0.3">
      <c r="F90">
        <v>9.9133980759359996</v>
      </c>
      <c r="G90">
        <v>13.762285744010001</v>
      </c>
      <c r="O90">
        <f t="shared" si="40"/>
        <v>9.9133980759360002E-2</v>
      </c>
      <c r="P90">
        <f t="shared" si="41"/>
        <v>13.762285744010001</v>
      </c>
      <c r="T90" s="3"/>
      <c r="Y90">
        <v>7.3730354902539998</v>
      </c>
      <c r="Z90">
        <v>11.49926139776</v>
      </c>
      <c r="AA90">
        <v>6.4263348037209997</v>
      </c>
      <c r="AB90">
        <v>7.579429912808</v>
      </c>
      <c r="AI90">
        <f t="shared" si="44"/>
        <v>7.3730354902539999E-2</v>
      </c>
      <c r="AJ90">
        <f t="shared" si="45"/>
        <v>11.49926139776</v>
      </c>
      <c r="AK90">
        <f t="shared" si="46"/>
        <v>6.4263348037209997E-2</v>
      </c>
      <c r="AL90">
        <f t="shared" si="47"/>
        <v>7.579429912808</v>
      </c>
      <c r="AN90" s="3"/>
      <c r="BC90" s="3"/>
      <c r="BH90">
        <v>3.4395343426789999</v>
      </c>
      <c r="BI90">
        <v>4.5071108280740004</v>
      </c>
      <c r="BO90">
        <f t="shared" si="50"/>
        <v>3.4395343426790001E-2</v>
      </c>
      <c r="BP90">
        <f t="shared" si="51"/>
        <v>4.5071108280740004</v>
      </c>
      <c r="BR90" s="3"/>
      <c r="BS90">
        <v>3.6326379746219999</v>
      </c>
      <c r="BT90">
        <v>7.633217153665</v>
      </c>
      <c r="BW90">
        <v>9.0256932929300007</v>
      </c>
      <c r="BX90">
        <v>18.8094414796</v>
      </c>
      <c r="BZ90">
        <f t="shared" si="52"/>
        <v>3.6326379746220001E-2</v>
      </c>
      <c r="CA90">
        <f t="shared" si="55"/>
        <v>7.633217153665</v>
      </c>
      <c r="CD90">
        <f t="shared" si="54"/>
        <v>9.025693292930001E-2</v>
      </c>
      <c r="CE90">
        <f t="shared" si="57"/>
        <v>18.8094414796</v>
      </c>
      <c r="CG90" s="3"/>
      <c r="CH90">
        <v>8.1279345850440006</v>
      </c>
      <c r="CI90">
        <v>12.45549006978</v>
      </c>
      <c r="CJ90">
        <v>4.4701852590969997</v>
      </c>
      <c r="CK90">
        <v>13.15222469926</v>
      </c>
      <c r="CL90">
        <v>3.5227541188370002</v>
      </c>
      <c r="CM90">
        <v>6.9245471492190003</v>
      </c>
      <c r="CV90" s="3"/>
    </row>
    <row r="91" spans="6:100" x14ac:dyDescent="0.3">
      <c r="F91">
        <v>9.9689975569640001</v>
      </c>
      <c r="G91">
        <v>13.694831499699999</v>
      </c>
      <c r="O91">
        <f t="shared" si="40"/>
        <v>9.9689975569640002E-2</v>
      </c>
      <c r="P91">
        <f t="shared" si="41"/>
        <v>13.694831499699999</v>
      </c>
      <c r="T91" s="3"/>
      <c r="Y91">
        <v>7.4160961144069999</v>
      </c>
      <c r="Z91">
        <v>11.35904573859</v>
      </c>
      <c r="AA91">
        <v>6.4499205471719998</v>
      </c>
      <c r="AB91">
        <v>7.5530632138030001</v>
      </c>
      <c r="AI91">
        <f t="shared" si="44"/>
        <v>7.4160961144070003E-2</v>
      </c>
      <c r="AJ91">
        <f t="shared" si="45"/>
        <v>11.35904573859</v>
      </c>
      <c r="AK91">
        <f t="shared" si="46"/>
        <v>6.449920547172E-2</v>
      </c>
      <c r="AL91">
        <f t="shared" si="47"/>
        <v>7.5530632138030001</v>
      </c>
      <c r="AN91" s="3"/>
      <c r="BC91" s="3"/>
      <c r="BH91">
        <v>3.4579287512399999</v>
      </c>
      <c r="BI91">
        <v>4.4675299753809998</v>
      </c>
      <c r="BO91">
        <f t="shared" si="50"/>
        <v>3.4579287512399998E-2</v>
      </c>
      <c r="BP91">
        <f t="shared" si="51"/>
        <v>4.4675299753809998</v>
      </c>
      <c r="BR91" s="3"/>
      <c r="BS91">
        <v>3.6487572180160002</v>
      </c>
      <c r="BT91">
        <v>7.6605788417699996</v>
      </c>
      <c r="BW91">
        <v>9.0982930937299997</v>
      </c>
      <c r="BX91">
        <v>18.781718557600001</v>
      </c>
      <c r="BZ91">
        <f t="shared" si="52"/>
        <v>3.6487572180160001E-2</v>
      </c>
      <c r="CA91">
        <f t="shared" si="55"/>
        <v>7.6605788417699996</v>
      </c>
      <c r="CD91">
        <f t="shared" si="54"/>
        <v>9.0982930937299991E-2</v>
      </c>
      <c r="CE91">
        <f t="shared" si="57"/>
        <v>18.781718557600001</v>
      </c>
      <c r="CG91" s="3"/>
      <c r="CH91">
        <v>8.4367110248829995</v>
      </c>
      <c r="CI91">
        <v>12.05522869779</v>
      </c>
      <c r="CJ91">
        <v>4.5109462208690001</v>
      </c>
      <c r="CK91">
        <v>12.769666363840001</v>
      </c>
      <c r="CL91">
        <v>3.5574162311680002</v>
      </c>
      <c r="CM91">
        <v>6.7293785866020004</v>
      </c>
      <c r="CV91" s="3"/>
    </row>
    <row r="92" spans="6:100" x14ac:dyDescent="0.3">
      <c r="T92" s="3"/>
      <c r="Y92">
        <v>7.6355605805940003</v>
      </c>
      <c r="Z92">
        <v>10.71919871417</v>
      </c>
      <c r="AA92">
        <v>6.4651331171089996</v>
      </c>
      <c r="AB92">
        <v>7.4304849617709996</v>
      </c>
      <c r="AI92">
        <f t="shared" si="44"/>
        <v>7.6355605805940002E-2</v>
      </c>
      <c r="AJ92">
        <f t="shared" si="45"/>
        <v>10.71919871417</v>
      </c>
      <c r="AK92">
        <f t="shared" si="46"/>
        <v>6.4651331171089996E-2</v>
      </c>
      <c r="AL92">
        <f t="shared" si="47"/>
        <v>7.4304849617709996</v>
      </c>
      <c r="AN92" s="3"/>
      <c r="BC92" s="3"/>
      <c r="BH92">
        <v>3.4699667789389999</v>
      </c>
      <c r="BI92">
        <v>4.4306648341099999</v>
      </c>
      <c r="BO92">
        <f t="shared" si="50"/>
        <v>3.4699667789390001E-2</v>
      </c>
      <c r="BP92">
        <f t="shared" si="51"/>
        <v>4.4306648341099999</v>
      </c>
      <c r="BR92" s="3"/>
      <c r="BS92">
        <v>3.6466259569670001</v>
      </c>
      <c r="BT92">
        <v>7.9348607215779996</v>
      </c>
      <c r="BW92">
        <v>9.2435156791559994</v>
      </c>
      <c r="BX92">
        <v>18.671417979609998</v>
      </c>
      <c r="BZ92">
        <f t="shared" si="52"/>
        <v>3.646625956967E-2</v>
      </c>
      <c r="CA92">
        <f t="shared" si="55"/>
        <v>7.9348607215779996</v>
      </c>
      <c r="CD92">
        <f t="shared" si="54"/>
        <v>9.2435156791559989E-2</v>
      </c>
      <c r="CE92">
        <f t="shared" si="57"/>
        <v>18.671417979609998</v>
      </c>
      <c r="CG92" s="3"/>
      <c r="CH92">
        <v>8.5190505071219995</v>
      </c>
      <c r="CI92">
        <v>11.94082772848</v>
      </c>
      <c r="CJ92">
        <v>4.5477105632589998</v>
      </c>
      <c r="CK92">
        <v>13.100916629129999</v>
      </c>
      <c r="CL92">
        <v>3.5635488605919998</v>
      </c>
      <c r="CM92">
        <v>6.8291186794219998</v>
      </c>
      <c r="CV92" s="3"/>
    </row>
    <row r="93" spans="6:100" x14ac:dyDescent="0.3">
      <c r="T93" s="3"/>
      <c r="Y93">
        <v>7.7992616281179998</v>
      </c>
      <c r="Z93">
        <v>10.14962782369</v>
      </c>
      <c r="AA93">
        <v>6.4847089631569999</v>
      </c>
      <c r="AB93">
        <v>7.264134022096</v>
      </c>
      <c r="AI93">
        <f t="shared" si="44"/>
        <v>7.7992616281179997E-2</v>
      </c>
      <c r="AJ93">
        <f t="shared" si="45"/>
        <v>10.14962782369</v>
      </c>
      <c r="AK93">
        <f t="shared" si="46"/>
        <v>6.4847089631570001E-2</v>
      </c>
      <c r="AL93">
        <f t="shared" si="47"/>
        <v>7.264134022096</v>
      </c>
      <c r="AN93" s="3"/>
      <c r="BC93" s="3"/>
      <c r="BH93">
        <v>3.4812512653379999</v>
      </c>
      <c r="BI93">
        <v>3.7311319837429999</v>
      </c>
      <c r="BO93">
        <f t="shared" si="50"/>
        <v>3.481251265338E-2</v>
      </c>
      <c r="BP93">
        <f t="shared" si="51"/>
        <v>3.7311319837429999</v>
      </c>
      <c r="BR93" s="3"/>
      <c r="BS93">
        <v>3.6748251931209999</v>
      </c>
      <c r="BT93">
        <v>8.0052732986509998</v>
      </c>
      <c r="BW93">
        <v>9.3725845454469994</v>
      </c>
      <c r="BX93">
        <v>18.616037814510001</v>
      </c>
      <c r="BZ93">
        <f t="shared" si="52"/>
        <v>3.6748251931210001E-2</v>
      </c>
      <c r="CA93">
        <f t="shared" si="55"/>
        <v>8.0052732986509998</v>
      </c>
      <c r="CD93">
        <f t="shared" si="54"/>
        <v>9.3725845454469991E-2</v>
      </c>
      <c r="CE93">
        <f t="shared" si="57"/>
        <v>18.616037814510001</v>
      </c>
      <c r="CG93" s="3"/>
      <c r="CH93">
        <v>8.5749220847970005</v>
      </c>
      <c r="CI93">
        <v>11.849237971599999</v>
      </c>
      <c r="CJ93">
        <v>4.5926506501590003</v>
      </c>
      <c r="CK93">
        <v>13.55584855032</v>
      </c>
      <c r="CL93">
        <v>3.5819162530440001</v>
      </c>
      <c r="CM93">
        <v>6.8691244958600004</v>
      </c>
      <c r="CV93" s="3"/>
    </row>
    <row r="94" spans="6:100" x14ac:dyDescent="0.3">
      <c r="T94" s="3"/>
      <c r="Y94">
        <v>7.9629121929690001</v>
      </c>
      <c r="Z94">
        <v>9.6063079229730004</v>
      </c>
      <c r="AA94">
        <v>6.5543026226840002</v>
      </c>
      <c r="AB94">
        <v>6.6775253087640003</v>
      </c>
      <c r="AI94">
        <f t="shared" si="44"/>
        <v>7.9629121929690003E-2</v>
      </c>
      <c r="AJ94">
        <f t="shared" si="45"/>
        <v>9.6063079229730004</v>
      </c>
      <c r="AK94">
        <f t="shared" si="46"/>
        <v>6.5543026226839995E-2</v>
      </c>
      <c r="AL94">
        <f t="shared" si="47"/>
        <v>6.6775253087640003</v>
      </c>
      <c r="AN94" s="3"/>
      <c r="BC94" s="3"/>
      <c r="BH94">
        <v>3.4810674614449999</v>
      </c>
      <c r="BI94">
        <v>3.205577088659</v>
      </c>
      <c r="BO94">
        <f t="shared" si="50"/>
        <v>3.4810674614449998E-2</v>
      </c>
      <c r="BP94">
        <f t="shared" si="51"/>
        <v>3.205577088659</v>
      </c>
      <c r="BR94" s="3"/>
      <c r="BS94">
        <v>3.670730124621</v>
      </c>
      <c r="BT94">
        <v>8.1541811392010004</v>
      </c>
      <c r="BZ94">
        <f t="shared" si="52"/>
        <v>3.6707301246210002E-2</v>
      </c>
      <c r="CA94">
        <f t="shared" si="55"/>
        <v>8.1541811392010004</v>
      </c>
      <c r="CG94" s="3"/>
      <c r="CH94">
        <v>8.6190330047739998</v>
      </c>
      <c r="CI94">
        <v>11.7920577756</v>
      </c>
      <c r="CJ94">
        <v>4.6110457234310003</v>
      </c>
      <c r="CK94">
        <v>13.83114133998</v>
      </c>
      <c r="CL94">
        <v>3.6064101757559999</v>
      </c>
      <c r="CM94">
        <v>6.9570275127140002</v>
      </c>
      <c r="CV94" s="3"/>
    </row>
    <row r="95" spans="6:100" x14ac:dyDescent="0.3">
      <c r="T95" s="3"/>
      <c r="Y95">
        <v>8.1309596890459996</v>
      </c>
      <c r="Z95">
        <v>9.0017146747699996</v>
      </c>
      <c r="AA95">
        <v>6.573651296705</v>
      </c>
      <c r="AB95">
        <v>6.6293038230040002</v>
      </c>
      <c r="AI95">
        <f t="shared" si="44"/>
        <v>8.1309596890459995E-2</v>
      </c>
      <c r="AJ95">
        <f t="shared" si="45"/>
        <v>9.0017146747699996</v>
      </c>
      <c r="AK95">
        <f t="shared" si="46"/>
        <v>6.5736512967050006E-2</v>
      </c>
      <c r="AL95">
        <f t="shared" si="47"/>
        <v>6.6293038230040002</v>
      </c>
      <c r="AN95" s="3"/>
      <c r="BC95" s="3"/>
      <c r="BH95">
        <v>3.4954197909759999</v>
      </c>
      <c r="BI95">
        <v>2.2604741815599998</v>
      </c>
      <c r="BO95">
        <f t="shared" si="50"/>
        <v>3.4954197909759996E-2</v>
      </c>
      <c r="BP95">
        <f t="shared" si="51"/>
        <v>2.2604741815599998</v>
      </c>
      <c r="BR95" s="3"/>
      <c r="BS95">
        <v>3.7029554777940001</v>
      </c>
      <c r="BT95">
        <v>8.2402500776909999</v>
      </c>
      <c r="BZ95">
        <f t="shared" si="52"/>
        <v>3.7029554777940003E-2</v>
      </c>
      <c r="CA95">
        <f t="shared" si="55"/>
        <v>8.2402500776909999</v>
      </c>
      <c r="CG95" s="3"/>
      <c r="CH95">
        <v>8.6513819144749995</v>
      </c>
      <c r="CI95">
        <v>11.757790235310001</v>
      </c>
      <c r="CJ95">
        <v>4.621296486346</v>
      </c>
      <c r="CK95">
        <v>14.24994276536</v>
      </c>
      <c r="CL95">
        <v>3.6125381135149999</v>
      </c>
      <c r="CM95">
        <v>7.0168884575300003</v>
      </c>
      <c r="CV95" s="3"/>
    </row>
    <row r="96" spans="6:100" x14ac:dyDescent="0.3">
      <c r="T96" s="3"/>
      <c r="Y96">
        <v>8.2363791287009995</v>
      </c>
      <c r="Z96">
        <v>8.6993128604439995</v>
      </c>
      <c r="AA96">
        <v>6.5972117988200001</v>
      </c>
      <c r="AB96">
        <v>6.6160626188779998</v>
      </c>
      <c r="AI96">
        <f t="shared" si="44"/>
        <v>8.2363791287009991E-2</v>
      </c>
      <c r="AJ96">
        <f t="shared" si="45"/>
        <v>8.6993128604439995</v>
      </c>
      <c r="AK96">
        <f t="shared" si="46"/>
        <v>6.5972117988200005E-2</v>
      </c>
      <c r="AL96">
        <f t="shared" si="47"/>
        <v>6.6160626188779998</v>
      </c>
      <c r="AN96" s="3"/>
      <c r="BC96" s="3"/>
      <c r="BH96">
        <v>3.5091654923969999</v>
      </c>
      <c r="BI96">
        <v>1.215388953493</v>
      </c>
      <c r="BO96">
        <f t="shared" si="50"/>
        <v>3.5091654923969998E-2</v>
      </c>
      <c r="BP96">
        <f t="shared" si="51"/>
        <v>1.215388953493</v>
      </c>
      <c r="BR96" s="3"/>
      <c r="BS96">
        <v>3.7392939581890001</v>
      </c>
      <c r="BT96">
        <v>8.1343110274950003</v>
      </c>
      <c r="BZ96">
        <f t="shared" si="52"/>
        <v>3.7392939581890001E-2</v>
      </c>
      <c r="CA96">
        <f t="shared" si="55"/>
        <v>8.1343110274950003</v>
      </c>
      <c r="CG96" s="3"/>
      <c r="CH96">
        <v>8.7131466704830007</v>
      </c>
      <c r="CI96">
        <v>11.75821629709</v>
      </c>
      <c r="CJ96">
        <v>4.6498944675549998</v>
      </c>
      <c r="CK96">
        <v>14.537269670780001</v>
      </c>
      <c r="CL96">
        <v>3.679922439711</v>
      </c>
      <c r="CM96">
        <v>7.4799510252959998</v>
      </c>
      <c r="CV96" s="3"/>
    </row>
    <row r="97" spans="20:100" x14ac:dyDescent="0.3">
      <c r="T97" s="3"/>
      <c r="Y97">
        <v>8.2578421305479992</v>
      </c>
      <c r="Z97">
        <v>8.6642063505410007</v>
      </c>
      <c r="AA97">
        <v>6.6270984568519999</v>
      </c>
      <c r="AB97">
        <v>6.6509166722420003</v>
      </c>
      <c r="AI97">
        <f t="shared" si="44"/>
        <v>8.2578421305479988E-2</v>
      </c>
      <c r="AJ97">
        <f t="shared" si="45"/>
        <v>8.6642063505410007</v>
      </c>
      <c r="AK97">
        <f t="shared" si="46"/>
        <v>6.627098456852E-2</v>
      </c>
      <c r="AL97">
        <f t="shared" si="47"/>
        <v>6.6509166722420003</v>
      </c>
      <c r="AN97" s="3"/>
      <c r="BC97" s="3"/>
      <c r="BH97">
        <v>3.5194517416790001</v>
      </c>
      <c r="BI97">
        <v>0.81002824677490004</v>
      </c>
      <c r="BO97">
        <f t="shared" si="50"/>
        <v>3.519451741679E-2</v>
      </c>
      <c r="BP97">
        <f t="shared" si="51"/>
        <v>0.81002824677490004</v>
      </c>
      <c r="BR97" s="3"/>
      <c r="BS97">
        <v>3.7716013964599999</v>
      </c>
      <c r="BT97">
        <v>8.0244702017369995</v>
      </c>
      <c r="BZ97">
        <f t="shared" si="52"/>
        <v>3.7716013964599997E-2</v>
      </c>
      <c r="CA97">
        <f t="shared" si="55"/>
        <v>8.0244702017369995</v>
      </c>
      <c r="CG97" s="3"/>
      <c r="CH97">
        <v>8.8190264041980004</v>
      </c>
      <c r="CI97">
        <v>11.735952878379999</v>
      </c>
      <c r="CJ97">
        <v>4.6723837468299996</v>
      </c>
      <c r="CK97">
        <v>14.92824013818</v>
      </c>
      <c r="CL97">
        <v>3.7105461768480001</v>
      </c>
      <c r="CM97">
        <v>7.6436666461670004</v>
      </c>
      <c r="CV97" s="3"/>
    </row>
    <row r="98" spans="20:100" x14ac:dyDescent="0.3">
      <c r="T98" s="3"/>
      <c r="Y98">
        <v>8.2856228745340008</v>
      </c>
      <c r="Z98">
        <v>8.6815702630890002</v>
      </c>
      <c r="AA98">
        <v>6.8275196144079997</v>
      </c>
      <c r="AB98">
        <v>7.0130665757989998</v>
      </c>
      <c r="AI98">
        <f t="shared" si="44"/>
        <v>8.2856228745340002E-2</v>
      </c>
      <c r="AJ98">
        <f t="shared" si="45"/>
        <v>8.6815702630890002</v>
      </c>
      <c r="AK98">
        <f t="shared" si="46"/>
        <v>6.8275196144079994E-2</v>
      </c>
      <c r="AL98">
        <f t="shared" si="47"/>
        <v>7.0130665757989998</v>
      </c>
      <c r="AN98" s="3"/>
      <c r="BC98" s="3"/>
      <c r="BH98">
        <v>3.5382740003270001</v>
      </c>
      <c r="BI98">
        <v>1.0503697967229999</v>
      </c>
      <c r="BO98">
        <f t="shared" si="50"/>
        <v>3.5382740003269998E-2</v>
      </c>
      <c r="BP98">
        <f t="shared" si="51"/>
        <v>1.0503697967229999</v>
      </c>
      <c r="BR98" s="3"/>
      <c r="BS98">
        <v>3.9411842550410001</v>
      </c>
      <c r="BT98">
        <v>7.5222515769209997</v>
      </c>
      <c r="BZ98">
        <f t="shared" si="52"/>
        <v>3.9411842550409998E-2</v>
      </c>
      <c r="CA98">
        <f t="shared" si="55"/>
        <v>7.5222515769209997</v>
      </c>
      <c r="CG98" s="3"/>
      <c r="CH98">
        <v>8.9572597816350008</v>
      </c>
      <c r="CI98">
        <v>11.71966108747</v>
      </c>
      <c r="CJ98">
        <v>4.7111963651369999</v>
      </c>
      <c r="CK98">
        <v>15.327299029360001</v>
      </c>
      <c r="CL98">
        <v>3.7268821833749999</v>
      </c>
      <c r="CM98">
        <v>7.7594287695409996</v>
      </c>
      <c r="CV98" s="3"/>
    </row>
    <row r="99" spans="20:100" x14ac:dyDescent="0.3">
      <c r="T99" s="3"/>
      <c r="Y99">
        <v>8.3432061387649998</v>
      </c>
      <c r="Z99">
        <v>8.7775398785990006</v>
      </c>
      <c r="AA99">
        <v>6.8424377020879996</v>
      </c>
      <c r="AB99">
        <v>7.0436190973599997</v>
      </c>
      <c r="AI99">
        <f t="shared" si="44"/>
        <v>8.3432061387649997E-2</v>
      </c>
      <c r="AJ99">
        <f t="shared" si="45"/>
        <v>8.7775398785990006</v>
      </c>
      <c r="AK99">
        <f t="shared" si="46"/>
        <v>6.8424377020880001E-2</v>
      </c>
      <c r="AL99">
        <f t="shared" si="47"/>
        <v>7.0436190973599997</v>
      </c>
      <c r="AN99" s="3"/>
      <c r="BC99" s="3"/>
      <c r="BH99">
        <v>3.5684311751840001</v>
      </c>
      <c r="BI99">
        <v>1.2509744047</v>
      </c>
      <c r="BO99">
        <f t="shared" si="50"/>
        <v>3.5684311751840003E-2</v>
      </c>
      <c r="BP99">
        <f t="shared" si="51"/>
        <v>1.2509744047</v>
      </c>
      <c r="BR99" s="3"/>
      <c r="BS99">
        <v>3.9633952084259998</v>
      </c>
      <c r="BT99">
        <v>7.447715558034</v>
      </c>
      <c r="BZ99">
        <f t="shared" si="52"/>
        <v>3.9633952084259995E-2</v>
      </c>
      <c r="CA99">
        <f t="shared" si="55"/>
        <v>7.447715558034</v>
      </c>
      <c r="CG99" s="3"/>
      <c r="CH99">
        <v>9.0307845190520002</v>
      </c>
      <c r="CI99">
        <v>11.67992913578</v>
      </c>
      <c r="CJ99">
        <v>4.7194115196280002</v>
      </c>
      <c r="CK99">
        <v>15.785965528469999</v>
      </c>
      <c r="CL99">
        <v>3.7534225053379999</v>
      </c>
      <c r="CM99">
        <v>7.8991887530689997</v>
      </c>
      <c r="CV99" s="3"/>
    </row>
    <row r="100" spans="20:100" x14ac:dyDescent="0.3">
      <c r="T100" s="3"/>
      <c r="Y100">
        <v>8.3730927967979998</v>
      </c>
      <c r="Z100">
        <v>8.8123939319639994</v>
      </c>
      <c r="AA100">
        <v>6.8659477215290003</v>
      </c>
      <c r="AB100">
        <v>7.0566288829930004</v>
      </c>
      <c r="AI100">
        <f t="shared" si="44"/>
        <v>8.3730927967979998E-2</v>
      </c>
      <c r="AJ100">
        <f t="shared" si="45"/>
        <v>8.8123939319639994</v>
      </c>
      <c r="AK100">
        <f t="shared" si="46"/>
        <v>6.8659477215290005E-2</v>
      </c>
      <c r="AL100">
        <f t="shared" si="47"/>
        <v>7.0566288829930004</v>
      </c>
      <c r="AN100" s="3"/>
      <c r="BC100" s="3"/>
      <c r="BH100">
        <v>3.7327237305719998</v>
      </c>
      <c r="BI100">
        <v>2.1600396857190001</v>
      </c>
      <c r="BO100">
        <f t="shared" si="50"/>
        <v>3.7327237305719997E-2</v>
      </c>
      <c r="BP100">
        <f t="shared" si="51"/>
        <v>2.1600396857190001</v>
      </c>
      <c r="BR100" s="3"/>
      <c r="BS100">
        <v>3.9693916997050001</v>
      </c>
      <c r="BT100">
        <v>7.5730731775690003</v>
      </c>
      <c r="BZ100">
        <f t="shared" si="52"/>
        <v>3.9693916997050001E-2</v>
      </c>
      <c r="CA100">
        <f t="shared" si="55"/>
        <v>7.5730731775690003</v>
      </c>
      <c r="CG100" s="3"/>
      <c r="CH100">
        <v>9.0954843673199992</v>
      </c>
      <c r="CI100">
        <v>11.62863941296</v>
      </c>
      <c r="CJ100">
        <v>4.7745451311369997</v>
      </c>
      <c r="CK100">
        <v>16.17317326941</v>
      </c>
      <c r="CL100">
        <v>3.7799567281369999</v>
      </c>
      <c r="CM100">
        <v>7.9871058441929996</v>
      </c>
      <c r="CV100" s="3"/>
    </row>
    <row r="101" spans="20:100" x14ac:dyDescent="0.3">
      <c r="T101" s="3"/>
      <c r="Y101">
        <v>8.3837654012700007</v>
      </c>
      <c r="Z101">
        <v>8.8254668317309992</v>
      </c>
      <c r="AA101">
        <v>6.8895418787590001</v>
      </c>
      <c r="AB101">
        <v>7.0258870190279996</v>
      </c>
      <c r="AI101">
        <f t="shared" si="44"/>
        <v>8.3837654012700005E-2</v>
      </c>
      <c r="AJ101">
        <f t="shared" si="45"/>
        <v>8.8254668317309992</v>
      </c>
      <c r="AK101">
        <f t="shared" si="46"/>
        <v>6.8895418787590007E-2</v>
      </c>
      <c r="AL101">
        <f t="shared" si="47"/>
        <v>7.0258870190279996</v>
      </c>
      <c r="AN101" s="3"/>
      <c r="BC101" s="3"/>
      <c r="BH101">
        <v>3.8311139350380001</v>
      </c>
      <c r="BI101">
        <v>2.607790852136</v>
      </c>
      <c r="BO101">
        <f t="shared" si="50"/>
        <v>3.8311139350380004E-2</v>
      </c>
      <c r="BP101">
        <f t="shared" si="51"/>
        <v>2.607790852136</v>
      </c>
      <c r="BR101" s="3"/>
      <c r="BS101">
        <v>3.9995957858589999</v>
      </c>
      <c r="BT101">
        <v>7.6709049117739996</v>
      </c>
      <c r="BZ101">
        <f t="shared" si="52"/>
        <v>3.9995957858589996E-2</v>
      </c>
      <c r="CA101">
        <f t="shared" si="55"/>
        <v>7.6709049117739996</v>
      </c>
      <c r="CG101" s="3"/>
      <c r="CH101">
        <v>9.3013371306479993</v>
      </c>
      <c r="CI101">
        <v>11.37712770519</v>
      </c>
      <c r="CJ101">
        <v>4.7868305641409998</v>
      </c>
      <c r="CK101">
        <v>16.544133791459998</v>
      </c>
      <c r="CL101">
        <v>3.8085284360260001</v>
      </c>
      <c r="CM101">
        <v>8.0511095207859995</v>
      </c>
      <c r="CV101" s="3"/>
    </row>
    <row r="102" spans="20:100" x14ac:dyDescent="0.3">
      <c r="T102" s="3"/>
      <c r="Y102">
        <v>8.4245434220219995</v>
      </c>
      <c r="Z102">
        <v>8.7596394959080008</v>
      </c>
      <c r="AA102">
        <v>6.9153513291589999</v>
      </c>
      <c r="AB102">
        <v>6.9557581514019997</v>
      </c>
      <c r="AI102">
        <f t="shared" si="44"/>
        <v>8.4245434220219989E-2</v>
      </c>
      <c r="AJ102">
        <f t="shared" si="45"/>
        <v>8.7596394959080008</v>
      </c>
      <c r="AK102">
        <f t="shared" si="46"/>
        <v>6.9153513291590002E-2</v>
      </c>
      <c r="AL102">
        <f t="shared" si="47"/>
        <v>6.9557581514019997</v>
      </c>
      <c r="AN102" s="3"/>
      <c r="BC102" s="3"/>
      <c r="BH102">
        <v>3.9330707763819999</v>
      </c>
      <c r="BI102">
        <v>3.0184895701490002</v>
      </c>
      <c r="BO102">
        <f t="shared" si="50"/>
        <v>3.933070776382E-2</v>
      </c>
      <c r="BP102">
        <f t="shared" si="51"/>
        <v>3.0184895701490002</v>
      </c>
      <c r="BR102" s="3"/>
      <c r="BS102">
        <v>4.0458485222249996</v>
      </c>
      <c r="BT102">
        <v>7.9645807313379997</v>
      </c>
      <c r="BZ102">
        <f t="shared" si="52"/>
        <v>4.0458485222249999E-2</v>
      </c>
      <c r="CA102">
        <f t="shared" si="55"/>
        <v>7.9645807313379997</v>
      </c>
      <c r="CG102" s="3"/>
      <c r="CH102">
        <v>9.3866286123609992</v>
      </c>
      <c r="CI102">
        <v>11.35472226588</v>
      </c>
      <c r="CJ102">
        <v>4.8378953046350004</v>
      </c>
      <c r="CK102">
        <v>17.031011253869998</v>
      </c>
      <c r="CL102">
        <v>3.830979243651</v>
      </c>
      <c r="CM102">
        <v>8.1150709745670007</v>
      </c>
      <c r="CV102" s="3"/>
    </row>
    <row r="103" spans="20:100" x14ac:dyDescent="0.3">
      <c r="T103" s="3"/>
      <c r="Y103">
        <v>8.4997817213880005</v>
      </c>
      <c r="Z103">
        <v>8.5755144018110006</v>
      </c>
      <c r="AA103">
        <v>6.9864955933340003</v>
      </c>
      <c r="AB103">
        <v>6.6754004662339996</v>
      </c>
      <c r="AI103">
        <f t="shared" si="44"/>
        <v>8.499781721388E-2</v>
      </c>
      <c r="AJ103">
        <f t="shared" si="45"/>
        <v>8.5755144018110006</v>
      </c>
      <c r="AK103">
        <f t="shared" si="46"/>
        <v>6.9864955933340009E-2</v>
      </c>
      <c r="AL103">
        <f t="shared" si="47"/>
        <v>6.6754004662339996</v>
      </c>
      <c r="AN103" s="3"/>
      <c r="BC103" s="3"/>
      <c r="BH103">
        <v>4.0519817503539999</v>
      </c>
      <c r="BI103">
        <v>3.4181381353379998</v>
      </c>
      <c r="BO103">
        <f t="shared" si="50"/>
        <v>4.0519817503540001E-2</v>
      </c>
      <c r="BP103">
        <f t="shared" si="51"/>
        <v>3.4181381353379998</v>
      </c>
      <c r="BR103" s="3"/>
      <c r="BS103">
        <v>4.0659922409359996</v>
      </c>
      <c r="BT103">
        <v>8.0115169761449998</v>
      </c>
      <c r="BZ103">
        <f t="shared" si="52"/>
        <v>4.0659922409359998E-2</v>
      </c>
      <c r="CA103">
        <f t="shared" si="55"/>
        <v>8.0115169761449998</v>
      </c>
      <c r="CG103" s="3"/>
      <c r="CH103">
        <v>9.4513291369179999</v>
      </c>
      <c r="CI103">
        <v>11.30918099564</v>
      </c>
      <c r="CJ103">
        <v>4.8522200993949998</v>
      </c>
      <c r="CK103">
        <v>17.394010020589999</v>
      </c>
      <c r="CL103">
        <v>3.8636371817119999</v>
      </c>
      <c r="CM103">
        <v>8.2269577773049996</v>
      </c>
      <c r="CV103" s="3"/>
    </row>
    <row r="104" spans="20:100" x14ac:dyDescent="0.3">
      <c r="T104" s="3"/>
      <c r="Y104">
        <v>8.5771595899150004</v>
      </c>
      <c r="Z104">
        <v>8.3913787886910001</v>
      </c>
      <c r="AA104">
        <v>7.0405233042160003</v>
      </c>
      <c r="AB104">
        <v>6.3951269332449998</v>
      </c>
      <c r="AI104">
        <f t="shared" si="44"/>
        <v>8.577159589915001E-2</v>
      </c>
      <c r="AJ104">
        <f t="shared" si="45"/>
        <v>8.3913787886910001</v>
      </c>
      <c r="AK104">
        <f t="shared" si="46"/>
        <v>7.0405233042160009E-2</v>
      </c>
      <c r="AL104">
        <f t="shared" si="47"/>
        <v>6.3951269332449998</v>
      </c>
      <c r="AN104" s="3"/>
      <c r="BC104" s="3"/>
      <c r="BH104">
        <v>4.17874613605</v>
      </c>
      <c r="BI104">
        <v>3.7294164537840002</v>
      </c>
      <c r="BO104">
        <f t="shared" si="50"/>
        <v>4.1787461360500003E-2</v>
      </c>
      <c r="BP104">
        <f t="shared" si="51"/>
        <v>3.7294164537840002</v>
      </c>
      <c r="BR104" s="3"/>
      <c r="BS104">
        <v>4.0881194675229997</v>
      </c>
      <c r="BT104">
        <v>8.1368089167910007</v>
      </c>
      <c r="BZ104">
        <f t="shared" si="52"/>
        <v>4.088119467523E-2</v>
      </c>
      <c r="CA104">
        <f t="shared" si="55"/>
        <v>8.1368089167910007</v>
      </c>
      <c r="CG104" s="3"/>
      <c r="CH104">
        <v>9.5307328506080005</v>
      </c>
      <c r="CI104">
        <v>11.240747358349999</v>
      </c>
      <c r="CJ104">
        <v>4.8706104810030002</v>
      </c>
      <c r="CK104">
        <v>17.629423662240001</v>
      </c>
      <c r="CL104">
        <v>3.8982805273859999</v>
      </c>
      <c r="CM104">
        <v>7.8722726226760003</v>
      </c>
      <c r="CV104" s="3"/>
    </row>
    <row r="105" spans="20:100" x14ac:dyDescent="0.3">
      <c r="T105" s="3"/>
      <c r="Y105">
        <v>8.6393921987350009</v>
      </c>
      <c r="Z105">
        <v>8.2948201079250001</v>
      </c>
      <c r="AA105">
        <v>7.0881575489489999</v>
      </c>
      <c r="AB105">
        <v>6.1017594624439999</v>
      </c>
      <c r="AI105">
        <f t="shared" si="44"/>
        <v>8.6393921987350006E-2</v>
      </c>
      <c r="AJ105">
        <f t="shared" si="45"/>
        <v>8.2948201079250001</v>
      </c>
      <c r="AK105">
        <f t="shared" si="46"/>
        <v>7.0881575489489992E-2</v>
      </c>
      <c r="AL105">
        <f t="shared" si="47"/>
        <v>6.1017594624439999</v>
      </c>
      <c r="AN105" s="3"/>
      <c r="BC105" s="3"/>
      <c r="BH105">
        <v>4.276028080913</v>
      </c>
      <c r="BI105">
        <v>3.8715238826779999</v>
      </c>
      <c r="BO105">
        <f t="shared" si="50"/>
        <v>4.2760280809129997E-2</v>
      </c>
      <c r="BP105">
        <f t="shared" si="51"/>
        <v>3.8715238826779999</v>
      </c>
      <c r="BR105" s="3"/>
      <c r="BS105">
        <v>4.1041664760319998</v>
      </c>
      <c r="BT105">
        <v>8.3365711974340009</v>
      </c>
      <c r="BZ105">
        <f t="shared" si="52"/>
        <v>4.104166476032E-2</v>
      </c>
      <c r="CA105">
        <f t="shared" si="55"/>
        <v>8.3365711974340009</v>
      </c>
      <c r="CG105" s="3"/>
      <c r="CH105">
        <v>9.7630562236530007</v>
      </c>
      <c r="CI105">
        <v>10.98941824848</v>
      </c>
      <c r="CJ105">
        <v>4.935850352159</v>
      </c>
      <c r="CK105">
        <v>17.207155070070002</v>
      </c>
      <c r="CL105">
        <v>4.0430226653209997</v>
      </c>
      <c r="CM105">
        <v>6.8603415366040004</v>
      </c>
      <c r="CV105" s="3"/>
    </row>
    <row r="106" spans="20:100" x14ac:dyDescent="0.3">
      <c r="T106" s="3"/>
      <c r="Y106">
        <v>8.6973120141169993</v>
      </c>
      <c r="Z106">
        <v>8.215783125043</v>
      </c>
      <c r="AA106">
        <v>7.1140174820219997</v>
      </c>
      <c r="AB106">
        <v>6.0053796050589998</v>
      </c>
      <c r="AI106">
        <f t="shared" si="44"/>
        <v>8.6973120141169993E-2</v>
      </c>
      <c r="AJ106">
        <f t="shared" si="45"/>
        <v>8.215783125043</v>
      </c>
      <c r="AK106">
        <f t="shared" si="46"/>
        <v>7.1140174820220003E-2</v>
      </c>
      <c r="AL106">
        <f t="shared" si="47"/>
        <v>6.0053796050589998</v>
      </c>
      <c r="AN106" s="3"/>
      <c r="BC106" s="3"/>
      <c r="BH106">
        <v>4.3260937216739999</v>
      </c>
      <c r="BI106">
        <v>3.9297559520049998</v>
      </c>
      <c r="BO106">
        <f t="shared" si="50"/>
        <v>4.326093721674E-2</v>
      </c>
      <c r="BP106">
        <f t="shared" si="51"/>
        <v>3.9297559520049998</v>
      </c>
      <c r="BR106" s="3"/>
      <c r="BS106">
        <v>4.0960584241279996</v>
      </c>
      <c r="BT106">
        <v>8.4384771142870001</v>
      </c>
      <c r="BZ106">
        <f t="shared" si="52"/>
        <v>4.0960584241279997E-2</v>
      </c>
      <c r="CA106">
        <f t="shared" si="55"/>
        <v>8.4384771142870001</v>
      </c>
      <c r="CG106" s="3"/>
      <c r="CH106">
        <v>9.8454004399119999</v>
      </c>
      <c r="CI106">
        <v>10.915256447260001</v>
      </c>
      <c r="CJ106">
        <v>4.9806614182870002</v>
      </c>
      <c r="CK106">
        <v>16.56541042117</v>
      </c>
      <c r="CL106">
        <v>4.0654547062889996</v>
      </c>
      <c r="CM106">
        <v>6.7647863983720002</v>
      </c>
      <c r="CV106" s="3"/>
    </row>
    <row r="107" spans="20:100" x14ac:dyDescent="0.3">
      <c r="T107" s="3"/>
      <c r="Y107">
        <v>8.7356980523450005</v>
      </c>
      <c r="Z107">
        <v>8.281221257036</v>
      </c>
      <c r="AA107">
        <v>7.1376789494809998</v>
      </c>
      <c r="AB107">
        <v>5.9396364214149999</v>
      </c>
      <c r="AI107">
        <f t="shared" si="44"/>
        <v>8.7356980523450006E-2</v>
      </c>
      <c r="AJ107">
        <f t="shared" si="45"/>
        <v>8.281221257036</v>
      </c>
      <c r="AK107">
        <f t="shared" si="46"/>
        <v>7.1376789494809995E-2</v>
      </c>
      <c r="AL107">
        <f t="shared" si="47"/>
        <v>5.9396364214149999</v>
      </c>
      <c r="AN107" s="3"/>
      <c r="BC107" s="3"/>
      <c r="BH107">
        <v>4.3775769363970003</v>
      </c>
      <c r="BI107">
        <v>3.9823068556410002</v>
      </c>
      <c r="BO107">
        <f t="shared" si="50"/>
        <v>4.3775769363970006E-2</v>
      </c>
      <c r="BP107">
        <f t="shared" si="51"/>
        <v>3.9823068556410002</v>
      </c>
      <c r="BR107" s="3"/>
      <c r="BS107">
        <v>4.1282607934740003</v>
      </c>
      <c r="BT107">
        <v>8.5794007867659996</v>
      </c>
      <c r="BZ107">
        <f t="shared" si="52"/>
        <v>4.1282607934740007E-2</v>
      </c>
      <c r="CA107">
        <f t="shared" si="55"/>
        <v>8.5794007867659996</v>
      </c>
      <c r="CG107" s="3"/>
      <c r="CH107">
        <v>9.9600976236029997</v>
      </c>
      <c r="CI107">
        <v>10.841317821260001</v>
      </c>
      <c r="CJ107">
        <v>5.0947558915959998</v>
      </c>
      <c r="CK107">
        <v>15.18638005941</v>
      </c>
      <c r="CL107">
        <v>4.0858422246719996</v>
      </c>
      <c r="CM107">
        <v>6.6333259526669996</v>
      </c>
      <c r="CV107" s="3"/>
    </row>
    <row r="108" spans="20:100" x14ac:dyDescent="0.3">
      <c r="T108" s="3"/>
      <c r="Y108">
        <v>8.7719445214109992</v>
      </c>
      <c r="Z108">
        <v>8.3466699080520002</v>
      </c>
      <c r="AA108">
        <v>7.1569687270509998</v>
      </c>
      <c r="AB108">
        <v>5.9220410903739999</v>
      </c>
      <c r="AI108">
        <f t="shared" si="44"/>
        <v>8.7719445214109987E-2</v>
      </c>
      <c r="AJ108">
        <f t="shared" si="45"/>
        <v>8.3466699080520002</v>
      </c>
      <c r="AK108">
        <f t="shared" si="46"/>
        <v>7.1569687270509996E-2</v>
      </c>
      <c r="AL108">
        <f t="shared" si="47"/>
        <v>5.9220410903739999</v>
      </c>
      <c r="AN108" s="3"/>
      <c r="BC108" s="3"/>
      <c r="BH108">
        <v>4.4255389181849996</v>
      </c>
      <c r="BI108">
        <v>4.0262111393210001</v>
      </c>
      <c r="BO108">
        <f t="shared" si="50"/>
        <v>4.4255389181849993E-2</v>
      </c>
      <c r="BP108">
        <f t="shared" si="51"/>
        <v>4.0262111393210001</v>
      </c>
      <c r="BR108" s="3"/>
      <c r="BS108">
        <v>4.1241706500789999</v>
      </c>
      <c r="BT108">
        <v>8.7165540414620004</v>
      </c>
      <c r="BZ108">
        <f t="shared" si="52"/>
        <v>4.1241706500789996E-2</v>
      </c>
      <c r="CA108">
        <f t="shared" si="55"/>
        <v>8.7165540414620004</v>
      </c>
      <c r="CG108" s="3"/>
      <c r="CH108">
        <v>10.004208543580001</v>
      </c>
      <c r="CI108">
        <v>10.78413762526</v>
      </c>
      <c r="CJ108">
        <v>5.1314137332029999</v>
      </c>
      <c r="CK108">
        <v>14.612373665030001</v>
      </c>
      <c r="CL108">
        <v>4.126676845575</v>
      </c>
      <c r="CM108">
        <v>6.8768702408970004</v>
      </c>
      <c r="CV108" s="3"/>
    </row>
    <row r="109" spans="20:100" x14ac:dyDescent="0.3">
      <c r="T109" s="3"/>
      <c r="Y109">
        <v>8.7952610239410003</v>
      </c>
      <c r="Z109">
        <v>8.4603084877610009</v>
      </c>
      <c r="AA109">
        <v>7.1826435569909997</v>
      </c>
      <c r="AB109">
        <v>5.921914862105</v>
      </c>
      <c r="AI109">
        <f t="shared" si="44"/>
        <v>8.7952610239410006E-2</v>
      </c>
      <c r="AJ109">
        <f t="shared" si="45"/>
        <v>8.4603084877610009</v>
      </c>
      <c r="AK109">
        <f t="shared" si="46"/>
        <v>7.1826435569910002E-2</v>
      </c>
      <c r="AL109">
        <f t="shared" si="47"/>
        <v>5.921914862105</v>
      </c>
      <c r="AN109" s="3"/>
      <c r="BC109" s="3"/>
      <c r="BH109">
        <v>4.4701357430890001</v>
      </c>
      <c r="BI109">
        <v>3.9043782555519999</v>
      </c>
      <c r="BO109">
        <f t="shared" si="50"/>
        <v>4.4701357430890001E-2</v>
      </c>
      <c r="BP109">
        <f t="shared" si="51"/>
        <v>3.9043782555519999</v>
      </c>
      <c r="BR109" s="3"/>
      <c r="BS109">
        <v>4.1563434687910004</v>
      </c>
      <c r="BT109">
        <v>8.9280052290699992</v>
      </c>
      <c r="BZ109">
        <f t="shared" si="52"/>
        <v>4.1563434687910003E-2</v>
      </c>
      <c r="CA109">
        <f t="shared" si="55"/>
        <v>8.9280052290699992</v>
      </c>
      <c r="CG109" s="3"/>
      <c r="CH109">
        <v>10.04537693212</v>
      </c>
      <c r="CI109">
        <v>10.71544023543</v>
      </c>
      <c r="CJ109">
        <v>5.1823433537610004</v>
      </c>
      <c r="CK109">
        <v>13.950731664939999</v>
      </c>
      <c r="CL109">
        <v>4.1491412590280001</v>
      </c>
      <c r="CM109">
        <v>7.0564812238880004</v>
      </c>
      <c r="CV109" s="3"/>
    </row>
    <row r="110" spans="20:100" x14ac:dyDescent="0.3">
      <c r="T110" s="3"/>
      <c r="Y110">
        <v>8.8142563192539995</v>
      </c>
      <c r="Z110">
        <v>8.5958439303130003</v>
      </c>
      <c r="AA110">
        <v>7.2125218012439998</v>
      </c>
      <c r="AB110">
        <v>5.9611440804290003</v>
      </c>
      <c r="AI110">
        <f t="shared" si="44"/>
        <v>8.8142563192539991E-2</v>
      </c>
      <c r="AJ110">
        <f t="shared" si="45"/>
        <v>8.5958439303130003</v>
      </c>
      <c r="AK110">
        <f t="shared" si="46"/>
        <v>7.2125218012439998E-2</v>
      </c>
      <c r="AL110">
        <f t="shared" si="47"/>
        <v>5.9611440804290003</v>
      </c>
      <c r="AN110" s="3"/>
      <c r="BC110" s="3"/>
      <c r="BH110">
        <v>4.4914107035189996</v>
      </c>
      <c r="BI110">
        <v>3.8077360031179999</v>
      </c>
      <c r="BO110">
        <f t="shared" si="50"/>
        <v>4.4914107035189998E-2</v>
      </c>
      <c r="BP110">
        <f t="shared" si="51"/>
        <v>3.8077360031179999</v>
      </c>
      <c r="BR110" s="3"/>
      <c r="BS110">
        <v>4.1745397970709996</v>
      </c>
      <c r="BT110">
        <v>8.81038548177</v>
      </c>
      <c r="BZ110">
        <f t="shared" si="52"/>
        <v>4.1745397970709995E-2</v>
      </c>
      <c r="CA110">
        <f t="shared" si="55"/>
        <v>8.81038548177</v>
      </c>
      <c r="CG110" s="3"/>
      <c r="CJ110">
        <v>5.2373465369960002</v>
      </c>
      <c r="CK110">
        <v>13.229299091390001</v>
      </c>
      <c r="CL110">
        <v>4.1858863655940004</v>
      </c>
      <c r="CM110">
        <v>7.2242269823710004</v>
      </c>
      <c r="CV110" s="3"/>
    </row>
    <row r="111" spans="20:100" x14ac:dyDescent="0.3">
      <c r="T111" s="3"/>
      <c r="Y111">
        <v>8.8739118424159997</v>
      </c>
      <c r="Z111">
        <v>8.7268043464789997</v>
      </c>
      <c r="AA111">
        <v>7.3596893155650003</v>
      </c>
      <c r="AB111">
        <v>6.2010523406719997</v>
      </c>
      <c r="AI111">
        <f t="shared" si="44"/>
        <v>8.8739118424159991E-2</v>
      </c>
      <c r="AJ111">
        <f t="shared" si="45"/>
        <v>8.7268043464789997</v>
      </c>
      <c r="AK111">
        <f t="shared" si="46"/>
        <v>7.3596893155650003E-2</v>
      </c>
      <c r="AL111">
        <f t="shared" si="47"/>
        <v>6.2010523406719997</v>
      </c>
      <c r="AN111" s="3"/>
      <c r="BC111" s="3"/>
      <c r="BH111">
        <v>4.5162068968850004</v>
      </c>
      <c r="BI111">
        <v>3.719740370642</v>
      </c>
      <c r="BO111">
        <f t="shared" si="50"/>
        <v>4.5162068968850007E-2</v>
      </c>
      <c r="BP111">
        <f t="shared" si="51"/>
        <v>3.719740370642</v>
      </c>
      <c r="BR111" s="3"/>
      <c r="BS111">
        <v>4.2008179100229999</v>
      </c>
      <c r="BT111">
        <v>8.6535509421770005</v>
      </c>
      <c r="BZ111">
        <f t="shared" si="52"/>
        <v>4.2008179100229998E-2</v>
      </c>
      <c r="CA111">
        <f t="shared" si="55"/>
        <v>8.6535509421770005</v>
      </c>
      <c r="CG111" s="3"/>
      <c r="CJ111">
        <v>5.2638071006639997</v>
      </c>
      <c r="CK111">
        <v>12.69111355886</v>
      </c>
      <c r="CL111">
        <v>4.2124168350610001</v>
      </c>
      <c r="CM111">
        <v>7.2802407550929997</v>
      </c>
      <c r="CV111" s="3"/>
    </row>
    <row r="112" spans="20:100" x14ac:dyDescent="0.3">
      <c r="T112" s="3"/>
      <c r="Y112">
        <v>8.9186913467930005</v>
      </c>
      <c r="Z112">
        <v>8.8053364162849999</v>
      </c>
      <c r="AA112">
        <v>7.381017696951</v>
      </c>
      <c r="AB112">
        <v>6.235948470126</v>
      </c>
      <c r="AI112">
        <f t="shared" si="44"/>
        <v>8.9186913467930007E-2</v>
      </c>
      <c r="AJ112">
        <f t="shared" si="45"/>
        <v>8.8053364162849999</v>
      </c>
      <c r="AK112">
        <f t="shared" si="46"/>
        <v>7.3810176969510005E-2</v>
      </c>
      <c r="AL112">
        <f t="shared" si="47"/>
        <v>6.235948470126</v>
      </c>
      <c r="AN112" s="3"/>
      <c r="BC112" s="3"/>
      <c r="BH112">
        <v>4.53746199309</v>
      </c>
      <c r="BI112">
        <v>3.6430914606160001</v>
      </c>
      <c r="BO112">
        <f t="shared" si="50"/>
        <v>4.5374619930900001E-2</v>
      </c>
      <c r="BP112">
        <f t="shared" si="51"/>
        <v>3.6430914606160001</v>
      </c>
      <c r="BR112" s="3"/>
      <c r="BS112">
        <v>4.231127065101</v>
      </c>
      <c r="BT112">
        <v>8.5006181781450003</v>
      </c>
      <c r="BZ112">
        <f t="shared" si="52"/>
        <v>4.2311270651010001E-2</v>
      </c>
      <c r="CA112">
        <f t="shared" si="55"/>
        <v>8.5006181781450003</v>
      </c>
      <c r="CG112" s="3"/>
      <c r="CJ112">
        <v>5.3169032270830003</v>
      </c>
      <c r="CK112">
        <v>13.102234714330001</v>
      </c>
      <c r="CL112">
        <v>4.2613826296620001</v>
      </c>
      <c r="CM112">
        <v>7.2686147931849998</v>
      </c>
      <c r="CV112" s="3"/>
    </row>
    <row r="113" spans="20:100" x14ac:dyDescent="0.3">
      <c r="T113" s="3"/>
      <c r="Y113">
        <v>9.0174396655999995</v>
      </c>
      <c r="Z113">
        <v>8.6342211078210003</v>
      </c>
      <c r="AA113">
        <v>7.4130607517030001</v>
      </c>
      <c r="AB113">
        <v>6.2620416745479996</v>
      </c>
      <c r="AI113">
        <f t="shared" si="44"/>
        <v>9.0174396655999994E-2</v>
      </c>
      <c r="AJ113">
        <f t="shared" si="45"/>
        <v>8.6342211078210003</v>
      </c>
      <c r="AK113">
        <f t="shared" si="46"/>
        <v>7.4130607517030003E-2</v>
      </c>
      <c r="AL113">
        <f t="shared" si="47"/>
        <v>6.2620416745479996</v>
      </c>
      <c r="AN113" s="3"/>
      <c r="BC113" s="3"/>
      <c r="BH113">
        <v>4.5721982306750002</v>
      </c>
      <c r="BI113">
        <v>3.4981905176770001</v>
      </c>
      <c r="BO113">
        <f t="shared" si="50"/>
        <v>4.5721982306750002E-2</v>
      </c>
      <c r="BP113">
        <f t="shared" si="51"/>
        <v>3.4981905176770001</v>
      </c>
      <c r="BR113" s="3"/>
      <c r="BS113">
        <v>4.2574183116700004</v>
      </c>
      <c r="BT113">
        <v>8.3124380762720005</v>
      </c>
      <c r="BZ113">
        <f t="shared" si="52"/>
        <v>4.2574183116700005E-2</v>
      </c>
      <c r="CA113">
        <f t="shared" si="55"/>
        <v>8.3124380762720005</v>
      </c>
      <c r="CG113" s="3"/>
      <c r="CJ113">
        <v>5.3353255120089997</v>
      </c>
      <c r="CK113">
        <v>13.608826562400001</v>
      </c>
      <c r="CL113">
        <v>4.2960682003160002</v>
      </c>
      <c r="CM113">
        <v>7.2728419705849996</v>
      </c>
      <c r="CV113" s="3"/>
    </row>
    <row r="114" spans="20:100" x14ac:dyDescent="0.3">
      <c r="T114" s="3"/>
      <c r="Y114">
        <v>9.1484329698490008</v>
      </c>
      <c r="Z114">
        <v>8.3841950447430005</v>
      </c>
      <c r="AA114">
        <v>7.4517076170719996</v>
      </c>
      <c r="AB114">
        <v>6.1918496927879998</v>
      </c>
      <c r="AI114">
        <f t="shared" si="44"/>
        <v>9.1484329698490005E-2</v>
      </c>
      <c r="AJ114">
        <f t="shared" si="45"/>
        <v>8.3841950447430005</v>
      </c>
      <c r="AK114">
        <f t="shared" si="46"/>
        <v>7.4517076170719995E-2</v>
      </c>
      <c r="AL114">
        <f t="shared" si="47"/>
        <v>6.1918496927879998</v>
      </c>
      <c r="AN114" s="3"/>
      <c r="BC114" s="3"/>
      <c r="BH114">
        <v>4.6189299297630004</v>
      </c>
      <c r="BI114">
        <v>3.3592673100549999</v>
      </c>
      <c r="BO114">
        <f t="shared" si="50"/>
        <v>4.6189299297630007E-2</v>
      </c>
      <c r="BP114">
        <f t="shared" si="51"/>
        <v>3.3592673100549999</v>
      </c>
      <c r="BR114" s="3"/>
      <c r="BS114">
        <v>4.283724333556</v>
      </c>
      <c r="BT114">
        <v>8.0889942168339992</v>
      </c>
      <c r="BZ114">
        <f t="shared" si="52"/>
        <v>4.283724333556E-2</v>
      </c>
      <c r="CA114">
        <f t="shared" si="55"/>
        <v>8.0889942168339992</v>
      </c>
      <c r="CG114" s="3"/>
      <c r="CJ114">
        <v>5.3802463630849999</v>
      </c>
      <c r="CK114">
        <v>13.90025397678</v>
      </c>
      <c r="CL114">
        <v>4.4246610599710001</v>
      </c>
      <c r="CM114">
        <v>7.7323388516670004</v>
      </c>
      <c r="CV114" s="3"/>
    </row>
    <row r="115" spans="20:100" x14ac:dyDescent="0.3">
      <c r="T115" s="3"/>
      <c r="Y115">
        <v>9.3824537312290008</v>
      </c>
      <c r="Z115">
        <v>7.963032635157</v>
      </c>
      <c r="AA115">
        <v>7.5032844489780004</v>
      </c>
      <c r="AB115">
        <v>6.0734677823340002</v>
      </c>
      <c r="AI115">
        <f t="shared" si="44"/>
        <v>9.3824537312290013E-2</v>
      </c>
      <c r="AJ115">
        <f t="shared" si="45"/>
        <v>7.963032635157</v>
      </c>
      <c r="AK115">
        <f t="shared" si="46"/>
        <v>7.503284448978001E-2</v>
      </c>
      <c r="AL115">
        <f t="shared" si="47"/>
        <v>6.0734677823340002</v>
      </c>
      <c r="AN115" s="3"/>
      <c r="BC115" s="3"/>
      <c r="BH115">
        <v>4.6988923223350003</v>
      </c>
      <c r="BI115">
        <v>3.1696662701339999</v>
      </c>
      <c r="BO115">
        <f t="shared" si="50"/>
        <v>4.698892322335E-2</v>
      </c>
      <c r="BP115">
        <f t="shared" si="51"/>
        <v>3.1696662701339999</v>
      </c>
      <c r="BR115" s="3"/>
      <c r="BS115">
        <v>4.3059828962970004</v>
      </c>
      <c r="BT115">
        <v>7.9008305346830001</v>
      </c>
      <c r="BZ115">
        <f t="shared" si="52"/>
        <v>4.3059828962970004E-2</v>
      </c>
      <c r="CA115">
        <f t="shared" si="55"/>
        <v>7.9008305346830001</v>
      </c>
      <c r="CG115" s="3"/>
      <c r="CJ115">
        <v>5.4088720251150004</v>
      </c>
      <c r="CK115">
        <v>14.422867855410001</v>
      </c>
      <c r="CL115">
        <v>4.5002000181859998</v>
      </c>
      <c r="CM115">
        <v>8.1396269093099995</v>
      </c>
      <c r="CV115" s="3"/>
    </row>
    <row r="116" spans="20:100" x14ac:dyDescent="0.3">
      <c r="T116" s="3"/>
      <c r="Y116">
        <v>9.6356801323910002</v>
      </c>
      <c r="Z116">
        <v>7.5680265441280001</v>
      </c>
      <c r="AA116">
        <v>7.7525093665159996</v>
      </c>
      <c r="AB116">
        <v>5.534102285676</v>
      </c>
      <c r="AI116">
        <f t="shared" si="44"/>
        <v>9.6356801323910002E-2</v>
      </c>
      <c r="AJ116">
        <f t="shared" si="45"/>
        <v>7.5680265441280001</v>
      </c>
      <c r="AK116">
        <f t="shared" si="46"/>
        <v>7.752509366516E-2</v>
      </c>
      <c r="AL116">
        <f t="shared" si="47"/>
        <v>5.534102285676</v>
      </c>
      <c r="AN116" s="3"/>
      <c r="BC116" s="3"/>
      <c r="BH116">
        <v>4.7278958336469996</v>
      </c>
      <c r="BI116">
        <v>3.1103262089500001</v>
      </c>
      <c r="BO116">
        <f t="shared" si="50"/>
        <v>4.7278958336469994E-2</v>
      </c>
      <c r="BP116">
        <f t="shared" si="51"/>
        <v>3.1103262089500001</v>
      </c>
      <c r="BR116" s="3"/>
      <c r="BS116">
        <v>4.3605521807120002</v>
      </c>
      <c r="BT116">
        <v>7.5949896362039997</v>
      </c>
      <c r="BZ116">
        <f t="shared" si="52"/>
        <v>4.3605521807120004E-2</v>
      </c>
      <c r="CA116">
        <f t="shared" si="55"/>
        <v>7.5949896362039997</v>
      </c>
      <c r="CG116" s="3"/>
      <c r="CJ116">
        <v>5.4885610201389996</v>
      </c>
      <c r="CK116">
        <v>15.420395452039999</v>
      </c>
      <c r="CL116">
        <v>4.5389328781970004</v>
      </c>
      <c r="CM116">
        <v>7.8607402844280001</v>
      </c>
      <c r="CV116" s="3"/>
    </row>
    <row r="117" spans="20:100" x14ac:dyDescent="0.3">
      <c r="T117" s="3"/>
      <c r="Y117">
        <v>9.9318072959089996</v>
      </c>
      <c r="Z117">
        <v>7.1159329281719996</v>
      </c>
      <c r="AA117">
        <v>7.7696848162609999</v>
      </c>
      <c r="AB117">
        <v>5.5033919787779997</v>
      </c>
      <c r="AI117">
        <f t="shared" si="44"/>
        <v>9.9318072959089995E-2</v>
      </c>
      <c r="AJ117">
        <f t="shared" si="45"/>
        <v>7.1159329281719996</v>
      </c>
      <c r="AK117">
        <f t="shared" si="46"/>
        <v>7.7696848162609994E-2</v>
      </c>
      <c r="AL117">
        <f t="shared" si="47"/>
        <v>5.5033919787779997</v>
      </c>
      <c r="AN117" s="3"/>
      <c r="BC117" s="3"/>
      <c r="BR117" s="3"/>
      <c r="BS117">
        <v>4.3887267913379997</v>
      </c>
      <c r="BT117">
        <v>7.72417514255</v>
      </c>
      <c r="BZ117">
        <f t="shared" si="52"/>
        <v>4.3887267913379997E-2</v>
      </c>
      <c r="CA117">
        <f t="shared" si="55"/>
        <v>7.72417514255</v>
      </c>
      <c r="CG117" s="3"/>
      <c r="CJ117">
        <v>5.5478099501390004</v>
      </c>
      <c r="CK117">
        <v>16.102737036739999</v>
      </c>
      <c r="CL117">
        <v>4.628635707081</v>
      </c>
      <c r="CM117">
        <v>7.2631723322840003</v>
      </c>
      <c r="CV117" s="3"/>
    </row>
    <row r="118" spans="20:100" x14ac:dyDescent="0.3">
      <c r="T118" s="3"/>
      <c r="AA118">
        <v>7.7932200770389999</v>
      </c>
      <c r="AB118">
        <v>5.5032762695309998</v>
      </c>
      <c r="AK118">
        <f t="shared" si="46"/>
        <v>7.7932200770389995E-2</v>
      </c>
      <c r="AL118">
        <f t="shared" si="47"/>
        <v>5.5032762695309998</v>
      </c>
      <c r="AN118" s="3"/>
      <c r="BC118" s="3"/>
      <c r="BR118" s="3"/>
      <c r="BS118">
        <v>4.3927052990010003</v>
      </c>
      <c r="BT118">
        <v>7.8534591672309997</v>
      </c>
      <c r="BZ118">
        <f t="shared" si="52"/>
        <v>4.3927052990010006E-2</v>
      </c>
      <c r="CA118">
        <f t="shared" si="55"/>
        <v>7.8534591672309997</v>
      </c>
      <c r="CG118" s="3"/>
      <c r="CJ118">
        <v>5.5662073692440002</v>
      </c>
      <c r="CK118">
        <v>16.397969400400001</v>
      </c>
      <c r="CL118">
        <v>4.6429051401989998</v>
      </c>
      <c r="CM118">
        <v>7.1555971525690003</v>
      </c>
      <c r="CV118" s="3"/>
    </row>
    <row r="119" spans="20:100" x14ac:dyDescent="0.3">
      <c r="AA119">
        <v>7.8145400446459998</v>
      </c>
      <c r="AB119">
        <v>5.5425475639449999</v>
      </c>
      <c r="AK119">
        <f t="shared" si="46"/>
        <v>7.8145400446459998E-2</v>
      </c>
      <c r="AL119">
        <f t="shared" si="47"/>
        <v>5.5425475639449999</v>
      </c>
      <c r="BS119">
        <v>4.4168554343080002</v>
      </c>
      <c r="BT119">
        <v>7.9630701168750004</v>
      </c>
      <c r="BZ119">
        <f t="shared" si="52"/>
        <v>4.4168554343080001E-2</v>
      </c>
      <c r="CA119">
        <f t="shared" si="55"/>
        <v>7.9630701168750004</v>
      </c>
      <c r="CJ119">
        <v>5.5764210680090001</v>
      </c>
      <c r="CK119">
        <v>16.50172555656</v>
      </c>
      <c r="CL119">
        <v>4.6632940660809998</v>
      </c>
      <c r="CM119">
        <v>7.0361004512649998</v>
      </c>
    </row>
    <row r="120" spans="20:100" x14ac:dyDescent="0.3">
      <c r="AA120">
        <v>8.1001316935070005</v>
      </c>
      <c r="AB120">
        <v>6.1186597896350001</v>
      </c>
      <c r="AK120">
        <f t="shared" si="46"/>
        <v>8.1001316935070011E-2</v>
      </c>
      <c r="AL120">
        <f t="shared" si="47"/>
        <v>6.1186597896350001</v>
      </c>
      <c r="BS120">
        <v>4.4329385602600002</v>
      </c>
      <c r="BT120">
        <v>8.0766321012490003</v>
      </c>
      <c r="BZ120">
        <f t="shared" si="52"/>
        <v>4.4329385602600004E-2</v>
      </c>
      <c r="CA120">
        <f t="shared" si="55"/>
        <v>8.0766321012490003</v>
      </c>
      <c r="CJ120">
        <v>5.596835328879</v>
      </c>
      <c r="CK120">
        <v>16.59757625448</v>
      </c>
      <c r="CL120">
        <v>4.6898404872080004</v>
      </c>
      <c r="CM120">
        <v>7.2277033271970001</v>
      </c>
    </row>
    <row r="121" spans="20:100" x14ac:dyDescent="0.3">
      <c r="AA121">
        <v>8.1257055581020001</v>
      </c>
      <c r="AB121">
        <v>6.1710355408839996</v>
      </c>
      <c r="AK121">
        <f t="shared" si="46"/>
        <v>8.1257055581020005E-2</v>
      </c>
      <c r="AL121">
        <f t="shared" si="47"/>
        <v>6.1710355408839996</v>
      </c>
      <c r="BS121">
        <v>4.4450021360010004</v>
      </c>
      <c r="BT121">
        <v>8.1588649430659999</v>
      </c>
      <c r="BZ121">
        <f t="shared" si="52"/>
        <v>4.445002136001E-2</v>
      </c>
      <c r="CA121">
        <f t="shared" si="55"/>
        <v>8.1588649430659999</v>
      </c>
      <c r="CJ121">
        <v>5.6274356076940002</v>
      </c>
      <c r="CK121">
        <v>16.561896135329999</v>
      </c>
      <c r="CL121">
        <v>4.7204567176819996</v>
      </c>
      <c r="CM121">
        <v>7.3276123112639997</v>
      </c>
    </row>
    <row r="122" spans="20:100" x14ac:dyDescent="0.3">
      <c r="AA122">
        <v>8.1576981301810001</v>
      </c>
      <c r="AB122">
        <v>6.2233797350650004</v>
      </c>
      <c r="AK122">
        <f t="shared" si="46"/>
        <v>8.157698130181E-2</v>
      </c>
      <c r="AL122">
        <f t="shared" si="47"/>
        <v>6.2233797350650004</v>
      </c>
      <c r="BS122">
        <v>4.4611213793950002</v>
      </c>
      <c r="BT122">
        <v>8.1862266311709995</v>
      </c>
      <c r="BZ122">
        <f t="shared" si="52"/>
        <v>4.461121379395E-2</v>
      </c>
      <c r="CA122">
        <f t="shared" si="55"/>
        <v>8.1862266311709995</v>
      </c>
      <c r="CJ122">
        <v>5.6539487180029999</v>
      </c>
      <c r="CK122">
        <v>16.470357060440001</v>
      </c>
      <c r="CL122">
        <v>4.7674070780170004</v>
      </c>
      <c r="CM122">
        <v>7.5273317595020002</v>
      </c>
    </row>
    <row r="123" spans="20:100" x14ac:dyDescent="0.3">
      <c r="AA123">
        <v>8.1899347018440007</v>
      </c>
      <c r="AB123">
        <v>6.1488441454120002</v>
      </c>
      <c r="AK123">
        <f t="shared" si="46"/>
        <v>8.1899347018440011E-2</v>
      </c>
      <c r="AL123">
        <f t="shared" si="47"/>
        <v>6.1488441454120002</v>
      </c>
      <c r="BS123">
        <v>4.475153687693</v>
      </c>
      <c r="BT123">
        <v>8.3820789263899993</v>
      </c>
      <c r="BZ123">
        <f t="shared" si="52"/>
        <v>4.4751536876930002E-2</v>
      </c>
      <c r="CA123">
        <f t="shared" si="55"/>
        <v>8.3820789263899993</v>
      </c>
      <c r="CJ123">
        <v>5.6682139286230004</v>
      </c>
      <c r="CK123">
        <v>16.326890647519999</v>
      </c>
      <c r="CL123">
        <v>4.7959909842329997</v>
      </c>
      <c r="CM123">
        <v>7.6950212209039996</v>
      </c>
    </row>
    <row r="124" spans="20:100" x14ac:dyDescent="0.3">
      <c r="AA124">
        <v>8.2222217561809998</v>
      </c>
      <c r="AB124">
        <v>6.0480575659999998</v>
      </c>
      <c r="AK124">
        <f t="shared" si="46"/>
        <v>8.2222217561810002E-2</v>
      </c>
      <c r="AL124">
        <f t="shared" si="47"/>
        <v>6.0480575659999998</v>
      </c>
      <c r="BS124">
        <v>4.489251664068</v>
      </c>
      <c r="BT124">
        <v>8.4212034102109996</v>
      </c>
      <c r="BZ124">
        <f t="shared" si="52"/>
        <v>4.4892516640680002E-2</v>
      </c>
      <c r="CA124">
        <f t="shared" si="55"/>
        <v>8.4212034102109996</v>
      </c>
      <c r="CJ124">
        <v>5.6763638689790001</v>
      </c>
      <c r="CK124">
        <v>16.231236989399999</v>
      </c>
      <c r="CL124">
        <v>4.8164146284309997</v>
      </c>
      <c r="CM124">
        <v>7.8706302148229996</v>
      </c>
    </row>
    <row r="125" spans="20:100" x14ac:dyDescent="0.3">
      <c r="AA125">
        <v>8.2890784682540009</v>
      </c>
      <c r="AB125">
        <v>5.7720960838369999</v>
      </c>
      <c r="AK125">
        <f t="shared" si="46"/>
        <v>8.2890784682540006E-2</v>
      </c>
      <c r="AL125">
        <f t="shared" si="47"/>
        <v>5.7720960838369999</v>
      </c>
      <c r="BS125">
        <v>4.4932170381159997</v>
      </c>
      <c r="BT125">
        <v>8.5818329971720004</v>
      </c>
      <c r="BZ125">
        <f t="shared" si="52"/>
        <v>4.493217038116E-2</v>
      </c>
      <c r="CA125">
        <f t="shared" si="55"/>
        <v>8.5818329971720004</v>
      </c>
      <c r="CJ125">
        <v>5.7456477453280002</v>
      </c>
      <c r="CK125">
        <v>15.49793919134</v>
      </c>
      <c r="CL125">
        <v>4.8409094894760001</v>
      </c>
      <c r="CM125">
        <v>7.9665090612779998</v>
      </c>
    </row>
    <row r="126" spans="20:100" x14ac:dyDescent="0.3">
      <c r="AA126">
        <v>8.3322821266459997</v>
      </c>
      <c r="AB126">
        <v>5.5575026203569999</v>
      </c>
      <c r="AK126">
        <f t="shared" si="46"/>
        <v>8.3322821266459998E-2</v>
      </c>
      <c r="AL126">
        <f t="shared" si="47"/>
        <v>5.5575026203569999</v>
      </c>
      <c r="BS126">
        <v>4.5214211993760003</v>
      </c>
      <c r="BT126">
        <v>8.6404909883890006</v>
      </c>
      <c r="BZ126">
        <f t="shared" si="52"/>
        <v>4.5214211993760002E-2</v>
      </c>
      <c r="CA126">
        <f t="shared" si="55"/>
        <v>8.6404909883890006</v>
      </c>
      <c r="CJ126">
        <v>5.8006720410539998</v>
      </c>
      <c r="CK126">
        <v>14.9559627838</v>
      </c>
      <c r="CL126">
        <v>4.8735739958669999</v>
      </c>
      <c r="CM126">
        <v>8.1342266712200004</v>
      </c>
    </row>
    <row r="127" spans="20:100" x14ac:dyDescent="0.3">
      <c r="AA127">
        <v>8.3539134040680008</v>
      </c>
      <c r="AB127">
        <v>5.4348928112579999</v>
      </c>
      <c r="AK127">
        <f t="shared" si="46"/>
        <v>8.3539134040680002E-2</v>
      </c>
      <c r="AL127">
        <f t="shared" si="47"/>
        <v>5.4348928112579999</v>
      </c>
      <c r="BS127">
        <v>4.5213834402310003</v>
      </c>
      <c r="BT127">
        <v>8.7306094799430003</v>
      </c>
      <c r="BZ127">
        <f t="shared" si="52"/>
        <v>4.5213834402309999E-2</v>
      </c>
      <c r="CA127">
        <f t="shared" si="55"/>
        <v>8.7306094799430003</v>
      </c>
      <c r="CJ127">
        <v>5.8577291302040004</v>
      </c>
      <c r="CK127">
        <v>14.35019381373</v>
      </c>
      <c r="CL127">
        <v>4.9225088254819998</v>
      </c>
      <c r="CM127">
        <v>7.8593983324909997</v>
      </c>
    </row>
    <row r="128" spans="20:100" x14ac:dyDescent="0.3">
      <c r="AA128">
        <v>8.3669275083919992</v>
      </c>
      <c r="AB128">
        <v>5.3429512329679998</v>
      </c>
      <c r="AK128">
        <f t="shared" si="46"/>
        <v>8.3669275083919997E-2</v>
      </c>
      <c r="AL128">
        <f t="shared" si="47"/>
        <v>5.3429512329679998</v>
      </c>
      <c r="BS128">
        <v>4.5455582010680002</v>
      </c>
      <c r="BT128">
        <v>8.7814475003129999</v>
      </c>
      <c r="BZ128">
        <f t="shared" si="52"/>
        <v>4.545558201068E-2</v>
      </c>
      <c r="CA128">
        <f t="shared" si="55"/>
        <v>8.7814475003129999</v>
      </c>
      <c r="CJ128">
        <v>5.9147777743579999</v>
      </c>
      <c r="CK128">
        <v>13.67264237725</v>
      </c>
      <c r="CL128">
        <v>4.9551334527249997</v>
      </c>
      <c r="CM128">
        <v>7.688143184406</v>
      </c>
    </row>
    <row r="129" spans="27:91" x14ac:dyDescent="0.3">
      <c r="AA129">
        <v>8.3840777168000002</v>
      </c>
      <c r="AB129">
        <v>5.3253664209489999</v>
      </c>
      <c r="AK129">
        <f t="shared" si="46"/>
        <v>8.3840777168000008E-2</v>
      </c>
      <c r="AL129">
        <f t="shared" si="47"/>
        <v>5.3253664209489999</v>
      </c>
      <c r="BS129">
        <v>4.5757294531830004</v>
      </c>
      <c r="BT129">
        <v>8.9576431402179999</v>
      </c>
      <c r="BZ129">
        <f t="shared" si="52"/>
        <v>4.5757294531830001E-2</v>
      </c>
      <c r="CA129">
        <f t="shared" si="55"/>
        <v>8.9576431402179999</v>
      </c>
      <c r="CJ129">
        <v>5.99426502781</v>
      </c>
      <c r="CK129">
        <v>12.95536660974</v>
      </c>
      <c r="CL129">
        <v>5.0040720356720003</v>
      </c>
      <c r="CM129">
        <v>7.4452181640789998</v>
      </c>
    </row>
    <row r="130" spans="27:91" x14ac:dyDescent="0.3">
      <c r="AA130">
        <v>8.4182435131559998</v>
      </c>
      <c r="AB130">
        <v>5.3601994362690002</v>
      </c>
      <c r="AK130">
        <f t="shared" si="46"/>
        <v>8.4182435131559999E-2</v>
      </c>
      <c r="AL130">
        <f t="shared" si="47"/>
        <v>5.3601994362690002</v>
      </c>
      <c r="BS130">
        <v>4.5859080231649996</v>
      </c>
      <c r="BT130">
        <v>8.7264285690989993</v>
      </c>
      <c r="BZ130">
        <f t="shared" si="52"/>
        <v>4.5859080231649994E-2</v>
      </c>
      <c r="CA130">
        <f t="shared" si="55"/>
        <v>8.7264285690989993</v>
      </c>
      <c r="CJ130">
        <v>6.0349954937619996</v>
      </c>
      <c r="CK130">
        <v>12.313593812300001</v>
      </c>
      <c r="CL130">
        <v>5.0122421501850001</v>
      </c>
      <c r="CM130">
        <v>7.5210448423680001</v>
      </c>
    </row>
    <row r="131" spans="27:91" x14ac:dyDescent="0.3">
      <c r="AA131">
        <v>8.6336416548430002</v>
      </c>
      <c r="AB131">
        <v>5.7222757066680003</v>
      </c>
      <c r="AK131">
        <f t="shared" si="46"/>
        <v>8.6336416548429995E-2</v>
      </c>
      <c r="AL131">
        <f t="shared" si="47"/>
        <v>5.7222757066680003</v>
      </c>
      <c r="BS131">
        <v>4.602060100598</v>
      </c>
      <c r="BT131">
        <v>8.6754263515049992</v>
      </c>
      <c r="BZ131">
        <f t="shared" si="52"/>
        <v>4.6020601005980002E-2</v>
      </c>
      <c r="CA131">
        <f t="shared" si="55"/>
        <v>8.6754263515049992</v>
      </c>
      <c r="CJ131">
        <v>6.0554510412799996</v>
      </c>
      <c r="CK131">
        <v>12.76038101264</v>
      </c>
      <c r="CL131">
        <v>5.0285673658830001</v>
      </c>
      <c r="CM131">
        <v>7.5450849253339998</v>
      </c>
    </row>
    <row r="132" spans="27:91" x14ac:dyDescent="0.3">
      <c r="AA132">
        <v>8.6442637766419992</v>
      </c>
      <c r="AB132">
        <v>5.7615995961940003</v>
      </c>
      <c r="AK132">
        <f t="shared" ref="AK132:AK160" si="58">AA132/100</f>
        <v>8.6442637766419986E-2</v>
      </c>
      <c r="AL132">
        <f t="shared" ref="AL132:AL160" si="59">AB132</f>
        <v>5.7615995961940003</v>
      </c>
      <c r="BS132">
        <v>4.6081370352719997</v>
      </c>
      <c r="BT132">
        <v>8.6087924020770004</v>
      </c>
      <c r="BZ132">
        <f t="shared" si="52"/>
        <v>4.6081370352719996E-2</v>
      </c>
      <c r="CA132">
        <f t="shared" si="55"/>
        <v>8.6087924020770004</v>
      </c>
      <c r="CJ132">
        <v>6.1085800093499998</v>
      </c>
      <c r="CK132">
        <v>13.45065620413</v>
      </c>
      <c r="CL132">
        <v>5.0469361658349996</v>
      </c>
      <c r="CM132">
        <v>7.5970544861729996</v>
      </c>
    </row>
    <row r="133" spans="27:91" x14ac:dyDescent="0.3">
      <c r="AA133">
        <v>8.6872823319010006</v>
      </c>
      <c r="AB133">
        <v>5.6432597618309996</v>
      </c>
      <c r="AK133">
        <f t="shared" si="58"/>
        <v>8.6872823319010001E-2</v>
      </c>
      <c r="AL133">
        <f t="shared" si="59"/>
        <v>5.6432597618309996</v>
      </c>
      <c r="BS133">
        <v>4.6303676890799998</v>
      </c>
      <c r="BT133">
        <v>8.4872380397710003</v>
      </c>
      <c r="BZ133">
        <f t="shared" ref="BZ133:BZ196" si="60">BS133/100</f>
        <v>4.6303676890799998E-2</v>
      </c>
      <c r="CA133">
        <f t="shared" si="55"/>
        <v>8.4872380397710003</v>
      </c>
      <c r="CJ133">
        <v>6.1331438378629999</v>
      </c>
      <c r="CK133">
        <v>14.132758526230001</v>
      </c>
      <c r="CL133">
        <v>5.0571423579369998</v>
      </c>
      <c r="CM133">
        <v>7.6370040055289996</v>
      </c>
    </row>
    <row r="134" spans="27:91" x14ac:dyDescent="0.3">
      <c r="AA134">
        <v>8.7542568368769995</v>
      </c>
      <c r="AB134">
        <v>5.3060459702299996</v>
      </c>
      <c r="AK134">
        <f t="shared" si="58"/>
        <v>8.7542568368770002E-2</v>
      </c>
      <c r="AL134">
        <f t="shared" si="59"/>
        <v>5.3060459702299996</v>
      </c>
      <c r="BS134">
        <v>4.6566490854370004</v>
      </c>
      <c r="BT134">
        <v>8.3225671096070002</v>
      </c>
      <c r="BZ134">
        <f t="shared" si="60"/>
        <v>4.6566490854370007E-2</v>
      </c>
      <c r="CA134">
        <f t="shared" ref="CA134:CA197" si="61">BT134</f>
        <v>8.3225671096070002</v>
      </c>
      <c r="CJ134">
        <v>6.2149172346209998</v>
      </c>
      <c r="CK134">
        <v>15.50516418836</v>
      </c>
      <c r="CL134">
        <v>5.0775631871369997</v>
      </c>
      <c r="CM134">
        <v>7.7886855106470003</v>
      </c>
    </row>
    <row r="135" spans="27:91" x14ac:dyDescent="0.3">
      <c r="AA135">
        <v>8.8642667246699993</v>
      </c>
      <c r="AB135">
        <v>4.8417420143459999</v>
      </c>
      <c r="AK135">
        <f t="shared" si="58"/>
        <v>8.8642667246699988E-2</v>
      </c>
      <c r="AL135">
        <f t="shared" si="59"/>
        <v>4.8417420143459999</v>
      </c>
      <c r="BS135">
        <v>4.6809026479669997</v>
      </c>
      <c r="BT135">
        <v>8.185331756299</v>
      </c>
      <c r="BZ135">
        <f t="shared" si="60"/>
        <v>4.6809026479669995E-2</v>
      </c>
      <c r="CA135">
        <f t="shared" si="61"/>
        <v>8.185331756299</v>
      </c>
      <c r="CJ135">
        <v>6.2353713746389996</v>
      </c>
      <c r="CK135">
        <v>15.939987644309999</v>
      </c>
      <c r="CL135">
        <v>5.1366943563590004</v>
      </c>
      <c r="CM135">
        <v>7.4700604804669997</v>
      </c>
    </row>
    <row r="136" spans="27:91" x14ac:dyDescent="0.3">
      <c r="AA136">
        <v>8.8751160184959996</v>
      </c>
      <c r="AB136">
        <v>4.7629364499570004</v>
      </c>
      <c r="AK136">
        <f t="shared" si="58"/>
        <v>8.8751160184960001E-2</v>
      </c>
      <c r="AL136">
        <f t="shared" si="59"/>
        <v>4.7629364499570004</v>
      </c>
      <c r="BS136">
        <v>4.7092151615539999</v>
      </c>
      <c r="BT136">
        <v>7.9853888587090003</v>
      </c>
      <c r="BZ136">
        <f t="shared" si="60"/>
        <v>4.709215161554E-2</v>
      </c>
      <c r="CA136">
        <f t="shared" si="61"/>
        <v>7.9853888587090003</v>
      </c>
      <c r="CJ136">
        <v>6.2965494122779999</v>
      </c>
      <c r="CK136">
        <v>15.677207495599999</v>
      </c>
      <c r="CL136">
        <v>5.3039107602420001</v>
      </c>
      <c r="CM136">
        <v>6.7214865881919996</v>
      </c>
    </row>
    <row r="137" spans="27:91" x14ac:dyDescent="0.3">
      <c r="AA137">
        <v>8.8945235889679992</v>
      </c>
      <c r="AB137">
        <v>4.6840888094790003</v>
      </c>
      <c r="AK137">
        <f t="shared" si="58"/>
        <v>8.8945235889679994E-2</v>
      </c>
      <c r="AL137">
        <f t="shared" si="59"/>
        <v>4.6840888094790003</v>
      </c>
      <c r="BS137">
        <v>4.7334736491899996</v>
      </c>
      <c r="BT137">
        <v>7.8363989195470003</v>
      </c>
      <c r="BZ137">
        <f t="shared" si="60"/>
        <v>4.7334736491899995E-2</v>
      </c>
      <c r="CA137">
        <f t="shared" si="61"/>
        <v>7.8363989195470003</v>
      </c>
      <c r="CJ137">
        <v>6.3984973258520004</v>
      </c>
      <c r="CK137">
        <v>15.107639392679999</v>
      </c>
      <c r="CL137">
        <v>5.3161666357610002</v>
      </c>
      <c r="CM137">
        <v>6.841208477825</v>
      </c>
    </row>
    <row r="138" spans="27:91" x14ac:dyDescent="0.3">
      <c r="AA138">
        <v>8.9243261092130002</v>
      </c>
      <c r="AB138">
        <v>4.7626945124419997</v>
      </c>
      <c r="AK138">
        <f t="shared" si="58"/>
        <v>8.9243261092130002E-2</v>
      </c>
      <c r="AL138">
        <f t="shared" si="59"/>
        <v>4.7626945124419997</v>
      </c>
      <c r="BS138">
        <v>4.7597435536330002</v>
      </c>
      <c r="BT138">
        <v>7.6991553563770001</v>
      </c>
      <c r="BZ138">
        <f t="shared" si="60"/>
        <v>4.7597435536330002E-2</v>
      </c>
      <c r="CA138">
        <f t="shared" si="61"/>
        <v>7.6991553563770001</v>
      </c>
      <c r="CJ138">
        <v>6.5391813836020001</v>
      </c>
      <c r="CK138">
        <v>14.287100068479999</v>
      </c>
      <c r="CL138">
        <v>5.338631987546</v>
      </c>
      <c r="CM138">
        <v>7.0287952904160003</v>
      </c>
    </row>
    <row r="139" spans="27:91" x14ac:dyDescent="0.3">
      <c r="AA139">
        <v>8.9541538707950004</v>
      </c>
      <c r="AB139">
        <v>4.8281747205250003</v>
      </c>
      <c r="AK139">
        <f t="shared" si="58"/>
        <v>8.9541538707950008E-2</v>
      </c>
      <c r="AL139">
        <f t="shared" si="59"/>
        <v>4.8281747205250003</v>
      </c>
      <c r="BS139">
        <v>4.8122718706059997</v>
      </c>
      <c r="BT139">
        <v>7.4520955970339999</v>
      </c>
      <c r="BZ139">
        <f t="shared" si="60"/>
        <v>4.8122718706059997E-2</v>
      </c>
      <c r="CA139">
        <f t="shared" si="61"/>
        <v>7.4520955970339999</v>
      </c>
      <c r="CJ139">
        <v>6.6737497019200003</v>
      </c>
      <c r="CK139">
        <v>13.51038558428</v>
      </c>
      <c r="CL139">
        <v>5.3774202091990002</v>
      </c>
      <c r="CM139">
        <v>7.2204826119719998</v>
      </c>
    </row>
    <row r="140" spans="27:91" x14ac:dyDescent="0.3">
      <c r="AA140">
        <v>9.0626240370730002</v>
      </c>
      <c r="AB140">
        <v>5.1645259522869997</v>
      </c>
      <c r="AK140">
        <f t="shared" si="58"/>
        <v>9.0626240370729999E-2</v>
      </c>
      <c r="AL140">
        <f t="shared" si="59"/>
        <v>5.1645259522869997</v>
      </c>
      <c r="BS140">
        <v>4.8486366182319998</v>
      </c>
      <c r="BT140">
        <v>7.2834654222789998</v>
      </c>
      <c r="BZ140">
        <f t="shared" si="60"/>
        <v>4.8486366182319995E-2</v>
      </c>
      <c r="CA140">
        <f t="shared" si="61"/>
        <v>7.2834654222789998</v>
      </c>
      <c r="CJ140">
        <v>6.6921635418500003</v>
      </c>
      <c r="CK140">
        <v>13.94519496595</v>
      </c>
      <c r="CL140">
        <v>5.4039610003279996</v>
      </c>
      <c r="CM140">
        <v>7.3642305103009997</v>
      </c>
    </row>
    <row r="141" spans="27:91" x14ac:dyDescent="0.3">
      <c r="AA141">
        <v>9.0839440046799993</v>
      </c>
      <c r="AB141">
        <v>5.2037972467009999</v>
      </c>
      <c r="AK141">
        <f t="shared" si="58"/>
        <v>9.0839440046799988E-2</v>
      </c>
      <c r="AL141">
        <f t="shared" si="59"/>
        <v>5.2037972467009999</v>
      </c>
      <c r="BS141">
        <v>4.8728671969350001</v>
      </c>
      <c r="BT141">
        <v>7.2010848029609997</v>
      </c>
      <c r="BZ141">
        <f t="shared" si="60"/>
        <v>4.8728671969350004E-2</v>
      </c>
      <c r="CA141">
        <f t="shared" si="61"/>
        <v>7.2010848029609997</v>
      </c>
      <c r="CJ141">
        <v>6.8188038355430001</v>
      </c>
      <c r="CK141">
        <v>15.150417840419999</v>
      </c>
      <c r="CL141">
        <v>5.4366175308900004</v>
      </c>
      <c r="CM141">
        <v>7.4641535686380003</v>
      </c>
    </row>
    <row r="142" spans="27:91" x14ac:dyDescent="0.3">
      <c r="AA142">
        <v>9.1074371965639997</v>
      </c>
      <c r="AB142">
        <v>5.2255573622530003</v>
      </c>
      <c r="AK142">
        <f t="shared" si="58"/>
        <v>9.107437196564E-2</v>
      </c>
      <c r="AL142">
        <f t="shared" si="59"/>
        <v>5.2255573622530003</v>
      </c>
      <c r="BS142">
        <v>4.8971125509549998</v>
      </c>
      <c r="BT142">
        <v>7.0834404260769999</v>
      </c>
      <c r="BZ142">
        <f t="shared" si="60"/>
        <v>4.8971125509549997E-2</v>
      </c>
      <c r="CA142">
        <f t="shared" si="61"/>
        <v>7.0834404260769999</v>
      </c>
      <c r="CJ142">
        <v>6.8821385265490003</v>
      </c>
      <c r="CK142">
        <v>15.87665463646</v>
      </c>
      <c r="CL142">
        <v>5.4733687366190003</v>
      </c>
      <c r="CM142">
        <v>7.6837422195249996</v>
      </c>
    </row>
    <row r="143" spans="27:91" x14ac:dyDescent="0.3">
      <c r="AA143">
        <v>9.1396485268919996</v>
      </c>
      <c r="AB143">
        <v>5.1641472674789997</v>
      </c>
      <c r="AK143">
        <f t="shared" si="58"/>
        <v>9.1396485268919997E-2</v>
      </c>
      <c r="AL143">
        <f t="shared" si="59"/>
        <v>5.1641472674789997</v>
      </c>
      <c r="BS143">
        <v>4.9192594779650003</v>
      </c>
      <c r="BT143">
        <v>7.1617140233030003</v>
      </c>
      <c r="BZ143">
        <f t="shared" si="60"/>
        <v>4.9192594779650003E-2</v>
      </c>
      <c r="CA143">
        <f t="shared" si="61"/>
        <v>7.1617140233030003</v>
      </c>
      <c r="CJ143">
        <v>6.9311615594560001</v>
      </c>
      <c r="CK143">
        <v>16.351554280199998</v>
      </c>
      <c r="CL143">
        <v>5.4978133968540002</v>
      </c>
      <c r="CM143">
        <v>7.3529141823449997</v>
      </c>
    </row>
    <row r="144" spans="27:91" x14ac:dyDescent="0.3">
      <c r="AA144">
        <v>9.1783542887130007</v>
      </c>
      <c r="AB144">
        <v>5.0633291309999997</v>
      </c>
      <c r="AK144">
        <f t="shared" si="58"/>
        <v>9.1783542887130004E-2</v>
      </c>
      <c r="AL144">
        <f t="shared" si="59"/>
        <v>5.0633291309999997</v>
      </c>
      <c r="BS144">
        <v>4.9494586390129998</v>
      </c>
      <c r="BT144">
        <v>7.2713003433640004</v>
      </c>
      <c r="BZ144">
        <f t="shared" si="60"/>
        <v>4.9494586390129998E-2</v>
      </c>
      <c r="CA144">
        <f t="shared" si="61"/>
        <v>7.2713003433640004</v>
      </c>
      <c r="CJ144">
        <v>7.0005993224000003</v>
      </c>
      <c r="CK144">
        <v>16.926292536639998</v>
      </c>
      <c r="CL144">
        <v>5.5243180621679997</v>
      </c>
      <c r="CM144">
        <v>7.1895926410489999</v>
      </c>
    </row>
    <row r="145" spans="27:91" x14ac:dyDescent="0.3">
      <c r="AA145">
        <v>9.2191743783589999</v>
      </c>
      <c r="AB145">
        <v>4.9756259703770001</v>
      </c>
      <c r="AK145">
        <f t="shared" si="58"/>
        <v>9.2191743783590005E-2</v>
      </c>
      <c r="AL145">
        <f t="shared" si="59"/>
        <v>4.9756259703770001</v>
      </c>
      <c r="BS145">
        <v>4.9957442094170004</v>
      </c>
      <c r="BT145">
        <v>7.4866122572279998</v>
      </c>
      <c r="BZ145">
        <f t="shared" si="60"/>
        <v>4.9957442094170003E-2</v>
      </c>
      <c r="CA145">
        <f t="shared" si="61"/>
        <v>7.4866122572279998</v>
      </c>
      <c r="CJ145">
        <v>7.0617501483860003</v>
      </c>
      <c r="CK145">
        <v>16.43221332952</v>
      </c>
      <c r="CL145">
        <v>5.5773447519530004</v>
      </c>
      <c r="CM145">
        <v>7.0105024060690004</v>
      </c>
    </row>
    <row r="146" spans="27:91" x14ac:dyDescent="0.3">
      <c r="AA146">
        <v>9.2449501736439998</v>
      </c>
      <c r="AB146">
        <v>4.9229977625909997</v>
      </c>
      <c r="AK146">
        <f t="shared" si="58"/>
        <v>9.2449501736439996E-2</v>
      </c>
      <c r="AL146">
        <f t="shared" si="59"/>
        <v>4.9229977625909997</v>
      </c>
      <c r="BS146">
        <v>5.0500885806670004</v>
      </c>
      <c r="BT146">
        <v>7.7175641127879997</v>
      </c>
      <c r="BZ146">
        <f t="shared" si="60"/>
        <v>5.0500885806670004E-2</v>
      </c>
      <c r="CA146">
        <f t="shared" si="61"/>
        <v>7.7175641127879997</v>
      </c>
      <c r="CJ146">
        <v>7.1208592667849997</v>
      </c>
      <c r="CK146">
        <v>15.926156303719999</v>
      </c>
      <c r="CL146">
        <v>5.6222116488870002</v>
      </c>
      <c r="CM146">
        <v>6.8433196184079996</v>
      </c>
    </row>
    <row r="147" spans="27:91" x14ac:dyDescent="0.3">
      <c r="AA147">
        <v>9.2705745209109995</v>
      </c>
      <c r="AB147">
        <v>4.9491225240799999</v>
      </c>
      <c r="AK147">
        <f t="shared" si="58"/>
        <v>9.2705745209109999E-2</v>
      </c>
      <c r="AL147">
        <f t="shared" si="59"/>
        <v>4.9491225240799999</v>
      </c>
      <c r="BS147">
        <v>5.0983839261770001</v>
      </c>
      <c r="BT147">
        <v>7.9485405979310002</v>
      </c>
      <c r="BZ147">
        <f t="shared" si="60"/>
        <v>5.0983839261769998E-2</v>
      </c>
      <c r="CA147">
        <f t="shared" si="61"/>
        <v>7.9485405979310002</v>
      </c>
      <c r="CJ147">
        <v>7.2125873824289997</v>
      </c>
      <c r="CK147">
        <v>15.20098915224</v>
      </c>
      <c r="CL147">
        <v>5.6732013227499998</v>
      </c>
      <c r="CM147">
        <v>6.692130712759</v>
      </c>
    </row>
    <row r="148" spans="27:91" x14ac:dyDescent="0.3">
      <c r="AA148">
        <v>9.3748833417679993</v>
      </c>
      <c r="AB148">
        <v>5.2242424844500004</v>
      </c>
      <c r="AK148">
        <f t="shared" si="58"/>
        <v>9.3748833417679991E-2</v>
      </c>
      <c r="AL148">
        <f t="shared" si="59"/>
        <v>5.2242424844500004</v>
      </c>
      <c r="BS148">
        <v>5.1305780870140003</v>
      </c>
      <c r="BT148">
        <v>8.1090552468350001</v>
      </c>
      <c r="BZ148">
        <f t="shared" si="60"/>
        <v>5.1305780870140004E-2</v>
      </c>
      <c r="CA148">
        <f t="shared" si="61"/>
        <v>8.1090552468350001</v>
      </c>
      <c r="CJ148">
        <v>7.2961566435560004</v>
      </c>
      <c r="CK148">
        <v>14.49570527767</v>
      </c>
      <c r="CL148">
        <v>5.6936169911189998</v>
      </c>
      <c r="CM148">
        <v>6.7999451550729999</v>
      </c>
    </row>
    <row r="149" spans="27:91" x14ac:dyDescent="0.3">
      <c r="AA149">
        <v>9.3983512923160006</v>
      </c>
      <c r="AB149">
        <v>5.2591280948810004</v>
      </c>
      <c r="AK149">
        <f t="shared" si="58"/>
        <v>9.3983512923160012E-2</v>
      </c>
      <c r="AL149">
        <f t="shared" si="59"/>
        <v>5.2591280948810004</v>
      </c>
      <c r="BS149">
        <v>5.1567150136000004</v>
      </c>
      <c r="BT149">
        <v>8.2891855017469993</v>
      </c>
      <c r="BZ149">
        <f t="shared" si="60"/>
        <v>5.1567150136000002E-2</v>
      </c>
      <c r="CA149">
        <f t="shared" si="61"/>
        <v>8.2891855017469993</v>
      </c>
      <c r="CJ149">
        <v>7.3960356378879997</v>
      </c>
      <c r="CK149">
        <v>13.68286029767</v>
      </c>
      <c r="CL149">
        <v>5.7283035001059996</v>
      </c>
      <c r="CM149">
        <v>6.8121481620740001</v>
      </c>
    </row>
    <row r="150" spans="27:91" x14ac:dyDescent="0.3">
      <c r="AA150">
        <v>9.4391461406260007</v>
      </c>
      <c r="AB150">
        <v>5.1845504291379996</v>
      </c>
      <c r="AK150">
        <f t="shared" si="58"/>
        <v>9.4391461406260008E-2</v>
      </c>
      <c r="AL150">
        <f t="shared" si="59"/>
        <v>5.1845504291379996</v>
      </c>
      <c r="BS150">
        <v>5.1810014101690003</v>
      </c>
      <c r="BT150">
        <v>8.0735862427399994</v>
      </c>
      <c r="BZ150">
        <f t="shared" si="60"/>
        <v>5.1810014101690005E-2</v>
      </c>
      <c r="CA150">
        <f t="shared" si="61"/>
        <v>8.0735862427399994</v>
      </c>
      <c r="CJ150">
        <v>7.4449493550139998</v>
      </c>
      <c r="CK150">
        <v>13.228575792919999</v>
      </c>
      <c r="CL150">
        <v>5.7446296541370003</v>
      </c>
      <c r="CM150">
        <v>6.8441640746410002</v>
      </c>
    </row>
    <row r="151" spans="27:91" x14ac:dyDescent="0.3">
      <c r="AA151">
        <v>9.4649387634690001</v>
      </c>
      <c r="AB151">
        <v>5.1231718914320004</v>
      </c>
      <c r="AK151">
        <f t="shared" si="58"/>
        <v>9.4649387634689996E-2</v>
      </c>
      <c r="AL151">
        <f t="shared" si="59"/>
        <v>5.1231718914320004</v>
      </c>
      <c r="BS151">
        <v>5.1830637197360003</v>
      </c>
      <c r="BT151">
        <v>7.9638685649000003</v>
      </c>
      <c r="BZ151">
        <f t="shared" si="60"/>
        <v>5.1830637197360002E-2</v>
      </c>
      <c r="CA151">
        <f t="shared" si="61"/>
        <v>7.9638685649000003</v>
      </c>
      <c r="CJ151">
        <v>7.487764222699</v>
      </c>
      <c r="CK151">
        <v>12.96168106098</v>
      </c>
      <c r="CL151">
        <v>5.7588962722570001</v>
      </c>
      <c r="CM151">
        <v>6.712661406124</v>
      </c>
    </row>
    <row r="152" spans="27:91" x14ac:dyDescent="0.3">
      <c r="AA152">
        <v>9.5122364570509994</v>
      </c>
      <c r="AB152">
        <v>5.0048110190240003</v>
      </c>
      <c r="AK152">
        <f t="shared" si="58"/>
        <v>9.5122364570509987E-2</v>
      </c>
      <c r="AL152">
        <f t="shared" si="59"/>
        <v>5.0048110190240003</v>
      </c>
      <c r="BS152">
        <v>5.2073008652470003</v>
      </c>
      <c r="BT152">
        <v>7.865815164442</v>
      </c>
      <c r="BZ152">
        <f t="shared" si="60"/>
        <v>5.2073008652470006E-2</v>
      </c>
      <c r="CA152">
        <f t="shared" si="61"/>
        <v>7.865815164442</v>
      </c>
      <c r="CJ152">
        <v>7.5245154284289999</v>
      </c>
      <c r="CK152">
        <v>13.18126971187</v>
      </c>
      <c r="CL152">
        <v>5.8486117686350001</v>
      </c>
      <c r="CM152">
        <v>6.2227671535890003</v>
      </c>
    </row>
    <row r="153" spans="27:91" x14ac:dyDescent="0.3">
      <c r="AA153">
        <v>9.5660538234639994</v>
      </c>
      <c r="AB153">
        <v>4.8339166100300002</v>
      </c>
      <c r="AK153">
        <f t="shared" si="58"/>
        <v>9.5660538234639991E-2</v>
      </c>
      <c r="AL153">
        <f t="shared" si="59"/>
        <v>4.8339166100300002</v>
      </c>
      <c r="BS153">
        <v>5.2336118122380002</v>
      </c>
      <c r="BT153">
        <v>7.6306167191489997</v>
      </c>
      <c r="BZ153">
        <f t="shared" si="60"/>
        <v>5.2336118122380003E-2</v>
      </c>
      <c r="CA153">
        <f t="shared" si="61"/>
        <v>7.6306167191489997</v>
      </c>
      <c r="CJ153">
        <v>7.5326963337699997</v>
      </c>
      <c r="CK153">
        <v>13.348818430570001</v>
      </c>
      <c r="CL153">
        <v>5.9322143405789998</v>
      </c>
      <c r="CM153">
        <v>5.8006252298470002</v>
      </c>
    </row>
    <row r="154" spans="27:91" x14ac:dyDescent="0.3">
      <c r="AA154">
        <v>9.5832292732079996</v>
      </c>
      <c r="AB154">
        <v>4.8032063031319998</v>
      </c>
      <c r="AK154">
        <f t="shared" si="58"/>
        <v>9.5832292732079993E-2</v>
      </c>
      <c r="AL154">
        <f t="shared" si="59"/>
        <v>4.8032063031319998</v>
      </c>
      <c r="BS154">
        <v>5.2619095505090003</v>
      </c>
      <c r="BT154">
        <v>7.4659375791239997</v>
      </c>
      <c r="BZ154">
        <f t="shared" si="60"/>
        <v>5.2619095505090002E-2</v>
      </c>
      <c r="CA154">
        <f t="shared" si="61"/>
        <v>7.4659375791239997</v>
      </c>
      <c r="CJ154">
        <v>7.5899082478480002</v>
      </c>
      <c r="CK154">
        <v>14.0590613446</v>
      </c>
      <c r="CL154">
        <v>5.9505934621919998</v>
      </c>
      <c r="CM154">
        <v>5.9403289162929998</v>
      </c>
    </row>
    <row r="155" spans="27:91" x14ac:dyDescent="0.3">
      <c r="AA155">
        <v>9.6067224650930001</v>
      </c>
      <c r="AB155">
        <v>4.8249664186850003</v>
      </c>
      <c r="AK155">
        <f t="shared" si="58"/>
        <v>9.6067224650929997E-2</v>
      </c>
      <c r="AL155">
        <f t="shared" si="59"/>
        <v>4.8249664186850003</v>
      </c>
      <c r="BS155">
        <v>5.2902105721829997</v>
      </c>
      <c r="BT155">
        <v>7.293422048529</v>
      </c>
      <c r="BZ155">
        <f t="shared" si="60"/>
        <v>5.2902105721829996E-2</v>
      </c>
      <c r="CA155">
        <f t="shared" si="61"/>
        <v>7.293422048529</v>
      </c>
      <c r="CJ155">
        <v>7.6839281367950001</v>
      </c>
      <c r="CK155">
        <v>15.47143060036</v>
      </c>
      <c r="CL155">
        <v>5.9812120384979997</v>
      </c>
      <c r="CM155">
        <v>6.0601774743609997</v>
      </c>
    </row>
    <row r="156" spans="27:91" x14ac:dyDescent="0.3">
      <c r="AA156">
        <v>9.7667189806040007</v>
      </c>
      <c r="AB156">
        <v>5.0691867297520004</v>
      </c>
      <c r="AK156">
        <f t="shared" si="58"/>
        <v>9.766718980604E-2</v>
      </c>
      <c r="AL156">
        <f t="shared" si="59"/>
        <v>5.0691867297520004</v>
      </c>
      <c r="BS156">
        <v>5.3407258306459999</v>
      </c>
      <c r="BT156">
        <v>7.038534108476</v>
      </c>
      <c r="BZ156">
        <f t="shared" si="60"/>
        <v>5.3407258306460002E-2</v>
      </c>
      <c r="CA156">
        <f t="shared" si="61"/>
        <v>7.038534108476</v>
      </c>
      <c r="CJ156">
        <v>7.6880279727950001</v>
      </c>
      <c r="CK156">
        <v>15.63496325571</v>
      </c>
      <c r="CL156">
        <v>6.0138704457249998</v>
      </c>
      <c r="CM156">
        <v>6.1760521918990001</v>
      </c>
    </row>
    <row r="157" spans="27:91" x14ac:dyDescent="0.3">
      <c r="AA157">
        <v>9.7795059129009996</v>
      </c>
      <c r="AB157">
        <v>5.0953746053759996</v>
      </c>
      <c r="AK157">
        <f t="shared" si="58"/>
        <v>9.7795059129010001E-2</v>
      </c>
      <c r="AL157">
        <f t="shared" si="59"/>
        <v>5.0953746053759996</v>
      </c>
      <c r="BS157">
        <v>5.3710333440219999</v>
      </c>
      <c r="BT157">
        <v>6.8895195397300002</v>
      </c>
      <c r="BZ157">
        <f t="shared" si="60"/>
        <v>5.3710333440219998E-2</v>
      </c>
      <c r="CA157">
        <f t="shared" si="61"/>
        <v>6.8895195397300002</v>
      </c>
      <c r="CJ157">
        <v>7.7493167337160003</v>
      </c>
      <c r="CK157">
        <v>16.313330999880002</v>
      </c>
      <c r="CL157">
        <v>6.0158863491580004</v>
      </c>
      <c r="CM157">
        <v>5.9686946965530003</v>
      </c>
    </row>
    <row r="158" spans="27:91" x14ac:dyDescent="0.3">
      <c r="AA158">
        <v>9.8008174667300008</v>
      </c>
      <c r="AB158">
        <v>5.1390210647499996</v>
      </c>
      <c r="AK158">
        <f t="shared" si="58"/>
        <v>9.800817466730001E-2</v>
      </c>
      <c r="AL158">
        <f t="shared" si="59"/>
        <v>5.1390210647499996</v>
      </c>
      <c r="BS158">
        <v>5.4154815180240004</v>
      </c>
      <c r="BT158">
        <v>6.6777563773960003</v>
      </c>
      <c r="BZ158">
        <f t="shared" si="60"/>
        <v>5.4154815180240005E-2</v>
      </c>
      <c r="CA158">
        <f t="shared" si="61"/>
        <v>6.6777563773960003</v>
      </c>
      <c r="CJ158">
        <v>7.7840703335050003</v>
      </c>
      <c r="CK158">
        <v>16.895805823330001</v>
      </c>
      <c r="CL158">
        <v>6.0464617621499999</v>
      </c>
      <c r="CM158">
        <v>5.721655092992</v>
      </c>
    </row>
    <row r="159" spans="27:91" x14ac:dyDescent="0.3">
      <c r="AA159">
        <v>9.8310322621340003</v>
      </c>
      <c r="AB159">
        <v>5.0032436846820003</v>
      </c>
      <c r="AK159">
        <f t="shared" si="58"/>
        <v>9.8310322621339999E-2</v>
      </c>
      <c r="AL159">
        <f t="shared" si="59"/>
        <v>5.0032436846820003</v>
      </c>
      <c r="BS159">
        <v>5.4478102984190002</v>
      </c>
      <c r="BT159">
        <v>6.5169790129329996</v>
      </c>
      <c r="BZ159">
        <f t="shared" si="60"/>
        <v>5.4478102984190001E-2</v>
      </c>
      <c r="CA159">
        <f t="shared" si="61"/>
        <v>6.5169790129329996</v>
      </c>
      <c r="CJ159">
        <v>7.8065483527839996</v>
      </c>
      <c r="CK159">
        <v>17.19106633553</v>
      </c>
      <c r="CL159">
        <v>6.081111206988</v>
      </c>
      <c r="CM159">
        <v>5.418812830766</v>
      </c>
    </row>
    <row r="160" spans="27:91" x14ac:dyDescent="0.3">
      <c r="AA160">
        <v>9.8976954572960008</v>
      </c>
      <c r="AB160">
        <v>4.8279109965940004</v>
      </c>
      <c r="AK160">
        <f t="shared" si="58"/>
        <v>9.8976954572960005E-2</v>
      </c>
      <c r="AL160">
        <f t="shared" si="59"/>
        <v>4.8279109965940004</v>
      </c>
      <c r="BS160">
        <v>5.4841257949870004</v>
      </c>
      <c r="BT160">
        <v>6.4658946967270001</v>
      </c>
      <c r="BZ160">
        <f t="shared" si="60"/>
        <v>5.4841257949870006E-2</v>
      </c>
      <c r="CA160">
        <f t="shared" si="61"/>
        <v>6.4658946967270001</v>
      </c>
      <c r="CJ160">
        <v>7.8413042984060004</v>
      </c>
      <c r="CK160">
        <v>17.793480732980001</v>
      </c>
      <c r="CL160">
        <v>6.1504321474859998</v>
      </c>
      <c r="CM160">
        <v>5.0005603019310003</v>
      </c>
    </row>
    <row r="161" spans="71:91" x14ac:dyDescent="0.3">
      <c r="BS161">
        <v>5.5022909309300001</v>
      </c>
      <c r="BT161">
        <v>6.4227206598419997</v>
      </c>
      <c r="BZ161">
        <f t="shared" si="60"/>
        <v>5.5022909309300004E-2</v>
      </c>
      <c r="CA161">
        <f t="shared" si="61"/>
        <v>6.4227206598419997</v>
      </c>
      <c r="CJ161">
        <v>7.8658296552689997</v>
      </c>
      <c r="CK161">
        <v>18.148574041450001</v>
      </c>
      <c r="CL161">
        <v>6.1891757983259996</v>
      </c>
      <c r="CM161">
        <v>4.8133957174570003</v>
      </c>
    </row>
    <row r="162" spans="71:91" x14ac:dyDescent="0.3">
      <c r="BS162">
        <v>5.5204166660259997</v>
      </c>
      <c r="BT162">
        <v>6.473583309795</v>
      </c>
      <c r="BZ162">
        <f t="shared" si="60"/>
        <v>5.5204166660259998E-2</v>
      </c>
      <c r="CA162">
        <f t="shared" si="61"/>
        <v>6.473583309795</v>
      </c>
      <c r="CJ162">
        <v>7.8923962505540004</v>
      </c>
      <c r="CK162">
        <v>18.511657253799999</v>
      </c>
      <c r="CL162">
        <v>6.227916165001</v>
      </c>
      <c r="CM162">
        <v>4.5983157293800003</v>
      </c>
    </row>
    <row r="163" spans="71:91" x14ac:dyDescent="0.3">
      <c r="BS163">
        <v>5.5385456845260004</v>
      </c>
      <c r="BT163">
        <v>6.5166095691789998</v>
      </c>
      <c r="BZ163">
        <f t="shared" si="60"/>
        <v>5.538545684526E-2</v>
      </c>
      <c r="CA163">
        <f t="shared" si="61"/>
        <v>6.5166095691789998</v>
      </c>
      <c r="CJ163">
        <v>7.89854436247</v>
      </c>
      <c r="CK163">
        <v>18.742998535030001</v>
      </c>
      <c r="CL163">
        <v>6.2524166560429997</v>
      </c>
      <c r="CM163">
        <v>4.7420495534380001</v>
      </c>
    </row>
    <row r="164" spans="71:91" x14ac:dyDescent="0.3">
      <c r="BS164">
        <v>5.5627122368539998</v>
      </c>
      <c r="BT164">
        <v>6.5870385659739998</v>
      </c>
      <c r="BZ164">
        <f t="shared" si="60"/>
        <v>5.5627122368539998E-2</v>
      </c>
      <c r="CA164">
        <f t="shared" si="61"/>
        <v>6.5870385659739998</v>
      </c>
      <c r="CJ164">
        <v>7.9862003229359999</v>
      </c>
      <c r="CK164">
        <v>18.089585701410002</v>
      </c>
      <c r="CL164">
        <v>6.2830286640180004</v>
      </c>
      <c r="CM164">
        <v>4.8060673043020001</v>
      </c>
    </row>
    <row r="165" spans="71:91" x14ac:dyDescent="0.3">
      <c r="BS165">
        <v>5.5788150632290003</v>
      </c>
      <c r="BT165">
        <v>6.6535822069280002</v>
      </c>
      <c r="BZ165">
        <f t="shared" si="60"/>
        <v>5.5788150632290007E-2</v>
      </c>
      <c r="CA165">
        <f t="shared" si="61"/>
        <v>6.6535822069280002</v>
      </c>
      <c r="CJ165">
        <v>8.0147241758460002</v>
      </c>
      <c r="CK165">
        <v>17.746822068370001</v>
      </c>
      <c r="CL165">
        <v>6.3095591334860002</v>
      </c>
      <c r="CM165">
        <v>4.8620810770230003</v>
      </c>
    </row>
    <row r="166" spans="71:91" x14ac:dyDescent="0.3">
      <c r="BS166">
        <v>5.619068024912</v>
      </c>
      <c r="BT166">
        <v>6.8297367975269996</v>
      </c>
      <c r="BZ166">
        <f t="shared" si="60"/>
        <v>5.6190680249120002E-2</v>
      </c>
      <c r="CA166">
        <f t="shared" si="61"/>
        <v>6.8297367975269996</v>
      </c>
      <c r="CJ166">
        <v>8.1308931983940003</v>
      </c>
      <c r="CK166">
        <v>16.6589235613</v>
      </c>
      <c r="CL166">
        <v>6.3789598322809997</v>
      </c>
      <c r="CM166">
        <v>5.1217740642429996</v>
      </c>
    </row>
    <row r="167" spans="71:91" x14ac:dyDescent="0.3">
      <c r="BS167">
        <v>5.6452377855369997</v>
      </c>
      <c r="BT167">
        <v>6.9315031467399999</v>
      </c>
      <c r="BZ167">
        <f t="shared" si="60"/>
        <v>5.6452377855369995E-2</v>
      </c>
      <c r="CA167">
        <f t="shared" si="61"/>
        <v>6.9315031467399999</v>
      </c>
      <c r="CJ167">
        <v>8.2022295731580002</v>
      </c>
      <c r="CK167">
        <v>16.029325622319998</v>
      </c>
      <c r="CL167">
        <v>6.4218309999400001</v>
      </c>
      <c r="CM167">
        <v>5.3334291083409999</v>
      </c>
    </row>
    <row r="168" spans="71:91" x14ac:dyDescent="0.3">
      <c r="BS168">
        <v>5.6915676818929999</v>
      </c>
      <c r="BT168">
        <v>7.0410237879109996</v>
      </c>
      <c r="BZ168">
        <f t="shared" si="60"/>
        <v>5.6915676818929999E-2</v>
      </c>
      <c r="CA168">
        <f t="shared" si="61"/>
        <v>7.0410237879109996</v>
      </c>
      <c r="CJ168">
        <v>8.2837543116989991</v>
      </c>
      <c r="CK168">
        <v>15.288136440280001</v>
      </c>
      <c r="CL168">
        <v>6.4667419985199999</v>
      </c>
      <c r="CM168">
        <v>5.5411103119099998</v>
      </c>
    </row>
    <row r="169" spans="71:91" x14ac:dyDescent="0.3">
      <c r="BS169">
        <v>5.7178244527209996</v>
      </c>
      <c r="BT169">
        <v>6.9351257870209997</v>
      </c>
      <c r="BZ169">
        <f t="shared" si="60"/>
        <v>5.7178244527209994E-2</v>
      </c>
      <c r="CA169">
        <f t="shared" si="61"/>
        <v>6.9351257870209997</v>
      </c>
      <c r="CJ169">
        <v>8.3612050183959994</v>
      </c>
      <c r="CK169">
        <v>14.60274991691</v>
      </c>
      <c r="CL169">
        <v>6.4871567285570002</v>
      </c>
      <c r="CM169">
        <v>5.6409489246240003</v>
      </c>
    </row>
    <row r="170" spans="71:91" x14ac:dyDescent="0.3">
      <c r="BS170">
        <v>5.7905178305309999</v>
      </c>
      <c r="BT170">
        <v>6.6840657337809999</v>
      </c>
      <c r="BZ170">
        <f t="shared" si="60"/>
        <v>5.7905178305310001E-2</v>
      </c>
      <c r="CA170">
        <f t="shared" si="61"/>
        <v>6.6840657337809999</v>
      </c>
      <c r="CJ170">
        <v>8.3837149409940004</v>
      </c>
      <c r="CK170">
        <v>15.16918863553</v>
      </c>
      <c r="CL170">
        <v>6.5034875742529996</v>
      </c>
      <c r="CM170">
        <v>5.7128439851939996</v>
      </c>
    </row>
    <row r="171" spans="71:91" x14ac:dyDescent="0.3">
      <c r="BS171">
        <v>5.8268727279450001</v>
      </c>
      <c r="BT171">
        <v>6.5389447307350004</v>
      </c>
      <c r="BZ171">
        <f t="shared" si="60"/>
        <v>5.8268727279450004E-2</v>
      </c>
      <c r="CA171">
        <f t="shared" si="61"/>
        <v>6.5389447307350004</v>
      </c>
      <c r="CJ171">
        <v>8.4102796596119997</v>
      </c>
      <c r="CK171">
        <v>15.51632018868</v>
      </c>
      <c r="CL171">
        <v>6.5422682892420001</v>
      </c>
      <c r="CM171">
        <v>5.8407246699449997</v>
      </c>
    </row>
    <row r="172" spans="71:91" x14ac:dyDescent="0.3">
      <c r="BS172">
        <v>5.8571572574940003</v>
      </c>
      <c r="BT172">
        <v>6.4447848959779996</v>
      </c>
      <c r="BZ172">
        <f t="shared" si="60"/>
        <v>5.8571572574940001E-2</v>
      </c>
      <c r="CA172">
        <f t="shared" si="61"/>
        <v>6.4447848959779996</v>
      </c>
      <c r="CJ172">
        <v>8.4368284265719993</v>
      </c>
      <c r="CK172">
        <v>15.72786263861</v>
      </c>
      <c r="CL172">
        <v>6.5708141929749999</v>
      </c>
      <c r="CM172">
        <v>5.6853930325200004</v>
      </c>
    </row>
    <row r="173" spans="71:91" x14ac:dyDescent="0.3">
      <c r="BS173">
        <v>5.9015611055430002</v>
      </c>
      <c r="BT173">
        <v>6.3388130063380004</v>
      </c>
      <c r="BZ173">
        <f t="shared" si="60"/>
        <v>5.9015611055430003E-2</v>
      </c>
      <c r="CA173">
        <f t="shared" si="61"/>
        <v>6.3388130063380004</v>
      </c>
      <c r="CJ173">
        <v>8.6166192699910003</v>
      </c>
      <c r="CK173">
        <v>17.80680478539</v>
      </c>
      <c r="CL173">
        <v>6.5871229878479998</v>
      </c>
      <c r="CM173">
        <v>5.5698560974750002</v>
      </c>
    </row>
    <row r="174" spans="71:91" x14ac:dyDescent="0.3">
      <c r="BS174">
        <v>5.9237622087170001</v>
      </c>
      <c r="BT174">
        <v>6.2877861591600004</v>
      </c>
      <c r="BZ174">
        <f t="shared" si="60"/>
        <v>5.9237622087170004E-2</v>
      </c>
      <c r="CA174">
        <f t="shared" si="61"/>
        <v>6.2877861591600004</v>
      </c>
      <c r="CJ174">
        <v>8.6717918223140007</v>
      </c>
      <c r="CK174">
        <v>18.525009454749998</v>
      </c>
      <c r="CL174">
        <v>6.6095503371520001</v>
      </c>
      <c r="CM174">
        <v>5.43442181124</v>
      </c>
    </row>
    <row r="175" spans="71:91" x14ac:dyDescent="0.3">
      <c r="BS175">
        <v>5.94388951041</v>
      </c>
      <c r="BT175">
        <v>6.3739043568170004</v>
      </c>
      <c r="BZ175">
        <f t="shared" si="60"/>
        <v>5.9438895104099998E-2</v>
      </c>
      <c r="CA175">
        <f t="shared" si="61"/>
        <v>6.3739043568170004</v>
      </c>
      <c r="CJ175">
        <v>8.7105476714820007</v>
      </c>
      <c r="CK175">
        <v>18.441530655080001</v>
      </c>
      <c r="CL175">
        <v>6.6421777793930001</v>
      </c>
      <c r="CM175">
        <v>5.2870941519569996</v>
      </c>
    </row>
    <row r="176" spans="71:91" x14ac:dyDescent="0.3">
      <c r="BS176">
        <v>5.9700806131600004</v>
      </c>
      <c r="BT176">
        <v>6.4247341673260001</v>
      </c>
      <c r="BZ176">
        <f t="shared" si="60"/>
        <v>5.9700806131600004E-2</v>
      </c>
      <c r="CA176">
        <f t="shared" si="61"/>
        <v>6.4247341673260001</v>
      </c>
      <c r="CJ176">
        <v>8.7431741753899992</v>
      </c>
      <c r="CK176">
        <v>18.2862271662</v>
      </c>
      <c r="CL176">
        <v>6.7562204555080001</v>
      </c>
      <c r="CM176">
        <v>4.7411836970810004</v>
      </c>
    </row>
    <row r="177" spans="71:91" x14ac:dyDescent="0.3">
      <c r="BS177">
        <v>5.9801508308139999</v>
      </c>
      <c r="BT177">
        <v>6.4521204850140004</v>
      </c>
      <c r="BZ177">
        <f t="shared" si="60"/>
        <v>5.9801508308139996E-2</v>
      </c>
      <c r="CA177">
        <f t="shared" si="61"/>
        <v>6.4521204850140004</v>
      </c>
      <c r="CJ177">
        <v>8.7615162328539995</v>
      </c>
      <c r="CK177">
        <v>18.11088558342</v>
      </c>
      <c r="CL177">
        <v>6.840546467627</v>
      </c>
      <c r="CM177">
        <v>4.3986948094580001</v>
      </c>
    </row>
    <row r="178" spans="71:91" x14ac:dyDescent="0.3">
      <c r="BS178">
        <v>6.016490952911</v>
      </c>
      <c r="BT178">
        <v>6.3422632395339997</v>
      </c>
      <c r="BZ178">
        <f t="shared" si="60"/>
        <v>6.0164909529110001E-2</v>
      </c>
      <c r="CA178">
        <f t="shared" si="61"/>
        <v>6.3422632395339997</v>
      </c>
      <c r="CJ178">
        <v>8.8389650628850003</v>
      </c>
      <c r="CK178">
        <v>17.409547400840001</v>
      </c>
      <c r="CL178">
        <v>6.9493768937239997</v>
      </c>
      <c r="CM178">
        <v>4.1494561217820003</v>
      </c>
    </row>
    <row r="179" spans="71:91" x14ac:dyDescent="0.3">
      <c r="BS179">
        <v>6.0427345901229996</v>
      </c>
      <c r="BT179">
        <v>6.2677108009240001</v>
      </c>
      <c r="BZ179">
        <f t="shared" si="60"/>
        <v>6.0427345901229994E-2</v>
      </c>
      <c r="CA179">
        <f t="shared" si="61"/>
        <v>6.2677108009240001</v>
      </c>
      <c r="CJ179">
        <v>8.9184452788400002</v>
      </c>
      <c r="CK179">
        <v>16.632452911329999</v>
      </c>
      <c r="CL179">
        <v>7.0228416395510003</v>
      </c>
      <c r="CM179">
        <v>4.0169897986579999</v>
      </c>
    </row>
    <row r="180" spans="71:91" x14ac:dyDescent="0.3">
      <c r="BS180">
        <v>6.079077995624</v>
      </c>
      <c r="BT180">
        <v>6.1500171648739999</v>
      </c>
      <c r="BZ180">
        <f t="shared" si="60"/>
        <v>6.079077995624E-2</v>
      </c>
      <c r="CA180">
        <f t="shared" si="61"/>
        <v>6.1500171648739999</v>
      </c>
      <c r="CJ180">
        <v>8.9836448016830008</v>
      </c>
      <c r="CK180">
        <v>15.86722364633</v>
      </c>
      <c r="CL180">
        <v>7.0391552840190004</v>
      </c>
      <c r="CM180">
        <v>3.8867887012389999</v>
      </c>
    </row>
    <row r="181" spans="71:91" x14ac:dyDescent="0.3">
      <c r="BS181">
        <v>6.161805473646</v>
      </c>
      <c r="BT181">
        <v>6.0125437255909997</v>
      </c>
      <c r="BZ181">
        <f t="shared" si="60"/>
        <v>6.1618054736460003E-2</v>
      </c>
      <c r="CA181">
        <f t="shared" si="61"/>
        <v>6.0125437255909997</v>
      </c>
      <c r="CJ181">
        <v>9.0386662824100004</v>
      </c>
      <c r="CK181">
        <v>15.30131974999</v>
      </c>
      <c r="CL181">
        <v>7.0826857649160004</v>
      </c>
      <c r="CM181">
        <v>3.7727321204659998</v>
      </c>
    </row>
    <row r="182" spans="71:91" x14ac:dyDescent="0.3">
      <c r="BS182">
        <v>6.1799656844820001</v>
      </c>
      <c r="BT182">
        <v>5.98112427456</v>
      </c>
      <c r="BZ182">
        <f t="shared" si="60"/>
        <v>6.179965684482E-2</v>
      </c>
      <c r="CA182">
        <f t="shared" si="61"/>
        <v>5.98112427456</v>
      </c>
      <c r="CJ182">
        <v>9.081478804264</v>
      </c>
      <c r="CK182">
        <v>15.014485444050001</v>
      </c>
      <c r="CL182">
        <v>7.25818533188</v>
      </c>
      <c r="CM182">
        <v>3.4601262410300002</v>
      </c>
    </row>
    <row r="183" spans="71:91" x14ac:dyDescent="0.3">
      <c r="BS183">
        <v>6.2061567872329997</v>
      </c>
      <c r="BT183">
        <v>6.0319540850689997</v>
      </c>
      <c r="BZ183">
        <f t="shared" si="60"/>
        <v>6.2061567872329998E-2</v>
      </c>
      <c r="CA183">
        <f t="shared" si="61"/>
        <v>6.0319540850689997</v>
      </c>
      <c r="CJ183">
        <v>9.1140813806830003</v>
      </c>
      <c r="CK183">
        <v>14.65579830035</v>
      </c>
      <c r="CL183">
        <v>7.341176564925</v>
      </c>
      <c r="CM183">
        <v>3.3383634803679998</v>
      </c>
    </row>
    <row r="184" spans="71:91" x14ac:dyDescent="0.3">
      <c r="BS184">
        <v>6.2182367799930001</v>
      </c>
      <c r="BT184">
        <v>6.0750049740360001</v>
      </c>
      <c r="BZ184">
        <f t="shared" si="60"/>
        <v>6.218236779993E-2</v>
      </c>
      <c r="CA184">
        <f t="shared" si="61"/>
        <v>6.0750049740360001</v>
      </c>
      <c r="CJ184">
        <v>9.1221773668970005</v>
      </c>
      <c r="CK184">
        <v>14.10153444018</v>
      </c>
      <c r="CL184">
        <v>7.4173690642299999</v>
      </c>
      <c r="CM184">
        <v>3.25910521088</v>
      </c>
    </row>
    <row r="185" spans="71:91" x14ac:dyDescent="0.3">
      <c r="BS185">
        <v>6.2505343680510004</v>
      </c>
      <c r="BT185">
        <v>5.988673319988</v>
      </c>
      <c r="BZ185">
        <f t="shared" si="60"/>
        <v>6.250534368051E-2</v>
      </c>
      <c r="CA185">
        <f t="shared" si="61"/>
        <v>5.988673319988</v>
      </c>
      <c r="CJ185">
        <v>9.1732388232260007</v>
      </c>
      <c r="CK185">
        <v>14.56049649899</v>
      </c>
      <c r="CL185">
        <v>7.5194210936649997</v>
      </c>
      <c r="CM185">
        <v>3.2252361756200001</v>
      </c>
    </row>
    <row r="186" spans="71:91" x14ac:dyDescent="0.3">
      <c r="BS186">
        <v>6.2747534548399999</v>
      </c>
      <c r="BT186">
        <v>5.9337200676639998</v>
      </c>
      <c r="BZ186">
        <f t="shared" si="60"/>
        <v>6.27475345484E-2</v>
      </c>
      <c r="CA186">
        <f t="shared" si="61"/>
        <v>5.9337200676639998</v>
      </c>
      <c r="CJ186">
        <v>9.2651334929600004</v>
      </c>
      <c r="CK186">
        <v>15.25103910162</v>
      </c>
      <c r="CL186">
        <v>7.5888226811820001</v>
      </c>
      <c r="CM186">
        <v>3.2549689977830001</v>
      </c>
    </row>
    <row r="187" spans="71:91" x14ac:dyDescent="0.3">
      <c r="BS187">
        <v>6.3272111786299998</v>
      </c>
      <c r="BT187">
        <v>5.8551427055729999</v>
      </c>
      <c r="BZ187">
        <f t="shared" si="60"/>
        <v>6.3272111786300003E-2</v>
      </c>
      <c r="CA187">
        <f t="shared" si="61"/>
        <v>5.8551427055729999</v>
      </c>
      <c r="CJ187">
        <v>9.3509044474320007</v>
      </c>
      <c r="CK187">
        <v>15.91761199263</v>
      </c>
      <c r="CL187">
        <v>7.6704894601309999</v>
      </c>
      <c r="CM187">
        <v>3.4416946767129999</v>
      </c>
    </row>
    <row r="188" spans="71:91" x14ac:dyDescent="0.3">
      <c r="BS188">
        <v>6.4362102027960004</v>
      </c>
      <c r="BT188">
        <v>5.5765075078360002</v>
      </c>
      <c r="BZ188">
        <f t="shared" si="60"/>
        <v>6.436210202796E-2</v>
      </c>
      <c r="CA188">
        <f t="shared" si="61"/>
        <v>5.5765075078360002</v>
      </c>
      <c r="CJ188">
        <v>9.502043824667</v>
      </c>
      <c r="CK188">
        <v>17.254604946760001</v>
      </c>
      <c r="CL188">
        <v>7.7058836123110002</v>
      </c>
      <c r="CM188">
        <v>3.566933537902</v>
      </c>
    </row>
    <row r="189" spans="71:91" x14ac:dyDescent="0.3">
      <c r="BS189">
        <v>6.508842837635</v>
      </c>
      <c r="BT189">
        <v>5.4704206801390001</v>
      </c>
      <c r="BZ189">
        <f t="shared" si="60"/>
        <v>6.5088428376349997E-2</v>
      </c>
      <c r="CA189">
        <f t="shared" si="61"/>
        <v>5.4704206801390001</v>
      </c>
      <c r="CJ189">
        <v>9.5388095745559998</v>
      </c>
      <c r="CK189">
        <v>17.597818956459999</v>
      </c>
      <c r="CL189">
        <v>7.7480805656460001</v>
      </c>
      <c r="CM189">
        <v>3.684240940165</v>
      </c>
    </row>
    <row r="190" spans="71:91" x14ac:dyDescent="0.3">
      <c r="BS190">
        <v>6.5653381703570002</v>
      </c>
      <c r="BT190">
        <v>5.3800723124710004</v>
      </c>
      <c r="BZ190">
        <f t="shared" si="60"/>
        <v>6.5653381703570005E-2</v>
      </c>
      <c r="CA190">
        <f t="shared" si="61"/>
        <v>5.3800723124710004</v>
      </c>
      <c r="CJ190">
        <v>9.5898686850530002</v>
      </c>
      <c r="CK190">
        <v>18.036841441260002</v>
      </c>
      <c r="CL190">
        <v>7.7889255316110004</v>
      </c>
      <c r="CM190">
        <v>3.876003948338</v>
      </c>
    </row>
    <row r="191" spans="71:91" x14ac:dyDescent="0.3">
      <c r="BS191">
        <v>6.6077076177710001</v>
      </c>
      <c r="BT191">
        <v>5.3172087808260002</v>
      </c>
      <c r="BZ191">
        <f t="shared" si="60"/>
        <v>6.6077076177709998E-2</v>
      </c>
      <c r="CA191">
        <f t="shared" si="61"/>
        <v>5.3172087808260002</v>
      </c>
      <c r="CJ191">
        <v>9.6266306816109992</v>
      </c>
      <c r="CK191">
        <v>18.348152132549998</v>
      </c>
      <c r="CL191">
        <v>7.8841575515929998</v>
      </c>
      <c r="CM191">
        <v>3.7037958509509998</v>
      </c>
    </row>
    <row r="192" spans="71:91" x14ac:dyDescent="0.3">
      <c r="BS192">
        <v>6.6440362479550004</v>
      </c>
      <c r="BT192">
        <v>5.2347789023400004</v>
      </c>
      <c r="BZ192">
        <f t="shared" si="60"/>
        <v>6.644036247955E-2</v>
      </c>
      <c r="CA192">
        <f t="shared" si="61"/>
        <v>5.2347789023400004</v>
      </c>
      <c r="CJ192">
        <v>9.6797066338729998</v>
      </c>
      <c r="CK192">
        <v>18.587792951609998</v>
      </c>
      <c r="CL192">
        <v>8.0365353540060003</v>
      </c>
      <c r="CM192">
        <v>3.4841116395339999</v>
      </c>
    </row>
    <row r="193" spans="71:91" x14ac:dyDescent="0.3">
      <c r="BS193">
        <v>6.650049156253</v>
      </c>
      <c r="BT193">
        <v>5.3209545690260001</v>
      </c>
      <c r="BZ193">
        <f t="shared" si="60"/>
        <v>6.6500491562530004E-2</v>
      </c>
      <c r="CA193">
        <f t="shared" si="61"/>
        <v>5.3209545690260001</v>
      </c>
      <c r="CJ193">
        <v>9.7143664003730006</v>
      </c>
      <c r="CK193">
        <v>18.372684814989999</v>
      </c>
      <c r="CL193">
        <v>8.1834704774650007</v>
      </c>
      <c r="CM193">
        <v>3.2670493456299998</v>
      </c>
    </row>
    <row r="194" spans="71:91" x14ac:dyDescent="0.3">
      <c r="BS194">
        <v>6.662112731993</v>
      </c>
      <c r="BT194">
        <v>5.4031874108420004</v>
      </c>
      <c r="BZ194">
        <f t="shared" si="60"/>
        <v>6.6621127319930001E-2</v>
      </c>
      <c r="CA194">
        <f t="shared" si="61"/>
        <v>5.4031874108420004</v>
      </c>
      <c r="CJ194">
        <v>9.7796273840199994</v>
      </c>
      <c r="CK194">
        <v>18.129872388830002</v>
      </c>
    </row>
    <row r="195" spans="71:91" x14ac:dyDescent="0.3">
      <c r="BS195">
        <v>6.6902873426190004</v>
      </c>
      <c r="BT195">
        <v>5.5323729171889999</v>
      </c>
      <c r="BZ195">
        <f t="shared" si="60"/>
        <v>6.6902873426190002E-2</v>
      </c>
      <c r="CA195">
        <f t="shared" si="61"/>
        <v>5.5323729171889999</v>
      </c>
      <c r="CJ195">
        <v>9.8224506967020009</v>
      </c>
      <c r="CK195">
        <v>17.934760123290001</v>
      </c>
    </row>
    <row r="196" spans="71:91" x14ac:dyDescent="0.3">
      <c r="BS196">
        <v>6.7104983711099999</v>
      </c>
      <c r="BT196">
        <v>5.4186631553130002</v>
      </c>
      <c r="BZ196">
        <f t="shared" si="60"/>
        <v>6.7104983711100005E-2</v>
      </c>
      <c r="CA196">
        <f t="shared" si="61"/>
        <v>5.4186631553130002</v>
      </c>
      <c r="CJ196">
        <v>9.8978901916299993</v>
      </c>
      <c r="CK196">
        <v>17.496610243269998</v>
      </c>
    </row>
    <row r="197" spans="71:91" x14ac:dyDescent="0.3">
      <c r="BS197">
        <v>6.728681565774</v>
      </c>
      <c r="BT197">
        <v>5.3323889702929996</v>
      </c>
      <c r="BZ197">
        <f t="shared" ref="BZ197:BZ253" si="62">BS197/100</f>
        <v>6.7286815657740001E-2</v>
      </c>
      <c r="CA197">
        <f t="shared" si="61"/>
        <v>5.3323889702929996</v>
      </c>
      <c r="CJ197">
        <v>9.9855649187539992</v>
      </c>
      <c r="CK197">
        <v>17.002714001659999</v>
      </c>
    </row>
    <row r="198" spans="71:91" x14ac:dyDescent="0.3">
      <c r="BS198">
        <v>6.7609791538320003</v>
      </c>
      <c r="BT198">
        <v>5.2460573162450004</v>
      </c>
      <c r="BZ198">
        <f t="shared" si="62"/>
        <v>6.7609791538320002E-2</v>
      </c>
      <c r="CA198">
        <f t="shared" ref="CA198:CA253" si="63">BT198</f>
        <v>5.2460573162450004</v>
      </c>
    </row>
    <row r="199" spans="71:91" x14ac:dyDescent="0.3">
      <c r="BS199">
        <v>6.8518294590749997</v>
      </c>
      <c r="BT199">
        <v>4.9714142025439996</v>
      </c>
      <c r="BZ199">
        <f t="shared" si="62"/>
        <v>6.8518294590749998E-2</v>
      </c>
      <c r="CA199">
        <f t="shared" si="63"/>
        <v>4.9714142025439996</v>
      </c>
    </row>
    <row r="200" spans="71:91" x14ac:dyDescent="0.3">
      <c r="BS200">
        <v>6.930553803904</v>
      </c>
      <c r="BT200">
        <v>4.763429667854</v>
      </c>
      <c r="BZ200">
        <f t="shared" si="62"/>
        <v>6.9305538039039993E-2</v>
      </c>
      <c r="CA200">
        <f t="shared" si="63"/>
        <v>4.763429667854</v>
      </c>
    </row>
    <row r="201" spans="71:91" x14ac:dyDescent="0.3">
      <c r="BS201">
        <v>7.00521427257</v>
      </c>
      <c r="BT201">
        <v>4.6299072633009999</v>
      </c>
      <c r="BZ201">
        <f t="shared" si="62"/>
        <v>7.0052142725699998E-2</v>
      </c>
      <c r="CA201">
        <f t="shared" si="63"/>
        <v>4.6299072633009999</v>
      </c>
    </row>
    <row r="202" spans="71:91" x14ac:dyDescent="0.3">
      <c r="BS202">
        <v>7.0798616076189997</v>
      </c>
      <c r="BT202">
        <v>4.527730421027</v>
      </c>
      <c r="BZ202">
        <f t="shared" si="62"/>
        <v>7.0798616076189994E-2</v>
      </c>
      <c r="CA202">
        <f t="shared" si="63"/>
        <v>4.527730421027</v>
      </c>
    </row>
    <row r="203" spans="71:91" x14ac:dyDescent="0.3">
      <c r="BS203">
        <v>7.1121000944080004</v>
      </c>
      <c r="BT203">
        <v>4.5824537972370001</v>
      </c>
      <c r="BZ203">
        <f t="shared" si="62"/>
        <v>7.1121000944079998E-2</v>
      </c>
      <c r="CA203">
        <f t="shared" si="63"/>
        <v>4.5824537972370001</v>
      </c>
    </row>
    <row r="204" spans="71:91" x14ac:dyDescent="0.3">
      <c r="BS204">
        <v>7.1423353728989998</v>
      </c>
      <c r="BT204">
        <v>4.6058398210289999</v>
      </c>
      <c r="BZ204">
        <f t="shared" si="62"/>
        <v>7.1423353728990002E-2</v>
      </c>
      <c r="CA204">
        <f t="shared" si="63"/>
        <v>4.6058398210289999</v>
      </c>
    </row>
    <row r="205" spans="71:91" x14ac:dyDescent="0.3">
      <c r="BS205">
        <v>7.172582143304</v>
      </c>
      <c r="BT205">
        <v>4.6017984778259997</v>
      </c>
      <c r="BZ205">
        <f t="shared" si="62"/>
        <v>7.1725821433040002E-2</v>
      </c>
      <c r="CA205">
        <f t="shared" si="63"/>
        <v>4.6017984778259997</v>
      </c>
    </row>
    <row r="206" spans="71:91" x14ac:dyDescent="0.3">
      <c r="BS206">
        <v>7.2048665977470003</v>
      </c>
      <c r="BT206">
        <v>4.5468123860569998</v>
      </c>
      <c r="BZ206">
        <f t="shared" si="62"/>
        <v>7.2048665977470006E-2</v>
      </c>
      <c r="CA206">
        <f t="shared" si="63"/>
        <v>4.5468123860569998</v>
      </c>
    </row>
    <row r="207" spans="71:91" x14ac:dyDescent="0.3">
      <c r="BS207">
        <v>7.2492507453729997</v>
      </c>
      <c r="BT207">
        <v>4.487858839836</v>
      </c>
      <c r="BZ207">
        <f t="shared" si="62"/>
        <v>7.2492507453729996E-2</v>
      </c>
      <c r="CA207">
        <f t="shared" si="63"/>
        <v>4.487858839836</v>
      </c>
    </row>
    <row r="208" spans="71:91" x14ac:dyDescent="0.3">
      <c r="BS208">
        <v>7.297642951297</v>
      </c>
      <c r="BT208">
        <v>4.4876618031669997</v>
      </c>
      <c r="BZ208">
        <f t="shared" si="62"/>
        <v>7.2976429512969995E-2</v>
      </c>
      <c r="CA208">
        <f t="shared" si="63"/>
        <v>4.4876618031669997</v>
      </c>
    </row>
    <row r="209" spans="71:79" x14ac:dyDescent="0.3">
      <c r="BS209">
        <v>7.3339535227589998</v>
      </c>
      <c r="BT209">
        <v>4.448332072815</v>
      </c>
      <c r="BZ209">
        <f t="shared" si="62"/>
        <v>7.333953522759E-2</v>
      </c>
      <c r="CA209">
        <f t="shared" si="63"/>
        <v>4.448332072815</v>
      </c>
    </row>
    <row r="210" spans="71:79" x14ac:dyDescent="0.3">
      <c r="BS210">
        <v>7.3742967780480004</v>
      </c>
      <c r="BT210">
        <v>4.4089859227419996</v>
      </c>
      <c r="BZ210">
        <f t="shared" si="62"/>
        <v>7.3742967780480007E-2</v>
      </c>
      <c r="CA210">
        <f t="shared" si="63"/>
        <v>4.4089859227419996</v>
      </c>
    </row>
    <row r="211" spans="71:79" x14ac:dyDescent="0.3">
      <c r="BS211">
        <v>7.4105958575970003</v>
      </c>
      <c r="BT211">
        <v>4.397083559385</v>
      </c>
      <c r="BZ211">
        <f t="shared" si="62"/>
        <v>7.4105958575970007E-2</v>
      </c>
      <c r="CA211">
        <f t="shared" si="63"/>
        <v>4.397083559385</v>
      </c>
    </row>
    <row r="212" spans="71:79" x14ac:dyDescent="0.3">
      <c r="BS212">
        <v>7.4569897803289997</v>
      </c>
      <c r="BT212">
        <v>4.3537945844430004</v>
      </c>
      <c r="BZ212">
        <f t="shared" si="62"/>
        <v>7.456989780329E-2</v>
      </c>
      <c r="CA212">
        <f t="shared" si="63"/>
        <v>4.3537945844430004</v>
      </c>
    </row>
    <row r="213" spans="71:79" x14ac:dyDescent="0.3">
      <c r="BS213">
        <v>7.5114375788009999</v>
      </c>
      <c r="BT213">
        <v>4.3379001370500001</v>
      </c>
      <c r="BZ213">
        <f t="shared" si="62"/>
        <v>7.5114375788010002E-2</v>
      </c>
      <c r="CA213">
        <f t="shared" si="63"/>
        <v>4.3379001370500001</v>
      </c>
    </row>
    <row r="214" spans="71:79" x14ac:dyDescent="0.3">
      <c r="BS214">
        <v>7.5578232930229996</v>
      </c>
      <c r="BT214">
        <v>4.3142021385330001</v>
      </c>
      <c r="BZ214">
        <f t="shared" si="62"/>
        <v>7.5578232930229999E-2</v>
      </c>
      <c r="CA214">
        <f t="shared" si="63"/>
        <v>4.3142021385330001</v>
      </c>
    </row>
    <row r="215" spans="71:79" x14ac:dyDescent="0.3">
      <c r="BS215">
        <v>7.6062532580919999</v>
      </c>
      <c r="BT215">
        <v>4.2238866103100001</v>
      </c>
      <c r="BZ215">
        <f t="shared" si="62"/>
        <v>7.6062532580919995E-2</v>
      </c>
      <c r="CA215">
        <f t="shared" si="63"/>
        <v>4.2238866103100001</v>
      </c>
    </row>
    <row r="216" spans="71:79" x14ac:dyDescent="0.3">
      <c r="BS216">
        <v>7.6365328625349997</v>
      </c>
      <c r="BT216">
        <v>4.1414813614070001</v>
      </c>
      <c r="BZ216">
        <f t="shared" si="62"/>
        <v>7.6365328625350004E-2</v>
      </c>
      <c r="CA216">
        <f t="shared" si="63"/>
        <v>4.1414813614070001</v>
      </c>
    </row>
    <row r="217" spans="71:79" x14ac:dyDescent="0.3">
      <c r="BS217">
        <v>7.6728467174009998</v>
      </c>
      <c r="BT217">
        <v>4.0943152404859999</v>
      </c>
      <c r="BZ217">
        <f t="shared" si="62"/>
        <v>7.6728467174009995E-2</v>
      </c>
      <c r="CA217">
        <f t="shared" si="63"/>
        <v>4.0943152404859999</v>
      </c>
    </row>
    <row r="218" spans="71:79" x14ac:dyDescent="0.3">
      <c r="BS218">
        <v>7.7595494196820001</v>
      </c>
      <c r="BT218">
        <v>4.0939622164539999</v>
      </c>
      <c r="BZ218">
        <f t="shared" si="62"/>
        <v>7.7595494196820006E-2</v>
      </c>
      <c r="CA218">
        <f t="shared" si="63"/>
        <v>4.0939622164539999</v>
      </c>
    </row>
    <row r="219" spans="71:79" x14ac:dyDescent="0.3">
      <c r="BS219">
        <v>7.7757146307299996</v>
      </c>
      <c r="BT219">
        <v>4.0116144365800004</v>
      </c>
      <c r="BZ219">
        <f t="shared" si="62"/>
        <v>7.775714630729999E-2</v>
      </c>
      <c r="CA219">
        <f t="shared" si="63"/>
        <v>4.0116144365800004</v>
      </c>
    </row>
    <row r="220" spans="71:79" x14ac:dyDescent="0.3">
      <c r="BS220">
        <v>7.8039647596439998</v>
      </c>
      <c r="BT220">
        <v>3.9605629598190002</v>
      </c>
      <c r="BZ220">
        <f t="shared" si="62"/>
        <v>7.8039647596439998E-2</v>
      </c>
      <c r="CA220">
        <f t="shared" si="63"/>
        <v>3.9605629598190002</v>
      </c>
    </row>
    <row r="221" spans="71:79" x14ac:dyDescent="0.3">
      <c r="BS221">
        <v>7.832213246857</v>
      </c>
      <c r="BT221">
        <v>3.9134296783429998</v>
      </c>
      <c r="BZ221">
        <f t="shared" si="62"/>
        <v>7.8322132468570005E-2</v>
      </c>
      <c r="CA221">
        <f t="shared" si="63"/>
        <v>3.9134296783429998</v>
      </c>
    </row>
    <row r="222" spans="71:79" x14ac:dyDescent="0.3">
      <c r="BS222">
        <v>7.8443277153570001</v>
      </c>
      <c r="BT222">
        <v>3.8741984663259998</v>
      </c>
      <c r="BZ222">
        <f t="shared" si="62"/>
        <v>7.8443277153569996E-2</v>
      </c>
      <c r="CA222">
        <f t="shared" si="63"/>
        <v>3.8741984663259998</v>
      </c>
    </row>
    <row r="223" spans="71:79" x14ac:dyDescent="0.3">
      <c r="BS223">
        <v>7.8886855957520003</v>
      </c>
      <c r="BT223">
        <v>3.8779360446640001</v>
      </c>
      <c r="BZ223">
        <f t="shared" si="62"/>
        <v>7.888685595752E-2</v>
      </c>
      <c r="CA223">
        <f t="shared" si="63"/>
        <v>3.8779360446640001</v>
      </c>
    </row>
    <row r="224" spans="71:79" x14ac:dyDescent="0.3">
      <c r="BS224">
        <v>7.9290157174260001</v>
      </c>
      <c r="BT224">
        <v>3.86993545687</v>
      </c>
      <c r="BZ224">
        <f t="shared" si="62"/>
        <v>7.9290157174259995E-2</v>
      </c>
      <c r="CA224">
        <f t="shared" si="63"/>
        <v>3.86993545687</v>
      </c>
    </row>
    <row r="225" spans="71:79" x14ac:dyDescent="0.3">
      <c r="BS225">
        <v>7.9572658463400003</v>
      </c>
      <c r="BT225">
        <v>3.8188839801090002</v>
      </c>
      <c r="BZ225">
        <f t="shared" si="62"/>
        <v>7.9572658463400003E-2</v>
      </c>
      <c r="CA225">
        <f t="shared" si="63"/>
        <v>3.8188839801090002</v>
      </c>
    </row>
    <row r="226" spans="71:79" x14ac:dyDescent="0.3">
      <c r="BS226">
        <v>7.9955944014179998</v>
      </c>
      <c r="BT226">
        <v>3.7756278446109999</v>
      </c>
      <c r="BZ226">
        <f t="shared" si="62"/>
        <v>7.9955944014179992E-2</v>
      </c>
      <c r="CA226">
        <f t="shared" si="63"/>
        <v>3.7756278446109999</v>
      </c>
    </row>
    <row r="227" spans="71:79" x14ac:dyDescent="0.3">
      <c r="BS227">
        <v>8.0299050479860004</v>
      </c>
      <c r="BT227">
        <v>3.6971243712719999</v>
      </c>
      <c r="BZ227">
        <f t="shared" si="62"/>
        <v>8.029905047986001E-2</v>
      </c>
      <c r="CA227">
        <f t="shared" si="63"/>
        <v>3.6971243712719999</v>
      </c>
    </row>
    <row r="228" spans="71:79" x14ac:dyDescent="0.3">
      <c r="BS228">
        <v>8.0561421183909996</v>
      </c>
      <c r="BT228">
        <v>3.6382447138009999</v>
      </c>
      <c r="BZ228">
        <f t="shared" si="62"/>
        <v>8.0561421183909993E-2</v>
      </c>
      <c r="CA228">
        <f t="shared" si="63"/>
        <v>3.6382447138009999</v>
      </c>
    </row>
    <row r="229" spans="71:79" x14ac:dyDescent="0.3">
      <c r="BS229">
        <v>8.1630033146999992</v>
      </c>
      <c r="BT229">
        <v>3.649564177012</v>
      </c>
      <c r="BZ229">
        <f t="shared" si="62"/>
        <v>8.1630033146999986E-2</v>
      </c>
      <c r="CA229">
        <f t="shared" si="63"/>
        <v>3.649564177012</v>
      </c>
    </row>
    <row r="230" spans="71:79" x14ac:dyDescent="0.3">
      <c r="BS230">
        <v>8.1993335865860004</v>
      </c>
      <c r="BT230">
        <v>3.5632161032409999</v>
      </c>
      <c r="BZ230">
        <f t="shared" si="62"/>
        <v>8.1993335865860009E-2</v>
      </c>
      <c r="CA230">
        <f t="shared" si="63"/>
        <v>3.5632161032409999</v>
      </c>
    </row>
    <row r="231" spans="71:79" x14ac:dyDescent="0.3">
      <c r="BS231">
        <v>8.2538060105870006</v>
      </c>
      <c r="BT231">
        <v>3.4885487265749999</v>
      </c>
      <c r="BZ231">
        <f t="shared" si="62"/>
        <v>8.2538060105870004E-2</v>
      </c>
      <c r="CA231">
        <f t="shared" si="63"/>
        <v>3.4885487265749999</v>
      </c>
    </row>
    <row r="232" spans="71:79" x14ac:dyDescent="0.3">
      <c r="BS232">
        <v>8.3385252049929992</v>
      </c>
      <c r="BT232">
        <v>3.4098400067050001</v>
      </c>
      <c r="BZ232">
        <f t="shared" si="62"/>
        <v>8.3385252049929998E-2</v>
      </c>
      <c r="CA232">
        <f t="shared" si="63"/>
        <v>3.4098400067050001</v>
      </c>
    </row>
    <row r="233" spans="71:79" x14ac:dyDescent="0.3">
      <c r="BS233">
        <v>8.3990187458019996</v>
      </c>
      <c r="BT233">
        <v>3.401757320298</v>
      </c>
      <c r="BZ233">
        <f t="shared" si="62"/>
        <v>8.3990187458019991E-2</v>
      </c>
      <c r="CA233">
        <f t="shared" si="63"/>
        <v>3.401757320298</v>
      </c>
    </row>
    <row r="234" spans="71:79" x14ac:dyDescent="0.3">
      <c r="BS234">
        <v>8.4454011766200008</v>
      </c>
      <c r="BT234">
        <v>3.3858957123510001</v>
      </c>
      <c r="BZ234">
        <f t="shared" si="62"/>
        <v>8.4454011766200002E-2</v>
      </c>
      <c r="CA234">
        <f t="shared" si="63"/>
        <v>3.3858957123510001</v>
      </c>
    </row>
    <row r="235" spans="71:79" x14ac:dyDescent="0.3">
      <c r="BS235">
        <v>8.4958244997750008</v>
      </c>
      <c r="BT235">
        <v>3.3504267082560002</v>
      </c>
      <c r="BZ235">
        <f t="shared" si="62"/>
        <v>8.495824499775001E-2</v>
      </c>
      <c r="CA235">
        <f t="shared" si="63"/>
        <v>3.3504267082560002</v>
      </c>
    </row>
    <row r="236" spans="71:79" x14ac:dyDescent="0.3">
      <c r="BS236">
        <v>8.5402053639969999</v>
      </c>
      <c r="BT236">
        <v>3.299309552605</v>
      </c>
      <c r="BZ236">
        <f t="shared" si="62"/>
        <v>8.5402053639969999E-2</v>
      </c>
      <c r="CA236">
        <f t="shared" si="63"/>
        <v>3.299309552605</v>
      </c>
    </row>
    <row r="237" spans="71:79" x14ac:dyDescent="0.3">
      <c r="BS237">
        <v>8.5845895116229993</v>
      </c>
      <c r="BT237">
        <v>3.2403560063839998</v>
      </c>
      <c r="BZ237">
        <f t="shared" si="62"/>
        <v>8.5845895116229989E-2</v>
      </c>
      <c r="CA237">
        <f t="shared" si="63"/>
        <v>3.2403560063839998</v>
      </c>
    </row>
    <row r="238" spans="71:79" x14ac:dyDescent="0.3">
      <c r="BS238">
        <v>8.6208984413829999</v>
      </c>
      <c r="BT238">
        <v>3.2049444713169999</v>
      </c>
      <c r="BZ238">
        <f t="shared" si="62"/>
        <v>8.620898441383E-2</v>
      </c>
      <c r="CA238">
        <f t="shared" si="63"/>
        <v>3.2049444713169999</v>
      </c>
    </row>
    <row r="239" spans="71:79" x14ac:dyDescent="0.3">
      <c r="BS239">
        <v>8.6572090128459998</v>
      </c>
      <c r="BT239">
        <v>3.1656147409659998</v>
      </c>
      <c r="BZ239">
        <f t="shared" si="62"/>
        <v>8.6572090128459997E-2</v>
      </c>
      <c r="CA239">
        <f t="shared" si="63"/>
        <v>3.1656147409659998</v>
      </c>
    </row>
    <row r="240" spans="71:79" x14ac:dyDescent="0.3">
      <c r="BS240">
        <v>8.7076290525969995</v>
      </c>
      <c r="BT240">
        <v>3.137982127441</v>
      </c>
      <c r="BZ240">
        <f t="shared" si="62"/>
        <v>8.707629052596999E-2</v>
      </c>
      <c r="CA240">
        <f t="shared" si="63"/>
        <v>3.137982127441</v>
      </c>
    </row>
    <row r="241" spans="71:102" x14ac:dyDescent="0.3">
      <c r="BS241">
        <v>8.7399167904439992</v>
      </c>
      <c r="BT241">
        <v>3.0751596451030001</v>
      </c>
      <c r="BZ241">
        <f t="shared" si="62"/>
        <v>8.7399167904439995E-2</v>
      </c>
      <c r="CA241">
        <f t="shared" si="63"/>
        <v>3.0751596451030001</v>
      </c>
    </row>
    <row r="242" spans="71:102" x14ac:dyDescent="0.3">
      <c r="BS242">
        <v>8.7661522191460008</v>
      </c>
      <c r="BT242">
        <v>3.0201981829169999</v>
      </c>
      <c r="BZ242">
        <f t="shared" si="62"/>
        <v>8.7661522191460006E-2</v>
      </c>
      <c r="CA242">
        <f t="shared" si="63"/>
        <v>3.0201981829169999</v>
      </c>
    </row>
    <row r="243" spans="71:102" x14ac:dyDescent="0.3">
      <c r="BS243">
        <v>8.798433390185</v>
      </c>
      <c r="BT243">
        <v>2.9730484817190002</v>
      </c>
      <c r="BZ243">
        <f t="shared" si="62"/>
        <v>8.7984333901849995E-2</v>
      </c>
      <c r="CA243">
        <f t="shared" si="63"/>
        <v>2.9730484817190002</v>
      </c>
    </row>
    <row r="244" spans="71:102" x14ac:dyDescent="0.3">
      <c r="BS244">
        <v>8.8831279590619996</v>
      </c>
      <c r="BT244">
        <v>2.9531126911230001</v>
      </c>
      <c r="BZ244">
        <f t="shared" si="62"/>
        <v>8.8831279590619996E-2</v>
      </c>
      <c r="CA244">
        <f t="shared" si="63"/>
        <v>2.9531126911230001</v>
      </c>
    </row>
    <row r="245" spans="71:102" x14ac:dyDescent="0.3">
      <c r="BS245">
        <v>8.9416281417849994</v>
      </c>
      <c r="BT245">
        <v>2.8901834805890001</v>
      </c>
      <c r="BZ245">
        <f t="shared" si="62"/>
        <v>8.9416281417849991E-2</v>
      </c>
      <c r="CA245">
        <f t="shared" si="63"/>
        <v>2.8901834805890001</v>
      </c>
    </row>
    <row r="246" spans="71:102" x14ac:dyDescent="0.3">
      <c r="BS246">
        <v>9.0061675000359998</v>
      </c>
      <c r="BT246">
        <v>2.8507388121799999</v>
      </c>
      <c r="BZ246">
        <f t="shared" si="62"/>
        <v>9.0061675000359998E-2</v>
      </c>
      <c r="CA246">
        <f t="shared" si="63"/>
        <v>2.8507388121799999</v>
      </c>
    </row>
    <row r="247" spans="71:102" x14ac:dyDescent="0.3">
      <c r="BS247">
        <v>9.0707002914789996</v>
      </c>
      <c r="BT247">
        <v>2.826966924912</v>
      </c>
      <c r="BZ247">
        <f t="shared" si="62"/>
        <v>9.0707002914790003E-2</v>
      </c>
      <c r="CA247">
        <f t="shared" si="63"/>
        <v>2.826966924912</v>
      </c>
    </row>
    <row r="248" spans="71:102" x14ac:dyDescent="0.3">
      <c r="BS248">
        <v>9.1594357526929997</v>
      </c>
      <c r="BT248">
        <v>2.7874237381690001</v>
      </c>
      <c r="BZ248">
        <f t="shared" si="62"/>
        <v>9.1594357526930001E-2</v>
      </c>
      <c r="CA248">
        <f t="shared" si="63"/>
        <v>2.7874237381690001</v>
      </c>
    </row>
    <row r="249" spans="71:102" x14ac:dyDescent="0.3">
      <c r="BS249">
        <v>9.2380960711459998</v>
      </c>
      <c r="BT249">
        <v>2.7322488195919998</v>
      </c>
      <c r="BZ249">
        <f t="shared" si="62"/>
        <v>9.238096071146E-2</v>
      </c>
      <c r="CA249">
        <f t="shared" si="63"/>
        <v>2.7322488195919998</v>
      </c>
    </row>
    <row r="250" spans="71:102" x14ac:dyDescent="0.3">
      <c r="BS250">
        <v>9.3530472606390003</v>
      </c>
      <c r="BT250">
        <v>2.6847625140839999</v>
      </c>
      <c r="BZ250">
        <f t="shared" si="62"/>
        <v>9.3530472606389997E-2</v>
      </c>
      <c r="CA250">
        <f t="shared" si="63"/>
        <v>2.6847625140839999</v>
      </c>
    </row>
    <row r="251" spans="71:102" x14ac:dyDescent="0.3">
      <c r="BS251">
        <v>9.4660018086419999</v>
      </c>
      <c r="BT251">
        <v>2.5902660750169999</v>
      </c>
      <c r="BZ251">
        <f t="shared" si="62"/>
        <v>9.4660018086419995E-2</v>
      </c>
      <c r="CA251">
        <f t="shared" si="63"/>
        <v>2.5902660750169999</v>
      </c>
    </row>
    <row r="252" spans="71:102" x14ac:dyDescent="0.3">
      <c r="BS252">
        <v>9.5990984336539995</v>
      </c>
      <c r="BT252">
        <v>2.5466240760429999</v>
      </c>
      <c r="BZ252">
        <f t="shared" si="62"/>
        <v>9.5990984336539992E-2</v>
      </c>
      <c r="CA252">
        <f t="shared" si="63"/>
        <v>2.5466240760429999</v>
      </c>
    </row>
    <row r="253" spans="71:102" x14ac:dyDescent="0.3">
      <c r="BS253">
        <v>9.6999450799639995</v>
      </c>
      <c r="BT253">
        <v>2.4756860678530002</v>
      </c>
      <c r="BZ253">
        <f t="shared" si="62"/>
        <v>9.6999450799639994E-2</v>
      </c>
      <c r="CA253">
        <f t="shared" si="63"/>
        <v>2.4756860678530002</v>
      </c>
      <c r="CW253">
        <v>9.8431217728410001</v>
      </c>
      <c r="CX253">
        <v>2.4359212148570002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E838-A8D6-4C12-950E-D808C4526304}">
  <sheetPr codeName="Sheet10">
    <tabColor theme="7" tint="0.79998168889431442"/>
  </sheetPr>
  <dimension ref="A1:AB855"/>
  <sheetViews>
    <sheetView topLeftCell="U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7" max="7" width="12" bestFit="1" customWidth="1"/>
  </cols>
  <sheetData>
    <row r="1" spans="2:28" x14ac:dyDescent="0.3">
      <c r="B1" s="2" t="s">
        <v>169</v>
      </c>
      <c r="C1" t="s">
        <v>207</v>
      </c>
      <c r="D1" t="s">
        <v>169</v>
      </c>
      <c r="E1" t="s">
        <v>207</v>
      </c>
      <c r="G1" s="2" t="s">
        <v>169</v>
      </c>
      <c r="H1" t="s">
        <v>207</v>
      </c>
      <c r="I1" t="s">
        <v>169</v>
      </c>
      <c r="J1" t="s">
        <v>207</v>
      </c>
      <c r="L1" s="3"/>
      <c r="M1" s="2" t="s">
        <v>169</v>
      </c>
      <c r="N1" t="s">
        <v>198</v>
      </c>
      <c r="O1" t="s">
        <v>169</v>
      </c>
      <c r="P1" t="s">
        <v>198</v>
      </c>
      <c r="Q1" t="s">
        <v>169</v>
      </c>
      <c r="R1" t="s">
        <v>198</v>
      </c>
      <c r="T1" s="2" t="s">
        <v>169</v>
      </c>
      <c r="U1" t="s">
        <v>198</v>
      </c>
      <c r="V1" t="s">
        <v>169</v>
      </c>
      <c r="W1" t="s">
        <v>198</v>
      </c>
      <c r="X1" t="s">
        <v>169</v>
      </c>
      <c r="Y1" t="s">
        <v>198</v>
      </c>
      <c r="AA1" s="3" t="s">
        <v>166</v>
      </c>
      <c r="AB1" t="s">
        <v>198</v>
      </c>
    </row>
    <row r="2" spans="2:28" x14ac:dyDescent="0.3">
      <c r="B2">
        <v>0</v>
      </c>
      <c r="C2">
        <v>0</v>
      </c>
      <c r="D2">
        <v>0</v>
      </c>
      <c r="E2">
        <v>0</v>
      </c>
      <c r="G2" s="2">
        <f>B2/100</f>
        <v>0</v>
      </c>
      <c r="H2">
        <f>C2</f>
        <v>0</v>
      </c>
      <c r="I2" s="2">
        <f>D2/100</f>
        <v>0</v>
      </c>
      <c r="J2">
        <f>E2</f>
        <v>0</v>
      </c>
      <c r="L2" s="3"/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f>M2/100</f>
        <v>0</v>
      </c>
      <c r="U2">
        <f>N2</f>
        <v>0</v>
      </c>
      <c r="V2">
        <f>O2/100</f>
        <v>0</v>
      </c>
      <c r="W2">
        <f>P2</f>
        <v>0</v>
      </c>
      <c r="X2">
        <f>Q2/100</f>
        <v>0</v>
      </c>
      <c r="Y2">
        <f>R2</f>
        <v>0</v>
      </c>
      <c r="AA2" s="3"/>
    </row>
    <row r="3" spans="2:28" x14ac:dyDescent="0.3">
      <c r="B3" s="2">
        <v>6.3036531755640007E-5</v>
      </c>
      <c r="C3">
        <v>0.1097193183305</v>
      </c>
      <c r="D3">
        <v>2.7220874367669999E-4</v>
      </c>
      <c r="E3">
        <v>2.0881712453819999E-2</v>
      </c>
      <c r="G3" s="2">
        <f t="shared" ref="G3:G9" si="0">B3/100</f>
        <v>6.3036531755640007E-7</v>
      </c>
      <c r="H3">
        <f t="shared" ref="H3:H9" si="1">C3</f>
        <v>0.1097193183305</v>
      </c>
      <c r="I3" s="2">
        <f t="shared" ref="I3:I9" si="2">D3/100</f>
        <v>2.7220874367670001E-6</v>
      </c>
      <c r="J3">
        <f t="shared" ref="J3:J9" si="3">E3</f>
        <v>2.0881712453819999E-2</v>
      </c>
      <c r="L3" s="3"/>
      <c r="M3">
        <v>2.6153399443259999E-2</v>
      </c>
      <c r="N3">
        <v>1.8333853039020001</v>
      </c>
      <c r="O3">
        <v>4.4102813354120002E-2</v>
      </c>
      <c r="P3">
        <v>1.6109251813180001</v>
      </c>
      <c r="Q3">
        <v>4.00580550305E-2</v>
      </c>
      <c r="R3">
        <v>1.5606376032789999</v>
      </c>
      <c r="T3">
        <f t="shared" ref="T3:T66" si="4">M3/100</f>
        <v>2.615339944326E-4</v>
      </c>
      <c r="U3">
        <f t="shared" ref="U3:U66" si="5">N3</f>
        <v>1.8333853039020001</v>
      </c>
      <c r="V3">
        <f t="shared" ref="V3:V66" si="6">O3/100</f>
        <v>4.4102813354120001E-4</v>
      </c>
      <c r="W3">
        <f t="shared" ref="W3:W66" si="7">P3</f>
        <v>1.6109251813180001</v>
      </c>
      <c r="X3">
        <f t="shared" ref="X3:X66" si="8">Q3/100</f>
        <v>4.0058055030500002E-4</v>
      </c>
      <c r="Y3">
        <f t="shared" ref="Y3:Y66" si="9">R3</f>
        <v>1.5606376032789999</v>
      </c>
      <c r="AA3" s="3"/>
    </row>
    <row r="4" spans="2:28" x14ac:dyDescent="0.3">
      <c r="B4" s="2">
        <v>1.4923681810849999E-4</v>
      </c>
      <c r="C4">
        <v>0.26767366422409999</v>
      </c>
      <c r="D4">
        <v>4.527604894578E-4</v>
      </c>
      <c r="E4">
        <v>4.855105354224E-2</v>
      </c>
      <c r="G4" s="2">
        <f t="shared" si="0"/>
        <v>1.4923681810849999E-6</v>
      </c>
      <c r="H4">
        <f t="shared" si="1"/>
        <v>0.26767366422409999</v>
      </c>
      <c r="I4" s="2">
        <f t="shared" si="2"/>
        <v>4.5276048945779999E-6</v>
      </c>
      <c r="J4">
        <f t="shared" si="3"/>
        <v>4.855105354224E-2</v>
      </c>
      <c r="L4" s="3"/>
      <c r="M4">
        <v>4.0195552413480003E-2</v>
      </c>
      <c r="N4">
        <v>2.5434412932470001</v>
      </c>
      <c r="O4">
        <v>8.8023834922959995E-2</v>
      </c>
      <c r="P4">
        <v>3.7199068317099999</v>
      </c>
      <c r="Q4">
        <v>6.025930521351E-2</v>
      </c>
      <c r="R4">
        <v>2.5355970892939999</v>
      </c>
      <c r="T4">
        <f t="shared" si="4"/>
        <v>4.0195552413480002E-4</v>
      </c>
      <c r="U4">
        <f t="shared" si="5"/>
        <v>2.5434412932470001</v>
      </c>
      <c r="V4">
        <f t="shared" si="6"/>
        <v>8.8023834922959998E-4</v>
      </c>
      <c r="W4">
        <f t="shared" si="7"/>
        <v>3.7199068317099999</v>
      </c>
      <c r="X4">
        <f t="shared" si="8"/>
        <v>6.0259305213509996E-4</v>
      </c>
      <c r="Y4">
        <f t="shared" si="9"/>
        <v>2.5355970892939999</v>
      </c>
      <c r="AA4" s="3"/>
    </row>
    <row r="5" spans="2:28" x14ac:dyDescent="0.3">
      <c r="B5" s="2">
        <v>2.7203699824319998E-4</v>
      </c>
      <c r="C5">
        <v>0.46285803572079998</v>
      </c>
      <c r="D5">
        <v>5.7540388991940005E-4</v>
      </c>
      <c r="G5" s="2">
        <f t="shared" si="0"/>
        <v>2.7203699824319999E-6</v>
      </c>
      <c r="H5">
        <f t="shared" si="1"/>
        <v>0.46285803572079998</v>
      </c>
      <c r="I5" s="2">
        <f t="shared" si="2"/>
        <v>5.7540388991940003E-6</v>
      </c>
      <c r="J5">
        <f t="shared" si="3"/>
        <v>0</v>
      </c>
      <c r="L5" s="3"/>
      <c r="M5">
        <v>5.9659266646890002E-2</v>
      </c>
      <c r="N5">
        <v>3.0839688681570001</v>
      </c>
      <c r="O5">
        <v>0.12337350006</v>
      </c>
      <c r="P5">
        <v>4.8115437783659996</v>
      </c>
      <c r="Q5">
        <v>8.0504107593629998E-2</v>
      </c>
      <c r="R5">
        <v>3.3886975277609999</v>
      </c>
      <c r="T5">
        <f t="shared" si="4"/>
        <v>5.9659266646889999E-4</v>
      </c>
      <c r="U5">
        <f t="shared" si="5"/>
        <v>3.0839688681570001</v>
      </c>
      <c r="V5">
        <f t="shared" si="6"/>
        <v>1.2337350006E-3</v>
      </c>
      <c r="W5">
        <f t="shared" si="7"/>
        <v>4.8115437783659996</v>
      </c>
      <c r="X5">
        <f t="shared" si="8"/>
        <v>8.0504107593629994E-4</v>
      </c>
      <c r="Y5">
        <f t="shared" si="9"/>
        <v>3.3886975277609999</v>
      </c>
      <c r="AA5" s="3"/>
    </row>
    <row r="6" spans="2:28" x14ac:dyDescent="0.3">
      <c r="B6" s="2">
        <v>3.616599737904E-4</v>
      </c>
      <c r="C6">
        <v>0.68675619342479999</v>
      </c>
      <c r="D6">
        <v>6.520260409429E-4</v>
      </c>
      <c r="E6">
        <v>0.1028090872308</v>
      </c>
      <c r="G6" s="2">
        <f t="shared" si="0"/>
        <v>3.6165997379040002E-6</v>
      </c>
      <c r="H6">
        <f t="shared" si="1"/>
        <v>0.68675619342479999</v>
      </c>
      <c r="I6" s="2">
        <f t="shared" si="2"/>
        <v>6.5202604094290001E-6</v>
      </c>
      <c r="J6">
        <f t="shared" si="3"/>
        <v>0.1028090872308</v>
      </c>
      <c r="L6" s="3"/>
      <c r="M6">
        <v>8.0762263055239994E-2</v>
      </c>
      <c r="N6">
        <v>4.0377849175940002</v>
      </c>
      <c r="O6">
        <v>0.1884581152989</v>
      </c>
      <c r="P6">
        <v>7.7047903397870003</v>
      </c>
      <c r="Q6">
        <v>0.1234916485036</v>
      </c>
      <c r="R6">
        <v>5.2929302451640003</v>
      </c>
      <c r="T6">
        <f t="shared" si="4"/>
        <v>8.0762263055239993E-4</v>
      </c>
      <c r="U6">
        <f t="shared" si="5"/>
        <v>4.0377849175940002</v>
      </c>
      <c r="V6">
        <f t="shared" si="6"/>
        <v>1.8845811529889999E-3</v>
      </c>
      <c r="W6">
        <f t="shared" si="7"/>
        <v>7.7047903397870003</v>
      </c>
      <c r="X6">
        <f t="shared" si="8"/>
        <v>1.234916485036E-3</v>
      </c>
      <c r="Y6">
        <f t="shared" si="9"/>
        <v>5.2929302451640003</v>
      </c>
      <c r="AA6" s="3"/>
    </row>
    <row r="7" spans="2:28" x14ac:dyDescent="0.3">
      <c r="B7" s="2">
        <v>4.1713946343959997E-4</v>
      </c>
      <c r="C7">
        <v>0.75376913544239998</v>
      </c>
      <c r="D7">
        <v>7.3462853831889996E-4</v>
      </c>
      <c r="E7">
        <v>0.1357853715091</v>
      </c>
      <c r="G7" s="2">
        <f t="shared" si="0"/>
        <v>4.171394634396E-6</v>
      </c>
      <c r="H7">
        <f t="shared" si="1"/>
        <v>0.75376913544239998</v>
      </c>
      <c r="I7" s="2">
        <f t="shared" si="2"/>
        <v>7.3462853831889996E-6</v>
      </c>
      <c r="J7">
        <f t="shared" si="3"/>
        <v>0.1357853715091</v>
      </c>
      <c r="L7" s="3"/>
      <c r="M7">
        <v>0.10356892622909999</v>
      </c>
      <c r="N7">
        <v>5.2247413570000001</v>
      </c>
      <c r="O7">
        <v>0.24672427614680001</v>
      </c>
      <c r="P7">
        <v>9.6760722874840006</v>
      </c>
      <c r="Q7">
        <v>0.15389151622159999</v>
      </c>
      <c r="R7">
        <v>6.4811866172009998</v>
      </c>
      <c r="T7">
        <f t="shared" si="4"/>
        <v>1.0356892622909999E-3</v>
      </c>
      <c r="U7">
        <f t="shared" si="5"/>
        <v>5.2247413570000001</v>
      </c>
      <c r="V7">
        <f t="shared" si="6"/>
        <v>2.4672427614679999E-3</v>
      </c>
      <c r="W7">
        <f t="shared" si="7"/>
        <v>9.6760722874840006</v>
      </c>
      <c r="X7">
        <f t="shared" si="8"/>
        <v>1.538915162216E-3</v>
      </c>
      <c r="Y7">
        <f t="shared" si="9"/>
        <v>6.4811866172009998</v>
      </c>
      <c r="AA7" s="3"/>
    </row>
    <row r="8" spans="2:28" x14ac:dyDescent="0.3">
      <c r="B8" s="2">
        <v>4.3908291818259997E-4</v>
      </c>
      <c r="C8">
        <v>0.84258239952610003</v>
      </c>
      <c r="D8">
        <v>8.2306418840030001E-4</v>
      </c>
      <c r="E8">
        <v>0.16982574325800001</v>
      </c>
      <c r="G8" s="2">
        <f t="shared" si="0"/>
        <v>4.3908291818259997E-6</v>
      </c>
      <c r="H8">
        <f t="shared" si="1"/>
        <v>0.84258239952610003</v>
      </c>
      <c r="I8" s="2">
        <f t="shared" si="2"/>
        <v>8.2306418840030005E-6</v>
      </c>
      <c r="J8">
        <f t="shared" si="3"/>
        <v>0.16982574325800001</v>
      </c>
      <c r="L8" s="3"/>
      <c r="M8">
        <v>0.13518933488189999</v>
      </c>
      <c r="N8">
        <v>6.7508379465099999</v>
      </c>
      <c r="O8">
        <v>0.28904010150039999</v>
      </c>
      <c r="P8">
        <v>11.276392947990001</v>
      </c>
      <c r="Q8">
        <v>0.16902612178490001</v>
      </c>
      <c r="R8">
        <v>7.2581033745439996</v>
      </c>
      <c r="U8">
        <f t="shared" si="5"/>
        <v>6.7508379465099999</v>
      </c>
      <c r="V8">
        <f t="shared" si="6"/>
        <v>2.8904010150040001E-3</v>
      </c>
      <c r="W8">
        <f t="shared" si="7"/>
        <v>11.276392947990001</v>
      </c>
      <c r="X8">
        <f t="shared" si="8"/>
        <v>1.6902612178490001E-3</v>
      </c>
      <c r="Y8">
        <f t="shared" si="9"/>
        <v>7.2581033745439996</v>
      </c>
      <c r="AA8" s="3"/>
    </row>
    <row r="9" spans="2:28" x14ac:dyDescent="0.3">
      <c r="B9" s="2">
        <v>4.6086075893229998E-4</v>
      </c>
      <c r="C9">
        <v>0.92820483400599996</v>
      </c>
      <c r="D9">
        <v>8.8761525148369999E-4</v>
      </c>
      <c r="E9">
        <v>0.18897502413</v>
      </c>
      <c r="G9" s="2">
        <f t="shared" si="0"/>
        <v>4.6086075893229996E-6</v>
      </c>
      <c r="H9">
        <f t="shared" si="1"/>
        <v>0.92820483400599996</v>
      </c>
      <c r="I9" s="2">
        <f t="shared" si="2"/>
        <v>8.876152514837E-6</v>
      </c>
      <c r="J9">
        <f t="shared" si="3"/>
        <v>0.18897502413</v>
      </c>
      <c r="L9" s="3"/>
      <c r="M9">
        <v>0.1809958150016</v>
      </c>
      <c r="N9">
        <v>8.5843065716469997</v>
      </c>
      <c r="O9">
        <v>0.31191114926489999</v>
      </c>
      <c r="P9">
        <v>12.28320130284</v>
      </c>
      <c r="Q9">
        <v>0.21963268371059999</v>
      </c>
      <c r="R9">
        <v>9.4060868516540008</v>
      </c>
      <c r="T9">
        <f t="shared" si="4"/>
        <v>1.809958150016E-3</v>
      </c>
      <c r="U9">
        <f t="shared" si="5"/>
        <v>8.5843065716469997</v>
      </c>
      <c r="V9">
        <f t="shared" si="6"/>
        <v>3.1191114926490001E-3</v>
      </c>
      <c r="W9">
        <f t="shared" si="7"/>
        <v>12.28320130284</v>
      </c>
      <c r="X9">
        <f t="shared" si="8"/>
        <v>2.1963268371059997E-3</v>
      </c>
      <c r="Y9">
        <f t="shared" si="9"/>
        <v>9.4060868516540008</v>
      </c>
      <c r="AA9" s="3"/>
    </row>
    <row r="10" spans="2:28" x14ac:dyDescent="0.3">
      <c r="D10">
        <v>9.2883370374520003E-4</v>
      </c>
      <c r="E10">
        <v>0.2038679551199</v>
      </c>
      <c r="G10" s="2"/>
      <c r="I10" s="2">
        <f t="shared" ref="I10:I47" si="10">D10/100</f>
        <v>9.2883370374520006E-6</v>
      </c>
      <c r="J10">
        <f t="shared" ref="J10:J47" si="11">E10</f>
        <v>0.2038679551199</v>
      </c>
      <c r="L10" s="3"/>
      <c r="M10">
        <v>0.20721738636440001</v>
      </c>
      <c r="N10">
        <v>10.21634989869</v>
      </c>
      <c r="O10">
        <v>0.34192257437369999</v>
      </c>
      <c r="P10">
        <v>13.311233848620001</v>
      </c>
      <c r="Q10">
        <v>0.2448788024147</v>
      </c>
      <c r="R10">
        <v>10.64001859012</v>
      </c>
      <c r="T10">
        <f t="shared" si="4"/>
        <v>2.0721738636440001E-3</v>
      </c>
      <c r="U10">
        <f t="shared" si="5"/>
        <v>10.21634989869</v>
      </c>
      <c r="V10">
        <f t="shared" si="6"/>
        <v>3.4192257437370001E-3</v>
      </c>
      <c r="W10">
        <f t="shared" si="7"/>
        <v>13.311233848620001</v>
      </c>
      <c r="X10">
        <f t="shared" si="8"/>
        <v>2.4487880241469999E-3</v>
      </c>
      <c r="Y10">
        <f t="shared" si="9"/>
        <v>10.64001859012</v>
      </c>
      <c r="AA10" s="3"/>
    </row>
    <row r="11" spans="2:28" x14ac:dyDescent="0.3">
      <c r="D11">
        <v>9.823808328291001E-4</v>
      </c>
      <c r="E11">
        <v>0.2336507502447</v>
      </c>
      <c r="G11" s="2"/>
      <c r="I11" s="2">
        <f t="shared" si="10"/>
        <v>9.8238083282910011E-6</v>
      </c>
      <c r="J11">
        <f t="shared" si="11"/>
        <v>0.2336507502447</v>
      </c>
      <c r="L11" s="3"/>
      <c r="M11">
        <v>0.24236632307180001</v>
      </c>
      <c r="N11">
        <v>11.86962499132</v>
      </c>
      <c r="O11">
        <v>0.3648769433731</v>
      </c>
      <c r="P11">
        <v>14.08490938816</v>
      </c>
      <c r="Q11">
        <v>0.29085968571659998</v>
      </c>
      <c r="R11">
        <v>11.35613648212</v>
      </c>
      <c r="T11">
        <f t="shared" si="4"/>
        <v>2.4236632307180002E-3</v>
      </c>
      <c r="U11">
        <f t="shared" si="5"/>
        <v>11.86962499132</v>
      </c>
      <c r="V11">
        <f t="shared" si="6"/>
        <v>3.648769433731E-3</v>
      </c>
      <c r="W11">
        <f t="shared" si="7"/>
        <v>14.08490938816</v>
      </c>
      <c r="X11">
        <f t="shared" si="8"/>
        <v>2.9085968571659999E-3</v>
      </c>
      <c r="Y11">
        <f t="shared" si="9"/>
        <v>11.35613648212</v>
      </c>
      <c r="AA11" s="3"/>
    </row>
    <row r="12" spans="2:28" x14ac:dyDescent="0.3">
      <c r="D12">
        <v>9.717080845354E-4</v>
      </c>
      <c r="E12">
        <v>0.25066510909439998</v>
      </c>
      <c r="G12" s="2"/>
      <c r="I12" s="2">
        <f t="shared" si="10"/>
        <v>9.717080845354E-6</v>
      </c>
      <c r="J12">
        <f t="shared" si="11"/>
        <v>0.25066510909439998</v>
      </c>
      <c r="L12" s="3"/>
      <c r="M12">
        <v>0.24928324801320001</v>
      </c>
      <c r="N12">
        <v>12.516069005129999</v>
      </c>
      <c r="O12">
        <v>0.3985456657177</v>
      </c>
      <c r="P12">
        <v>14.87982426794</v>
      </c>
      <c r="Q12">
        <v>0.31127869688519999</v>
      </c>
      <c r="R12">
        <v>11.721800730389999</v>
      </c>
      <c r="T12">
        <f t="shared" si="4"/>
        <v>2.4928324801320001E-3</v>
      </c>
      <c r="U12">
        <f t="shared" si="5"/>
        <v>12.516069005129999</v>
      </c>
      <c r="V12">
        <f t="shared" si="6"/>
        <v>3.9854566571770004E-3</v>
      </c>
      <c r="W12">
        <f t="shared" si="7"/>
        <v>14.87982426794</v>
      </c>
      <c r="X12">
        <f t="shared" si="8"/>
        <v>3.1127869688519997E-3</v>
      </c>
      <c r="Y12">
        <f t="shared" si="9"/>
        <v>11.721800730389999</v>
      </c>
      <c r="AA12" s="3"/>
    </row>
    <row r="13" spans="2:28" x14ac:dyDescent="0.3">
      <c r="D13">
        <v>9.8379757168139993E-4</v>
      </c>
      <c r="E13">
        <v>0.26094658546470001</v>
      </c>
      <c r="G13" s="2"/>
      <c r="I13" s="2">
        <f t="shared" si="10"/>
        <v>9.8379757168139996E-6</v>
      </c>
      <c r="J13">
        <f t="shared" si="11"/>
        <v>0.26094658546470001</v>
      </c>
      <c r="L13" s="3"/>
      <c r="M13">
        <v>0.2652790314538</v>
      </c>
      <c r="N13">
        <v>12.759866938509999</v>
      </c>
      <c r="O13">
        <v>0.40723442934420001</v>
      </c>
      <c r="P13">
        <v>15.56866364101</v>
      </c>
      <c r="Q13">
        <v>0.3005084567629</v>
      </c>
      <c r="R13">
        <v>13.10790384345</v>
      </c>
      <c r="T13">
        <f t="shared" si="4"/>
        <v>2.6527903145380002E-3</v>
      </c>
      <c r="U13">
        <f t="shared" si="5"/>
        <v>12.759866938509999</v>
      </c>
      <c r="V13">
        <f t="shared" si="6"/>
        <v>4.0723442934420002E-3</v>
      </c>
      <c r="W13">
        <f t="shared" si="7"/>
        <v>15.56866364101</v>
      </c>
      <c r="X13">
        <f t="shared" si="8"/>
        <v>3.0050845676290001E-3</v>
      </c>
      <c r="Y13">
        <f t="shared" si="9"/>
        <v>13.10790384345</v>
      </c>
      <c r="AA13" s="3"/>
    </row>
    <row r="14" spans="2:28" x14ac:dyDescent="0.3">
      <c r="D14">
        <v>1.0422394939710001E-3</v>
      </c>
      <c r="E14">
        <v>0.27371440836880001</v>
      </c>
      <c r="G14" s="2"/>
      <c r="I14" s="2">
        <f t="shared" si="10"/>
        <v>1.0422394939710001E-5</v>
      </c>
      <c r="J14">
        <f t="shared" si="11"/>
        <v>0.27371440836880001</v>
      </c>
      <c r="L14" s="3"/>
      <c r="M14">
        <v>0.27921892654480002</v>
      </c>
      <c r="N14">
        <v>13.756040473920001</v>
      </c>
      <c r="O14">
        <v>0.43394077880109999</v>
      </c>
      <c r="P14">
        <v>15.84429786079</v>
      </c>
      <c r="Q14">
        <v>0.3002525876048</v>
      </c>
      <c r="R14">
        <v>13.823825747800001</v>
      </c>
      <c r="T14">
        <f t="shared" si="4"/>
        <v>2.792189265448E-3</v>
      </c>
      <c r="U14">
        <f t="shared" si="5"/>
        <v>13.756040473920001</v>
      </c>
      <c r="V14">
        <f t="shared" si="6"/>
        <v>4.3394077880110002E-3</v>
      </c>
      <c r="W14">
        <f t="shared" si="7"/>
        <v>15.84429786079</v>
      </c>
      <c r="X14">
        <f t="shared" si="8"/>
        <v>3.002525876048E-3</v>
      </c>
      <c r="Y14">
        <f t="shared" si="9"/>
        <v>13.823825747800001</v>
      </c>
      <c r="AA14" s="3"/>
    </row>
    <row r="15" spans="2:28" x14ac:dyDescent="0.3">
      <c r="D15">
        <v>1.106385774525E-3</v>
      </c>
      <c r="E15">
        <v>0.28506487917790002</v>
      </c>
      <c r="G15" s="2"/>
      <c r="I15" s="2">
        <f t="shared" si="10"/>
        <v>1.106385774525E-5</v>
      </c>
      <c r="J15">
        <f t="shared" si="11"/>
        <v>0.28506487917790002</v>
      </c>
      <c r="L15" s="3"/>
      <c r="M15">
        <v>0.30934775884810001</v>
      </c>
      <c r="N15">
        <v>14.45556768904</v>
      </c>
      <c r="O15">
        <v>0.43916539896349999</v>
      </c>
      <c r="P15">
        <v>16.225810646180001</v>
      </c>
      <c r="Q15">
        <v>0.32318586699700003</v>
      </c>
      <c r="R15">
        <v>14.34182469371</v>
      </c>
      <c r="T15">
        <f t="shared" si="4"/>
        <v>3.0934775884809999E-3</v>
      </c>
      <c r="U15">
        <f t="shared" si="5"/>
        <v>14.45556768904</v>
      </c>
      <c r="V15">
        <f t="shared" si="6"/>
        <v>4.3916539896349995E-3</v>
      </c>
      <c r="W15">
        <f t="shared" si="7"/>
        <v>16.225810646180001</v>
      </c>
      <c r="X15">
        <f t="shared" si="8"/>
        <v>3.2318586699700003E-3</v>
      </c>
      <c r="Y15">
        <f t="shared" si="9"/>
        <v>14.34182469371</v>
      </c>
      <c r="AA15" s="3"/>
    </row>
    <row r="16" spans="2:28" x14ac:dyDescent="0.3">
      <c r="D16">
        <v>1.136140312641E-3</v>
      </c>
      <c r="E16">
        <v>0.3017290402583</v>
      </c>
      <c r="G16" s="2"/>
      <c r="I16" s="2">
        <f t="shared" si="10"/>
        <v>1.136140312641E-5</v>
      </c>
      <c r="J16">
        <f t="shared" si="11"/>
        <v>0.3017290402583</v>
      </c>
      <c r="L16" s="3"/>
      <c r="M16">
        <v>0.31084312252640001</v>
      </c>
      <c r="N16">
        <v>15.271540117280001</v>
      </c>
      <c r="O16">
        <v>0.45695195773340003</v>
      </c>
      <c r="P16">
        <v>16.45901920807</v>
      </c>
      <c r="Q16">
        <v>0.32818173929639999</v>
      </c>
      <c r="R16">
        <v>14.73788837465</v>
      </c>
      <c r="T16">
        <f t="shared" si="4"/>
        <v>3.1084312252640002E-3</v>
      </c>
      <c r="U16">
        <f t="shared" si="5"/>
        <v>15.271540117280001</v>
      </c>
      <c r="V16">
        <f t="shared" si="6"/>
        <v>4.5695195773340002E-3</v>
      </c>
      <c r="W16">
        <f t="shared" si="7"/>
        <v>16.45901920807</v>
      </c>
      <c r="X16">
        <f t="shared" si="8"/>
        <v>3.2818173929639997E-3</v>
      </c>
      <c r="Y16">
        <f t="shared" si="9"/>
        <v>14.73788837465</v>
      </c>
      <c r="AA16" s="3"/>
    </row>
    <row r="17" spans="4:27" x14ac:dyDescent="0.3">
      <c r="D17">
        <v>1.19498701746E-3</v>
      </c>
      <c r="E17">
        <v>0.32229567322519997</v>
      </c>
      <c r="G17" s="2"/>
      <c r="I17" s="2">
        <f t="shared" si="10"/>
        <v>1.1949870174600001E-5</v>
      </c>
      <c r="J17">
        <f t="shared" si="11"/>
        <v>0.32229567322519997</v>
      </c>
      <c r="L17" s="3"/>
      <c r="M17">
        <v>0.33209003743139998</v>
      </c>
      <c r="N17">
        <v>15.822672213000001</v>
      </c>
      <c r="O17">
        <v>0.46935482852869997</v>
      </c>
      <c r="P17">
        <v>16.755786722890001</v>
      </c>
      <c r="Q17">
        <v>0.35372727935569998</v>
      </c>
      <c r="R17">
        <v>15.13403916121</v>
      </c>
      <c r="T17">
        <f t="shared" si="4"/>
        <v>3.3209003743139998E-3</v>
      </c>
      <c r="U17">
        <f t="shared" si="5"/>
        <v>15.822672213000001</v>
      </c>
      <c r="V17">
        <f t="shared" si="6"/>
        <v>4.6935482852869994E-3</v>
      </c>
      <c r="W17">
        <f t="shared" si="7"/>
        <v>16.755786722890001</v>
      </c>
      <c r="X17">
        <f t="shared" si="8"/>
        <v>3.5372727935569998E-3</v>
      </c>
      <c r="Y17">
        <f t="shared" si="9"/>
        <v>15.13403916121</v>
      </c>
      <c r="AA17" s="3"/>
    </row>
    <row r="18" spans="4:27" x14ac:dyDescent="0.3">
      <c r="D18">
        <v>1.2478165775149999E-3</v>
      </c>
      <c r="E18">
        <v>0.33825330505669998</v>
      </c>
      <c r="G18" s="2"/>
      <c r="I18" s="2">
        <f t="shared" si="10"/>
        <v>1.2478165775149999E-5</v>
      </c>
      <c r="J18">
        <f t="shared" si="11"/>
        <v>0.33825330505669998</v>
      </c>
      <c r="L18" s="3"/>
      <c r="M18">
        <v>0.34958497187909998</v>
      </c>
      <c r="N18">
        <v>16.871845628479999</v>
      </c>
      <c r="O18">
        <v>0.50677174400180003</v>
      </c>
      <c r="P18">
        <v>17.06325722906</v>
      </c>
      <c r="Q18">
        <v>0.35852716676800001</v>
      </c>
      <c r="R18">
        <v>16.078468556120001</v>
      </c>
      <c r="T18">
        <f t="shared" si="4"/>
        <v>3.4958497187909999E-3</v>
      </c>
      <c r="U18">
        <f t="shared" si="5"/>
        <v>16.871845628479999</v>
      </c>
      <c r="V18">
        <f t="shared" si="6"/>
        <v>5.0677174400180006E-3</v>
      </c>
      <c r="W18">
        <f t="shared" si="7"/>
        <v>17.06325722906</v>
      </c>
      <c r="X18">
        <f t="shared" si="8"/>
        <v>3.5852716676799999E-3</v>
      </c>
      <c r="Y18">
        <f t="shared" si="9"/>
        <v>16.078468556120001</v>
      </c>
      <c r="AA18" s="3"/>
    </row>
    <row r="19" spans="4:27" x14ac:dyDescent="0.3">
      <c r="D19">
        <v>1.2947025896289999E-3</v>
      </c>
      <c r="E19">
        <v>0.35101990121870003</v>
      </c>
      <c r="G19" s="2"/>
      <c r="I19" s="2">
        <f t="shared" si="10"/>
        <v>1.2947025896289998E-5</v>
      </c>
      <c r="J19">
        <f t="shared" si="11"/>
        <v>0.35101990121870003</v>
      </c>
      <c r="L19" s="3"/>
      <c r="M19">
        <v>0.3669965850918</v>
      </c>
      <c r="N19">
        <v>18.154151859260001</v>
      </c>
      <c r="O19">
        <v>0.52280161340209996</v>
      </c>
      <c r="P19">
        <v>17.211682647090001</v>
      </c>
      <c r="Q19">
        <v>0.37367810440530003</v>
      </c>
      <c r="R19">
        <v>16.809688170640001</v>
      </c>
      <c r="T19">
        <f t="shared" si="4"/>
        <v>3.669965850918E-3</v>
      </c>
      <c r="U19">
        <f t="shared" si="5"/>
        <v>18.154151859260001</v>
      </c>
      <c r="V19">
        <f t="shared" si="6"/>
        <v>5.2280161340209994E-3</v>
      </c>
      <c r="W19">
        <f t="shared" si="7"/>
        <v>17.211682647090001</v>
      </c>
      <c r="X19">
        <f t="shared" si="8"/>
        <v>3.7367810440530002E-3</v>
      </c>
      <c r="Y19">
        <f t="shared" si="9"/>
        <v>16.809688170640001</v>
      </c>
      <c r="AA19" s="3"/>
    </row>
    <row r="20" spans="4:27" x14ac:dyDescent="0.3">
      <c r="D20">
        <v>1.3765691187699999E-3</v>
      </c>
      <c r="E20">
        <v>0.36981653083729998</v>
      </c>
      <c r="G20" s="2"/>
      <c r="I20" s="2">
        <f t="shared" si="10"/>
        <v>1.3765691187699999E-5</v>
      </c>
      <c r="J20">
        <f t="shared" si="11"/>
        <v>0.36981653083729998</v>
      </c>
      <c r="L20" s="3"/>
      <c r="M20">
        <v>0.39358174002509999</v>
      </c>
      <c r="N20">
        <v>18.76888835586</v>
      </c>
      <c r="O20">
        <v>0.54239409681679995</v>
      </c>
      <c r="P20">
        <v>17.391914052880001</v>
      </c>
      <c r="Q20">
        <v>0.3965460555018</v>
      </c>
      <c r="R20">
        <v>17.510475687869999</v>
      </c>
      <c r="T20">
        <f t="shared" si="4"/>
        <v>3.9358174002510002E-3</v>
      </c>
      <c r="U20">
        <f t="shared" si="5"/>
        <v>18.76888835586</v>
      </c>
      <c r="V20">
        <f t="shared" si="6"/>
        <v>5.4239409681679993E-3</v>
      </c>
      <c r="W20">
        <f t="shared" si="7"/>
        <v>17.391914052880001</v>
      </c>
      <c r="X20">
        <f t="shared" si="8"/>
        <v>3.965460555018E-3</v>
      </c>
      <c r="Y20">
        <f t="shared" si="9"/>
        <v>17.510475687869999</v>
      </c>
      <c r="AA20" s="3"/>
    </row>
    <row r="21" spans="4:27" x14ac:dyDescent="0.3">
      <c r="D21">
        <v>1.4355078196179999E-3</v>
      </c>
      <c r="E21">
        <v>0.39215562063670001</v>
      </c>
      <c r="G21" s="2"/>
      <c r="I21" s="2">
        <f t="shared" si="10"/>
        <v>1.4355078196179999E-5</v>
      </c>
      <c r="J21">
        <f t="shared" si="11"/>
        <v>0.39215562063670001</v>
      </c>
      <c r="L21" s="3"/>
      <c r="M21">
        <v>0.41469988574889999</v>
      </c>
      <c r="N21">
        <v>19.68031662069</v>
      </c>
      <c r="O21">
        <v>0.56916104353529995</v>
      </c>
      <c r="P21">
        <v>17.497997134249999</v>
      </c>
      <c r="Q21">
        <v>0.4167581937341</v>
      </c>
      <c r="R21">
        <v>18.454970412000002</v>
      </c>
      <c r="T21">
        <f t="shared" si="4"/>
        <v>4.1469988574889998E-3</v>
      </c>
      <c r="U21">
        <f t="shared" si="5"/>
        <v>19.68031662069</v>
      </c>
      <c r="V21">
        <f t="shared" si="6"/>
        <v>5.6916104353529999E-3</v>
      </c>
      <c r="W21">
        <f t="shared" si="7"/>
        <v>17.497997134249999</v>
      </c>
      <c r="X21">
        <f t="shared" si="8"/>
        <v>4.167581937341E-3</v>
      </c>
      <c r="Y21">
        <f t="shared" si="9"/>
        <v>18.454970412000002</v>
      </c>
      <c r="AA21" s="3"/>
    </row>
    <row r="22" spans="4:27" x14ac:dyDescent="0.3">
      <c r="D22">
        <v>1.546374519434E-3</v>
      </c>
      <c r="E22">
        <v>0.41308226530940001</v>
      </c>
      <c r="G22" s="2"/>
      <c r="I22" s="2">
        <f t="shared" si="10"/>
        <v>1.5463745194339999E-5</v>
      </c>
      <c r="J22">
        <f t="shared" si="11"/>
        <v>0.41308226530940001</v>
      </c>
      <c r="L22" s="3"/>
      <c r="M22">
        <v>0.42512640210070002</v>
      </c>
      <c r="N22">
        <v>20.506923868379999</v>
      </c>
      <c r="O22">
        <v>0.57628248423520001</v>
      </c>
      <c r="P22">
        <v>17.572206055940001</v>
      </c>
      <c r="Q22">
        <v>0.42926965058099997</v>
      </c>
      <c r="R22">
        <v>19.384200090570001</v>
      </c>
      <c r="T22">
        <f t="shared" si="4"/>
        <v>4.2512640210070002E-3</v>
      </c>
      <c r="U22">
        <f t="shared" si="5"/>
        <v>20.506923868379999</v>
      </c>
      <c r="V22">
        <f t="shared" si="6"/>
        <v>5.7628248423520004E-3</v>
      </c>
      <c r="W22">
        <f t="shared" si="7"/>
        <v>17.572206055940001</v>
      </c>
      <c r="X22">
        <f t="shared" si="8"/>
        <v>4.2926965058100001E-3</v>
      </c>
      <c r="Y22">
        <f t="shared" si="9"/>
        <v>19.384200090570001</v>
      </c>
      <c r="AA22" s="3"/>
    </row>
    <row r="23" spans="4:27" x14ac:dyDescent="0.3">
      <c r="D23">
        <v>1.587445778048E-3</v>
      </c>
      <c r="E23">
        <v>0.42513926536739999</v>
      </c>
      <c r="G23" s="2"/>
      <c r="I23" s="2">
        <f t="shared" si="10"/>
        <v>1.5874457780480001E-5</v>
      </c>
      <c r="J23">
        <f t="shared" si="11"/>
        <v>0.42513926536739999</v>
      </c>
      <c r="L23" s="3"/>
      <c r="M23">
        <v>0.44455224304550001</v>
      </c>
      <c r="N23">
        <v>21.15342090479</v>
      </c>
      <c r="O23">
        <v>0.60668400421659996</v>
      </c>
      <c r="P23">
        <v>17.508753148219999</v>
      </c>
      <c r="Q23">
        <v>0.44694574449110003</v>
      </c>
      <c r="R23">
        <v>20.23728964084</v>
      </c>
      <c r="T23">
        <f t="shared" si="4"/>
        <v>4.4455224304550001E-3</v>
      </c>
      <c r="U23">
        <f t="shared" si="5"/>
        <v>21.15342090479</v>
      </c>
      <c r="V23">
        <f t="shared" si="6"/>
        <v>6.0668400421659994E-3</v>
      </c>
      <c r="W23">
        <f t="shared" si="7"/>
        <v>17.508753148219999</v>
      </c>
      <c r="X23">
        <f t="shared" si="8"/>
        <v>4.469457444911E-3</v>
      </c>
      <c r="Y23">
        <f t="shared" si="9"/>
        <v>20.23728964084</v>
      </c>
      <c r="AA23" s="3"/>
    </row>
    <row r="24" spans="4:27" x14ac:dyDescent="0.3">
      <c r="D24">
        <v>1.6861677931000001E-3</v>
      </c>
      <c r="E24">
        <v>0.43472095957020002</v>
      </c>
      <c r="G24" s="2"/>
      <c r="I24" s="2">
        <f t="shared" si="10"/>
        <v>1.6861677931E-5</v>
      </c>
      <c r="J24">
        <f t="shared" si="11"/>
        <v>0.43472095957020002</v>
      </c>
      <c r="L24" s="3"/>
      <c r="M24">
        <v>0.47107680071710001</v>
      </c>
      <c r="N24">
        <v>21.937708539799999</v>
      </c>
      <c r="O24">
        <v>0.63173592218300001</v>
      </c>
      <c r="P24">
        <v>17.413486678070001</v>
      </c>
      <c r="Q24">
        <v>0.46716877077270003</v>
      </c>
      <c r="R24">
        <v>21.151319603080001</v>
      </c>
      <c r="T24">
        <f t="shared" si="4"/>
        <v>4.7107680071710005E-3</v>
      </c>
      <c r="U24">
        <f t="shared" si="5"/>
        <v>21.937708539799999</v>
      </c>
      <c r="V24">
        <f t="shared" si="6"/>
        <v>6.3173592218300004E-3</v>
      </c>
      <c r="W24">
        <f t="shared" si="7"/>
        <v>17.413486678070001</v>
      </c>
      <c r="X24">
        <f t="shared" si="8"/>
        <v>4.6716877077270002E-3</v>
      </c>
      <c r="Y24">
        <f t="shared" si="9"/>
        <v>21.151319603080001</v>
      </c>
      <c r="AA24" s="3"/>
    </row>
    <row r="25" spans="4:27" x14ac:dyDescent="0.3">
      <c r="D25">
        <v>1.755816040654E-3</v>
      </c>
      <c r="E25">
        <v>0.440754673253</v>
      </c>
      <c r="G25" s="2"/>
      <c r="I25" s="2">
        <f t="shared" si="10"/>
        <v>1.755816040654E-5</v>
      </c>
      <c r="J25">
        <f t="shared" si="11"/>
        <v>0.440754673253</v>
      </c>
      <c r="L25" s="3"/>
      <c r="M25">
        <v>0.49761272037519999</v>
      </c>
      <c r="N25">
        <v>22.690205336350001</v>
      </c>
      <c r="O25">
        <v>0.65325173743709997</v>
      </c>
      <c r="P25">
        <v>17.212235597100001</v>
      </c>
      <c r="Q25">
        <v>0.47462991507390001</v>
      </c>
      <c r="R25">
        <v>21.83680941015</v>
      </c>
      <c r="T25">
        <f t="shared" si="4"/>
        <v>4.976127203752E-3</v>
      </c>
      <c r="U25">
        <f t="shared" si="5"/>
        <v>22.690205336350001</v>
      </c>
      <c r="V25">
        <f t="shared" si="6"/>
        <v>6.5325173743709993E-3</v>
      </c>
      <c r="W25">
        <f t="shared" si="7"/>
        <v>17.212235597100001</v>
      </c>
      <c r="X25">
        <f t="shared" si="8"/>
        <v>4.7462991507390001E-3</v>
      </c>
      <c r="Y25">
        <f t="shared" si="9"/>
        <v>21.83680941015</v>
      </c>
      <c r="AA25" s="3"/>
    </row>
    <row r="26" spans="4:27" x14ac:dyDescent="0.3">
      <c r="D26">
        <v>1.877539480822E-3</v>
      </c>
      <c r="E26">
        <v>0.44821187274099999</v>
      </c>
      <c r="G26" s="2"/>
      <c r="I26" s="2">
        <f t="shared" si="10"/>
        <v>1.877539480822E-5</v>
      </c>
      <c r="J26">
        <f t="shared" si="11"/>
        <v>0.44821187274099999</v>
      </c>
      <c r="L26" s="3"/>
      <c r="M26">
        <v>0.51702719933340002</v>
      </c>
      <c r="N26">
        <v>23.368493211210001</v>
      </c>
      <c r="O26">
        <v>0.68013609135039998</v>
      </c>
      <c r="P26">
        <v>16.989813347809999</v>
      </c>
      <c r="Q26">
        <v>0.48730469265999998</v>
      </c>
      <c r="R26">
        <v>22.309067660419998</v>
      </c>
      <c r="T26">
        <f t="shared" si="4"/>
        <v>5.1702719933339998E-3</v>
      </c>
      <c r="U26">
        <f t="shared" si="5"/>
        <v>23.368493211210001</v>
      </c>
      <c r="V26">
        <f t="shared" si="6"/>
        <v>6.8013609135040001E-3</v>
      </c>
      <c r="W26">
        <f t="shared" si="7"/>
        <v>16.989813347809999</v>
      </c>
      <c r="X26">
        <f t="shared" si="8"/>
        <v>4.8730469265999997E-3</v>
      </c>
      <c r="Y26">
        <f t="shared" si="9"/>
        <v>22.309067660419998</v>
      </c>
      <c r="AA26" s="3"/>
    </row>
    <row r="27" spans="4:27" x14ac:dyDescent="0.3">
      <c r="D27">
        <v>1.9644111984039999E-3</v>
      </c>
      <c r="E27">
        <v>0.4521204783378</v>
      </c>
      <c r="G27" s="2"/>
      <c r="I27" s="2">
        <f t="shared" si="10"/>
        <v>1.9644111984039999E-5</v>
      </c>
      <c r="J27">
        <f t="shared" si="11"/>
        <v>0.4521204783378</v>
      </c>
      <c r="L27" s="3"/>
      <c r="M27">
        <v>0.52752567493360003</v>
      </c>
      <c r="N27">
        <v>23.993758482040001</v>
      </c>
      <c r="O27">
        <v>0.71601598252779997</v>
      </c>
      <c r="P27">
        <v>16.597877833399998</v>
      </c>
      <c r="Q27">
        <v>0.49748697812109999</v>
      </c>
      <c r="R27">
        <v>22.568061689269999</v>
      </c>
      <c r="T27">
        <f t="shared" si="4"/>
        <v>5.2752567493360002E-3</v>
      </c>
      <c r="U27">
        <f t="shared" si="5"/>
        <v>23.993758482040001</v>
      </c>
      <c r="V27">
        <f t="shared" si="6"/>
        <v>7.1601598252779997E-3</v>
      </c>
      <c r="W27">
        <f t="shared" si="7"/>
        <v>16.597877833399998</v>
      </c>
      <c r="X27">
        <f t="shared" si="8"/>
        <v>4.9748697812110002E-3</v>
      </c>
      <c r="Y27">
        <f t="shared" si="9"/>
        <v>22.568061689269999</v>
      </c>
      <c r="AA27" s="3"/>
    </row>
    <row r="28" spans="4:27" x14ac:dyDescent="0.3">
      <c r="D28">
        <v>2.0568400806039999E-3</v>
      </c>
      <c r="E28">
        <v>0.45177580090780001</v>
      </c>
      <c r="G28" s="2"/>
      <c r="I28" s="2">
        <f t="shared" si="10"/>
        <v>2.0568400806039999E-5</v>
      </c>
      <c r="J28">
        <f t="shared" si="11"/>
        <v>0.45177580090780001</v>
      </c>
      <c r="L28" s="3"/>
      <c r="M28">
        <v>0.54160191386349998</v>
      </c>
      <c r="N28">
        <v>24.608441956029999</v>
      </c>
      <c r="O28">
        <v>0.73580161971430003</v>
      </c>
      <c r="P28">
        <v>16.237664985510001</v>
      </c>
      <c r="Q28">
        <v>0.51532639277049996</v>
      </c>
      <c r="R28">
        <v>22.964179811219999</v>
      </c>
      <c r="T28">
        <f t="shared" si="4"/>
        <v>5.4160191386349995E-3</v>
      </c>
      <c r="U28">
        <f t="shared" si="5"/>
        <v>24.608441956029999</v>
      </c>
      <c r="V28">
        <f t="shared" si="6"/>
        <v>7.3580161971430001E-3</v>
      </c>
      <c r="W28">
        <f t="shared" si="7"/>
        <v>16.237664985510001</v>
      </c>
      <c r="X28">
        <f t="shared" si="8"/>
        <v>5.1532639277049996E-3</v>
      </c>
      <c r="Y28">
        <f t="shared" si="9"/>
        <v>22.964179811219999</v>
      </c>
      <c r="AA28" s="3"/>
    </row>
    <row r="29" spans="4:27" x14ac:dyDescent="0.3">
      <c r="D29">
        <v>2.1895490555649999E-3</v>
      </c>
      <c r="E29">
        <v>0.44824499477649998</v>
      </c>
      <c r="G29" s="2"/>
      <c r="I29" s="2">
        <f t="shared" si="10"/>
        <v>2.1895490555649998E-5</v>
      </c>
      <c r="J29">
        <f t="shared" si="11"/>
        <v>0.44824499477649998</v>
      </c>
      <c r="L29" s="3"/>
      <c r="M29">
        <v>0.55389116479300005</v>
      </c>
      <c r="N29">
        <v>25.223117855360002</v>
      </c>
      <c r="O29">
        <v>0.76282231746649998</v>
      </c>
      <c r="P29">
        <v>15.6337526748</v>
      </c>
      <c r="Q29">
        <v>0.51520118020369998</v>
      </c>
      <c r="R29">
        <v>23.314524572930001</v>
      </c>
      <c r="T29">
        <f t="shared" si="4"/>
        <v>5.5389116479300001E-3</v>
      </c>
      <c r="U29">
        <f t="shared" si="5"/>
        <v>25.223117855360002</v>
      </c>
      <c r="V29">
        <f t="shared" si="6"/>
        <v>7.6282231746649994E-3</v>
      </c>
      <c r="W29">
        <f t="shared" si="7"/>
        <v>15.6337526748</v>
      </c>
      <c r="X29">
        <f t="shared" si="8"/>
        <v>5.1520118020369999E-3</v>
      </c>
      <c r="Y29">
        <f t="shared" si="9"/>
        <v>23.314524572930001</v>
      </c>
      <c r="AA29" s="3"/>
    </row>
    <row r="30" spans="4:27" x14ac:dyDescent="0.3">
      <c r="D30">
        <v>2.2817571472940001E-3</v>
      </c>
      <c r="E30">
        <v>0.44364642094849999</v>
      </c>
      <c r="G30" s="2"/>
      <c r="I30" s="2">
        <f t="shared" si="10"/>
        <v>2.281757147294E-5</v>
      </c>
      <c r="J30">
        <f t="shared" si="11"/>
        <v>0.44364642094849999</v>
      </c>
      <c r="L30" s="3"/>
      <c r="M30">
        <v>0.56811889687729999</v>
      </c>
      <c r="N30">
        <v>25.413923483329999</v>
      </c>
      <c r="O30">
        <v>0.7862160166137</v>
      </c>
      <c r="P30">
        <v>15.17818246088</v>
      </c>
      <c r="Q30">
        <v>0.52531813736919997</v>
      </c>
      <c r="R30">
        <v>23.756307173109999</v>
      </c>
      <c r="T30">
        <f t="shared" si="4"/>
        <v>5.6811889687729995E-3</v>
      </c>
      <c r="U30">
        <f t="shared" si="5"/>
        <v>25.413923483329999</v>
      </c>
      <c r="V30">
        <f t="shared" si="6"/>
        <v>7.862160166137E-3</v>
      </c>
      <c r="W30">
        <f t="shared" si="7"/>
        <v>15.17818246088</v>
      </c>
      <c r="X30">
        <f t="shared" si="8"/>
        <v>5.2531813736920001E-3</v>
      </c>
      <c r="Y30">
        <f t="shared" si="9"/>
        <v>23.756307173109999</v>
      </c>
      <c r="AA30" s="3"/>
    </row>
    <row r="31" spans="4:27" x14ac:dyDescent="0.3">
      <c r="D31">
        <v>2.3449834675550001E-3</v>
      </c>
      <c r="E31">
        <v>0.43727232343290001</v>
      </c>
      <c r="G31" s="2"/>
      <c r="I31" s="2">
        <f t="shared" si="10"/>
        <v>2.3449834675550002E-5</v>
      </c>
      <c r="J31">
        <f t="shared" si="11"/>
        <v>0.43727232343290001</v>
      </c>
      <c r="L31" s="3"/>
      <c r="M31">
        <v>0.58409574367359995</v>
      </c>
      <c r="N31">
        <v>25.710706147469999</v>
      </c>
      <c r="O31">
        <v>0.80238601718180003</v>
      </c>
      <c r="P31">
        <v>14.93452087134</v>
      </c>
      <c r="Q31">
        <v>0.53806913130029999</v>
      </c>
      <c r="R31">
        <v>24.015312090159998</v>
      </c>
      <c r="T31">
        <f t="shared" si="4"/>
        <v>5.8409574367359997E-3</v>
      </c>
      <c r="U31">
        <f t="shared" si="5"/>
        <v>25.710706147469999</v>
      </c>
      <c r="V31">
        <f t="shared" si="6"/>
        <v>8.0238601718179998E-3</v>
      </c>
      <c r="W31">
        <f t="shared" si="7"/>
        <v>14.93452087134</v>
      </c>
      <c r="X31">
        <f t="shared" si="8"/>
        <v>5.3806913130030002E-3</v>
      </c>
      <c r="Y31">
        <f t="shared" si="9"/>
        <v>24.015312090159998</v>
      </c>
      <c r="AA31" s="3"/>
    </row>
    <row r="32" spans="4:27" x14ac:dyDescent="0.3">
      <c r="D32">
        <v>2.4428039215189999E-3</v>
      </c>
      <c r="E32">
        <v>0.42948394067759998</v>
      </c>
      <c r="G32" s="2"/>
      <c r="I32" s="2">
        <f t="shared" si="10"/>
        <v>2.4428039215189998E-5</v>
      </c>
      <c r="J32">
        <f t="shared" si="11"/>
        <v>0.42948394067759998</v>
      </c>
      <c r="L32" s="3"/>
      <c r="M32">
        <v>0.59665389495209997</v>
      </c>
      <c r="N32">
        <v>25.572998870109998</v>
      </c>
      <c r="O32">
        <v>0.84189669429309999</v>
      </c>
      <c r="P32">
        <v>14.38364631398</v>
      </c>
      <c r="Q32">
        <v>0.55593576607280004</v>
      </c>
      <c r="R32">
        <v>24.3352683074</v>
      </c>
      <c r="T32">
        <f t="shared" si="4"/>
        <v>5.9665389495209996E-3</v>
      </c>
      <c r="U32">
        <f t="shared" si="5"/>
        <v>25.572998870109998</v>
      </c>
      <c r="V32">
        <f t="shared" si="6"/>
        <v>8.4189669429310006E-3</v>
      </c>
      <c r="W32">
        <f t="shared" si="7"/>
        <v>14.38364631398</v>
      </c>
      <c r="X32">
        <f t="shared" si="8"/>
        <v>5.5593576607280001E-3</v>
      </c>
      <c r="Y32">
        <f t="shared" si="9"/>
        <v>24.3352683074</v>
      </c>
      <c r="AA32" s="3"/>
    </row>
    <row r="33" spans="4:27" x14ac:dyDescent="0.3">
      <c r="D33">
        <v>2.529197259748E-3</v>
      </c>
      <c r="E33">
        <v>0.42417577074559998</v>
      </c>
      <c r="G33" s="2"/>
      <c r="I33" s="2">
        <f t="shared" si="10"/>
        <v>2.529197259748E-5</v>
      </c>
      <c r="J33">
        <f t="shared" si="11"/>
        <v>0.42417577074559998</v>
      </c>
      <c r="L33" s="3"/>
      <c r="M33">
        <v>0.60570245482030005</v>
      </c>
      <c r="N33">
        <v>25.255128358890001</v>
      </c>
      <c r="O33">
        <v>0.86886058211240003</v>
      </c>
      <c r="P33">
        <v>13.93868819553</v>
      </c>
      <c r="Q33">
        <v>0.57382962096849999</v>
      </c>
      <c r="R33">
        <v>24.579062619910001</v>
      </c>
      <c r="T33">
        <f t="shared" si="4"/>
        <v>6.0570245482030006E-3</v>
      </c>
      <c r="U33">
        <f t="shared" si="5"/>
        <v>25.255128358890001</v>
      </c>
      <c r="V33">
        <f t="shared" si="6"/>
        <v>8.6886058211240007E-3</v>
      </c>
      <c r="W33">
        <f t="shared" si="7"/>
        <v>13.93868819553</v>
      </c>
      <c r="X33">
        <f t="shared" si="8"/>
        <v>5.7382962096849998E-3</v>
      </c>
      <c r="Y33">
        <f t="shared" si="9"/>
        <v>24.579062619910001</v>
      </c>
      <c r="AA33" s="3"/>
    </row>
    <row r="34" spans="4:27" x14ac:dyDescent="0.3">
      <c r="D34">
        <v>2.638904809594E-3</v>
      </c>
      <c r="E34">
        <v>0.42276945932909998</v>
      </c>
      <c r="G34" s="2"/>
      <c r="I34" s="2">
        <f t="shared" si="10"/>
        <v>2.6389048095939999E-5</v>
      </c>
      <c r="J34">
        <f t="shared" si="11"/>
        <v>0.42276945932909998</v>
      </c>
      <c r="L34" s="3"/>
      <c r="M34">
        <v>0.62013091533429998</v>
      </c>
      <c r="N34">
        <v>24.88429584088</v>
      </c>
      <c r="O34">
        <v>0.89942116990590004</v>
      </c>
      <c r="P34">
        <v>13.43016354948</v>
      </c>
      <c r="Q34">
        <v>0.60200375376890003</v>
      </c>
      <c r="R34">
        <v>24.807668104299999</v>
      </c>
      <c r="T34">
        <f t="shared" si="4"/>
        <v>6.2013091533430001E-3</v>
      </c>
      <c r="U34">
        <f t="shared" si="5"/>
        <v>24.88429584088</v>
      </c>
      <c r="V34">
        <f t="shared" si="6"/>
        <v>8.9942116990590001E-3</v>
      </c>
      <c r="W34">
        <f t="shared" si="7"/>
        <v>13.43016354948</v>
      </c>
      <c r="X34">
        <f t="shared" si="8"/>
        <v>6.0200375376889999E-3</v>
      </c>
      <c r="Y34">
        <f t="shared" si="9"/>
        <v>24.807668104299999</v>
      </c>
      <c r="AA34" s="3"/>
    </row>
    <row r="35" spans="4:27" x14ac:dyDescent="0.3">
      <c r="D35">
        <v>2.7893156339360002E-3</v>
      </c>
      <c r="E35">
        <v>0.42633032064080001</v>
      </c>
      <c r="G35" s="2"/>
      <c r="I35" s="2">
        <f t="shared" si="10"/>
        <v>2.7893156339360002E-5</v>
      </c>
      <c r="J35">
        <f t="shared" si="11"/>
        <v>0.42633032064080001</v>
      </c>
      <c r="L35" s="3"/>
      <c r="M35">
        <v>0.62561307385919995</v>
      </c>
      <c r="N35">
        <v>24.545216288039999</v>
      </c>
      <c r="O35">
        <v>0.93176117104209999</v>
      </c>
      <c r="P35">
        <v>12.942840370400001</v>
      </c>
      <c r="Q35">
        <v>0.63013433437220001</v>
      </c>
      <c r="R35">
        <v>25.15813263623</v>
      </c>
      <c r="T35">
        <f t="shared" si="4"/>
        <v>6.2561307385919996E-3</v>
      </c>
      <c r="U35">
        <f t="shared" si="5"/>
        <v>24.545216288039999</v>
      </c>
      <c r="V35">
        <f t="shared" si="6"/>
        <v>9.3176117104209998E-3</v>
      </c>
      <c r="W35">
        <f t="shared" si="7"/>
        <v>12.942840370400001</v>
      </c>
      <c r="X35">
        <f t="shared" si="8"/>
        <v>6.3013433437219997E-3</v>
      </c>
      <c r="Y35">
        <f t="shared" si="9"/>
        <v>25.15813263623</v>
      </c>
      <c r="AA35" s="3"/>
    </row>
    <row r="36" spans="4:27" x14ac:dyDescent="0.3">
      <c r="D36">
        <v>2.904966731722E-3</v>
      </c>
      <c r="E36">
        <v>0.42811504489390001</v>
      </c>
      <c r="G36" s="2"/>
      <c r="I36" s="2">
        <f t="shared" si="10"/>
        <v>2.9049667317219999E-5</v>
      </c>
      <c r="J36">
        <f t="shared" si="11"/>
        <v>0.42811504489390001</v>
      </c>
      <c r="L36" s="3"/>
      <c r="M36">
        <v>0.63647134570109998</v>
      </c>
      <c r="N36">
        <v>24.16377167457</v>
      </c>
      <c r="O36">
        <v>0.96947349816630002</v>
      </c>
      <c r="P36">
        <v>12.42374907684</v>
      </c>
      <c r="Q36">
        <v>0.66859963312649995</v>
      </c>
      <c r="R36">
        <v>25.341084530589999</v>
      </c>
      <c r="T36">
        <f t="shared" si="4"/>
        <v>6.3647134570109995E-3</v>
      </c>
      <c r="U36">
        <f t="shared" si="5"/>
        <v>24.16377167457</v>
      </c>
      <c r="V36">
        <f t="shared" si="6"/>
        <v>9.6947349816630009E-3</v>
      </c>
      <c r="W36">
        <f t="shared" si="7"/>
        <v>12.42374907684</v>
      </c>
      <c r="X36">
        <f t="shared" si="8"/>
        <v>6.6859963312649994E-3</v>
      </c>
      <c r="Y36">
        <f t="shared" si="9"/>
        <v>25.341084530589999</v>
      </c>
      <c r="AA36" s="3"/>
    </row>
    <row r="37" spans="4:27" x14ac:dyDescent="0.3">
      <c r="D37">
        <v>3.0724722316519998E-3</v>
      </c>
      <c r="E37">
        <v>0.42706935855419997</v>
      </c>
      <c r="G37" s="2"/>
      <c r="I37" s="2">
        <f t="shared" si="10"/>
        <v>3.0724722316519998E-5</v>
      </c>
      <c r="J37">
        <f t="shared" si="11"/>
        <v>0.42706935855419997</v>
      </c>
      <c r="L37" s="3"/>
      <c r="M37">
        <v>0.6708861718311</v>
      </c>
      <c r="N37">
        <v>22.871088162700001</v>
      </c>
      <c r="O37">
        <v>0.99815620206660005</v>
      </c>
      <c r="P37">
        <v>12.16954356375</v>
      </c>
      <c r="Q37">
        <v>0.68912752478789996</v>
      </c>
      <c r="R37">
        <v>25.40210115999</v>
      </c>
      <c r="T37">
        <f t="shared" si="4"/>
        <v>6.7088617183110001E-3</v>
      </c>
      <c r="U37">
        <f t="shared" si="5"/>
        <v>22.871088162700001</v>
      </c>
      <c r="V37">
        <f t="shared" si="6"/>
        <v>9.9815620206660013E-3</v>
      </c>
      <c r="W37">
        <f t="shared" si="7"/>
        <v>12.16954356375</v>
      </c>
      <c r="X37">
        <f t="shared" si="8"/>
        <v>6.891275247879E-3</v>
      </c>
      <c r="Y37">
        <f t="shared" si="9"/>
        <v>25.40210115999</v>
      </c>
      <c r="AA37" s="3"/>
    </row>
    <row r="38" spans="4:27" x14ac:dyDescent="0.3">
      <c r="D38">
        <v>3.2398673363460001E-3</v>
      </c>
      <c r="E38">
        <v>0.42389672401560002</v>
      </c>
      <c r="G38" s="2"/>
      <c r="I38" s="2">
        <f t="shared" si="10"/>
        <v>3.2398673363459999E-5</v>
      </c>
      <c r="J38">
        <f t="shared" si="11"/>
        <v>0.42389672401560002</v>
      </c>
      <c r="L38" s="3"/>
      <c r="M38">
        <v>0.83025065804840004</v>
      </c>
      <c r="N38">
        <v>16.96925572676</v>
      </c>
      <c r="O38">
        <v>1.0518870366049999</v>
      </c>
      <c r="P38">
        <v>11.830668526669999</v>
      </c>
      <c r="Q38">
        <v>0.71995747045250003</v>
      </c>
      <c r="R38">
        <v>25.38699943748</v>
      </c>
      <c r="T38">
        <f t="shared" si="4"/>
        <v>8.3025065804840006E-3</v>
      </c>
      <c r="U38">
        <f t="shared" si="5"/>
        <v>16.96925572676</v>
      </c>
      <c r="V38">
        <f t="shared" si="6"/>
        <v>1.0518870366049999E-2</v>
      </c>
      <c r="W38">
        <f t="shared" si="7"/>
        <v>11.830668526669999</v>
      </c>
      <c r="X38">
        <f t="shared" si="8"/>
        <v>7.1995747045250002E-3</v>
      </c>
      <c r="Y38">
        <f t="shared" si="9"/>
        <v>25.38699943748</v>
      </c>
      <c r="AA38" s="3"/>
    </row>
    <row r="39" spans="4:27" x14ac:dyDescent="0.3">
      <c r="D39">
        <v>3.407262441041E-3</v>
      </c>
      <c r="E39">
        <v>0.42072408947700002</v>
      </c>
      <c r="G39" s="2"/>
      <c r="I39" s="2">
        <f t="shared" si="10"/>
        <v>3.4072624410410003E-5</v>
      </c>
      <c r="J39">
        <f t="shared" si="11"/>
        <v>0.42072408947700002</v>
      </c>
      <c r="L39" s="3"/>
      <c r="M39">
        <v>0.90817810545190003</v>
      </c>
      <c r="N39">
        <v>13.92825789185</v>
      </c>
      <c r="O39">
        <v>1.064418676581</v>
      </c>
      <c r="P39">
        <v>11.76713987237</v>
      </c>
      <c r="Q39">
        <v>0.74569899539890006</v>
      </c>
      <c r="R39">
        <v>25.23478451007</v>
      </c>
      <c r="T39">
        <f t="shared" si="4"/>
        <v>9.081781054519001E-3</v>
      </c>
      <c r="U39">
        <f t="shared" si="5"/>
        <v>13.92825789185</v>
      </c>
      <c r="V39">
        <f t="shared" si="6"/>
        <v>1.064418676581E-2</v>
      </c>
      <c r="W39">
        <f t="shared" si="7"/>
        <v>11.76713987237</v>
      </c>
      <c r="X39">
        <f t="shared" si="8"/>
        <v>7.4569899539890004E-3</v>
      </c>
      <c r="Y39">
        <f t="shared" si="9"/>
        <v>25.23478451007</v>
      </c>
      <c r="AA39" s="3"/>
    </row>
    <row r="40" spans="4:27" x14ac:dyDescent="0.3">
      <c r="D40">
        <v>3.5745471505E-3</v>
      </c>
      <c r="E40">
        <v>0.41542450673940001</v>
      </c>
      <c r="G40" s="2"/>
      <c r="I40" s="2">
        <f t="shared" si="10"/>
        <v>3.5745471504999999E-5</v>
      </c>
      <c r="J40">
        <f t="shared" si="11"/>
        <v>0.41542450673940001</v>
      </c>
      <c r="L40" s="3"/>
      <c r="M40">
        <v>0.95900153386819997</v>
      </c>
      <c r="N40">
        <v>11.72430518296</v>
      </c>
      <c r="O40">
        <v>1.1109030885669999</v>
      </c>
      <c r="P40">
        <v>11.70375513656</v>
      </c>
      <c r="Q40">
        <v>0.76889358797380003</v>
      </c>
      <c r="R40">
        <v>25.021629170680001</v>
      </c>
      <c r="T40">
        <f t="shared" si="4"/>
        <v>9.5900153386819995E-3</v>
      </c>
      <c r="U40">
        <f t="shared" si="5"/>
        <v>11.72430518296</v>
      </c>
      <c r="V40">
        <f t="shared" si="6"/>
        <v>1.110903088567E-2</v>
      </c>
      <c r="W40">
        <f t="shared" si="7"/>
        <v>11.70375513656</v>
      </c>
      <c r="X40">
        <f t="shared" si="8"/>
        <v>7.6889358797380004E-3</v>
      </c>
      <c r="Y40">
        <f t="shared" si="9"/>
        <v>25.021629170680001</v>
      </c>
      <c r="AA40" s="3"/>
    </row>
    <row r="41" spans="4:27" x14ac:dyDescent="0.3">
      <c r="D41">
        <v>3.724461196284E-3</v>
      </c>
      <c r="E41">
        <v>0.40941410115569998</v>
      </c>
      <c r="G41" s="2"/>
      <c r="I41" s="2">
        <f t="shared" si="10"/>
        <v>3.7244611962839999E-5</v>
      </c>
      <c r="J41">
        <f t="shared" si="11"/>
        <v>0.40941410115569998</v>
      </c>
      <c r="L41" s="3"/>
      <c r="M41">
        <v>0.99706229524750001</v>
      </c>
      <c r="N41">
        <v>10.23029484355</v>
      </c>
      <c r="O41">
        <v>1.137726845218</v>
      </c>
      <c r="P41">
        <v>11.65088402568</v>
      </c>
      <c r="Q41">
        <v>0.79764811607120001</v>
      </c>
      <c r="R41">
        <v>24.738129504850001</v>
      </c>
      <c r="T41">
        <f t="shared" si="4"/>
        <v>9.9706229524750001E-3</v>
      </c>
      <c r="U41">
        <f t="shared" si="5"/>
        <v>10.23029484355</v>
      </c>
      <c r="V41">
        <f t="shared" si="6"/>
        <v>1.1377268452180001E-2</v>
      </c>
      <c r="W41">
        <f t="shared" si="7"/>
        <v>11.65088402568</v>
      </c>
      <c r="X41">
        <f t="shared" si="8"/>
        <v>7.9764811607119998E-3</v>
      </c>
      <c r="Y41">
        <f t="shared" si="9"/>
        <v>24.738129504850001</v>
      </c>
      <c r="AA41" s="3"/>
    </row>
    <row r="42" spans="4:27" x14ac:dyDescent="0.3">
      <c r="D42">
        <v>3.8108545345130001E-3</v>
      </c>
      <c r="E42">
        <v>0.40410593122369998</v>
      </c>
      <c r="G42" s="2"/>
      <c r="I42" s="2">
        <f t="shared" si="10"/>
        <v>3.8108545345129997E-5</v>
      </c>
      <c r="J42">
        <f t="shared" si="11"/>
        <v>0.40410593122369998</v>
      </c>
      <c r="L42" s="3"/>
      <c r="M42">
        <v>1.0169615523</v>
      </c>
      <c r="N42">
        <v>9.5521736111550002</v>
      </c>
      <c r="O42">
        <v>1.1556383858399999</v>
      </c>
      <c r="P42">
        <v>11.5343933646</v>
      </c>
      <c r="Q42">
        <v>0.81830124813109995</v>
      </c>
      <c r="R42">
        <v>24.443759923870001</v>
      </c>
      <c r="T42">
        <f t="shared" si="4"/>
        <v>1.0169615522999999E-2</v>
      </c>
      <c r="U42">
        <f t="shared" si="5"/>
        <v>9.5521736111550002</v>
      </c>
      <c r="V42">
        <f t="shared" si="6"/>
        <v>1.1556383858399999E-2</v>
      </c>
      <c r="W42">
        <f t="shared" si="7"/>
        <v>11.5343933646</v>
      </c>
      <c r="X42">
        <f t="shared" si="8"/>
        <v>8.1830124813109997E-3</v>
      </c>
      <c r="Y42">
        <f t="shared" si="9"/>
        <v>24.443759923870001</v>
      </c>
      <c r="AA42" s="3"/>
    </row>
    <row r="43" spans="4:27" x14ac:dyDescent="0.3">
      <c r="D43">
        <v>3.8856183657440002E-3</v>
      </c>
      <c r="E43">
        <v>0.39737856908370001</v>
      </c>
      <c r="G43" s="2"/>
      <c r="I43" s="2">
        <f t="shared" si="10"/>
        <v>3.885618365744E-5</v>
      </c>
      <c r="J43">
        <f t="shared" si="11"/>
        <v>0.39737856908370001</v>
      </c>
      <c r="L43" s="3"/>
      <c r="M43">
        <v>1.0260858587449999</v>
      </c>
      <c r="N43">
        <v>9.0223641769189999</v>
      </c>
      <c r="O43">
        <v>1.1753255524770001</v>
      </c>
      <c r="P43">
        <v>11.449701116629999</v>
      </c>
      <c r="Q43">
        <v>0.83897252472030004</v>
      </c>
      <c r="R43">
        <v>24.098621949950001</v>
      </c>
      <c r="T43">
        <f t="shared" si="4"/>
        <v>1.026085858745E-2</v>
      </c>
      <c r="U43">
        <f t="shared" si="5"/>
        <v>9.0223641769189999</v>
      </c>
      <c r="V43">
        <f t="shared" si="6"/>
        <v>1.1753255524770001E-2</v>
      </c>
      <c r="W43">
        <f t="shared" si="7"/>
        <v>11.449701116629999</v>
      </c>
      <c r="X43">
        <f t="shared" si="8"/>
        <v>8.389725247203E-3</v>
      </c>
      <c r="Y43">
        <f t="shared" si="9"/>
        <v>24.098621949950001</v>
      </c>
      <c r="AA43" s="3"/>
    </row>
    <row r="44" spans="4:27" x14ac:dyDescent="0.3">
      <c r="D44">
        <v>3.9719933047669999E-3</v>
      </c>
      <c r="E44">
        <v>0.39171590778519999</v>
      </c>
      <c r="G44" s="2"/>
      <c r="I44" s="2">
        <f t="shared" si="10"/>
        <v>3.971993304767E-5</v>
      </c>
      <c r="J44">
        <f t="shared" si="11"/>
        <v>0.39171590778519999</v>
      </c>
      <c r="L44" s="3"/>
      <c r="M44">
        <v>1.051262758564</v>
      </c>
      <c r="N44">
        <v>8.5773984838060002</v>
      </c>
      <c r="O44">
        <v>1.3468915498380001</v>
      </c>
      <c r="P44">
        <v>11.408040499169999</v>
      </c>
      <c r="Q44">
        <v>0.86488238412100005</v>
      </c>
      <c r="R44">
        <v>23.469202750059999</v>
      </c>
      <c r="T44">
        <f t="shared" si="4"/>
        <v>1.051262758564E-2</v>
      </c>
      <c r="U44">
        <f t="shared" si="5"/>
        <v>8.5773984838060002</v>
      </c>
      <c r="V44">
        <f t="shared" si="6"/>
        <v>1.346891549838E-2</v>
      </c>
      <c r="W44">
        <f t="shared" si="7"/>
        <v>11.408040499169999</v>
      </c>
      <c r="X44">
        <f t="shared" si="8"/>
        <v>8.6488238412100009E-3</v>
      </c>
      <c r="Y44">
        <f t="shared" si="9"/>
        <v>23.469202750059999</v>
      </c>
      <c r="AA44" s="3"/>
    </row>
    <row r="45" spans="4:27" x14ac:dyDescent="0.3">
      <c r="D45">
        <v>4.0119790102350001E-3</v>
      </c>
      <c r="E45">
        <v>0.38285791722009999</v>
      </c>
      <c r="G45" s="2"/>
      <c r="I45" s="2">
        <f t="shared" si="10"/>
        <v>4.0119790102350001E-5</v>
      </c>
      <c r="J45">
        <f t="shared" si="11"/>
        <v>0.38285791722009999</v>
      </c>
      <c r="L45" s="3"/>
      <c r="M45">
        <v>1.056760066404</v>
      </c>
      <c r="N45">
        <v>8.1959311463609996</v>
      </c>
      <c r="O45">
        <v>1.3862469464660001</v>
      </c>
      <c r="P45">
        <v>11.29164073398</v>
      </c>
      <c r="Q45">
        <v>0.88731316096890001</v>
      </c>
      <c r="R45">
        <v>22.99207421266</v>
      </c>
      <c r="T45">
        <f t="shared" si="4"/>
        <v>1.056760066404E-2</v>
      </c>
      <c r="U45">
        <f t="shared" si="5"/>
        <v>8.1959311463609996</v>
      </c>
      <c r="V45">
        <f t="shared" si="6"/>
        <v>1.386246946466E-2</v>
      </c>
      <c r="W45">
        <f t="shared" si="7"/>
        <v>11.29164073398</v>
      </c>
      <c r="X45">
        <f t="shared" si="8"/>
        <v>8.8731316096890001E-3</v>
      </c>
      <c r="Y45">
        <f t="shared" si="9"/>
        <v>22.99207421266</v>
      </c>
      <c r="AA45" s="3"/>
    </row>
    <row r="46" spans="4:27" x14ac:dyDescent="0.3">
      <c r="D46">
        <v>4.052019913321E-3</v>
      </c>
      <c r="E46">
        <v>0.37506340075439998</v>
      </c>
      <c r="G46" s="2"/>
      <c r="I46" s="2">
        <f t="shared" si="10"/>
        <v>4.0520199133210001E-5</v>
      </c>
      <c r="J46">
        <f t="shared" si="11"/>
        <v>0.37506340075439998</v>
      </c>
      <c r="L46" s="3"/>
      <c r="M46">
        <v>1.0569342835319999</v>
      </c>
      <c r="N46">
        <v>7.7084716234390003</v>
      </c>
      <c r="O46">
        <v>1.438073385809</v>
      </c>
      <c r="P46">
        <v>11.28126345291</v>
      </c>
      <c r="Q46">
        <v>0.91833822038199997</v>
      </c>
      <c r="R46">
        <v>22.423598858830001</v>
      </c>
      <c r="T46">
        <f t="shared" si="4"/>
        <v>1.056934283532E-2</v>
      </c>
      <c r="U46">
        <f t="shared" si="5"/>
        <v>7.7084716234390003</v>
      </c>
      <c r="V46">
        <f t="shared" si="6"/>
        <v>1.438073385809E-2</v>
      </c>
      <c r="W46">
        <f t="shared" si="7"/>
        <v>11.28126345291</v>
      </c>
      <c r="X46">
        <f t="shared" si="8"/>
        <v>9.1833822038199994E-3</v>
      </c>
      <c r="Y46">
        <f t="shared" si="9"/>
        <v>22.423598858830001</v>
      </c>
      <c r="AA46" s="3"/>
    </row>
    <row r="47" spans="4:27" x14ac:dyDescent="0.3">
      <c r="D47">
        <v>4.1843793033710004E-3</v>
      </c>
      <c r="E47">
        <v>0.36479725865969997</v>
      </c>
      <c r="G47" s="2"/>
      <c r="I47" s="2">
        <f t="shared" si="10"/>
        <v>4.1843793033710002E-5</v>
      </c>
      <c r="J47">
        <f t="shared" si="11"/>
        <v>0.36479725865969997</v>
      </c>
      <c r="L47" s="3"/>
      <c r="M47">
        <v>1.099924253423</v>
      </c>
      <c r="N47">
        <v>7.4225358691599999</v>
      </c>
      <c r="O47">
        <v>1.479185471806</v>
      </c>
      <c r="P47">
        <v>11.24964683158</v>
      </c>
      <c r="Q47">
        <v>0.94760740844229996</v>
      </c>
      <c r="R47">
        <v>21.9769603899</v>
      </c>
      <c r="T47">
        <f t="shared" si="4"/>
        <v>1.099924253423E-2</v>
      </c>
      <c r="U47">
        <f t="shared" si="5"/>
        <v>7.4225358691599999</v>
      </c>
      <c r="V47">
        <f t="shared" si="6"/>
        <v>1.479185471806E-2</v>
      </c>
      <c r="W47">
        <f t="shared" si="7"/>
        <v>11.24964683158</v>
      </c>
      <c r="X47">
        <f t="shared" si="8"/>
        <v>9.4760740844229991E-3</v>
      </c>
      <c r="Y47">
        <f t="shared" si="9"/>
        <v>21.9769603899</v>
      </c>
      <c r="AA47" s="3"/>
    </row>
    <row r="48" spans="4:27" x14ac:dyDescent="0.3">
      <c r="L48" s="3"/>
      <c r="M48">
        <v>1.132192295311</v>
      </c>
      <c r="N48">
        <v>7.136554666936</v>
      </c>
      <c r="O48">
        <v>1.509609715761</v>
      </c>
      <c r="P48">
        <v>11.122612246959999</v>
      </c>
      <c r="Q48">
        <v>0.96835126314859998</v>
      </c>
      <c r="R48">
        <v>21.428748844200001</v>
      </c>
      <c r="T48">
        <f t="shared" si="4"/>
        <v>1.1321922953109999E-2</v>
      </c>
      <c r="U48">
        <f t="shared" si="5"/>
        <v>7.136554666936</v>
      </c>
      <c r="V48">
        <f t="shared" si="6"/>
        <v>1.5096097157610001E-2</v>
      </c>
      <c r="W48">
        <f t="shared" si="7"/>
        <v>11.122612246959999</v>
      </c>
      <c r="X48">
        <f t="shared" si="8"/>
        <v>9.6835126314860007E-3</v>
      </c>
      <c r="Y48">
        <f t="shared" si="9"/>
        <v>21.428748844200001</v>
      </c>
      <c r="AA48" s="3"/>
    </row>
    <row r="49" spans="12:27" x14ac:dyDescent="0.3">
      <c r="L49" s="3"/>
      <c r="M49">
        <v>1.1913977137159999</v>
      </c>
      <c r="N49">
        <v>6.4797939693100002</v>
      </c>
      <c r="O49">
        <v>1.577549345739</v>
      </c>
      <c r="P49">
        <v>11.0275275686</v>
      </c>
      <c r="Q49">
        <v>0.97886834673610001</v>
      </c>
      <c r="R49">
        <v>20.74849592779</v>
      </c>
      <c r="T49">
        <f t="shared" si="4"/>
        <v>1.191397713716E-2</v>
      </c>
      <c r="U49">
        <f t="shared" si="5"/>
        <v>6.4797939693100002</v>
      </c>
      <c r="V49">
        <f t="shared" si="6"/>
        <v>1.5775493457389999E-2</v>
      </c>
      <c r="W49">
        <f t="shared" si="7"/>
        <v>11.0275275686</v>
      </c>
      <c r="X49">
        <f t="shared" si="8"/>
        <v>9.788683467361E-3</v>
      </c>
      <c r="Y49">
        <f t="shared" si="9"/>
        <v>20.74849592779</v>
      </c>
      <c r="AA49" s="3"/>
    </row>
    <row r="50" spans="12:27" x14ac:dyDescent="0.3">
      <c r="L50" s="3"/>
      <c r="M50">
        <v>1.2451739961999999</v>
      </c>
      <c r="N50">
        <v>6.0137555784199996</v>
      </c>
      <c r="O50">
        <v>1.6293871470679999</v>
      </c>
      <c r="P50">
        <v>10.98535944907</v>
      </c>
      <c r="Q50">
        <v>1.0081085035499999</v>
      </c>
      <c r="R50">
        <v>20.383086887569998</v>
      </c>
      <c r="T50">
        <f t="shared" si="4"/>
        <v>1.2451739961999999E-2</v>
      </c>
      <c r="U50">
        <f t="shared" si="5"/>
        <v>6.0137555784199996</v>
      </c>
      <c r="V50">
        <f t="shared" si="6"/>
        <v>1.629387147068E-2</v>
      </c>
      <c r="W50">
        <f t="shared" si="7"/>
        <v>10.98535944907</v>
      </c>
      <c r="X50">
        <f t="shared" si="8"/>
        <v>1.0081085035499999E-2</v>
      </c>
      <c r="Y50">
        <f t="shared" si="9"/>
        <v>20.383086887569998</v>
      </c>
      <c r="AA50" s="3"/>
    </row>
    <row r="51" spans="12:27" x14ac:dyDescent="0.3">
      <c r="L51" s="3"/>
      <c r="M51">
        <v>1.2630741748359999</v>
      </c>
      <c r="N51">
        <v>5.9290557557929997</v>
      </c>
      <c r="O51">
        <v>1.6830270857139999</v>
      </c>
      <c r="P51">
        <v>10.9008111196</v>
      </c>
      <c r="Q51">
        <v>1.0236101465380001</v>
      </c>
      <c r="R51">
        <v>20.129310246420001</v>
      </c>
      <c r="T51">
        <f t="shared" si="4"/>
        <v>1.263074174836E-2</v>
      </c>
      <c r="U51">
        <f t="shared" si="5"/>
        <v>5.9290557557929997</v>
      </c>
      <c r="V51">
        <f t="shared" si="6"/>
        <v>1.6830270857139999E-2</v>
      </c>
      <c r="W51">
        <f t="shared" si="7"/>
        <v>10.9008111196</v>
      </c>
      <c r="X51">
        <f t="shared" si="8"/>
        <v>1.0236101465380001E-2</v>
      </c>
      <c r="Y51">
        <f t="shared" si="9"/>
        <v>20.129310246420001</v>
      </c>
      <c r="AA51" s="3"/>
    </row>
    <row r="52" spans="12:27" x14ac:dyDescent="0.3">
      <c r="L52" s="3"/>
      <c r="M52">
        <v>1.2863353174729999</v>
      </c>
      <c r="N52">
        <v>5.844378657139</v>
      </c>
      <c r="O52">
        <v>1.7348913983450001</v>
      </c>
      <c r="P52">
        <v>10.784464377020001</v>
      </c>
      <c r="Q52">
        <v>1.027118260338</v>
      </c>
      <c r="R52">
        <v>19.895790155229999</v>
      </c>
      <c r="T52">
        <f t="shared" si="4"/>
        <v>1.2863353174729999E-2</v>
      </c>
      <c r="U52">
        <f t="shared" si="5"/>
        <v>5.844378657139</v>
      </c>
      <c r="V52">
        <f t="shared" si="6"/>
        <v>1.7348913983449999E-2</v>
      </c>
      <c r="W52">
        <f t="shared" si="7"/>
        <v>10.784464377020001</v>
      </c>
      <c r="X52">
        <f t="shared" si="8"/>
        <v>1.0271182603380001E-2</v>
      </c>
      <c r="Y52">
        <f t="shared" si="9"/>
        <v>19.895790155229999</v>
      </c>
      <c r="AA52" s="3"/>
    </row>
    <row r="53" spans="12:27" x14ac:dyDescent="0.3">
      <c r="L53" s="3"/>
      <c r="M53">
        <v>1.323862065483</v>
      </c>
      <c r="N53">
        <v>5.8445377249519996</v>
      </c>
      <c r="O53">
        <v>1.8171155703399999</v>
      </c>
      <c r="P53">
        <v>10.721231134370001</v>
      </c>
      <c r="Q53">
        <v>1.0289031629380001</v>
      </c>
      <c r="R53">
        <v>19.692723841620001</v>
      </c>
      <c r="T53">
        <f t="shared" si="4"/>
        <v>1.3238620654830001E-2</v>
      </c>
      <c r="U53">
        <f t="shared" si="5"/>
        <v>5.8445377249519996</v>
      </c>
      <c r="V53">
        <f t="shared" si="6"/>
        <v>1.8171155703399999E-2</v>
      </c>
      <c r="W53">
        <f t="shared" si="7"/>
        <v>10.721231134370001</v>
      </c>
      <c r="X53">
        <f t="shared" si="8"/>
        <v>1.0289031629380002E-2</v>
      </c>
      <c r="Y53">
        <f t="shared" si="9"/>
        <v>19.692723841620001</v>
      </c>
      <c r="AA53" s="3"/>
    </row>
    <row r="54" spans="12:27" x14ac:dyDescent="0.3">
      <c r="L54" s="3"/>
      <c r="M54">
        <v>1.361343365547</v>
      </c>
      <c r="N54">
        <v>5.9718601465700001</v>
      </c>
      <c r="O54">
        <v>1.8868346136609999</v>
      </c>
      <c r="P54">
        <v>10.647347922970001</v>
      </c>
      <c r="Q54">
        <v>1.0409765280559999</v>
      </c>
      <c r="R54">
        <v>19.449086362719999</v>
      </c>
      <c r="T54">
        <f t="shared" si="4"/>
        <v>1.3613433655469999E-2</v>
      </c>
      <c r="U54">
        <f t="shared" si="5"/>
        <v>5.9718601465700001</v>
      </c>
      <c r="V54">
        <f t="shared" si="6"/>
        <v>1.8868346136609999E-2</v>
      </c>
      <c r="W54">
        <f t="shared" si="7"/>
        <v>10.647347922970001</v>
      </c>
      <c r="X54">
        <f t="shared" si="8"/>
        <v>1.040976528056E-2</v>
      </c>
      <c r="Y54">
        <f t="shared" si="9"/>
        <v>19.449086362719999</v>
      </c>
      <c r="AA54" s="3"/>
    </row>
    <row r="55" spans="12:27" x14ac:dyDescent="0.3">
      <c r="L55" s="3"/>
      <c r="M55">
        <v>1.4201435397640001</v>
      </c>
      <c r="N55">
        <v>6.4489726870470001</v>
      </c>
      <c r="O55">
        <v>1.958329282996</v>
      </c>
      <c r="P55">
        <v>10.60526312467</v>
      </c>
      <c r="Q55">
        <v>1.0564709132329999</v>
      </c>
      <c r="R55">
        <v>19.21561707875</v>
      </c>
      <c r="T55">
        <f t="shared" si="4"/>
        <v>1.4201435397640001E-2</v>
      </c>
      <c r="U55">
        <f t="shared" si="5"/>
        <v>6.4489726870470001</v>
      </c>
      <c r="V55">
        <f t="shared" si="6"/>
        <v>1.9583292829959999E-2</v>
      </c>
      <c r="W55">
        <f t="shared" si="7"/>
        <v>10.60526312467</v>
      </c>
      <c r="X55">
        <f t="shared" si="8"/>
        <v>1.056470913233E-2</v>
      </c>
      <c r="Y55">
        <f t="shared" si="9"/>
        <v>19.21561707875</v>
      </c>
      <c r="AA55" s="3"/>
    </row>
    <row r="56" spans="12:27" x14ac:dyDescent="0.3">
      <c r="L56" s="3"/>
      <c r="M56">
        <v>1.4343826338350001</v>
      </c>
      <c r="N56">
        <v>6.6079874765659996</v>
      </c>
      <c r="O56">
        <v>2.090577757018</v>
      </c>
      <c r="P56">
        <v>10.574032810889999</v>
      </c>
      <c r="Q56">
        <v>1.0702239426810001</v>
      </c>
      <c r="R56">
        <v>19.063369965309999</v>
      </c>
      <c r="T56">
        <f t="shared" si="4"/>
        <v>1.4343826338350001E-2</v>
      </c>
      <c r="U56">
        <f t="shared" si="5"/>
        <v>6.6079874765659996</v>
      </c>
      <c r="V56">
        <f t="shared" si="6"/>
        <v>2.0905777570180001E-2</v>
      </c>
      <c r="W56">
        <f t="shared" si="7"/>
        <v>10.574032810889999</v>
      </c>
      <c r="X56">
        <f t="shared" si="8"/>
        <v>1.0702239426810001E-2</v>
      </c>
      <c r="Y56">
        <f t="shared" si="9"/>
        <v>19.063369965309999</v>
      </c>
      <c r="AA56" s="3"/>
    </row>
    <row r="57" spans="12:27" x14ac:dyDescent="0.3">
      <c r="L57" s="3"/>
      <c r="M57">
        <v>1.452248726511</v>
      </c>
      <c r="N57">
        <v>6.6186601692940004</v>
      </c>
      <c r="O57">
        <v>2.169205229039</v>
      </c>
      <c r="P57">
        <v>10.574366095829999</v>
      </c>
      <c r="Q57">
        <v>1.08400237447</v>
      </c>
      <c r="R57">
        <v>18.84004710176</v>
      </c>
      <c r="T57">
        <f t="shared" si="4"/>
        <v>1.4522487265110001E-2</v>
      </c>
      <c r="U57">
        <f t="shared" si="5"/>
        <v>6.6186601692940004</v>
      </c>
      <c r="V57">
        <f t="shared" si="6"/>
        <v>2.169205229039E-2</v>
      </c>
      <c r="W57">
        <f t="shared" si="7"/>
        <v>10.574366095829999</v>
      </c>
      <c r="X57">
        <f t="shared" si="8"/>
        <v>1.08400237447E-2</v>
      </c>
      <c r="Y57">
        <f t="shared" si="9"/>
        <v>18.84004710176</v>
      </c>
      <c r="AA57" s="3"/>
    </row>
    <row r="58" spans="12:27" x14ac:dyDescent="0.3">
      <c r="L58" s="3"/>
      <c r="M58">
        <v>1.464791728474</v>
      </c>
      <c r="N58">
        <v>6.5233406765430004</v>
      </c>
      <c r="O58">
        <v>2.3068373910350002</v>
      </c>
      <c r="P58">
        <v>10.479576829120001</v>
      </c>
      <c r="Q58">
        <v>1.0910077153519999</v>
      </c>
      <c r="R58">
        <v>18.403467955140002</v>
      </c>
      <c r="T58">
        <f t="shared" si="4"/>
        <v>1.4647917284739999E-2</v>
      </c>
      <c r="U58">
        <f t="shared" si="5"/>
        <v>6.5233406765430004</v>
      </c>
      <c r="V58">
        <f t="shared" si="6"/>
        <v>2.3068373910350003E-2</v>
      </c>
      <c r="W58">
        <f t="shared" si="7"/>
        <v>10.479576829120001</v>
      </c>
      <c r="X58">
        <f t="shared" si="8"/>
        <v>1.0910077153519999E-2</v>
      </c>
      <c r="Y58">
        <f t="shared" si="9"/>
        <v>18.403467955140002</v>
      </c>
      <c r="AA58" s="3"/>
    </row>
    <row r="59" spans="12:27" x14ac:dyDescent="0.3">
      <c r="L59" s="3"/>
      <c r="M59">
        <v>1.4809352177399999</v>
      </c>
      <c r="N59">
        <v>6.3538577100550002</v>
      </c>
      <c r="O59">
        <v>2.408695707063</v>
      </c>
      <c r="P59">
        <v>10.480008584609999</v>
      </c>
      <c r="Q59">
        <v>1.1030593070350001</v>
      </c>
      <c r="R59">
        <v>18.22075254776</v>
      </c>
      <c r="T59">
        <f t="shared" si="4"/>
        <v>1.4809352177399999E-2</v>
      </c>
      <c r="U59">
        <f t="shared" si="5"/>
        <v>6.3538577100550002</v>
      </c>
      <c r="V59">
        <f t="shared" si="6"/>
        <v>2.4086957070630001E-2</v>
      </c>
      <c r="W59">
        <f t="shared" si="7"/>
        <v>10.480008584609999</v>
      </c>
      <c r="X59">
        <f t="shared" si="8"/>
        <v>1.1030593070350002E-2</v>
      </c>
      <c r="Y59">
        <f t="shared" si="9"/>
        <v>18.22075254776</v>
      </c>
      <c r="AA59" s="3"/>
    </row>
    <row r="60" spans="12:27" x14ac:dyDescent="0.3">
      <c r="L60" s="3"/>
      <c r="M60">
        <v>1.498865695006</v>
      </c>
      <c r="N60">
        <v>6.1843823182240003</v>
      </c>
      <c r="O60">
        <v>2.5069800470889998</v>
      </c>
      <c r="P60">
        <v>10.480425190789999</v>
      </c>
      <c r="Q60">
        <v>1.1151181565299999</v>
      </c>
      <c r="R60">
        <v>18.017729783210001</v>
      </c>
      <c r="T60">
        <f t="shared" si="4"/>
        <v>1.4988656950059999E-2</v>
      </c>
      <c r="U60">
        <f t="shared" si="5"/>
        <v>6.1843823182240003</v>
      </c>
      <c r="V60">
        <f t="shared" si="6"/>
        <v>2.5069800470889997E-2</v>
      </c>
      <c r="W60">
        <f t="shared" si="7"/>
        <v>10.480425190789999</v>
      </c>
      <c r="X60">
        <f t="shared" si="8"/>
        <v>1.1151181565299999E-2</v>
      </c>
      <c r="Y60">
        <f t="shared" si="9"/>
        <v>18.017729783210001</v>
      </c>
      <c r="AA60" s="3"/>
    </row>
    <row r="61" spans="12:27" x14ac:dyDescent="0.3">
      <c r="L61" s="3"/>
      <c r="M61">
        <v>1.49713172961</v>
      </c>
      <c r="N61">
        <v>6.0360174974590004</v>
      </c>
      <c r="O61">
        <v>2.5498677591010002</v>
      </c>
      <c r="P61">
        <v>10.48060698257</v>
      </c>
      <c r="Q61">
        <v>1.1288857016010001</v>
      </c>
      <c r="R61">
        <v>17.82486795542</v>
      </c>
      <c r="T61">
        <f t="shared" si="4"/>
        <v>1.49713172961E-2</v>
      </c>
      <c r="U61">
        <f t="shared" si="5"/>
        <v>6.0360174974590004</v>
      </c>
      <c r="V61">
        <f t="shared" si="6"/>
        <v>2.5498677591010002E-2</v>
      </c>
      <c r="W61">
        <f t="shared" si="7"/>
        <v>10.48060698257</v>
      </c>
      <c r="X61">
        <f t="shared" si="8"/>
        <v>1.1288857016010002E-2</v>
      </c>
      <c r="Y61">
        <f t="shared" si="9"/>
        <v>17.82486795542</v>
      </c>
      <c r="AA61" s="3"/>
    </row>
    <row r="62" spans="12:27" x14ac:dyDescent="0.3">
      <c r="L62" s="3"/>
      <c r="M62">
        <v>1.5132979428490001</v>
      </c>
      <c r="N62">
        <v>5.8029528540679998</v>
      </c>
      <c r="O62">
        <v>2.5892193684000002</v>
      </c>
      <c r="P62">
        <v>10.37480416354</v>
      </c>
      <c r="Q62">
        <v>1.140980840154</v>
      </c>
      <c r="R62">
        <v>17.52030840498</v>
      </c>
      <c r="T62">
        <f t="shared" si="4"/>
        <v>1.5132979428490002E-2</v>
      </c>
      <c r="U62">
        <f t="shared" si="5"/>
        <v>5.8029528540679998</v>
      </c>
      <c r="V62">
        <f t="shared" si="6"/>
        <v>2.5892193684000003E-2</v>
      </c>
      <c r="W62">
        <f t="shared" si="7"/>
        <v>10.37480416354</v>
      </c>
      <c r="X62">
        <f t="shared" si="8"/>
        <v>1.140980840154E-2</v>
      </c>
      <c r="Y62">
        <f t="shared" si="9"/>
        <v>17.52030840498</v>
      </c>
      <c r="AA62" s="3"/>
    </row>
    <row r="63" spans="12:27" x14ac:dyDescent="0.3">
      <c r="L63" s="3"/>
      <c r="M63">
        <v>1.5366840673390001</v>
      </c>
      <c r="N63">
        <v>5.3685765324480004</v>
      </c>
      <c r="O63">
        <v>2.6660825763939999</v>
      </c>
      <c r="P63">
        <v>10.31154819692</v>
      </c>
      <c r="Q63">
        <v>1.154784674284</v>
      </c>
      <c r="R63">
        <v>17.225909791300001</v>
      </c>
      <c r="T63">
        <f t="shared" si="4"/>
        <v>1.5366840673390001E-2</v>
      </c>
      <c r="U63">
        <f t="shared" si="5"/>
        <v>5.3685765324480004</v>
      </c>
      <c r="V63">
        <f t="shared" si="6"/>
        <v>2.6660825763940001E-2</v>
      </c>
      <c r="W63">
        <f t="shared" si="7"/>
        <v>10.31154819692</v>
      </c>
      <c r="X63">
        <f t="shared" si="8"/>
        <v>1.154784674284E-2</v>
      </c>
      <c r="Y63">
        <f t="shared" si="9"/>
        <v>17.225909791300001</v>
      </c>
      <c r="AA63" s="3"/>
    </row>
    <row r="64" spans="12:27" x14ac:dyDescent="0.3">
      <c r="L64" s="3"/>
      <c r="M64">
        <v>1.5529070905110001</v>
      </c>
      <c r="N64">
        <v>4.9765576967990004</v>
      </c>
      <c r="O64">
        <v>2.755431976418</v>
      </c>
      <c r="P64">
        <v>10.3119269298</v>
      </c>
      <c r="Q64">
        <v>1.180592924321</v>
      </c>
      <c r="R64">
        <v>16.880793591909999</v>
      </c>
      <c r="T64">
        <f t="shared" si="4"/>
        <v>1.552907090511E-2</v>
      </c>
      <c r="U64">
        <f t="shared" si="5"/>
        <v>4.9765576967990004</v>
      </c>
      <c r="V64">
        <f t="shared" si="6"/>
        <v>2.7554319764180001E-2</v>
      </c>
      <c r="W64">
        <f t="shared" si="7"/>
        <v>10.3119269298</v>
      </c>
      <c r="X64">
        <f t="shared" si="8"/>
        <v>1.180592924321E-2</v>
      </c>
      <c r="Y64">
        <f t="shared" si="9"/>
        <v>16.880793591909999</v>
      </c>
      <c r="AA64" s="3"/>
    </row>
    <row r="65" spans="12:27" x14ac:dyDescent="0.3">
      <c r="L65" s="3"/>
      <c r="M65">
        <v>1.572658641738</v>
      </c>
      <c r="N65">
        <v>4.7117173642720003</v>
      </c>
      <c r="O65">
        <v>2.8322724604379999</v>
      </c>
      <c r="P65">
        <v>10.312252640080001</v>
      </c>
      <c r="Q65">
        <v>1.204659818628</v>
      </c>
      <c r="R65">
        <v>16.616899563050001</v>
      </c>
      <c r="T65">
        <f t="shared" si="4"/>
        <v>1.5726586417379999E-2</v>
      </c>
      <c r="U65">
        <f t="shared" si="5"/>
        <v>4.7117173642720003</v>
      </c>
      <c r="V65">
        <f t="shared" si="6"/>
        <v>2.8322724604379998E-2</v>
      </c>
      <c r="W65">
        <f t="shared" si="7"/>
        <v>10.312252640080001</v>
      </c>
      <c r="X65">
        <f t="shared" si="8"/>
        <v>1.204659818628E-2</v>
      </c>
      <c r="Y65">
        <f t="shared" si="9"/>
        <v>16.616899563050001</v>
      </c>
      <c r="AA65" s="3"/>
    </row>
    <row r="66" spans="12:27" x14ac:dyDescent="0.3">
      <c r="L66" s="3"/>
      <c r="M66">
        <v>1.6012845357050001</v>
      </c>
      <c r="N66">
        <v>4.6164660434410001</v>
      </c>
      <c r="O66">
        <v>2.8929883918370001</v>
      </c>
      <c r="P66">
        <v>10.429076586100001</v>
      </c>
      <c r="Q66">
        <v>1.2476167158310001</v>
      </c>
      <c r="R66">
        <v>16.20078019528</v>
      </c>
      <c r="T66">
        <f t="shared" si="4"/>
        <v>1.6012845357050002E-2</v>
      </c>
      <c r="U66">
        <f t="shared" si="5"/>
        <v>4.6164660434410001</v>
      </c>
      <c r="V66">
        <f t="shared" si="6"/>
        <v>2.8929883918370002E-2</v>
      </c>
      <c r="W66">
        <f t="shared" si="7"/>
        <v>10.429076586100001</v>
      </c>
      <c r="X66">
        <f t="shared" si="8"/>
        <v>1.247616715831E-2</v>
      </c>
      <c r="Y66">
        <f t="shared" si="9"/>
        <v>16.20078019528</v>
      </c>
      <c r="AA66" s="3"/>
    </row>
    <row r="67" spans="12:27" x14ac:dyDescent="0.3">
      <c r="L67" s="3"/>
      <c r="M67">
        <v>1.62445478245</v>
      </c>
      <c r="N67">
        <v>4.7861156523990003</v>
      </c>
      <c r="O67">
        <v>2.9840755445860001</v>
      </c>
      <c r="P67">
        <v>10.5672231936</v>
      </c>
      <c r="Q67">
        <v>1.2888032260569999</v>
      </c>
      <c r="R67">
        <v>15.94711242676</v>
      </c>
      <c r="T67">
        <f t="shared" ref="T67:T130" si="12">M67/100</f>
        <v>1.6244547824500001E-2</v>
      </c>
      <c r="U67">
        <f t="shared" ref="U67:U130" si="13">N67</f>
        <v>4.7861156523990003</v>
      </c>
      <c r="V67">
        <f t="shared" ref="V67:V88" si="14">O67/100</f>
        <v>2.9840755445860002E-2</v>
      </c>
      <c r="W67">
        <f t="shared" ref="W67:W88" si="15">P67</f>
        <v>10.5672231936</v>
      </c>
      <c r="X67">
        <f t="shared" ref="X67:X130" si="16">Q67/100</f>
        <v>1.2888032260569999E-2</v>
      </c>
      <c r="Y67">
        <f t="shared" ref="Y67:Y130" si="17">R67</f>
        <v>15.94711242676</v>
      </c>
      <c r="AA67" s="3"/>
    </row>
    <row r="68" spans="12:27" x14ac:dyDescent="0.3">
      <c r="L68" s="3"/>
      <c r="M68">
        <v>1.642226191904</v>
      </c>
      <c r="N68">
        <v>5.0617119988889998</v>
      </c>
      <c r="O68">
        <v>3.0644218326880002</v>
      </c>
      <c r="P68">
        <v>10.75830908391</v>
      </c>
      <c r="Q68">
        <v>1.307685971141</v>
      </c>
      <c r="R68">
        <v>15.81519444503</v>
      </c>
      <c r="T68">
        <f t="shared" si="12"/>
        <v>1.6422261919040001E-2</v>
      </c>
      <c r="U68">
        <f t="shared" si="13"/>
        <v>5.0617119988889998</v>
      </c>
      <c r="V68">
        <f t="shared" si="14"/>
        <v>3.0644218326880003E-2</v>
      </c>
      <c r="W68">
        <f t="shared" si="15"/>
        <v>10.75830908391</v>
      </c>
      <c r="X68">
        <f t="shared" si="16"/>
        <v>1.307685971141E-2</v>
      </c>
      <c r="Y68">
        <f t="shared" si="17"/>
        <v>15.81519444503</v>
      </c>
      <c r="AA68" s="3"/>
    </row>
    <row r="69" spans="12:27" x14ac:dyDescent="0.3">
      <c r="L69" s="3"/>
      <c r="M69">
        <v>1.6582371246600001</v>
      </c>
      <c r="N69">
        <v>5.2631221476679997</v>
      </c>
      <c r="O69">
        <v>3.1268982407860002</v>
      </c>
      <c r="P69">
        <v>10.94931922764</v>
      </c>
      <c r="Q69">
        <v>1.345418801156</v>
      </c>
      <c r="R69">
        <v>15.642741588870001</v>
      </c>
      <c r="T69">
        <f t="shared" si="12"/>
        <v>1.6582371246599999E-2</v>
      </c>
      <c r="U69">
        <f t="shared" si="13"/>
        <v>5.2631221476679997</v>
      </c>
      <c r="V69">
        <f t="shared" si="14"/>
        <v>3.1268982407860003E-2</v>
      </c>
      <c r="W69">
        <f t="shared" si="15"/>
        <v>10.94931922764</v>
      </c>
      <c r="X69">
        <f t="shared" si="16"/>
        <v>1.345418801156E-2</v>
      </c>
      <c r="Y69">
        <f t="shared" si="17"/>
        <v>15.642741588870001</v>
      </c>
      <c r="AA69" s="3"/>
    </row>
    <row r="70" spans="12:27" x14ac:dyDescent="0.3">
      <c r="L70" s="3"/>
      <c r="M70">
        <v>1.6867834847209999</v>
      </c>
      <c r="N70">
        <v>5.3904066959970001</v>
      </c>
      <c r="O70">
        <v>3.1841083681029998</v>
      </c>
      <c r="P70">
        <v>10.87538299363</v>
      </c>
      <c r="Q70">
        <v>1.3762805598050001</v>
      </c>
      <c r="R70">
        <v>15.53118177154</v>
      </c>
      <c r="T70">
        <f t="shared" si="12"/>
        <v>1.6867834847209998E-2</v>
      </c>
      <c r="U70">
        <f t="shared" si="13"/>
        <v>5.3904066959970001</v>
      </c>
      <c r="V70">
        <f t="shared" si="14"/>
        <v>3.1841083681029995E-2</v>
      </c>
      <c r="W70">
        <f t="shared" si="15"/>
        <v>10.87538299363</v>
      </c>
      <c r="X70">
        <f t="shared" si="16"/>
        <v>1.3762805598050001E-2</v>
      </c>
      <c r="Y70">
        <f t="shared" si="17"/>
        <v>15.53118177154</v>
      </c>
      <c r="AA70" s="3"/>
    </row>
    <row r="71" spans="12:27" x14ac:dyDescent="0.3">
      <c r="L71" s="3"/>
      <c r="M71">
        <v>1.7189303320860001</v>
      </c>
      <c r="N71">
        <v>5.4435277705890002</v>
      </c>
      <c r="O71">
        <v>3.2359764680629999</v>
      </c>
      <c r="P71">
        <v>10.7484393049</v>
      </c>
      <c r="Q71">
        <v>1.4071640918899999</v>
      </c>
      <c r="R71">
        <v>15.358699882690001</v>
      </c>
      <c r="T71">
        <f t="shared" si="12"/>
        <v>1.7189303320860001E-2</v>
      </c>
      <c r="U71">
        <f t="shared" si="13"/>
        <v>5.4435277705890002</v>
      </c>
      <c r="V71">
        <f t="shared" si="14"/>
        <v>3.2359764680629996E-2</v>
      </c>
      <c r="W71">
        <f t="shared" si="15"/>
        <v>10.7484393049</v>
      </c>
      <c r="X71">
        <f t="shared" si="16"/>
        <v>1.4071640918899999E-2</v>
      </c>
      <c r="Y71">
        <f t="shared" si="17"/>
        <v>15.358699882690001</v>
      </c>
      <c r="AA71" s="3"/>
    </row>
    <row r="72" spans="12:27" x14ac:dyDescent="0.3">
      <c r="L72" s="3"/>
      <c r="M72">
        <v>1.738594774749</v>
      </c>
      <c r="N72">
        <v>5.4224171995230002</v>
      </c>
      <c r="O72">
        <v>3.309261912727</v>
      </c>
      <c r="P72">
        <v>10.695765135109999</v>
      </c>
      <c r="Q72">
        <v>1.436309897151</v>
      </c>
      <c r="R72">
        <v>15.257286485770001</v>
      </c>
      <c r="T72">
        <f t="shared" si="12"/>
        <v>1.7385947747489999E-2</v>
      </c>
      <c r="U72">
        <f t="shared" si="13"/>
        <v>5.4224171995230002</v>
      </c>
      <c r="V72">
        <f t="shared" si="14"/>
        <v>3.3092619127269997E-2</v>
      </c>
      <c r="W72">
        <f t="shared" si="15"/>
        <v>10.695765135109999</v>
      </c>
      <c r="X72">
        <f t="shared" si="16"/>
        <v>1.436309897151E-2</v>
      </c>
      <c r="Y72">
        <f t="shared" si="17"/>
        <v>15.257286485770001</v>
      </c>
      <c r="AA72" s="3"/>
    </row>
    <row r="73" spans="12:27" x14ac:dyDescent="0.3">
      <c r="L73" s="3"/>
      <c r="M73">
        <v>1.7601030153449999</v>
      </c>
      <c r="N73">
        <v>5.2423600108570003</v>
      </c>
      <c r="O73">
        <v>3.3986340367240002</v>
      </c>
      <c r="P73">
        <v>10.6325621911</v>
      </c>
      <c r="Q73">
        <v>1.468887609189</v>
      </c>
      <c r="R73">
        <v>15.135580248029999</v>
      </c>
      <c r="T73">
        <f t="shared" si="12"/>
        <v>1.7601030153449999E-2</v>
      </c>
      <c r="U73">
        <f t="shared" si="13"/>
        <v>5.2423600108570003</v>
      </c>
      <c r="V73">
        <f t="shared" si="14"/>
        <v>3.3986340367239999E-2</v>
      </c>
      <c r="W73">
        <f t="shared" si="15"/>
        <v>10.6325621911</v>
      </c>
      <c r="X73">
        <f t="shared" si="16"/>
        <v>1.4688876091889999E-2</v>
      </c>
      <c r="Y73">
        <f t="shared" si="17"/>
        <v>15.135580248029999</v>
      </c>
      <c r="AA73" s="3"/>
    </row>
    <row r="74" spans="12:27" x14ac:dyDescent="0.3">
      <c r="L74" s="3"/>
      <c r="M74">
        <v>1.774470878597</v>
      </c>
      <c r="N74">
        <v>5.0410786312590004</v>
      </c>
      <c r="O74">
        <v>3.4254843046780001</v>
      </c>
      <c r="P74">
        <v>10.50551245716</v>
      </c>
      <c r="Q74">
        <v>1.503152243368</v>
      </c>
      <c r="R74">
        <v>15.08495701859</v>
      </c>
      <c r="T74">
        <f t="shared" si="12"/>
        <v>1.7744708785969999E-2</v>
      </c>
      <c r="U74">
        <f t="shared" si="13"/>
        <v>5.0410786312590004</v>
      </c>
      <c r="V74">
        <f t="shared" si="14"/>
        <v>3.4254843046780004E-2</v>
      </c>
      <c r="W74">
        <f t="shared" si="15"/>
        <v>10.50551245716</v>
      </c>
      <c r="X74">
        <f t="shared" si="16"/>
        <v>1.503152243368E-2</v>
      </c>
      <c r="Y74">
        <f t="shared" si="17"/>
        <v>15.08495701859</v>
      </c>
      <c r="AA74" s="3"/>
    </row>
    <row r="75" spans="12:27" x14ac:dyDescent="0.3">
      <c r="L75" s="3"/>
      <c r="M75">
        <v>1.7924619531249999</v>
      </c>
      <c r="N75">
        <v>4.7020521010209997</v>
      </c>
      <c r="O75">
        <v>3.5094916773449998</v>
      </c>
      <c r="P75">
        <v>10.45288373532</v>
      </c>
      <c r="Q75">
        <v>1.539154604371</v>
      </c>
      <c r="R75">
        <v>14.9632652972</v>
      </c>
      <c r="T75">
        <f t="shared" si="12"/>
        <v>1.7924619531249998E-2</v>
      </c>
      <c r="U75">
        <f t="shared" si="13"/>
        <v>4.7020521010209997</v>
      </c>
      <c r="V75">
        <f t="shared" si="14"/>
        <v>3.5094916773449995E-2</v>
      </c>
      <c r="W75">
        <f t="shared" si="15"/>
        <v>10.45288373532</v>
      </c>
      <c r="X75">
        <f t="shared" si="16"/>
        <v>1.539154604371E-2</v>
      </c>
      <c r="Y75">
        <f t="shared" si="17"/>
        <v>14.9632652972</v>
      </c>
      <c r="AA75" s="3"/>
    </row>
    <row r="76" spans="12:27" x14ac:dyDescent="0.3">
      <c r="L76" s="3"/>
      <c r="M76">
        <v>1.8157874803530001</v>
      </c>
      <c r="N76">
        <v>4.4372269178090002</v>
      </c>
      <c r="O76">
        <v>3.5631164666749999</v>
      </c>
      <c r="P76">
        <v>10.41072319045</v>
      </c>
      <c r="Q76">
        <v>1.568289522915</v>
      </c>
      <c r="R76">
        <v>14.89231293606</v>
      </c>
      <c r="T76">
        <f t="shared" si="12"/>
        <v>1.815787480353E-2</v>
      </c>
      <c r="U76">
        <f t="shared" si="13"/>
        <v>4.4372269178090002</v>
      </c>
      <c r="V76">
        <f t="shared" si="14"/>
        <v>3.5631164666750002E-2</v>
      </c>
      <c r="W76">
        <f t="shared" si="15"/>
        <v>10.41072319045</v>
      </c>
      <c r="X76">
        <f t="shared" si="16"/>
        <v>1.568289522915E-2</v>
      </c>
      <c r="Y76">
        <f t="shared" si="17"/>
        <v>14.89231293606</v>
      </c>
      <c r="AA76" s="3"/>
    </row>
    <row r="77" spans="12:27" x14ac:dyDescent="0.3">
      <c r="L77" s="3"/>
      <c r="M77">
        <v>1.8408621222929999</v>
      </c>
      <c r="N77">
        <v>4.2783787707589997</v>
      </c>
      <c r="O77">
        <v>3.6239308686239999</v>
      </c>
      <c r="P77">
        <v>10.25202653655</v>
      </c>
      <c r="Q77">
        <v>1.604284626106</v>
      </c>
      <c r="R77">
        <v>14.790928571849999</v>
      </c>
      <c r="T77">
        <f t="shared" si="12"/>
        <v>1.8408621222930001E-2</v>
      </c>
      <c r="U77">
        <f t="shared" si="13"/>
        <v>4.2783787707589997</v>
      </c>
      <c r="V77">
        <f t="shared" si="14"/>
        <v>3.623930868624E-2</v>
      </c>
      <c r="W77">
        <f t="shared" si="15"/>
        <v>10.25202653655</v>
      </c>
      <c r="X77">
        <f t="shared" si="16"/>
        <v>1.604284626106E-2</v>
      </c>
      <c r="Y77">
        <f t="shared" si="17"/>
        <v>14.790928571849999</v>
      </c>
      <c r="AA77" s="3"/>
    </row>
    <row r="78" spans="12:27" x14ac:dyDescent="0.3">
      <c r="L78" s="3"/>
      <c r="M78">
        <v>1.8765223483960001</v>
      </c>
      <c r="N78">
        <v>4.5010661330739996</v>
      </c>
      <c r="O78">
        <v>3.6471844366030002</v>
      </c>
      <c r="P78">
        <v>10.1885433302</v>
      </c>
      <c r="Q78">
        <v>1.6334449469900001</v>
      </c>
      <c r="R78">
        <v>14.64890046058</v>
      </c>
      <c r="T78">
        <f t="shared" si="12"/>
        <v>1.8765223483960002E-2</v>
      </c>
      <c r="U78">
        <f t="shared" si="13"/>
        <v>4.5010661330739996</v>
      </c>
      <c r="V78">
        <f t="shared" si="14"/>
        <v>3.6471844366030001E-2</v>
      </c>
      <c r="W78">
        <f t="shared" si="15"/>
        <v>10.1885433302</v>
      </c>
      <c r="X78">
        <f t="shared" si="16"/>
        <v>1.6334449469900002E-2</v>
      </c>
      <c r="Y78">
        <f t="shared" si="17"/>
        <v>14.64890046058</v>
      </c>
      <c r="AA78" s="3"/>
    </row>
    <row r="79" spans="12:27" x14ac:dyDescent="0.3">
      <c r="L79" s="3"/>
      <c r="M79">
        <v>1.890765229796</v>
      </c>
      <c r="N79">
        <v>4.6494839764430003</v>
      </c>
      <c r="O79">
        <v>3.7097365912779998</v>
      </c>
      <c r="P79">
        <v>10.16761455092</v>
      </c>
      <c r="Q79">
        <v>1.659169732192</v>
      </c>
      <c r="R79">
        <v>14.537318868730001</v>
      </c>
      <c r="T79">
        <f t="shared" si="12"/>
        <v>1.8907652297960001E-2</v>
      </c>
      <c r="U79">
        <f t="shared" si="13"/>
        <v>4.6494839764430003</v>
      </c>
      <c r="V79">
        <f t="shared" si="14"/>
        <v>3.7097365912779998E-2</v>
      </c>
      <c r="W79">
        <f t="shared" si="15"/>
        <v>10.16761455092</v>
      </c>
      <c r="X79">
        <f t="shared" si="16"/>
        <v>1.659169732192E-2</v>
      </c>
      <c r="Y79">
        <f t="shared" si="17"/>
        <v>14.537318868730001</v>
      </c>
      <c r="AA79" s="3"/>
    </row>
    <row r="80" spans="12:27" x14ac:dyDescent="0.3">
      <c r="L80" s="3"/>
      <c r="M80">
        <v>1.912133339225</v>
      </c>
      <c r="N80">
        <v>4.8615137953450001</v>
      </c>
      <c r="O80">
        <v>3.7705093326100001</v>
      </c>
      <c r="P80">
        <v>10.12548430468</v>
      </c>
      <c r="Q80">
        <v>1.7037591179489999</v>
      </c>
      <c r="R80">
        <v>14.34458768809</v>
      </c>
      <c r="T80">
        <f t="shared" si="12"/>
        <v>1.9121333392250001E-2</v>
      </c>
      <c r="U80">
        <f t="shared" si="13"/>
        <v>4.8615137953450001</v>
      </c>
      <c r="V80">
        <f t="shared" si="14"/>
        <v>3.7705093326100003E-2</v>
      </c>
      <c r="W80">
        <f t="shared" si="15"/>
        <v>10.12548430468</v>
      </c>
      <c r="X80">
        <f t="shared" si="16"/>
        <v>1.703759117949E-2</v>
      </c>
      <c r="Y80">
        <f t="shared" si="17"/>
        <v>14.34458768809</v>
      </c>
      <c r="AA80" s="3"/>
    </row>
    <row r="81" spans="12:27" x14ac:dyDescent="0.3">
      <c r="L81" s="3"/>
      <c r="M81">
        <v>1.9353338846000001</v>
      </c>
      <c r="N81">
        <v>4.9463878351000004</v>
      </c>
      <c r="O81">
        <v>3.8116403552509999</v>
      </c>
      <c r="P81">
        <v>10.040882952600001</v>
      </c>
      <c r="Q81">
        <v>1.734631763316</v>
      </c>
      <c r="R81">
        <v>14.202566835000001</v>
      </c>
      <c r="T81">
        <f t="shared" si="12"/>
        <v>1.9353338846E-2</v>
      </c>
      <c r="U81">
        <f t="shared" si="13"/>
        <v>4.9463878351000004</v>
      </c>
      <c r="V81">
        <f t="shared" si="14"/>
        <v>3.8116403552509996E-2</v>
      </c>
      <c r="W81">
        <f t="shared" si="15"/>
        <v>10.040882952600001</v>
      </c>
      <c r="X81">
        <f t="shared" si="16"/>
        <v>1.734631763316E-2</v>
      </c>
      <c r="Y81">
        <f t="shared" si="17"/>
        <v>14.202566835000001</v>
      </c>
      <c r="AA81" s="3"/>
    </row>
    <row r="82" spans="12:27" x14ac:dyDescent="0.3">
      <c r="L82" s="3"/>
      <c r="M82">
        <v>1.9640165885</v>
      </c>
      <c r="N82">
        <v>4.6921823220109999</v>
      </c>
      <c r="O82">
        <v>3.8599079679089998</v>
      </c>
      <c r="P82">
        <v>9.9881027376079992</v>
      </c>
      <c r="Q82">
        <v>1.7637848263889999</v>
      </c>
      <c r="R82">
        <v>14.08084608091</v>
      </c>
      <c r="T82">
        <f t="shared" si="12"/>
        <v>1.9640165885000001E-2</v>
      </c>
      <c r="U82">
        <f t="shared" si="13"/>
        <v>4.6921823220109999</v>
      </c>
      <c r="V82">
        <f t="shared" si="14"/>
        <v>3.8599079679090001E-2</v>
      </c>
      <c r="W82">
        <f t="shared" si="15"/>
        <v>9.9881027376079992</v>
      </c>
      <c r="X82">
        <f t="shared" si="16"/>
        <v>1.7637848263889998E-2</v>
      </c>
      <c r="Y82">
        <f t="shared" si="17"/>
        <v>14.08084608091</v>
      </c>
      <c r="AA82" s="3"/>
    </row>
    <row r="83" spans="12:27" x14ac:dyDescent="0.3">
      <c r="L83" s="3"/>
      <c r="M83">
        <v>2.0052271450479999</v>
      </c>
      <c r="N83">
        <v>4.3850451007749998</v>
      </c>
      <c r="O83">
        <v>3.9546183319339998</v>
      </c>
      <c r="P83">
        <v>9.9885041944669997</v>
      </c>
      <c r="Q83">
        <v>1.8066510009450001</v>
      </c>
      <c r="R83">
        <v>13.91856867786</v>
      </c>
      <c r="T83">
        <f t="shared" si="12"/>
        <v>2.0052271450480001E-2</v>
      </c>
      <c r="U83">
        <f t="shared" si="13"/>
        <v>4.3850451007749998</v>
      </c>
      <c r="V83">
        <f t="shared" si="14"/>
        <v>3.9546183319339998E-2</v>
      </c>
      <c r="W83">
        <f t="shared" si="15"/>
        <v>9.9885041944669997</v>
      </c>
      <c r="X83">
        <f t="shared" si="16"/>
        <v>1.8066510009450001E-2</v>
      </c>
      <c r="Y83">
        <f t="shared" si="17"/>
        <v>13.91856867786</v>
      </c>
      <c r="AA83" s="3"/>
    </row>
    <row r="84" spans="12:27" x14ac:dyDescent="0.3">
      <c r="L84" s="3"/>
      <c r="M84">
        <v>2.0195912209719999</v>
      </c>
      <c r="N84">
        <v>4.1943606673270004</v>
      </c>
      <c r="O84">
        <v>3.9993195432480002</v>
      </c>
      <c r="P84">
        <v>9.9145149378559996</v>
      </c>
      <c r="Q84">
        <v>1.8443802020540001</v>
      </c>
      <c r="R84">
        <v>13.756269500289999</v>
      </c>
      <c r="T84">
        <f t="shared" si="12"/>
        <v>2.0195912209719998E-2</v>
      </c>
      <c r="U84">
        <f t="shared" si="13"/>
        <v>4.1943606673270004</v>
      </c>
      <c r="V84">
        <f t="shared" si="14"/>
        <v>3.9993195432480005E-2</v>
      </c>
      <c r="W84">
        <f t="shared" si="15"/>
        <v>9.9145149378559996</v>
      </c>
      <c r="X84">
        <f t="shared" si="16"/>
        <v>1.8443802020540002E-2</v>
      </c>
      <c r="Y84">
        <f t="shared" si="17"/>
        <v>13.756269500289999</v>
      </c>
      <c r="AA84" s="3"/>
    </row>
    <row r="85" spans="12:27" x14ac:dyDescent="0.3">
      <c r="L85" s="3"/>
      <c r="M85">
        <v>2.0357081989360002</v>
      </c>
      <c r="N85">
        <v>4.0990563238920004</v>
      </c>
      <c r="O85">
        <v>4.0440207545620002</v>
      </c>
      <c r="P85">
        <v>9.8405256812459996</v>
      </c>
      <c r="Q85">
        <v>1.8975420969400001</v>
      </c>
      <c r="R85">
        <v>13.533113574770001</v>
      </c>
      <c r="T85">
        <f t="shared" si="12"/>
        <v>2.0357081989360003E-2</v>
      </c>
      <c r="U85">
        <f t="shared" si="13"/>
        <v>4.0990563238920004</v>
      </c>
      <c r="V85">
        <f t="shared" si="14"/>
        <v>4.0440207545619999E-2</v>
      </c>
      <c r="W85">
        <f t="shared" si="15"/>
        <v>9.8405256812459996</v>
      </c>
      <c r="X85">
        <f t="shared" si="16"/>
        <v>1.8975420969400001E-2</v>
      </c>
      <c r="Y85">
        <f t="shared" si="17"/>
        <v>13.533113574770001</v>
      </c>
      <c r="AA85" s="3"/>
    </row>
    <row r="86" spans="12:27" x14ac:dyDescent="0.3">
      <c r="L86" s="3"/>
      <c r="M86">
        <v>2.0660377596689998</v>
      </c>
      <c r="N86">
        <v>4.2369453930300001</v>
      </c>
      <c r="O86">
        <v>4.1601787619220003</v>
      </c>
      <c r="P86">
        <v>9.8304210878470002</v>
      </c>
      <c r="Q86">
        <v>1.9695069009820001</v>
      </c>
      <c r="R86">
        <v>13.40142059647</v>
      </c>
      <c r="T86">
        <f t="shared" si="12"/>
        <v>2.0660377596689997E-2</v>
      </c>
      <c r="U86">
        <f t="shared" si="13"/>
        <v>4.2369453930300001</v>
      </c>
      <c r="V86">
        <f t="shared" si="14"/>
        <v>4.1601787619220003E-2</v>
      </c>
      <c r="W86">
        <f t="shared" si="15"/>
        <v>9.8304210878470002</v>
      </c>
      <c r="X86">
        <f t="shared" si="16"/>
        <v>1.9695069009820002E-2</v>
      </c>
      <c r="Y86">
        <f t="shared" si="17"/>
        <v>13.40142059647</v>
      </c>
      <c r="AA86" s="3"/>
    </row>
    <row r="87" spans="12:27" x14ac:dyDescent="0.3">
      <c r="L87" s="3"/>
      <c r="M87">
        <v>2.0909571211250002</v>
      </c>
      <c r="N87">
        <v>4.5125720381510002</v>
      </c>
      <c r="O87">
        <v>4.1941845565350002</v>
      </c>
      <c r="P87">
        <v>9.6822077602370005</v>
      </c>
      <c r="Q87">
        <v>1.998652706243</v>
      </c>
      <c r="R87">
        <v>13.30000719955</v>
      </c>
      <c r="T87">
        <f t="shared" si="12"/>
        <v>2.0909571211250002E-2</v>
      </c>
      <c r="U87">
        <f t="shared" si="13"/>
        <v>4.5125720381510002</v>
      </c>
      <c r="V87">
        <f t="shared" si="14"/>
        <v>4.1941845565350001E-2</v>
      </c>
      <c r="W87">
        <f t="shared" si="15"/>
        <v>9.6822077602370005</v>
      </c>
      <c r="X87">
        <f t="shared" si="16"/>
        <v>1.9986527062429999E-2</v>
      </c>
      <c r="Y87">
        <f t="shared" si="17"/>
        <v>13.30000719955</v>
      </c>
      <c r="AA87" s="3"/>
    </row>
    <row r="88" spans="12:27" x14ac:dyDescent="0.3">
      <c r="L88" s="3"/>
      <c r="M88">
        <v>2.1052075771830001</v>
      </c>
      <c r="N88">
        <v>4.6397959892190004</v>
      </c>
      <c r="O88">
        <v>4.2209931638710003</v>
      </c>
      <c r="P88">
        <v>9.6717244339520008</v>
      </c>
      <c r="Q88">
        <v>2.0380724583990002</v>
      </c>
      <c r="R88">
        <v>13.19863735169</v>
      </c>
      <c r="T88">
        <f t="shared" si="12"/>
        <v>2.1052075771830003E-2</v>
      </c>
      <c r="U88">
        <f t="shared" si="13"/>
        <v>4.6397959892190004</v>
      </c>
      <c r="V88">
        <f t="shared" si="14"/>
        <v>4.2209931638710001E-2</v>
      </c>
      <c r="W88">
        <f t="shared" si="15"/>
        <v>9.6717244339520008</v>
      </c>
      <c r="X88">
        <f t="shared" si="16"/>
        <v>2.0380724583990002E-2</v>
      </c>
      <c r="Y88">
        <f t="shared" si="17"/>
        <v>13.19863735169</v>
      </c>
      <c r="AA88" s="3"/>
    </row>
    <row r="89" spans="12:27" x14ac:dyDescent="0.3">
      <c r="L89" s="3"/>
      <c r="M89">
        <v>2.115891631897</v>
      </c>
      <c r="N89">
        <v>4.7458108986700003</v>
      </c>
      <c r="Q89">
        <v>2.104900288993</v>
      </c>
      <c r="R89">
        <v>13.066922598870001</v>
      </c>
      <c r="T89">
        <f t="shared" si="12"/>
        <v>2.115891631897E-2</v>
      </c>
      <c r="U89">
        <f t="shared" si="13"/>
        <v>4.7458108986700003</v>
      </c>
      <c r="X89">
        <f t="shared" si="16"/>
        <v>2.1049002889929998E-2</v>
      </c>
      <c r="Y89">
        <f t="shared" si="17"/>
        <v>13.066922598870001</v>
      </c>
      <c r="AA89" s="3"/>
    </row>
    <row r="90" spans="12:27" x14ac:dyDescent="0.3">
      <c r="L90" s="3"/>
      <c r="M90">
        <v>2.139092177272</v>
      </c>
      <c r="N90">
        <v>4.8306849384239996</v>
      </c>
      <c r="Q90">
        <v>2.1271786517939999</v>
      </c>
      <c r="R90">
        <v>13.016248562199999</v>
      </c>
      <c r="T90">
        <f t="shared" si="12"/>
        <v>2.1390921772719999E-2</v>
      </c>
      <c r="U90">
        <f t="shared" si="13"/>
        <v>4.8306849384239996</v>
      </c>
      <c r="X90">
        <f t="shared" si="16"/>
        <v>2.1271786517939997E-2</v>
      </c>
      <c r="Y90">
        <f t="shared" si="17"/>
        <v>13.016248562199999</v>
      </c>
      <c r="AA90" s="3"/>
    </row>
    <row r="91" spans="12:27" x14ac:dyDescent="0.3">
      <c r="L91" s="3"/>
      <c r="M91">
        <v>2.1605170966339999</v>
      </c>
      <c r="N91">
        <v>4.8837605650690001</v>
      </c>
      <c r="Q91">
        <v>2.1477592057370001</v>
      </c>
      <c r="R91">
        <v>12.924952553000001</v>
      </c>
      <c r="T91">
        <f t="shared" si="12"/>
        <v>2.1605170966340001E-2</v>
      </c>
      <c r="U91">
        <f t="shared" si="13"/>
        <v>4.8837605650690001</v>
      </c>
      <c r="X91">
        <f t="shared" si="16"/>
        <v>2.1477592057370001E-2</v>
      </c>
      <c r="Y91">
        <f t="shared" si="17"/>
        <v>12.924952553000001</v>
      </c>
      <c r="AA91" s="3"/>
    </row>
    <row r="92" spans="12:27" x14ac:dyDescent="0.3">
      <c r="L92" s="3"/>
      <c r="M92">
        <v>2.1820329118880002</v>
      </c>
      <c r="N92">
        <v>4.6825094841029999</v>
      </c>
      <c r="Q92">
        <v>2.2248972722849998</v>
      </c>
      <c r="R92">
        <v>12.69174456334</v>
      </c>
      <c r="T92">
        <f t="shared" si="12"/>
        <v>2.1820329118880002E-2</v>
      </c>
      <c r="U92">
        <f t="shared" si="13"/>
        <v>4.6825094841029999</v>
      </c>
      <c r="X92">
        <f t="shared" si="16"/>
        <v>2.2248972722849997E-2</v>
      </c>
      <c r="Y92">
        <f t="shared" si="17"/>
        <v>12.69174456334</v>
      </c>
      <c r="AA92" s="3"/>
    </row>
    <row r="93" spans="12:27" x14ac:dyDescent="0.3">
      <c r="L93" s="3"/>
      <c r="M93">
        <v>2.1945872758370002</v>
      </c>
      <c r="N93">
        <v>4.5553991529009998</v>
      </c>
      <c r="Q93">
        <v>2.2626228444879999</v>
      </c>
      <c r="R93">
        <v>12.539599064360001</v>
      </c>
      <c r="T93">
        <f t="shared" si="12"/>
        <v>2.194587275837E-2</v>
      </c>
      <c r="U93">
        <f t="shared" si="13"/>
        <v>4.5553991529009998</v>
      </c>
      <c r="X93">
        <f t="shared" si="16"/>
        <v>2.2626228444879999E-2</v>
      </c>
      <c r="Y93">
        <f t="shared" si="17"/>
        <v>12.539599064360001</v>
      </c>
      <c r="AA93" s="3"/>
    </row>
    <row r="94" spans="12:27" x14ac:dyDescent="0.3">
      <c r="L94" s="3"/>
      <c r="M94">
        <v>2.210730765104</v>
      </c>
      <c r="N94">
        <v>4.3859161864120004</v>
      </c>
      <c r="Q94">
        <v>2.302013565397</v>
      </c>
      <c r="R94">
        <v>12.519458645209999</v>
      </c>
      <c r="T94">
        <f t="shared" si="12"/>
        <v>2.2107307651039999E-2</v>
      </c>
      <c r="U94">
        <f t="shared" si="13"/>
        <v>4.3859161864120004</v>
      </c>
      <c r="X94">
        <f t="shared" si="16"/>
        <v>2.302013565397E-2</v>
      </c>
      <c r="Y94">
        <f t="shared" si="17"/>
        <v>12.519458645209999</v>
      </c>
      <c r="AA94" s="3"/>
    </row>
    <row r="95" spans="12:27" x14ac:dyDescent="0.3">
      <c r="L95" s="3"/>
      <c r="M95">
        <v>2.2232775543960002</v>
      </c>
      <c r="N95">
        <v>4.2799997475109999</v>
      </c>
      <c r="Q95">
        <v>2.3397137352590001</v>
      </c>
      <c r="R95">
        <v>12.43838889635</v>
      </c>
      <c r="T95">
        <f t="shared" si="12"/>
        <v>2.2232775543960002E-2</v>
      </c>
      <c r="U95">
        <f t="shared" si="13"/>
        <v>4.2799997475109999</v>
      </c>
      <c r="X95">
        <f t="shared" si="16"/>
        <v>2.3397137352590001E-2</v>
      </c>
      <c r="Y95">
        <f t="shared" si="17"/>
        <v>12.43838889635</v>
      </c>
      <c r="AA95" s="3"/>
    </row>
    <row r="96" spans="12:27" x14ac:dyDescent="0.3">
      <c r="L96" s="3"/>
      <c r="M96">
        <v>2.2429609337029999</v>
      </c>
      <c r="N96">
        <v>4.2059044456930001</v>
      </c>
      <c r="Q96">
        <v>2.3739856272500002</v>
      </c>
      <c r="R96">
        <v>12.367458309730001</v>
      </c>
      <c r="T96">
        <f t="shared" si="12"/>
        <v>2.2429609337029997E-2</v>
      </c>
      <c r="U96">
        <f t="shared" si="13"/>
        <v>4.2059044456930001</v>
      </c>
      <c r="X96">
        <f t="shared" si="16"/>
        <v>2.3739856272500002E-2</v>
      </c>
      <c r="Y96">
        <f t="shared" si="17"/>
        <v>12.367458309730001</v>
      </c>
      <c r="AA96" s="3"/>
    </row>
    <row r="97" spans="12:27" x14ac:dyDescent="0.3">
      <c r="L97" s="3"/>
      <c r="M97">
        <v>2.260830813708</v>
      </c>
      <c r="N97">
        <v>4.2059801922700002</v>
      </c>
      <c r="Q97">
        <v>2.4014299947460001</v>
      </c>
      <c r="R97">
        <v>12.235576618870001</v>
      </c>
      <c r="T97">
        <f t="shared" si="12"/>
        <v>2.2608308137080001E-2</v>
      </c>
      <c r="U97">
        <f t="shared" si="13"/>
        <v>4.2059801922700002</v>
      </c>
      <c r="X97">
        <f t="shared" si="16"/>
        <v>2.4014299947460002E-2</v>
      </c>
      <c r="Y97">
        <f t="shared" si="17"/>
        <v>12.235576618870001</v>
      </c>
      <c r="AA97" s="3"/>
    </row>
    <row r="98" spans="12:27" x14ac:dyDescent="0.3">
      <c r="L98" s="3"/>
      <c r="M98">
        <v>2.300118038416</v>
      </c>
      <c r="N98">
        <v>4.2803254577930003</v>
      </c>
      <c r="Q98">
        <v>2.461404898504</v>
      </c>
      <c r="R98">
        <v>12.11398651194</v>
      </c>
      <c r="T98">
        <f t="shared" si="12"/>
        <v>2.3001180384160002E-2</v>
      </c>
      <c r="U98">
        <f t="shared" si="13"/>
        <v>4.2803254577930003</v>
      </c>
      <c r="X98">
        <f t="shared" si="16"/>
        <v>2.461404898504E-2</v>
      </c>
      <c r="Y98">
        <f t="shared" si="17"/>
        <v>12.11398651194</v>
      </c>
      <c r="AA98" s="3"/>
    </row>
    <row r="99" spans="12:27" x14ac:dyDescent="0.3">
      <c r="L99" s="3"/>
      <c r="M99">
        <v>2.3304551738070001</v>
      </c>
      <c r="N99">
        <v>4.3970206346299996</v>
      </c>
      <c r="Q99">
        <v>2.516224684285</v>
      </c>
      <c r="R99">
        <v>12.043143023420001</v>
      </c>
      <c r="T99">
        <f t="shared" si="12"/>
        <v>2.3304551738070001E-2</v>
      </c>
      <c r="U99">
        <f t="shared" si="13"/>
        <v>4.3970206346299996</v>
      </c>
      <c r="X99">
        <f t="shared" si="16"/>
        <v>2.5162246842850001E-2</v>
      </c>
      <c r="Y99">
        <f t="shared" si="17"/>
        <v>12.043143023420001</v>
      </c>
      <c r="AA99" s="3"/>
    </row>
    <row r="100" spans="12:27" x14ac:dyDescent="0.3">
      <c r="L100" s="3"/>
      <c r="M100">
        <v>2.35724105717</v>
      </c>
      <c r="N100">
        <v>4.4501189852480003</v>
      </c>
      <c r="Q100">
        <v>2.5504965762760001</v>
      </c>
      <c r="R100">
        <v>11.9722124368</v>
      </c>
      <c r="T100">
        <f t="shared" si="12"/>
        <v>2.3572410571699998E-2</v>
      </c>
      <c r="U100">
        <f t="shared" si="13"/>
        <v>4.4501189852480003</v>
      </c>
      <c r="X100">
        <f t="shared" si="16"/>
        <v>2.5504965762760002E-2</v>
      </c>
      <c r="Y100">
        <f t="shared" si="17"/>
        <v>11.9722124368</v>
      </c>
      <c r="AA100" s="3"/>
    </row>
    <row r="101" spans="12:27" x14ac:dyDescent="0.3">
      <c r="L101" s="3"/>
      <c r="M101">
        <v>2.3787265737930001</v>
      </c>
      <c r="N101">
        <v>4.3336434734860001</v>
      </c>
      <c r="Q101">
        <v>2.5984706930330002</v>
      </c>
      <c r="R101">
        <v>11.89118623699</v>
      </c>
      <c r="T101">
        <f t="shared" si="12"/>
        <v>2.378726573793E-2</v>
      </c>
      <c r="U101">
        <f t="shared" si="13"/>
        <v>4.3336434734860001</v>
      </c>
      <c r="X101">
        <f t="shared" si="16"/>
        <v>2.598470693033E-2</v>
      </c>
      <c r="Y101">
        <f t="shared" si="17"/>
        <v>11.89118623699</v>
      </c>
      <c r="AA101" s="3"/>
    </row>
    <row r="102" spans="12:27" x14ac:dyDescent="0.3">
      <c r="L102" s="3"/>
      <c r="M102">
        <v>2.3948549137440001</v>
      </c>
      <c r="N102">
        <v>4.2065482915989998</v>
      </c>
      <c r="Q102">
        <v>2.65503546345</v>
      </c>
      <c r="R102">
        <v>11.72896689935</v>
      </c>
      <c r="T102">
        <f t="shared" si="12"/>
        <v>2.394854913744E-2</v>
      </c>
      <c r="U102">
        <f t="shared" si="13"/>
        <v>4.2065482915989998</v>
      </c>
      <c r="X102">
        <f t="shared" si="16"/>
        <v>2.6550354634499999E-2</v>
      </c>
      <c r="Y102">
        <f t="shared" si="17"/>
        <v>11.72896689935</v>
      </c>
      <c r="AA102" s="3"/>
    </row>
    <row r="103" spans="12:27" x14ac:dyDescent="0.3">
      <c r="L103" s="3"/>
      <c r="M103">
        <v>2.4127550923790002</v>
      </c>
      <c r="N103">
        <v>4.1218484689719999</v>
      </c>
      <c r="Q103">
        <v>2.706401569019</v>
      </c>
      <c r="R103">
        <v>11.739338323189999</v>
      </c>
      <c r="T103">
        <f t="shared" si="12"/>
        <v>2.412755092379E-2</v>
      </c>
      <c r="U103">
        <f t="shared" si="13"/>
        <v>4.1218484689719999</v>
      </c>
      <c r="X103">
        <f t="shared" si="16"/>
        <v>2.7064015690189999E-2</v>
      </c>
      <c r="Y103">
        <f t="shared" si="17"/>
        <v>11.739338323189999</v>
      </c>
      <c r="AA103" s="3"/>
    </row>
    <row r="104" spans="12:27" x14ac:dyDescent="0.3">
      <c r="L104" s="3"/>
      <c r="M104">
        <v>2.4252829450269999</v>
      </c>
      <c r="N104">
        <v>4.068916760824</v>
      </c>
      <c r="Q104">
        <v>2.737252440951</v>
      </c>
      <c r="R104">
        <v>11.65823954163</v>
      </c>
      <c r="T104">
        <f t="shared" si="12"/>
        <v>2.4252829450269998E-2</v>
      </c>
      <c r="U104">
        <f t="shared" si="13"/>
        <v>4.068916760824</v>
      </c>
      <c r="X104">
        <f t="shared" si="16"/>
        <v>2.7372524409510001E-2</v>
      </c>
      <c r="Y104">
        <f t="shared" si="17"/>
        <v>11.65823954163</v>
      </c>
      <c r="AA104" s="3"/>
    </row>
    <row r="105" spans="12:27" x14ac:dyDescent="0.3">
      <c r="L105" s="3"/>
      <c r="M105">
        <v>2.4359745743989998</v>
      </c>
      <c r="N105">
        <v>4.1537377779740003</v>
      </c>
      <c r="Q105">
        <v>2.756117041505</v>
      </c>
      <c r="R105">
        <v>11.577089952850001</v>
      </c>
      <c r="T105">
        <f t="shared" si="12"/>
        <v>2.4359745743989997E-2</v>
      </c>
      <c r="U105">
        <f t="shared" si="13"/>
        <v>4.1537377779740003</v>
      </c>
      <c r="X105">
        <f t="shared" si="16"/>
        <v>2.7561170415050001E-2</v>
      </c>
      <c r="Y105">
        <f t="shared" si="17"/>
        <v>11.577089952850001</v>
      </c>
      <c r="AA105" s="3"/>
    </row>
    <row r="106" spans="12:27" x14ac:dyDescent="0.3">
      <c r="L106" s="3"/>
      <c r="M106">
        <v>2.4538141557730002</v>
      </c>
      <c r="N106">
        <v>4.2385890937550004</v>
      </c>
      <c r="Q106">
        <v>2.8006665092969998</v>
      </c>
      <c r="R106">
        <v>11.49604923669</v>
      </c>
      <c r="T106">
        <f t="shared" si="12"/>
        <v>2.453814155773E-2</v>
      </c>
      <c r="U106">
        <f t="shared" si="13"/>
        <v>4.2385890937550004</v>
      </c>
      <c r="X106">
        <f t="shared" si="16"/>
        <v>2.8006665092969996E-2</v>
      </c>
      <c r="Y106">
        <f t="shared" si="17"/>
        <v>11.49604923669</v>
      </c>
      <c r="AA106" s="3"/>
    </row>
    <row r="107" spans="12:27" x14ac:dyDescent="0.3">
      <c r="L107" s="3"/>
      <c r="M107">
        <v>2.4770184884769999</v>
      </c>
      <c r="N107">
        <v>4.312866187359</v>
      </c>
      <c r="Q107">
        <v>2.8623283351970001</v>
      </c>
      <c r="R107">
        <v>11.44554213805</v>
      </c>
      <c r="T107">
        <f t="shared" si="12"/>
        <v>2.4770184884769997E-2</v>
      </c>
      <c r="U107">
        <f t="shared" si="13"/>
        <v>4.312866187359</v>
      </c>
      <c r="X107">
        <f t="shared" si="16"/>
        <v>2.8623283351970001E-2</v>
      </c>
      <c r="Y107">
        <f t="shared" si="17"/>
        <v>11.44554213805</v>
      </c>
      <c r="AA107" s="3"/>
    </row>
    <row r="108" spans="12:27" x14ac:dyDescent="0.3">
      <c r="L108" s="3"/>
      <c r="M108">
        <v>2.5162943511989999</v>
      </c>
      <c r="N108">
        <v>4.4190022913340004</v>
      </c>
      <c r="Q108">
        <v>2.9188822188949999</v>
      </c>
      <c r="R108">
        <v>11.31378383617</v>
      </c>
      <c r="T108">
        <f t="shared" si="12"/>
        <v>2.5162943511989999E-2</v>
      </c>
      <c r="U108">
        <f t="shared" si="13"/>
        <v>4.4190022913340004</v>
      </c>
      <c r="X108">
        <f t="shared" si="16"/>
        <v>2.9188822188949998E-2</v>
      </c>
      <c r="Y108">
        <f t="shared" si="17"/>
        <v>11.31378383617</v>
      </c>
      <c r="AA108" s="3"/>
    </row>
    <row r="109" spans="12:27" x14ac:dyDescent="0.3">
      <c r="L109" s="3"/>
      <c r="M109">
        <v>2.5413500564940001</v>
      </c>
      <c r="N109">
        <v>4.3131388750369997</v>
      </c>
      <c r="Q109">
        <v>2.9771375403590001</v>
      </c>
      <c r="R109">
        <v>11.21249382824</v>
      </c>
      <c r="T109">
        <f t="shared" si="12"/>
        <v>2.5413500564940003E-2</v>
      </c>
      <c r="U109">
        <f t="shared" si="13"/>
        <v>4.3131388750369997</v>
      </c>
      <c r="X109">
        <f t="shared" si="16"/>
        <v>2.9771375403590001E-2</v>
      </c>
      <c r="Y109">
        <f t="shared" si="17"/>
        <v>11.21249382824</v>
      </c>
      <c r="AA109" s="3"/>
    </row>
    <row r="110" spans="12:27" x14ac:dyDescent="0.3">
      <c r="M110">
        <v>2.5574632471299998</v>
      </c>
      <c r="N110">
        <v>4.2284314777530003</v>
      </c>
      <c r="Q110">
        <v>3.0337023107749999</v>
      </c>
      <c r="R110">
        <v>11.050274490590001</v>
      </c>
      <c r="T110">
        <f t="shared" si="12"/>
        <v>2.5574632471299999E-2</v>
      </c>
      <c r="U110">
        <f t="shared" si="13"/>
        <v>4.2284314777530003</v>
      </c>
      <c r="X110">
        <f t="shared" si="16"/>
        <v>3.0337023107749998E-2</v>
      </c>
      <c r="Y110">
        <f t="shared" si="17"/>
        <v>11.050274490590001</v>
      </c>
    </row>
    <row r="111" spans="12:27" x14ac:dyDescent="0.3">
      <c r="M111">
        <v>2.5804019855910001</v>
      </c>
      <c r="N111">
        <v>4.0955769676439999</v>
      </c>
      <c r="Q111">
        <v>3.0714169962610001</v>
      </c>
      <c r="R111">
        <v>10.92859002738</v>
      </c>
      <c r="T111">
        <f t="shared" si="12"/>
        <v>2.580401985591E-2</v>
      </c>
      <c r="U111">
        <f t="shared" si="13"/>
        <v>4.0955769676439999</v>
      </c>
      <c r="X111">
        <f t="shared" si="16"/>
        <v>3.0714169962610002E-2</v>
      </c>
      <c r="Y111">
        <f t="shared" si="17"/>
        <v>10.92859002738</v>
      </c>
    </row>
    <row r="112" spans="12:27" x14ac:dyDescent="0.3">
      <c r="M112">
        <v>2.5982992633930002</v>
      </c>
      <c r="N112">
        <v>4.0250004031989999</v>
      </c>
      <c r="Q112">
        <v>3.1262258953240001</v>
      </c>
      <c r="R112">
        <v>10.88820757463</v>
      </c>
      <c r="T112">
        <f t="shared" si="12"/>
        <v>2.5982992633930002E-2</v>
      </c>
      <c r="U112">
        <f t="shared" si="13"/>
        <v>4.0250004031989999</v>
      </c>
      <c r="X112">
        <f t="shared" si="16"/>
        <v>3.1262258953240002E-2</v>
      </c>
      <c r="Y112">
        <f t="shared" si="17"/>
        <v>10.88820757463</v>
      </c>
    </row>
    <row r="113" spans="13:25" x14ac:dyDescent="0.3">
      <c r="M113">
        <v>2.6256853621060001</v>
      </c>
      <c r="N113">
        <v>4.0745731859890002</v>
      </c>
      <c r="Q113">
        <v>3.1724876875989998</v>
      </c>
      <c r="R113">
        <v>10.807174116640001</v>
      </c>
      <c r="T113">
        <f t="shared" si="12"/>
        <v>2.6256853621060002E-2</v>
      </c>
      <c r="U113">
        <f t="shared" si="13"/>
        <v>4.0745731859890002</v>
      </c>
      <c r="X113">
        <f t="shared" si="16"/>
        <v>3.1724876875989995E-2</v>
      </c>
      <c r="Y113">
        <f t="shared" si="17"/>
        <v>10.807174116640001</v>
      </c>
    </row>
    <row r="114" spans="13:25" x14ac:dyDescent="0.3">
      <c r="M114">
        <v>2.6482702355969998</v>
      </c>
      <c r="N114">
        <v>4.223039015436</v>
      </c>
      <c r="Q114">
        <v>3.2290197978620001</v>
      </c>
      <c r="R114">
        <v>10.736337886299999</v>
      </c>
      <c r="T114">
        <f t="shared" si="12"/>
        <v>2.6482702355969997E-2</v>
      </c>
      <c r="U114">
        <f t="shared" si="13"/>
        <v>4.223039015436</v>
      </c>
      <c r="X114">
        <f t="shared" si="16"/>
        <v>3.2290197978620004E-2</v>
      </c>
      <c r="Y114">
        <f t="shared" si="17"/>
        <v>10.736337886299999</v>
      </c>
    </row>
    <row r="115" spans="13:25" x14ac:dyDescent="0.3">
      <c r="M115">
        <v>2.6911630999040002</v>
      </c>
      <c r="N115">
        <v>4.2232208290599997</v>
      </c>
      <c r="Q115">
        <v>3.2992359883629998</v>
      </c>
      <c r="R115">
        <v>10.70617443571</v>
      </c>
      <c r="T115">
        <f t="shared" si="12"/>
        <v>2.6911630999040002E-2</v>
      </c>
      <c r="U115">
        <f t="shared" si="13"/>
        <v>4.2232208290599997</v>
      </c>
      <c r="X115">
        <f t="shared" si="16"/>
        <v>3.2992359883630001E-2</v>
      </c>
      <c r="Y115">
        <f t="shared" si="17"/>
        <v>10.70617443571</v>
      </c>
    </row>
    <row r="116" spans="13:25" x14ac:dyDescent="0.3">
      <c r="M116">
        <v>2.7161940378199998</v>
      </c>
      <c r="N116">
        <v>4.1950659589599999</v>
      </c>
      <c r="Q116">
        <v>3.4002740195480001</v>
      </c>
      <c r="R116">
        <v>10.67614163228</v>
      </c>
      <c r="T116">
        <f t="shared" si="12"/>
        <v>2.7161940378199998E-2</v>
      </c>
      <c r="U116">
        <f t="shared" si="13"/>
        <v>4.1950659589599999</v>
      </c>
      <c r="X116">
        <f t="shared" si="16"/>
        <v>3.4002740195480004E-2</v>
      </c>
      <c r="Y116">
        <f t="shared" si="17"/>
        <v>10.67614163228</v>
      </c>
    </row>
    <row r="117" spans="13:25" x14ac:dyDescent="0.3">
      <c r="M117">
        <v>2.7329048973710002</v>
      </c>
      <c r="N117">
        <v>4.1103538801120001</v>
      </c>
      <c r="Q117">
        <v>3.5115823687219998</v>
      </c>
      <c r="R117">
        <v>10.656306056489999</v>
      </c>
      <c r="T117">
        <f t="shared" si="12"/>
        <v>2.7329048973710003E-2</v>
      </c>
      <c r="U117">
        <f t="shared" si="13"/>
        <v>4.1103538801120001</v>
      </c>
      <c r="X117">
        <f t="shared" si="16"/>
        <v>3.5115823687220001E-2</v>
      </c>
      <c r="Y117">
        <f t="shared" si="17"/>
        <v>10.656306056489999</v>
      </c>
    </row>
    <row r="118" spans="13:25" x14ac:dyDescent="0.3">
      <c r="M118">
        <v>2.7472176694120001</v>
      </c>
      <c r="N118">
        <v>4.0680230925809999</v>
      </c>
      <c r="Q118">
        <v>3.6571372075470001</v>
      </c>
      <c r="R118">
        <v>10.63661564419</v>
      </c>
      <c r="T118">
        <f t="shared" si="12"/>
        <v>2.7472176694120002E-2</v>
      </c>
      <c r="U118">
        <f t="shared" si="13"/>
        <v>4.0680230925809999</v>
      </c>
      <c r="X118">
        <f t="shared" si="16"/>
        <v>3.6571372075470003E-2</v>
      </c>
      <c r="Y118">
        <f t="shared" si="17"/>
        <v>10.63661564419</v>
      </c>
    </row>
    <row r="119" spans="13:25" x14ac:dyDescent="0.3">
      <c r="M119">
        <v>2.7686236999529998</v>
      </c>
      <c r="N119">
        <v>4.1811577115879999</v>
      </c>
      <c r="Q119">
        <v>3.7924108416650002</v>
      </c>
      <c r="R119">
        <v>10.63718904003</v>
      </c>
      <c r="T119">
        <f t="shared" si="12"/>
        <v>2.768623699953E-2</v>
      </c>
      <c r="U119">
        <f t="shared" si="13"/>
        <v>4.1811577115879999</v>
      </c>
      <c r="X119">
        <f t="shared" si="16"/>
        <v>3.7924108416650004E-2</v>
      </c>
      <c r="Y119">
        <f t="shared" si="17"/>
        <v>10.63718904003</v>
      </c>
    </row>
    <row r="120" spans="13:25" x14ac:dyDescent="0.3">
      <c r="M120">
        <v>2.798359909262</v>
      </c>
      <c r="N120">
        <v>4.3225886112929999</v>
      </c>
      <c r="Q120">
        <v>3.833532031586</v>
      </c>
      <c r="R120">
        <v>10.566287486109999</v>
      </c>
      <c r="T120">
        <f t="shared" si="12"/>
        <v>2.798359909262E-2</v>
      </c>
      <c r="U120">
        <f t="shared" si="13"/>
        <v>4.3225886112929999</v>
      </c>
      <c r="X120">
        <f t="shared" si="16"/>
        <v>3.8335320315859997E-2</v>
      </c>
      <c r="Y120">
        <f t="shared" si="17"/>
        <v>10.566287486109999</v>
      </c>
    </row>
    <row r="121" spans="13:25" x14ac:dyDescent="0.3">
      <c r="M121">
        <v>2.844766576509</v>
      </c>
      <c r="N121">
        <v>4.4923511443450002</v>
      </c>
      <c r="Q121">
        <v>3.9551106987489999</v>
      </c>
      <c r="R121">
        <v>10.556649137959999</v>
      </c>
      <c r="T121">
        <f t="shared" si="12"/>
        <v>2.8447665765089999E-2</v>
      </c>
      <c r="U121">
        <f t="shared" si="13"/>
        <v>4.4923511443450002</v>
      </c>
      <c r="X121">
        <f t="shared" si="16"/>
        <v>3.9551106987490002E-2</v>
      </c>
      <c r="Y121">
        <f t="shared" si="17"/>
        <v>10.556649137959999</v>
      </c>
    </row>
    <row r="122" spans="13:25" x14ac:dyDescent="0.3">
      <c r="M122">
        <v>2.873341618575</v>
      </c>
      <c r="N122">
        <v>4.5489942095250004</v>
      </c>
      <c r="Q122">
        <v>4.1143605045280003</v>
      </c>
      <c r="R122">
        <v>10.54717046965</v>
      </c>
      <c r="T122">
        <f t="shared" si="12"/>
        <v>2.873341618575E-2</v>
      </c>
      <c r="U122">
        <f t="shared" si="13"/>
        <v>4.5489942095250004</v>
      </c>
      <c r="X122">
        <f t="shared" si="16"/>
        <v>4.1143605045280002E-2</v>
      </c>
      <c r="Y122">
        <f t="shared" si="17"/>
        <v>10.54717046965</v>
      </c>
    </row>
    <row r="123" spans="13:25" x14ac:dyDescent="0.3">
      <c r="M123">
        <v>2.8864250456509999</v>
      </c>
      <c r="N123">
        <v>4.6126368517980003</v>
      </c>
      <c r="Q123">
        <v>4.2427957274340002</v>
      </c>
      <c r="R123">
        <v>10.51725379702</v>
      </c>
      <c r="T123">
        <f t="shared" si="12"/>
        <v>2.8864250456509997E-2</v>
      </c>
      <c r="U123">
        <f t="shared" si="13"/>
        <v>4.6126368517980003</v>
      </c>
      <c r="X123">
        <f t="shared" si="16"/>
        <v>4.2427957274340004E-2</v>
      </c>
      <c r="Y123">
        <f t="shared" si="17"/>
        <v>10.51725379702</v>
      </c>
    </row>
    <row r="124" spans="13:25" x14ac:dyDescent="0.3">
      <c r="M124">
        <v>2.9638679699939998</v>
      </c>
      <c r="N124">
        <v>4.6200303584100002</v>
      </c>
      <c r="Q124">
        <v>4.2530987055749998</v>
      </c>
      <c r="R124">
        <v>10.436067917360001</v>
      </c>
      <c r="T124">
        <f t="shared" si="12"/>
        <v>2.9638679699939999E-2</v>
      </c>
      <c r="U124">
        <f t="shared" si="13"/>
        <v>4.6200303584100002</v>
      </c>
      <c r="X124">
        <f t="shared" si="16"/>
        <v>4.2530987055750001E-2</v>
      </c>
      <c r="Y124">
        <f t="shared" si="17"/>
        <v>10.436067917360001</v>
      </c>
    </row>
    <row r="125" spans="13:25" x14ac:dyDescent="0.3">
      <c r="M125">
        <v>3.0150960632710002</v>
      </c>
      <c r="N125">
        <v>4.6343779887089998</v>
      </c>
      <c r="Q125">
        <v>4.2856582730839996</v>
      </c>
      <c r="R125">
        <v>10.36513007257</v>
      </c>
      <c r="T125">
        <f t="shared" si="12"/>
        <v>3.0150960632710003E-2</v>
      </c>
      <c r="U125">
        <f t="shared" si="13"/>
        <v>4.6343779887089998</v>
      </c>
      <c r="X125">
        <f t="shared" si="16"/>
        <v>4.2856582730839997E-2</v>
      </c>
      <c r="Y125">
        <f t="shared" si="17"/>
        <v>10.36513007257</v>
      </c>
    </row>
    <row r="126" spans="13:25" x14ac:dyDescent="0.3">
      <c r="M126">
        <v>3.0472455106949998</v>
      </c>
      <c r="N126">
        <v>4.6910362050250001</v>
      </c>
      <c r="Q126">
        <v>4.3353156830769999</v>
      </c>
      <c r="R126">
        <v>10.36534055964</v>
      </c>
      <c r="T126">
        <f t="shared" si="12"/>
        <v>3.047245510695E-2</v>
      </c>
      <c r="U126">
        <f t="shared" si="13"/>
        <v>4.6910362050250001</v>
      </c>
      <c r="X126">
        <f t="shared" si="16"/>
        <v>4.3353156830769998E-2</v>
      </c>
      <c r="Y126">
        <f t="shared" si="17"/>
        <v>10.36534055964</v>
      </c>
    </row>
    <row r="127" spans="13:25" x14ac:dyDescent="0.3">
      <c r="M127">
        <v>3.0889620571540002</v>
      </c>
      <c r="N127">
        <v>4.6488215761980003</v>
      </c>
      <c r="Q127">
        <v>4.369562172727</v>
      </c>
      <c r="R127">
        <v>10.36548572315</v>
      </c>
      <c r="T127">
        <f t="shared" si="12"/>
        <v>3.0889620571540002E-2</v>
      </c>
      <c r="U127">
        <f t="shared" si="13"/>
        <v>4.6488215761980003</v>
      </c>
      <c r="X127">
        <f t="shared" si="16"/>
        <v>4.3695621727269998E-2</v>
      </c>
      <c r="Y127">
        <f t="shared" si="17"/>
        <v>10.36548572315</v>
      </c>
    </row>
    <row r="128" spans="13:25" x14ac:dyDescent="0.3">
      <c r="M128">
        <v>3.13306154052</v>
      </c>
      <c r="N128">
        <v>4.6066170481280002</v>
      </c>
      <c r="Q128">
        <v>4.4140971248950001</v>
      </c>
      <c r="R128">
        <v>10.325059721340001</v>
      </c>
      <c r="T128">
        <f t="shared" si="12"/>
        <v>3.1330615405199998E-2</v>
      </c>
      <c r="U128">
        <f t="shared" si="13"/>
        <v>4.6066170481280002</v>
      </c>
      <c r="X128">
        <f t="shared" si="16"/>
        <v>4.4140971248950001E-2</v>
      </c>
      <c r="Y128">
        <f t="shared" si="17"/>
        <v>10.325059721340001</v>
      </c>
    </row>
    <row r="129" spans="13:25" x14ac:dyDescent="0.3">
      <c r="M129">
        <v>3.174762936374</v>
      </c>
      <c r="N129">
        <v>4.6067938113749998</v>
      </c>
      <c r="Q129">
        <v>4.468891508335</v>
      </c>
      <c r="R129">
        <v>10.325291982950001</v>
      </c>
      <c r="T129">
        <f t="shared" si="12"/>
        <v>3.1747629363740003E-2</v>
      </c>
      <c r="U129">
        <f t="shared" si="13"/>
        <v>4.6067938113749998</v>
      </c>
      <c r="X129">
        <f t="shared" si="16"/>
        <v>4.4688915083350003E-2</v>
      </c>
      <c r="Y129">
        <f t="shared" si="17"/>
        <v>10.325291982950001</v>
      </c>
    </row>
    <row r="130" spans="13:25" x14ac:dyDescent="0.3">
      <c r="M130">
        <v>3.2259935547519998</v>
      </c>
      <c r="N130">
        <v>4.6140762096610004</v>
      </c>
      <c r="Q130">
        <v>4.50656264695</v>
      </c>
      <c r="R130">
        <v>10.325451662800001</v>
      </c>
      <c r="T130">
        <f t="shared" si="12"/>
        <v>3.2259935547519998E-2</v>
      </c>
      <c r="U130">
        <f t="shared" si="13"/>
        <v>4.6140762096610004</v>
      </c>
      <c r="X130">
        <f t="shared" si="16"/>
        <v>4.5065626469499999E-2</v>
      </c>
      <c r="Y130">
        <f t="shared" si="17"/>
        <v>10.325451662800001</v>
      </c>
    </row>
    <row r="131" spans="13:25" x14ac:dyDescent="0.3">
      <c r="M131">
        <v>3.2676646493970001</v>
      </c>
      <c r="N131">
        <v>4.6990357570530001</v>
      </c>
      <c r="Q131">
        <v>4.5699186528029996</v>
      </c>
      <c r="R131">
        <v>10.325720215280001</v>
      </c>
      <c r="T131">
        <f t="shared" ref="T131:T139" si="18">M131/100</f>
        <v>3.267664649397E-2</v>
      </c>
      <c r="U131">
        <f t="shared" ref="U131:U139" si="19">N131</f>
        <v>4.6990357570530001</v>
      </c>
      <c r="X131">
        <f t="shared" ref="X131" si="20">Q131/100</f>
        <v>4.5699186528029997E-2</v>
      </c>
      <c r="Y131">
        <f t="shared" ref="Y131" si="21">R131</f>
        <v>10.325720215280001</v>
      </c>
    </row>
    <row r="132" spans="13:25" x14ac:dyDescent="0.3">
      <c r="M132">
        <v>3.3367546690649998</v>
      </c>
      <c r="N132">
        <v>4.7417200710770002</v>
      </c>
      <c r="T132">
        <f t="shared" si="18"/>
        <v>3.336754669065E-2</v>
      </c>
      <c r="U132">
        <f t="shared" si="19"/>
        <v>4.7417200710770002</v>
      </c>
    </row>
    <row r="133" spans="13:25" x14ac:dyDescent="0.3">
      <c r="M133">
        <v>3.384451283697</v>
      </c>
      <c r="N133">
        <v>4.6359436060329999</v>
      </c>
      <c r="T133">
        <f t="shared" si="18"/>
        <v>3.384451283697E-2</v>
      </c>
      <c r="U133">
        <f t="shared" si="19"/>
        <v>4.6359436060329999</v>
      </c>
    </row>
    <row r="134" spans="13:25" x14ac:dyDescent="0.3">
      <c r="M134">
        <v>3.434500534024</v>
      </c>
      <c r="N134">
        <v>4.6149600258919996</v>
      </c>
      <c r="T134">
        <f t="shared" si="18"/>
        <v>3.4345005340240001E-2</v>
      </c>
      <c r="U134">
        <f t="shared" si="19"/>
        <v>4.6149600258919996</v>
      </c>
    </row>
    <row r="135" spans="13:25" x14ac:dyDescent="0.3">
      <c r="M135">
        <v>3.482159272144</v>
      </c>
      <c r="N135">
        <v>4.6151620410309997</v>
      </c>
      <c r="T135">
        <f t="shared" si="18"/>
        <v>3.4821592721440003E-2</v>
      </c>
      <c r="U135">
        <f t="shared" si="19"/>
        <v>4.6151620410309997</v>
      </c>
    </row>
    <row r="136" spans="13:25" x14ac:dyDescent="0.3">
      <c r="M136">
        <v>3.551266967518</v>
      </c>
      <c r="N136">
        <v>4.6083897309699999</v>
      </c>
      <c r="T136">
        <f t="shared" si="18"/>
        <v>3.5512669675179999E-2</v>
      </c>
      <c r="U136">
        <f t="shared" si="19"/>
        <v>4.6083897309699999</v>
      </c>
    </row>
    <row r="137" spans="13:25" x14ac:dyDescent="0.3">
      <c r="M137">
        <v>3.5953866516900002</v>
      </c>
      <c r="N137">
        <v>4.5096633468020002</v>
      </c>
      <c r="T137">
        <f t="shared" si="18"/>
        <v>3.5953866516900003E-2</v>
      </c>
      <c r="U137">
        <f t="shared" si="19"/>
        <v>4.5096633468020002</v>
      </c>
    </row>
    <row r="138" spans="13:25" x14ac:dyDescent="0.3">
      <c r="M138">
        <v>3.6597284732520001</v>
      </c>
      <c r="N138">
        <v>4.5028708352270002</v>
      </c>
      <c r="T138">
        <f t="shared" si="18"/>
        <v>3.6597284732520004E-2</v>
      </c>
      <c r="U138">
        <f t="shared" si="19"/>
        <v>4.5028708352270002</v>
      </c>
    </row>
    <row r="139" spans="13:25" x14ac:dyDescent="0.3">
      <c r="M139">
        <v>3.7312266808340002</v>
      </c>
      <c r="N139">
        <v>4.4749129298870001</v>
      </c>
      <c r="T139">
        <f t="shared" si="18"/>
        <v>3.7312266808340003E-2</v>
      </c>
      <c r="U139">
        <f t="shared" si="19"/>
        <v>4.4749129298870001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6401-B3FA-4B27-A788-1E6E1097132C}">
  <sheetPr codeName="Sheet27">
    <tabColor theme="7" tint="0.79998168889431442"/>
  </sheetPr>
  <dimension ref="A1:G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5" x14ac:dyDescent="0.3">
      <c r="B1" s="2" t="s">
        <v>166</v>
      </c>
      <c r="C1" t="s">
        <v>181</v>
      </c>
      <c r="D1" t="s">
        <v>166</v>
      </c>
      <c r="E1" t="s">
        <v>181</v>
      </c>
    </row>
    <row r="2" spans="2:5" x14ac:dyDescent="0.3">
      <c r="B2">
        <v>0</v>
      </c>
      <c r="C2">
        <v>0</v>
      </c>
      <c r="D2">
        <v>0</v>
      </c>
      <c r="E2">
        <v>0</v>
      </c>
    </row>
    <row r="3" spans="2:5" x14ac:dyDescent="0.3">
      <c r="B3" s="2">
        <v>1.7888563049850001E-3</v>
      </c>
      <c r="C3">
        <v>4.2724239053490001E-2</v>
      </c>
      <c r="D3">
        <v>1.308284454991E-4</v>
      </c>
      <c r="E3">
        <v>1.3028721260159999E-2</v>
      </c>
    </row>
    <row r="4" spans="2:5" x14ac:dyDescent="0.3">
      <c r="B4" s="2">
        <v>3.724340175953E-3</v>
      </c>
      <c r="C4">
        <v>0.15006572959850001</v>
      </c>
      <c r="D4">
        <v>1.8200440345599999E-4</v>
      </c>
      <c r="E4">
        <v>2.3426689548009999E-2</v>
      </c>
    </row>
    <row r="5" spans="2:5" x14ac:dyDescent="0.3">
      <c r="B5" s="2">
        <v>5.4838709677420003E-3</v>
      </c>
      <c r="C5">
        <v>0.3921434169279</v>
      </c>
      <c r="D5">
        <v>2.1741531252979999E-4</v>
      </c>
      <c r="E5">
        <v>4.0077945767060003E-2</v>
      </c>
    </row>
    <row r="6" spans="2:5" x14ac:dyDescent="0.3">
      <c r="B6" s="2">
        <v>6.7741935483870003E-3</v>
      </c>
      <c r="C6">
        <v>0.74208084740619995</v>
      </c>
      <c r="D6">
        <v>2.607271886966E-4</v>
      </c>
      <c r="E6">
        <v>4.4230002543280002E-2</v>
      </c>
    </row>
    <row r="7" spans="2:5" x14ac:dyDescent="0.3">
      <c r="B7" s="2">
        <v>8.0351906158359996E-3</v>
      </c>
      <c r="C7">
        <v>1.2913780463140001</v>
      </c>
      <c r="D7">
        <v>3.1191544175450002E-4</v>
      </c>
      <c r="E7">
        <v>4.8379600512989999E-2</v>
      </c>
    </row>
    <row r="8" spans="2:5" x14ac:dyDescent="0.3">
      <c r="B8" s="2">
        <v>8.8269794721410003E-3</v>
      </c>
      <c r="C8">
        <v>1.7491815400949999</v>
      </c>
      <c r="D8">
        <v>3.4732225246130003E-4</v>
      </c>
      <c r="E8">
        <v>6.7113646838079993E-2</v>
      </c>
    </row>
    <row r="9" spans="2:5" x14ac:dyDescent="0.3">
      <c r="B9" s="2">
        <v>8.9442815249269995E-3</v>
      </c>
      <c r="C9">
        <v>1.8245872939629999</v>
      </c>
      <c r="D9">
        <v>4.0639098077719998E-4</v>
      </c>
      <c r="E9">
        <v>6.9177995895209995E-2</v>
      </c>
    </row>
    <row r="10" spans="2:5" x14ac:dyDescent="0.3">
      <c r="B10" s="2">
        <v>9.1126685985280006E-3</v>
      </c>
      <c r="C10">
        <v>1.842057476048</v>
      </c>
      <c r="D10">
        <v>4.6938970080469999E-4</v>
      </c>
      <c r="E10">
        <v>7.5406695761189996E-2</v>
      </c>
    </row>
    <row r="11" spans="2:5" x14ac:dyDescent="0.3">
      <c r="B11" s="2">
        <v>9.2301907954269995E-3</v>
      </c>
      <c r="C11">
        <v>1.830039841426</v>
      </c>
      <c r="D11">
        <v>5.1661517521510002E-4</v>
      </c>
      <c r="E11">
        <v>9.2054263770440001E-2</v>
      </c>
    </row>
    <row r="12" spans="2:5" x14ac:dyDescent="0.3">
      <c r="B12" s="2">
        <v>9.3868870579590005E-3</v>
      </c>
      <c r="C12">
        <v>1.8132168414930001</v>
      </c>
      <c r="D12">
        <v>5.6382015779049999E-4</v>
      </c>
      <c r="E12">
        <v>0.1191157823099</v>
      </c>
    </row>
    <row r="13" spans="2:5" x14ac:dyDescent="0.3">
      <c r="B13" s="2">
        <v>9.6611055173909995E-3</v>
      </c>
      <c r="C13">
        <v>1.837142355811</v>
      </c>
      <c r="D13">
        <v>6.071033453883E-4</v>
      </c>
      <c r="E13">
        <v>0.13784736982849999</v>
      </c>
    </row>
    <row r="14" spans="2:5" x14ac:dyDescent="0.3">
      <c r="B14" s="2">
        <v>1.007896221748E-2</v>
      </c>
      <c r="C14">
        <v>1.9497799821740001</v>
      </c>
      <c r="D14">
        <v>6.6327052811439996E-4</v>
      </c>
      <c r="E14">
        <v>0.1396742201268</v>
      </c>
    </row>
    <row r="15" spans="2:5" x14ac:dyDescent="0.3">
      <c r="B15" s="2">
        <v>1.066657320197E-2</v>
      </c>
      <c r="C15">
        <v>2.1199440950619999</v>
      </c>
      <c r="D15">
        <v>7.2628476363690003E-4</v>
      </c>
      <c r="E15">
        <v>0.15493628021629999</v>
      </c>
    </row>
    <row r="16" spans="2:5" x14ac:dyDescent="0.3">
      <c r="B16" s="2">
        <v>1.100608177079E-2</v>
      </c>
      <c r="C16">
        <v>2.2517862972980001</v>
      </c>
      <c r="D16">
        <v>7.7614836677639999E-4</v>
      </c>
      <c r="E16">
        <v>0.1785379355368</v>
      </c>
    </row>
    <row r="17" spans="2:5" x14ac:dyDescent="0.3">
      <c r="B17" s="2">
        <v>1.1110545945809999E-2</v>
      </c>
      <c r="C17">
        <v>2.3165222389040001</v>
      </c>
      <c r="D17">
        <v>8.1286133753300004E-4</v>
      </c>
      <c r="E17">
        <v>0.21047918608819999</v>
      </c>
    </row>
    <row r="18" spans="2:5" x14ac:dyDescent="0.3">
      <c r="B18" s="2">
        <v>1.1319474295859999E-2</v>
      </c>
      <c r="C18">
        <v>2.3260710564920002</v>
      </c>
      <c r="D18">
        <v>8.6798410015919997E-4</v>
      </c>
      <c r="E18">
        <v>0.23130070298659999</v>
      </c>
    </row>
    <row r="19" spans="2:5" x14ac:dyDescent="0.3">
      <c r="B19" s="2">
        <v>1.1319474295859999E-2</v>
      </c>
      <c r="C19">
        <v>2.386032589304</v>
      </c>
      <c r="D19">
        <v>9.1263228247170003E-4</v>
      </c>
      <c r="E19">
        <v>0.2354545099158</v>
      </c>
    </row>
    <row r="20" spans="2:5" x14ac:dyDescent="0.3">
      <c r="B20" s="2">
        <v>1.1463112536510001E-2</v>
      </c>
      <c r="C20">
        <v>2.47714316266</v>
      </c>
      <c r="D20">
        <v>9.6776597976279996E-4</v>
      </c>
      <c r="E20">
        <v>0.25071903011090002</v>
      </c>
    </row>
    <row r="21" spans="2:5" x14ac:dyDescent="0.3">
      <c r="B21" s="2">
        <v>1.1567576711529999E-2</v>
      </c>
      <c r="C21">
        <v>2.5730591013290001</v>
      </c>
      <c r="D21">
        <v>1.012386825413E-3</v>
      </c>
      <c r="E21">
        <v>0.26876532879839998</v>
      </c>
    </row>
    <row r="22" spans="2:5" x14ac:dyDescent="0.3">
      <c r="B22" s="2">
        <v>1.231188395856E-2</v>
      </c>
      <c r="C22">
        <v>2.951855577655</v>
      </c>
      <c r="D22">
        <v>1.064874540963E-3</v>
      </c>
      <c r="E22">
        <v>0.2937554132595</v>
      </c>
    </row>
    <row r="23" spans="2:5" x14ac:dyDescent="0.3">
      <c r="B23" s="2">
        <v>1.2834204833669999E-2</v>
      </c>
      <c r="C23">
        <v>3.2299645207480001</v>
      </c>
      <c r="D23">
        <v>1.112092162362E-3</v>
      </c>
      <c r="E23">
        <v>0.32708263284599998</v>
      </c>
    </row>
    <row r="24" spans="2:5" x14ac:dyDescent="0.3">
      <c r="B24" s="2">
        <v>1.3239003511879999E-2</v>
      </c>
      <c r="C24">
        <v>3.4001680328389998</v>
      </c>
      <c r="D24">
        <v>1.1777031736329999E-3</v>
      </c>
      <c r="E24">
        <v>0.35762561383449998</v>
      </c>
    </row>
    <row r="25" spans="2:5" x14ac:dyDescent="0.3">
      <c r="B25" s="2">
        <v>1.348710592755E-2</v>
      </c>
      <c r="C25">
        <v>3.4744668631779998</v>
      </c>
      <c r="D25">
        <v>1.235419978342E-3</v>
      </c>
      <c r="E25">
        <v>0.39511730080770002</v>
      </c>
    </row>
    <row r="26" spans="2:5" x14ac:dyDescent="0.3">
      <c r="B26" s="2">
        <v>1.3604628124449999E-2</v>
      </c>
      <c r="C26">
        <v>3.5080199934929999</v>
      </c>
      <c r="D26">
        <v>1.2747679961740001E-3</v>
      </c>
      <c r="E26">
        <v>0.42288998379640003</v>
      </c>
    </row>
    <row r="27" spans="2:5" x14ac:dyDescent="0.3">
      <c r="B27" s="2">
        <v>1.368297625572E-2</v>
      </c>
      <c r="C27">
        <v>3.529589259932</v>
      </c>
      <c r="D27">
        <v>1.303614097031E-3</v>
      </c>
      <c r="E27">
        <v>0.44788744857430002</v>
      </c>
    </row>
    <row r="28" spans="2:5" x14ac:dyDescent="0.3">
      <c r="B28" s="2">
        <v>1.374826636511E-2</v>
      </c>
      <c r="C28">
        <v>3.5967321055369998</v>
      </c>
      <c r="D28">
        <v>1.358709522995E-3</v>
      </c>
      <c r="E28">
        <v>0.48260145723109998</v>
      </c>
    </row>
    <row r="29" spans="2:5" x14ac:dyDescent="0.3">
      <c r="B29" s="2">
        <v>1.380049845262E-2</v>
      </c>
      <c r="C29">
        <v>3.7046516076830001</v>
      </c>
      <c r="D29">
        <v>1.41381861729E-3</v>
      </c>
      <c r="E29">
        <v>0.5103692200087</v>
      </c>
    </row>
    <row r="30" spans="2:5" x14ac:dyDescent="0.3">
      <c r="B30" s="2">
        <v>1.389190460576E-2</v>
      </c>
      <c r="C30">
        <v>3.6806472949560001</v>
      </c>
      <c r="D30">
        <v>1.4977765461079999E-3</v>
      </c>
      <c r="E30">
        <v>0.56174519838829995</v>
      </c>
    </row>
    <row r="31" spans="2:5" x14ac:dyDescent="0.3">
      <c r="B31" s="2">
        <v>1.394413669327E-2</v>
      </c>
      <c r="C31">
        <v>3.6422606570410001</v>
      </c>
      <c r="D31">
        <v>1.568602978206E-3</v>
      </c>
      <c r="E31">
        <v>0.61173602776799996</v>
      </c>
    </row>
    <row r="32" spans="2:5" x14ac:dyDescent="0.3">
      <c r="B32" s="2">
        <v>1.415306504332E-2</v>
      </c>
      <c r="C32">
        <v>3.6949817782540002</v>
      </c>
      <c r="D32">
        <v>1.623682002172E-3</v>
      </c>
      <c r="E32">
        <v>0.65478553147980001</v>
      </c>
    </row>
    <row r="33" spans="2:5" x14ac:dyDescent="0.3">
      <c r="B33" s="2">
        <v>1.45709217434E-2</v>
      </c>
      <c r="C33">
        <v>3.7788378688669999</v>
      </c>
      <c r="D33">
        <v>1.6656377304179999E-3</v>
      </c>
      <c r="E33">
        <v>0.69228213866419996</v>
      </c>
    </row>
    <row r="34" spans="2:5" x14ac:dyDescent="0.3">
      <c r="B34" s="2">
        <v>1.471455998406E-2</v>
      </c>
      <c r="C34">
        <v>3.802791525475</v>
      </c>
      <c r="D34">
        <v>1.7023507011750001E-3</v>
      </c>
      <c r="E34">
        <v>0.72422338921569995</v>
      </c>
    </row>
    <row r="35" spans="2:5" x14ac:dyDescent="0.3">
      <c r="B35" s="2">
        <v>1.4962662399730001E-2</v>
      </c>
      <c r="C35">
        <v>3.8435118974379998</v>
      </c>
      <c r="D35">
        <v>1.7574269914750001E-3</v>
      </c>
      <c r="E35">
        <v>0.76866214210320005</v>
      </c>
    </row>
    <row r="36" spans="2:5" x14ac:dyDescent="0.3">
      <c r="B36" s="2">
        <v>1.5276054924799999E-2</v>
      </c>
      <c r="C36">
        <v>3.884218198258</v>
      </c>
      <c r="D36">
        <v>1.796739471647E-3</v>
      </c>
      <c r="E36">
        <v>0.81449506437789998</v>
      </c>
    </row>
    <row r="37" spans="2:5" x14ac:dyDescent="0.3">
      <c r="B37" s="2">
        <v>1.5680853603010001E-2</v>
      </c>
      <c r="C37">
        <v>3.9153109542259998</v>
      </c>
      <c r="D37">
        <v>1.8492053178669999E-3</v>
      </c>
      <c r="E37">
        <v>0.85059914224559996</v>
      </c>
    </row>
    <row r="38" spans="2:5" x14ac:dyDescent="0.3">
      <c r="B38" s="2">
        <v>1.6124826346849998E-2</v>
      </c>
      <c r="C38">
        <v>3.9415983448819998</v>
      </c>
      <c r="D38">
        <v>1.899019715015E-3</v>
      </c>
      <c r="E38">
        <v>0.89920728273109995</v>
      </c>
    </row>
    <row r="39" spans="2:5" x14ac:dyDescent="0.3">
      <c r="B39" s="2">
        <v>1.6790785462610001E-2</v>
      </c>
      <c r="C39">
        <v>3.9702363549599999</v>
      </c>
      <c r="D39">
        <v>1.946188130422E-3</v>
      </c>
      <c r="E39">
        <v>0.9575409874827</v>
      </c>
    </row>
    <row r="40" spans="2:5" x14ac:dyDescent="0.3">
      <c r="B40" s="2">
        <v>1.741757051274E-2</v>
      </c>
      <c r="C40">
        <v>3.9820935785380001</v>
      </c>
      <c r="D40">
        <v>1.9802250491089998E-3</v>
      </c>
      <c r="E40">
        <v>1.014489543234</v>
      </c>
    </row>
    <row r="41" spans="2:5" x14ac:dyDescent="0.3">
      <c r="B41" s="2">
        <v>1.8305516000420002E-2</v>
      </c>
      <c r="C41">
        <v>3.9986914401629998</v>
      </c>
      <c r="D41">
        <v>1.9959041155850001E-3</v>
      </c>
      <c r="E41">
        <v>1.056162098298</v>
      </c>
    </row>
    <row r="42" spans="2:5" x14ac:dyDescent="0.3">
      <c r="B42" s="2">
        <v>1.9324041706879999E-2</v>
      </c>
      <c r="C42">
        <v>4.0080657755619997</v>
      </c>
      <c r="D42">
        <v>2.0378434418340001E-3</v>
      </c>
      <c r="E42">
        <v>1.1019942005379999</v>
      </c>
    </row>
    <row r="43" spans="2:5" x14ac:dyDescent="0.3">
      <c r="B43" s="2">
        <v>2.0799598179059998E-2</v>
      </c>
      <c r="C43">
        <v>4.0173416129520003</v>
      </c>
      <c r="D43">
        <v>2.158424130422E-3</v>
      </c>
      <c r="E43">
        <v>1.231156652271</v>
      </c>
    </row>
    <row r="44" spans="2:5" x14ac:dyDescent="0.3">
      <c r="B44" s="2">
        <v>2.1361093119800001E-2</v>
      </c>
      <c r="C44">
        <v>4.0196190624239998</v>
      </c>
      <c r="D44">
        <v>2.2055843448300001E-3</v>
      </c>
      <c r="E44">
        <v>1.29365810455</v>
      </c>
    </row>
    <row r="45" spans="2:5" x14ac:dyDescent="0.3">
      <c r="B45" s="2">
        <v>2.1765891798010001E-2</v>
      </c>
      <c r="C45">
        <v>4.0171333600169996</v>
      </c>
      <c r="D45">
        <v>2.2423027829189999E-3</v>
      </c>
      <c r="E45">
        <v>1.3228208567499999</v>
      </c>
    </row>
    <row r="46" spans="2:5" x14ac:dyDescent="0.3">
      <c r="B46" s="2">
        <v>2.20662263012E-2</v>
      </c>
      <c r="C46">
        <v>4.0170686327530003</v>
      </c>
      <c r="D46">
        <v>2.2868826235759999E-3</v>
      </c>
      <c r="E46">
        <v>1.3617058930749999</v>
      </c>
    </row>
    <row r="47" spans="2:5" x14ac:dyDescent="0.3">
      <c r="B47" s="2">
        <v>2.2222922563729999E-2</v>
      </c>
      <c r="C47">
        <v>4.0314256298820004</v>
      </c>
      <c r="D47">
        <v>2.3550904105960001E-3</v>
      </c>
      <c r="E47">
        <v>1.4075297949629999</v>
      </c>
    </row>
    <row r="48" spans="2:5" x14ac:dyDescent="0.3">
      <c r="B48" s="2">
        <v>2.2471024979400001E-2</v>
      </c>
      <c r="C48">
        <v>4.0193798529710003</v>
      </c>
      <c r="D48">
        <v>2.3996839195840002E-3</v>
      </c>
      <c r="E48">
        <v>1.439468585408</v>
      </c>
    </row>
    <row r="49" spans="2:5" x14ac:dyDescent="0.3">
      <c r="B49" s="2">
        <v>2.2862765635739999E-2</v>
      </c>
      <c r="C49">
        <v>4.0144985034809997</v>
      </c>
      <c r="D49">
        <v>2.4415849745049998E-3</v>
      </c>
      <c r="E49">
        <v>1.5047501761099999</v>
      </c>
    </row>
    <row r="50" spans="2:5" x14ac:dyDescent="0.3">
      <c r="B50" s="2">
        <v>2.3228390248309999E-2</v>
      </c>
      <c r="C50">
        <v>4.0144197050730002</v>
      </c>
      <c r="D50">
        <v>2.5072014531090001E-3</v>
      </c>
      <c r="E50">
        <v>1.5325146587459999</v>
      </c>
    </row>
    <row r="51" spans="2:5" x14ac:dyDescent="0.3">
      <c r="B51" s="2">
        <v>2.3515666729620001E-2</v>
      </c>
      <c r="C51">
        <v>4.0239516372880004</v>
      </c>
      <c r="D51">
        <v>2.5570185839230001E-3</v>
      </c>
      <c r="E51">
        <v>1.5797335500559999</v>
      </c>
    </row>
    <row r="52" spans="2:5" x14ac:dyDescent="0.3">
      <c r="B52" s="2">
        <v>2.384211727656E-2</v>
      </c>
      <c r="C52">
        <v>4.0334751268159996</v>
      </c>
      <c r="D52">
        <v>2.6199890807859999E-3</v>
      </c>
      <c r="E52">
        <v>1.6172235969590001</v>
      </c>
    </row>
    <row r="53" spans="2:5" x14ac:dyDescent="0.3">
      <c r="B53" s="2">
        <v>2.4129393757869998E-2</v>
      </c>
      <c r="C53">
        <v>4.0262178298439997</v>
      </c>
      <c r="D53">
        <v>2.6645798561070002E-3</v>
      </c>
      <c r="E53">
        <v>1.650551636581</v>
      </c>
    </row>
    <row r="54" spans="2:5" x14ac:dyDescent="0.3">
      <c r="B54" s="2">
        <v>2.4521134414200001E-2</v>
      </c>
      <c r="C54">
        <v>4.0117426351040004</v>
      </c>
      <c r="D54">
        <v>2.7091760987620001E-3</v>
      </c>
      <c r="E54">
        <v>1.6811011778510001</v>
      </c>
    </row>
    <row r="55" spans="2:5" x14ac:dyDescent="0.3">
      <c r="B55" s="2">
        <v>2.482146891739E-2</v>
      </c>
      <c r="C55">
        <v>4.0284671370279996</v>
      </c>
      <c r="D55">
        <v>2.7485323175929998E-3</v>
      </c>
      <c r="E55">
        <v>1.7047061133120001</v>
      </c>
    </row>
    <row r="56" spans="2:5" x14ac:dyDescent="0.3">
      <c r="B56" s="2">
        <v>2.505651331119E-2</v>
      </c>
      <c r="C56">
        <v>4.0356118648460004</v>
      </c>
      <c r="D56">
        <v>2.8010282341420002E-3</v>
      </c>
      <c r="E56">
        <v>1.7255284502449999</v>
      </c>
    </row>
    <row r="57" spans="2:5" x14ac:dyDescent="0.3">
      <c r="B57" s="2">
        <v>2.529155770499E-2</v>
      </c>
      <c r="C57">
        <v>4.0163735182259996</v>
      </c>
      <c r="D57">
        <v>2.8561646650990002E-3</v>
      </c>
      <c r="E57">
        <v>1.739403721265</v>
      </c>
    </row>
    <row r="58" spans="2:5" x14ac:dyDescent="0.3">
      <c r="B58" s="2">
        <v>2.5513544076909998E-2</v>
      </c>
      <c r="C58">
        <v>4.0019349084610001</v>
      </c>
      <c r="D58">
        <v>2.8981641320050002E-3</v>
      </c>
      <c r="E58">
        <v>1.7546723416359999</v>
      </c>
    </row>
    <row r="59" spans="2:5" x14ac:dyDescent="0.3">
      <c r="B59" s="2">
        <v>2.5774704514460001E-2</v>
      </c>
      <c r="C59">
        <v>4.0090740078209999</v>
      </c>
      <c r="D59">
        <v>2.9374602101789999E-3</v>
      </c>
      <c r="E59">
        <v>1.808840758965</v>
      </c>
    </row>
    <row r="60" spans="2:5" x14ac:dyDescent="0.3">
      <c r="B60" s="2">
        <v>2.6088097039529998E-2</v>
      </c>
      <c r="C60">
        <v>4.0257956955159999</v>
      </c>
      <c r="D60">
        <v>3.0030192817919999E-3</v>
      </c>
      <c r="E60">
        <v>1.865779474295</v>
      </c>
    </row>
    <row r="61" spans="2:5" x14ac:dyDescent="0.3">
      <c r="B61" s="2">
        <v>2.6388431542709999E-2</v>
      </c>
      <c r="C61">
        <v>4.0449186587519996</v>
      </c>
      <c r="D61">
        <v>3.0659187033329999E-3</v>
      </c>
      <c r="E61">
        <v>1.9393899997690001</v>
      </c>
    </row>
    <row r="62" spans="2:5" x14ac:dyDescent="0.3">
      <c r="B62" s="2">
        <v>2.663653395839E-2</v>
      </c>
      <c r="C62">
        <v>4.0184821139669999</v>
      </c>
      <c r="D62">
        <v>3.1393719815080001E-3</v>
      </c>
      <c r="E62">
        <v>1.9893800091139999</v>
      </c>
    </row>
    <row r="63" spans="2:5" x14ac:dyDescent="0.3">
      <c r="B63" s="2">
        <v>2.6962984505329999E-2</v>
      </c>
      <c r="C63">
        <v>4.0136148356210004</v>
      </c>
      <c r="D63">
        <v>3.1839408874999998E-3</v>
      </c>
      <c r="E63">
        <v>2.0338220421419999</v>
      </c>
    </row>
    <row r="64" spans="2:5" x14ac:dyDescent="0.3">
      <c r="B64" s="2">
        <v>2.734166713978E-2</v>
      </c>
      <c r="C64">
        <v>4.0135332229839999</v>
      </c>
      <c r="D64">
        <v>3.2101738106099999E-3</v>
      </c>
      <c r="E64">
        <v>2.0518740810759999</v>
      </c>
    </row>
    <row r="65" spans="2:5" x14ac:dyDescent="0.3">
      <c r="B65" s="2">
        <v>2.751142142419E-2</v>
      </c>
      <c r="C65">
        <v>3.9871135635720001</v>
      </c>
      <c r="D65">
        <v>3.2443282769449998E-3</v>
      </c>
      <c r="E65">
        <v>2.0490849222669998</v>
      </c>
    </row>
    <row r="66" spans="2:5" x14ac:dyDescent="0.3">
      <c r="B66" s="2">
        <v>2.7602827577339999E-2</v>
      </c>
      <c r="C66">
        <v>3.9535154055950001</v>
      </c>
      <c r="D66">
        <v>3.270555732723E-3</v>
      </c>
      <c r="E66">
        <v>2.069915459552</v>
      </c>
    </row>
    <row r="67" spans="2:5" x14ac:dyDescent="0.3">
      <c r="B67" s="2">
        <v>2.7733407796109999E-2</v>
      </c>
      <c r="C67">
        <v>3.9151118823069999</v>
      </c>
      <c r="D67">
        <v>3.323059850271E-3</v>
      </c>
      <c r="E67">
        <v>2.0865700489579999</v>
      </c>
    </row>
    <row r="68" spans="2:5" x14ac:dyDescent="0.3">
      <c r="B68" s="2">
        <v>2.7824813949260001E-2</v>
      </c>
      <c r="C68">
        <v>3.9054983374550001</v>
      </c>
      <c r="D68">
        <v>3.3966443444250001E-3</v>
      </c>
      <c r="E68">
        <v>2.0698760978630002</v>
      </c>
    </row>
    <row r="69" spans="2:5" x14ac:dyDescent="0.3">
      <c r="B69" s="2">
        <v>2.7942336146159999E-2</v>
      </c>
      <c r="C69">
        <v>3.9294576225200002</v>
      </c>
      <c r="D69">
        <v>3.4413444663960002E-3</v>
      </c>
      <c r="E69">
        <v>2.0476341704509999</v>
      </c>
    </row>
    <row r="70" spans="2:5" x14ac:dyDescent="0.3">
      <c r="B70" s="2">
        <v>2.8020684277420001E-2</v>
      </c>
      <c r="C70">
        <v>3.965417656834</v>
      </c>
      <c r="D70">
        <v>3.4781722511340002E-3</v>
      </c>
      <c r="E70">
        <v>2.0212269556179998</v>
      </c>
    </row>
    <row r="71" spans="2:5" x14ac:dyDescent="0.3">
      <c r="B71" s="2">
        <v>2.8164322518080001E-2</v>
      </c>
      <c r="C71">
        <v>4.0061605426289999</v>
      </c>
      <c r="D71">
        <v>3.538658052563E-3</v>
      </c>
      <c r="E71">
        <v>1.986476865412</v>
      </c>
    </row>
    <row r="72" spans="2:5" x14ac:dyDescent="0.3">
      <c r="B72" s="2">
        <v>2.832101878061E-2</v>
      </c>
      <c r="C72">
        <v>4.020517539758</v>
      </c>
      <c r="D72">
        <v>3.6017816347349999E-3</v>
      </c>
      <c r="E72">
        <v>1.946168958468</v>
      </c>
    </row>
    <row r="73" spans="2:5" x14ac:dyDescent="0.3">
      <c r="B73" s="2">
        <v>2.9000035918250001E-2</v>
      </c>
      <c r="C73">
        <v>4.0227696611699999</v>
      </c>
      <c r="D73">
        <v>3.6649052169070002E-3</v>
      </c>
      <c r="E73">
        <v>1.905861051524</v>
      </c>
    </row>
    <row r="74" spans="2:5" x14ac:dyDescent="0.3">
      <c r="B74" s="2">
        <v>2.930037042144E-2</v>
      </c>
      <c r="C74">
        <v>4.0322987791560001</v>
      </c>
      <c r="D74">
        <v>3.7227696395909999E-3</v>
      </c>
      <c r="E74">
        <v>1.8683332830029999</v>
      </c>
    </row>
    <row r="75" spans="2:5" x14ac:dyDescent="0.3">
      <c r="B75" s="2">
        <v>2.9679053055890001E-2</v>
      </c>
      <c r="C75">
        <v>4.0202248599569996</v>
      </c>
      <c r="D75">
        <v>3.785904156428E-3</v>
      </c>
      <c r="E75">
        <v>1.8224683793550001</v>
      </c>
    </row>
    <row r="76" spans="2:5" x14ac:dyDescent="0.3">
      <c r="B76" s="2">
        <v>2.99663295372E-2</v>
      </c>
      <c r="C76">
        <v>4.0081706403600004</v>
      </c>
      <c r="D76">
        <v>3.8516655193410001E-3</v>
      </c>
      <c r="E76">
        <v>1.7766026556729999</v>
      </c>
    </row>
    <row r="77" spans="2:5" x14ac:dyDescent="0.3">
      <c r="B77" s="2">
        <v>3.024054799663E-2</v>
      </c>
      <c r="C77">
        <v>4.022502309429</v>
      </c>
      <c r="D77">
        <v>4.0884097062300001E-3</v>
      </c>
      <c r="E77">
        <v>1.6098189514050001</v>
      </c>
    </row>
    <row r="78" spans="2:5" x14ac:dyDescent="0.3">
      <c r="B78" s="2">
        <v>3.071063678423E-2</v>
      </c>
      <c r="C78">
        <v>4.0224009971900001</v>
      </c>
      <c r="D78">
        <v>4.2778241914039998E-3</v>
      </c>
      <c r="E78">
        <v>1.4666672437599999</v>
      </c>
    </row>
    <row r="79" spans="2:5" x14ac:dyDescent="0.3">
      <c r="B79" s="2">
        <v>3.114155150619E-2</v>
      </c>
      <c r="C79">
        <v>4.0175112050130002</v>
      </c>
      <c r="D79">
        <v>4.4383433697300001E-3</v>
      </c>
      <c r="E79">
        <v>1.323524556502</v>
      </c>
    </row>
    <row r="80" spans="2:5" x14ac:dyDescent="0.3">
      <c r="B80" s="2">
        <v>3.1298247768719999E-2</v>
      </c>
      <c r="C80">
        <v>4.0102820503289998</v>
      </c>
    </row>
    <row r="81" spans="2:3" x14ac:dyDescent="0.3">
      <c r="B81" s="2">
        <v>3.1742220512570002E-2</v>
      </c>
      <c r="C81">
        <v>3.9957955986729998</v>
      </c>
    </row>
    <row r="82" spans="2:3" x14ac:dyDescent="0.3">
      <c r="B82" s="2">
        <v>3.2225367322039997E-2</v>
      </c>
      <c r="C82">
        <v>4.0004883948309997</v>
      </c>
    </row>
    <row r="83" spans="2:3" x14ac:dyDescent="0.3">
      <c r="B83" s="2">
        <v>3.2747688197150002E-2</v>
      </c>
      <c r="C83">
        <v>4.0003758256769997</v>
      </c>
    </row>
    <row r="84" spans="2:3" x14ac:dyDescent="0.3">
      <c r="B84" s="2">
        <v>3.3178602919109998E-2</v>
      </c>
      <c r="C84">
        <v>4.0002829561239999</v>
      </c>
    </row>
    <row r="85" spans="2:3" x14ac:dyDescent="0.3">
      <c r="B85" s="2">
        <v>3.3609517641070001E-2</v>
      </c>
      <c r="C85">
        <v>3.9905962413220002</v>
      </c>
    </row>
    <row r="86" spans="2:3" x14ac:dyDescent="0.3">
      <c r="B86" s="2">
        <v>3.3896794122380003E-2</v>
      </c>
      <c r="C86">
        <v>3.988135866975</v>
      </c>
    </row>
    <row r="87" spans="2:3" x14ac:dyDescent="0.3">
      <c r="B87" s="2">
        <v>3.4353824888100001E-2</v>
      </c>
      <c r="C87">
        <v>3.9784435237150002</v>
      </c>
    </row>
    <row r="88" spans="2:3" x14ac:dyDescent="0.3">
      <c r="B88" s="2">
        <v>3.4654159391289997E-2</v>
      </c>
      <c r="C88">
        <v>3.9711834125140002</v>
      </c>
    </row>
    <row r="89" spans="2:3" x14ac:dyDescent="0.3">
      <c r="B89" s="2">
        <v>3.501978400387E-2</v>
      </c>
      <c r="C89">
        <v>3.9663076914820001</v>
      </c>
    </row>
    <row r="90" spans="2:3" x14ac:dyDescent="0.3">
      <c r="B90" s="2">
        <v>3.5424582682070001E-2</v>
      </c>
      <c r="C90">
        <v>3.9614235277619998</v>
      </c>
    </row>
    <row r="91" spans="2:3" x14ac:dyDescent="0.3">
      <c r="B91" s="2">
        <v>3.5829381360280001E-2</v>
      </c>
      <c r="C91">
        <v>3.9517424414179998</v>
      </c>
    </row>
    <row r="92" spans="2:3" x14ac:dyDescent="0.3">
      <c r="B92" s="2">
        <v>3.622112201661E-2</v>
      </c>
      <c r="C92">
        <v>3.937267246677</v>
      </c>
    </row>
    <row r="93" spans="2:3" x14ac:dyDescent="0.3">
      <c r="B93" s="2">
        <v>3.6652036738580002E-2</v>
      </c>
      <c r="C93">
        <v>3.9227836092500001</v>
      </c>
    </row>
    <row r="94" spans="2:3" x14ac:dyDescent="0.3">
      <c r="B94" s="2">
        <v>3.7331053876220002E-2</v>
      </c>
      <c r="C94">
        <v>3.8842618883500002</v>
      </c>
    </row>
    <row r="95" spans="2:3" x14ac:dyDescent="0.3">
      <c r="B95" s="2">
        <v>3.811453518888E-2</v>
      </c>
      <c r="C95">
        <v>3.8337253470569999</v>
      </c>
    </row>
    <row r="96" spans="2:3" x14ac:dyDescent="0.3">
      <c r="B96" s="2">
        <v>3.8898016501539998E-2</v>
      </c>
      <c r="C96">
        <v>3.7879857283890002</v>
      </c>
    </row>
    <row r="97" spans="2:3" x14ac:dyDescent="0.3">
      <c r="B97" s="2">
        <v>3.9563975617299997E-2</v>
      </c>
      <c r="C97">
        <v>3.7254822085930002</v>
      </c>
    </row>
    <row r="98" spans="2:3" x14ac:dyDescent="0.3">
      <c r="B98" s="2">
        <v>4.0099354514290003E-2</v>
      </c>
      <c r="C98">
        <v>3.6773975989609999</v>
      </c>
    </row>
    <row r="99" spans="2:3" x14ac:dyDescent="0.3">
      <c r="B99" s="2">
        <v>4.0713081542539997E-2</v>
      </c>
      <c r="C99">
        <v>3.612506874768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55AC-9B1A-443E-AD07-A5DE307D53CF}">
  <sheetPr codeName="Sheet33">
    <tabColor rgb="FF00B050"/>
  </sheetPr>
  <dimension ref="A1:O858"/>
  <sheetViews>
    <sheetView topLeftCell="A2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1:15" ht="16.8" hidden="1" x14ac:dyDescent="0.3">
      <c r="A1" s="1" t="s">
        <v>208</v>
      </c>
      <c r="B1" s="2">
        <v>109</v>
      </c>
      <c r="F1" s="3"/>
    </row>
    <row r="2" spans="1:15" x14ac:dyDescent="0.3">
      <c r="C2" t="s">
        <v>166</v>
      </c>
      <c r="D2" t="s">
        <v>173</v>
      </c>
      <c r="F2" s="3"/>
    </row>
    <row r="3" spans="1:15" x14ac:dyDescent="0.3">
      <c r="C3">
        <v>0</v>
      </c>
      <c r="D3">
        <v>0</v>
      </c>
      <c r="F3" s="3"/>
    </row>
    <row r="4" spans="1:15" x14ac:dyDescent="0.3">
      <c r="C4">
        <v>6.7899771680789996E-5</v>
      </c>
      <c r="D4">
        <v>0.39444644154239999</v>
      </c>
      <c r="F4" s="3"/>
      <c r="G4" t="s">
        <v>171</v>
      </c>
      <c r="H4" t="s">
        <v>173</v>
      </c>
      <c r="I4" t="s">
        <v>171</v>
      </c>
      <c r="J4" t="s">
        <v>173</v>
      </c>
      <c r="L4" t="s">
        <v>166</v>
      </c>
      <c r="M4" t="s">
        <v>173</v>
      </c>
      <c r="N4" t="s">
        <v>166</v>
      </c>
      <c r="O4" t="s">
        <v>173</v>
      </c>
    </row>
    <row r="5" spans="1:15" x14ac:dyDescent="0.3">
      <c r="C5">
        <v>1.7414575826369999E-4</v>
      </c>
      <c r="D5">
        <v>0.90002737638829999</v>
      </c>
      <c r="F5" s="3"/>
      <c r="G5">
        <v>0</v>
      </c>
      <c r="H5">
        <v>0</v>
      </c>
      <c r="I5">
        <v>0</v>
      </c>
      <c r="J5">
        <v>0</v>
      </c>
      <c r="L5">
        <f>0.000044*G5</f>
        <v>0</v>
      </c>
      <c r="M5">
        <f>H5</f>
        <v>0</v>
      </c>
      <c r="N5">
        <f>0.000044*I5</f>
        <v>0</v>
      </c>
      <c r="O5">
        <f>J5</f>
        <v>0</v>
      </c>
    </row>
    <row r="6" spans="1:15" x14ac:dyDescent="0.3">
      <c r="C6">
        <v>4.6301196505490002E-4</v>
      </c>
      <c r="D6">
        <v>1.603778190414</v>
      </c>
      <c r="F6" s="3"/>
      <c r="G6">
        <v>22.212697302159999</v>
      </c>
      <c r="H6">
        <v>0.62715602292119998</v>
      </c>
      <c r="I6">
        <v>13.505425718070001</v>
      </c>
      <c r="J6">
        <v>0.22348187083750001</v>
      </c>
      <c r="L6">
        <f t="shared" ref="L6:L29" si="0">0.000044*G6</f>
        <v>9.7735868129503992E-4</v>
      </c>
      <c r="M6">
        <f t="shared" ref="M6:M29" si="1">H6</f>
        <v>0.62715602292119998</v>
      </c>
      <c r="N6">
        <f t="shared" ref="N6:N35" si="2">0.000044*I6</f>
        <v>5.9423873159508006E-4</v>
      </c>
      <c r="O6">
        <f t="shared" ref="O6:O35" si="3">J6</f>
        <v>0.22348187083750001</v>
      </c>
    </row>
    <row r="7" spans="1:15" x14ac:dyDescent="0.3">
      <c r="C7">
        <v>7.5060703342230001E-4</v>
      </c>
      <c r="D7">
        <v>2.4553044212569999</v>
      </c>
      <c r="F7" s="3"/>
      <c r="G7">
        <v>33.932249683480002</v>
      </c>
      <c r="H7">
        <v>1.4447983437759999</v>
      </c>
      <c r="I7">
        <v>17.492187458210001</v>
      </c>
      <c r="J7">
        <v>0.3833462292816</v>
      </c>
      <c r="L7">
        <f t="shared" si="0"/>
        <v>1.4930189860731201E-3</v>
      </c>
      <c r="M7">
        <f t="shared" si="1"/>
        <v>1.4447983437759999</v>
      </c>
      <c r="N7">
        <f t="shared" si="2"/>
        <v>7.6965624816124E-4</v>
      </c>
      <c r="O7">
        <f t="shared" si="3"/>
        <v>0.3833462292816</v>
      </c>
    </row>
    <row r="8" spans="1:15" x14ac:dyDescent="0.3">
      <c r="C8">
        <v>1.0772896083189999E-3</v>
      </c>
      <c r="D8">
        <v>3.0484508706879998</v>
      </c>
      <c r="F8" s="3"/>
      <c r="G8">
        <v>44.755581228300002</v>
      </c>
      <c r="H8">
        <v>2.2885370229049999</v>
      </c>
      <c r="I8">
        <v>25.323744929099998</v>
      </c>
      <c r="J8">
        <v>0.95919574113039996</v>
      </c>
      <c r="L8">
        <f t="shared" si="0"/>
        <v>1.9692455740451999E-3</v>
      </c>
      <c r="M8">
        <f t="shared" si="1"/>
        <v>2.2885370229049999</v>
      </c>
      <c r="N8">
        <f t="shared" si="2"/>
        <v>1.1142447768804E-3</v>
      </c>
      <c r="O8">
        <f t="shared" si="3"/>
        <v>0.95919574113039996</v>
      </c>
    </row>
    <row r="9" spans="1:15" x14ac:dyDescent="0.3">
      <c r="C9">
        <v>1.6209131408650001E-3</v>
      </c>
      <c r="D9">
        <v>4.1355452309510001</v>
      </c>
      <c r="F9" s="3"/>
      <c r="G9">
        <v>52.142484560040003</v>
      </c>
      <c r="H9">
        <v>2.833538535467</v>
      </c>
      <c r="I9">
        <v>32.247809962639998</v>
      </c>
      <c r="J9">
        <v>1.6408403057900001</v>
      </c>
      <c r="L9">
        <f t="shared" si="0"/>
        <v>2.2942693206417599E-3</v>
      </c>
      <c r="M9">
        <f t="shared" si="1"/>
        <v>2.833538535467</v>
      </c>
      <c r="N9">
        <f t="shared" si="2"/>
        <v>1.4189036383561598E-3</v>
      </c>
      <c r="O9">
        <f t="shared" si="3"/>
        <v>1.6408403057900001</v>
      </c>
    </row>
    <row r="10" spans="1:15" x14ac:dyDescent="0.3">
      <c r="C10">
        <v>2.0567017637979999E-3</v>
      </c>
      <c r="D10">
        <v>4.9017779273890003</v>
      </c>
      <c r="F10" s="3"/>
      <c r="G10">
        <v>61.312866236010002</v>
      </c>
      <c r="H10">
        <v>3.5016302054219999</v>
      </c>
      <c r="I10">
        <v>37.759301130410002</v>
      </c>
      <c r="J10">
        <v>2.2250143012389998</v>
      </c>
      <c r="L10">
        <f t="shared" si="0"/>
        <v>2.6977661143844402E-3</v>
      </c>
      <c r="M10">
        <f t="shared" si="1"/>
        <v>3.5016302054219999</v>
      </c>
      <c r="N10">
        <f t="shared" si="2"/>
        <v>1.6614092497380401E-3</v>
      </c>
      <c r="O10">
        <f t="shared" si="3"/>
        <v>2.2250143012389998</v>
      </c>
    </row>
    <row r="11" spans="1:15" x14ac:dyDescent="0.3">
      <c r="C11">
        <v>2.6854915707339999E-3</v>
      </c>
      <c r="D11">
        <v>6.0879193609059996</v>
      </c>
      <c r="F11" s="3"/>
      <c r="G11">
        <v>65.26289318824</v>
      </c>
      <c r="H11">
        <v>3.756658695114</v>
      </c>
      <c r="I11">
        <v>43.270340624740001</v>
      </c>
      <c r="J11">
        <v>2.8180210218820001</v>
      </c>
      <c r="L11">
        <f t="shared" si="0"/>
        <v>2.8715673002825599E-3</v>
      </c>
      <c r="M11">
        <f t="shared" si="1"/>
        <v>3.756658695114</v>
      </c>
      <c r="N11">
        <f t="shared" si="2"/>
        <v>1.90389498748856E-3</v>
      </c>
      <c r="O11">
        <f t="shared" si="3"/>
        <v>2.8180210218820001</v>
      </c>
    </row>
    <row r="12" spans="1:15" x14ac:dyDescent="0.3">
      <c r="C12">
        <v>3.2193697086980002E-3</v>
      </c>
      <c r="D12">
        <v>6.879387154862</v>
      </c>
      <c r="F12" s="3"/>
      <c r="G12">
        <v>71.253421937499994</v>
      </c>
      <c r="H12">
        <v>4.1085409319119996</v>
      </c>
      <c r="I12">
        <v>48.141559456419998</v>
      </c>
      <c r="J12">
        <v>3.3225593123710002</v>
      </c>
      <c r="L12">
        <f t="shared" si="0"/>
        <v>3.1351505652499998E-3</v>
      </c>
      <c r="M12">
        <f t="shared" si="1"/>
        <v>4.1085409319119996</v>
      </c>
      <c r="N12">
        <f t="shared" si="2"/>
        <v>2.1182286160824799E-3</v>
      </c>
      <c r="O12">
        <f t="shared" si="3"/>
        <v>3.3225593123710002</v>
      </c>
    </row>
    <row r="13" spans="1:15" x14ac:dyDescent="0.3">
      <c r="C13">
        <v>3.8873529503639999E-3</v>
      </c>
      <c r="D13">
        <v>7.7948341888980002</v>
      </c>
      <c r="F13" s="3"/>
      <c r="G13">
        <v>81.971322327530004</v>
      </c>
      <c r="H13">
        <v>4.5140444157840003</v>
      </c>
      <c r="I13">
        <v>54.17213392947</v>
      </c>
      <c r="J13">
        <v>3.8361844488510002</v>
      </c>
      <c r="L13">
        <f t="shared" si="0"/>
        <v>3.6067381824113199E-3</v>
      </c>
      <c r="M13">
        <f t="shared" si="1"/>
        <v>4.5140444157840003</v>
      </c>
      <c r="N13">
        <f t="shared" si="2"/>
        <v>2.3835738928966801E-3</v>
      </c>
      <c r="O13">
        <f t="shared" si="3"/>
        <v>3.8361844488510002</v>
      </c>
    </row>
    <row r="14" spans="1:15" x14ac:dyDescent="0.3">
      <c r="C14">
        <v>4.5197443161669997E-3</v>
      </c>
      <c r="D14">
        <v>8.5622786080989997</v>
      </c>
      <c r="F14" s="3"/>
      <c r="G14">
        <v>85.290667058400004</v>
      </c>
      <c r="H14">
        <v>4.6024141232179998</v>
      </c>
      <c r="I14">
        <v>58.40850050641</v>
      </c>
      <c r="J14">
        <v>4.1550943320620002</v>
      </c>
      <c r="L14">
        <f t="shared" si="0"/>
        <v>3.7527893505696001E-3</v>
      </c>
      <c r="M14">
        <f t="shared" si="1"/>
        <v>4.6024141232179998</v>
      </c>
      <c r="N14">
        <f t="shared" si="2"/>
        <v>2.56997402228204E-3</v>
      </c>
      <c r="O14">
        <f t="shared" si="3"/>
        <v>4.1550943320620002</v>
      </c>
    </row>
    <row r="15" spans="1:15" x14ac:dyDescent="0.3">
      <c r="C15">
        <v>5.1654826354180002E-3</v>
      </c>
      <c r="D15">
        <v>9.2066525792919993</v>
      </c>
      <c r="F15" s="3"/>
      <c r="G15">
        <v>89.887510223800007</v>
      </c>
      <c r="H15">
        <v>4.7085922220710001</v>
      </c>
      <c r="I15">
        <v>63.547391112779998</v>
      </c>
      <c r="J15">
        <v>4.4653691395879997</v>
      </c>
      <c r="L15">
        <f t="shared" si="0"/>
        <v>3.9550504498472002E-3</v>
      </c>
      <c r="M15">
        <f t="shared" si="1"/>
        <v>4.7085922220710001</v>
      </c>
      <c r="N15">
        <f t="shared" si="2"/>
        <v>2.7960852089623199E-3</v>
      </c>
      <c r="O15">
        <f t="shared" si="3"/>
        <v>4.4653691395879997</v>
      </c>
    </row>
    <row r="16" spans="1:15" x14ac:dyDescent="0.3">
      <c r="C16">
        <v>5.9458556993830002E-3</v>
      </c>
      <c r="D16">
        <v>9.9134327002260001</v>
      </c>
      <c r="F16" s="3"/>
      <c r="G16">
        <v>95.893276631980001</v>
      </c>
      <c r="H16">
        <v>4.7624935731690003</v>
      </c>
      <c r="I16">
        <v>70.490878104559997</v>
      </c>
      <c r="J16">
        <v>4.767206520937</v>
      </c>
      <c r="L16">
        <f t="shared" si="0"/>
        <v>4.2193041718071199E-3</v>
      </c>
      <c r="M16">
        <f t="shared" si="1"/>
        <v>4.7624935731690003</v>
      </c>
      <c r="N16">
        <f t="shared" si="2"/>
        <v>3.1015986366006399E-3</v>
      </c>
      <c r="O16">
        <f t="shared" si="3"/>
        <v>4.767206520937</v>
      </c>
    </row>
    <row r="17" spans="3:15" x14ac:dyDescent="0.3">
      <c r="C17">
        <v>6.7030304871139998E-3</v>
      </c>
      <c r="D17">
        <v>10.45997132093</v>
      </c>
      <c r="F17" s="3"/>
      <c r="G17">
        <v>99.984139887680001</v>
      </c>
      <c r="H17">
        <v>4.7633899060470002</v>
      </c>
      <c r="I17">
        <v>79.369635654950002</v>
      </c>
      <c r="J17">
        <v>5.0253038109809998</v>
      </c>
      <c r="L17">
        <f t="shared" si="0"/>
        <v>4.3993021550579195E-3</v>
      </c>
      <c r="M17">
        <f t="shared" si="1"/>
        <v>4.7633899060470002</v>
      </c>
      <c r="N17">
        <f t="shared" si="2"/>
        <v>3.4922639688178001E-3</v>
      </c>
      <c r="O17">
        <f t="shared" si="3"/>
        <v>5.0253038109809998</v>
      </c>
    </row>
    <row r="18" spans="3:15" x14ac:dyDescent="0.3">
      <c r="C18">
        <v>7.5465367594570003E-3</v>
      </c>
      <c r="D18">
        <v>10.97009621614</v>
      </c>
      <c r="F18" s="3"/>
      <c r="G18">
        <v>105.6126621958</v>
      </c>
      <c r="H18">
        <v>4.6945092141769997</v>
      </c>
      <c r="I18">
        <v>91.076702651000005</v>
      </c>
      <c r="J18">
        <v>5.4165131630929997</v>
      </c>
      <c r="L18">
        <f t="shared" si="0"/>
        <v>4.6469571366152002E-3</v>
      </c>
      <c r="M18">
        <f t="shared" si="1"/>
        <v>4.6945092141769997</v>
      </c>
      <c r="N18">
        <f t="shared" si="2"/>
        <v>4.0073749166440005E-3</v>
      </c>
      <c r="O18">
        <f t="shared" si="3"/>
        <v>5.4165131630929997</v>
      </c>
    </row>
    <row r="19" spans="3:15" x14ac:dyDescent="0.3">
      <c r="C19">
        <v>8.1953469965660008E-3</v>
      </c>
      <c r="D19">
        <v>11.25734626335</v>
      </c>
      <c r="F19" s="3"/>
      <c r="G19">
        <v>113.1646028187</v>
      </c>
      <c r="H19">
        <v>4.5121148102820001</v>
      </c>
      <c r="I19">
        <v>102.9049586779</v>
      </c>
      <c r="J19">
        <v>5.9579070791340003</v>
      </c>
      <c r="L19">
        <f t="shared" si="0"/>
        <v>4.9792425240228E-3</v>
      </c>
      <c r="M19">
        <f t="shared" si="1"/>
        <v>4.5121148102820001</v>
      </c>
      <c r="N19">
        <f t="shared" si="2"/>
        <v>4.5278181818276001E-3</v>
      </c>
      <c r="O19">
        <f t="shared" si="3"/>
        <v>5.9579070791340003</v>
      </c>
    </row>
    <row r="20" spans="3:15" x14ac:dyDescent="0.3">
      <c r="C20">
        <v>8.5628119292239999E-3</v>
      </c>
      <c r="D20">
        <v>11.395079042280001</v>
      </c>
      <c r="F20" s="3"/>
      <c r="G20">
        <v>119.9508510805</v>
      </c>
      <c r="H20">
        <v>4.3032599128809998</v>
      </c>
      <c r="I20">
        <v>114.2159380933</v>
      </c>
      <c r="J20">
        <v>6.5345189533720003</v>
      </c>
      <c r="L20">
        <f t="shared" si="0"/>
        <v>5.2778374475419996E-3</v>
      </c>
      <c r="M20">
        <f t="shared" si="1"/>
        <v>4.3032599128809998</v>
      </c>
      <c r="N20">
        <f t="shared" si="2"/>
        <v>5.0255012761051994E-3</v>
      </c>
      <c r="O20">
        <f t="shared" si="3"/>
        <v>6.5345189533720003</v>
      </c>
    </row>
    <row r="21" spans="3:15" x14ac:dyDescent="0.3">
      <c r="C21">
        <v>8.930912431094E-3</v>
      </c>
      <c r="D21">
        <v>11.4589241128</v>
      </c>
      <c r="F21" s="3"/>
      <c r="G21">
        <v>122.0034533714</v>
      </c>
      <c r="H21">
        <v>4.1634817801670003</v>
      </c>
      <c r="I21">
        <v>168.70760047900001</v>
      </c>
      <c r="J21">
        <v>9.4436247298369995</v>
      </c>
      <c r="L21">
        <f t="shared" si="0"/>
        <v>5.3681519483415995E-3</v>
      </c>
      <c r="M21">
        <f t="shared" si="1"/>
        <v>4.1634817801670003</v>
      </c>
      <c r="N21">
        <f t="shared" si="2"/>
        <v>7.4231344210760001E-3</v>
      </c>
      <c r="O21">
        <f t="shared" si="3"/>
        <v>9.4436247298369995</v>
      </c>
    </row>
    <row r="22" spans="3:15" x14ac:dyDescent="0.3">
      <c r="C22">
        <v>9.3357700190499996E-3</v>
      </c>
      <c r="D22">
        <v>11.535310999409999</v>
      </c>
      <c r="F22" s="3"/>
      <c r="G22">
        <v>124.3198016117</v>
      </c>
      <c r="H22">
        <v>3.8660050817089999</v>
      </c>
      <c r="I22">
        <v>200.96932655360001</v>
      </c>
      <c r="J22">
        <v>11.093598762439999</v>
      </c>
      <c r="L22">
        <f t="shared" si="0"/>
        <v>5.4700712709148001E-3</v>
      </c>
      <c r="M22">
        <f t="shared" si="1"/>
        <v>3.8660050817089999</v>
      </c>
      <c r="N22">
        <f t="shared" si="2"/>
        <v>8.8426503683583998E-3</v>
      </c>
      <c r="O22">
        <f t="shared" si="3"/>
        <v>11.093598762439999</v>
      </c>
    </row>
    <row r="23" spans="3:15" x14ac:dyDescent="0.3">
      <c r="C23">
        <v>9.9255782476569999E-3</v>
      </c>
      <c r="D23">
        <v>11.538946167700001</v>
      </c>
      <c r="F23" s="3"/>
      <c r="G23">
        <v>134.1001378112</v>
      </c>
      <c r="H23">
        <v>2.6060971799130002</v>
      </c>
      <c r="I23">
        <v>227.06844896160001</v>
      </c>
      <c r="J23">
        <v>12.29174849927</v>
      </c>
      <c r="L23">
        <f t="shared" si="0"/>
        <v>5.9004060636927997E-3</v>
      </c>
      <c r="M23">
        <f t="shared" si="1"/>
        <v>2.6060971799130002</v>
      </c>
      <c r="N23">
        <f t="shared" si="2"/>
        <v>9.9910117543103999E-3</v>
      </c>
      <c r="O23">
        <f t="shared" si="3"/>
        <v>12.29174849927</v>
      </c>
    </row>
    <row r="24" spans="3:15" x14ac:dyDescent="0.3">
      <c r="C24">
        <v>1.0356070460490001E-2</v>
      </c>
      <c r="D24">
        <v>11.492338338970001</v>
      </c>
      <c r="F24" s="3"/>
      <c r="G24">
        <v>138.5996168177</v>
      </c>
      <c r="H24">
        <v>2.1162854969609999</v>
      </c>
      <c r="I24">
        <v>249.4457713635</v>
      </c>
      <c r="J24">
        <v>13.18876674585</v>
      </c>
      <c r="L24">
        <f t="shared" si="0"/>
        <v>6.0983831399788E-3</v>
      </c>
      <c r="M24">
        <f t="shared" si="1"/>
        <v>2.1162854969609999</v>
      </c>
      <c r="N24">
        <f t="shared" si="2"/>
        <v>1.0975613939994E-2</v>
      </c>
      <c r="O24">
        <f t="shared" si="3"/>
        <v>13.18876674585</v>
      </c>
    </row>
    <row r="25" spans="3:15" x14ac:dyDescent="0.3">
      <c r="C25">
        <v>1.079916812936E-2</v>
      </c>
      <c r="D25">
        <v>11.40886238871</v>
      </c>
      <c r="F25" s="3"/>
      <c r="G25">
        <v>143.73650054219999</v>
      </c>
      <c r="H25">
        <v>1.6616704408089999</v>
      </c>
      <c r="I25">
        <v>269.64409012480002</v>
      </c>
      <c r="J25">
        <v>13.85565413146</v>
      </c>
      <c r="L25">
        <f t="shared" si="0"/>
        <v>6.3244060238567996E-3</v>
      </c>
      <c r="M25">
        <f t="shared" si="1"/>
        <v>1.6616704408089999</v>
      </c>
      <c r="N25">
        <f t="shared" si="2"/>
        <v>1.1864339965491201E-2</v>
      </c>
      <c r="O25">
        <f t="shared" si="3"/>
        <v>13.85565413146</v>
      </c>
    </row>
    <row r="26" spans="3:15" x14ac:dyDescent="0.3">
      <c r="C26">
        <v>1.1033587240340001E-2</v>
      </c>
      <c r="D26">
        <v>11.29946974688</v>
      </c>
      <c r="F26" s="3"/>
      <c r="G26">
        <v>147.58916333549999</v>
      </c>
      <c r="H26">
        <v>1.320709148695</v>
      </c>
      <c r="I26">
        <v>283.80144592369999</v>
      </c>
      <c r="J26">
        <v>14.212069060039999</v>
      </c>
      <c r="L26">
        <f t="shared" si="0"/>
        <v>6.4939231867619995E-3</v>
      </c>
      <c r="M26">
        <f t="shared" si="1"/>
        <v>1.320709148695</v>
      </c>
      <c r="N26">
        <f t="shared" si="2"/>
        <v>1.2487263620642799E-2</v>
      </c>
      <c r="O26">
        <f t="shared" si="3"/>
        <v>14.212069060039999</v>
      </c>
    </row>
    <row r="27" spans="3:15" x14ac:dyDescent="0.3">
      <c r="C27">
        <v>1.1145659278030001E-2</v>
      </c>
      <c r="D27">
        <v>11.12774668798</v>
      </c>
      <c r="F27" s="3"/>
      <c r="G27">
        <v>160.15687070269999</v>
      </c>
      <c r="H27">
        <v>0.55220952278989999</v>
      </c>
      <c r="I27">
        <v>294.35773907390001</v>
      </c>
      <c r="J27">
        <v>14.42636978749</v>
      </c>
      <c r="L27">
        <f t="shared" si="0"/>
        <v>7.0469023109187992E-3</v>
      </c>
      <c r="M27">
        <f t="shared" si="1"/>
        <v>0.55220952278989999</v>
      </c>
      <c r="N27">
        <f t="shared" si="2"/>
        <v>1.29517405192516E-2</v>
      </c>
      <c r="O27">
        <f t="shared" si="3"/>
        <v>14.42636978749</v>
      </c>
    </row>
    <row r="28" spans="3:15" x14ac:dyDescent="0.3">
      <c r="F28" s="3"/>
      <c r="G28">
        <v>179.7423042975</v>
      </c>
      <c r="H28">
        <v>4.8174779931609998E-2</v>
      </c>
      <c r="I28">
        <v>308.39797090299999</v>
      </c>
      <c r="J28">
        <v>14.553105625400001</v>
      </c>
      <c r="L28">
        <f t="shared" si="0"/>
        <v>7.9086613890899989E-3</v>
      </c>
      <c r="M28">
        <f t="shared" si="1"/>
        <v>4.8174779931609998E-2</v>
      </c>
      <c r="N28">
        <f t="shared" si="2"/>
        <v>1.3569510719732E-2</v>
      </c>
      <c r="O28">
        <f t="shared" si="3"/>
        <v>14.553105625400001</v>
      </c>
    </row>
    <row r="29" spans="3:15" x14ac:dyDescent="0.3">
      <c r="F29" s="3"/>
      <c r="G29">
        <v>188.6933085016</v>
      </c>
      <c r="H29">
        <v>6.3147896169809996E-3</v>
      </c>
      <c r="I29">
        <v>318.06303185989998</v>
      </c>
      <c r="J29">
        <v>14.5552232987</v>
      </c>
      <c r="L29">
        <f t="shared" si="0"/>
        <v>8.3025055740704005E-3</v>
      </c>
      <c r="M29">
        <f t="shared" si="1"/>
        <v>6.3147896169809996E-3</v>
      </c>
      <c r="N29">
        <f t="shared" si="2"/>
        <v>1.3994773401835598E-2</v>
      </c>
      <c r="O29">
        <f t="shared" si="3"/>
        <v>14.5552232987</v>
      </c>
    </row>
    <row r="30" spans="3:15" x14ac:dyDescent="0.3">
      <c r="F30" s="3"/>
      <c r="I30">
        <v>326.8300855219</v>
      </c>
      <c r="J30">
        <v>14.47764879576</v>
      </c>
      <c r="N30">
        <f t="shared" si="2"/>
        <v>1.43805237629636E-2</v>
      </c>
      <c r="O30">
        <f t="shared" si="3"/>
        <v>14.47764879576</v>
      </c>
    </row>
    <row r="31" spans="3:15" x14ac:dyDescent="0.3">
      <c r="F31" s="3"/>
      <c r="I31">
        <v>334.58110457219999</v>
      </c>
      <c r="J31">
        <v>14.108368476280001</v>
      </c>
      <c r="N31">
        <f t="shared" si="2"/>
        <v>1.4721568601176798E-2</v>
      </c>
      <c r="O31">
        <f t="shared" si="3"/>
        <v>14.108368476280001</v>
      </c>
    </row>
    <row r="32" spans="3:15" x14ac:dyDescent="0.3">
      <c r="F32" s="3"/>
      <c r="I32">
        <v>339.49749074869999</v>
      </c>
      <c r="J32">
        <v>13.729634247450001</v>
      </c>
      <c r="N32">
        <f t="shared" si="2"/>
        <v>1.4937889592942798E-2</v>
      </c>
      <c r="O32">
        <f t="shared" si="3"/>
        <v>13.729634247450001</v>
      </c>
    </row>
    <row r="33" spans="6:15" x14ac:dyDescent="0.3">
      <c r="F33" s="3"/>
      <c r="I33">
        <v>342.999948039</v>
      </c>
      <c r="J33">
        <v>13.279927624979999</v>
      </c>
      <c r="N33">
        <f t="shared" si="2"/>
        <v>1.5091997713716001E-2</v>
      </c>
      <c r="O33">
        <f t="shared" si="3"/>
        <v>13.279927624979999</v>
      </c>
    </row>
    <row r="34" spans="6:15" x14ac:dyDescent="0.3">
      <c r="F34" s="3"/>
      <c r="I34">
        <v>346.26093061450001</v>
      </c>
      <c r="J34">
        <v>12.51218642427</v>
      </c>
      <c r="N34">
        <f t="shared" si="2"/>
        <v>1.5235480947037999E-2</v>
      </c>
      <c r="O34">
        <f t="shared" si="3"/>
        <v>12.51218642427</v>
      </c>
    </row>
    <row r="35" spans="6:15" x14ac:dyDescent="0.3">
      <c r="F35" s="3"/>
      <c r="I35">
        <v>357.6331970718</v>
      </c>
      <c r="J35">
        <v>9.3701927564959995</v>
      </c>
      <c r="N35">
        <f t="shared" si="2"/>
        <v>1.5735860671159198E-2</v>
      </c>
      <c r="O35">
        <f t="shared" si="3"/>
        <v>9.3701927564959995</v>
      </c>
    </row>
    <row r="36" spans="6:15" x14ac:dyDescent="0.3">
      <c r="F36" s="3"/>
    </row>
    <row r="37" spans="6:15" x14ac:dyDescent="0.3">
      <c r="F37" s="3"/>
    </row>
    <row r="38" spans="6:15" x14ac:dyDescent="0.3">
      <c r="F38" s="3"/>
    </row>
    <row r="39" spans="6:15" x14ac:dyDescent="0.3">
      <c r="F39" s="3"/>
    </row>
    <row r="40" spans="6:15" x14ac:dyDescent="0.3">
      <c r="F40" s="3"/>
    </row>
    <row r="41" spans="6:15" x14ac:dyDescent="0.3">
      <c r="F41" s="3"/>
    </row>
    <row r="42" spans="6:15" x14ac:dyDescent="0.3">
      <c r="F42" s="3"/>
    </row>
    <row r="43" spans="6:15" x14ac:dyDescent="0.3">
      <c r="F43" s="3"/>
    </row>
    <row r="44" spans="6:15" x14ac:dyDescent="0.3">
      <c r="F44" s="3"/>
    </row>
    <row r="45" spans="6:15" x14ac:dyDescent="0.3">
      <c r="F45" s="3"/>
    </row>
    <row r="46" spans="6:15" x14ac:dyDescent="0.3">
      <c r="F46" s="3"/>
    </row>
    <row r="47" spans="6:15" x14ac:dyDescent="0.3">
      <c r="F47" s="3"/>
    </row>
    <row r="48" spans="6:15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  <row r="53" spans="6:6" x14ac:dyDescent="0.3">
      <c r="F53" s="3"/>
    </row>
    <row r="54" spans="6:6" x14ac:dyDescent="0.3">
      <c r="F54" s="3"/>
    </row>
    <row r="55" spans="6:6" x14ac:dyDescent="0.3">
      <c r="F55" s="3"/>
    </row>
    <row r="56" spans="6:6" x14ac:dyDescent="0.3">
      <c r="F56" s="3"/>
    </row>
    <row r="57" spans="6:6" x14ac:dyDescent="0.3">
      <c r="F57" s="3"/>
    </row>
    <row r="58" spans="6:6" x14ac:dyDescent="0.3">
      <c r="F58" s="3"/>
    </row>
    <row r="59" spans="6:6" x14ac:dyDescent="0.3">
      <c r="F59" s="3"/>
    </row>
    <row r="60" spans="6:6" x14ac:dyDescent="0.3">
      <c r="F60" s="3"/>
    </row>
    <row r="61" spans="6:6" x14ac:dyDescent="0.3">
      <c r="F61" s="3"/>
    </row>
    <row r="62" spans="6:6" x14ac:dyDescent="0.3">
      <c r="F62" s="3"/>
    </row>
    <row r="63" spans="6:6" x14ac:dyDescent="0.3">
      <c r="F63" s="3"/>
    </row>
    <row r="64" spans="6:6" x14ac:dyDescent="0.3">
      <c r="F64" s="3"/>
    </row>
    <row r="65" spans="6:6" x14ac:dyDescent="0.3">
      <c r="F65" s="3"/>
    </row>
    <row r="66" spans="6:6" x14ac:dyDescent="0.3">
      <c r="F66" s="3"/>
    </row>
    <row r="67" spans="6:6" x14ac:dyDescent="0.3">
      <c r="F67" s="3"/>
    </row>
    <row r="68" spans="6:6" x14ac:dyDescent="0.3">
      <c r="F68" s="3"/>
    </row>
    <row r="69" spans="6:6" x14ac:dyDescent="0.3">
      <c r="F69" s="3"/>
    </row>
    <row r="70" spans="6:6" x14ac:dyDescent="0.3">
      <c r="F70" s="3"/>
    </row>
    <row r="71" spans="6:6" x14ac:dyDescent="0.3">
      <c r="F71" s="3"/>
    </row>
    <row r="72" spans="6:6" x14ac:dyDescent="0.3">
      <c r="F72" s="3"/>
    </row>
    <row r="73" spans="6:6" x14ac:dyDescent="0.3">
      <c r="F73" s="3"/>
    </row>
    <row r="74" spans="6:6" x14ac:dyDescent="0.3">
      <c r="F74" s="3"/>
    </row>
    <row r="75" spans="6:6" x14ac:dyDescent="0.3">
      <c r="F75" s="3"/>
    </row>
    <row r="76" spans="6:6" x14ac:dyDescent="0.3">
      <c r="F76" s="3"/>
    </row>
    <row r="77" spans="6:6" x14ac:dyDescent="0.3">
      <c r="F77" s="3"/>
    </row>
    <row r="78" spans="6:6" x14ac:dyDescent="0.3">
      <c r="F78" s="3"/>
    </row>
    <row r="79" spans="6:6" x14ac:dyDescent="0.3">
      <c r="F79" s="3"/>
    </row>
    <row r="80" spans="6:6" x14ac:dyDescent="0.3">
      <c r="F80" s="3"/>
    </row>
    <row r="81" spans="6:6" x14ac:dyDescent="0.3">
      <c r="F81" s="3"/>
    </row>
    <row r="82" spans="6:6" x14ac:dyDescent="0.3">
      <c r="F82" s="3"/>
    </row>
    <row r="83" spans="6:6" x14ac:dyDescent="0.3">
      <c r="F83" s="3"/>
    </row>
    <row r="84" spans="6:6" x14ac:dyDescent="0.3">
      <c r="F84" s="3"/>
    </row>
    <row r="85" spans="6:6" x14ac:dyDescent="0.3">
      <c r="F85" s="3"/>
    </row>
    <row r="86" spans="6:6" x14ac:dyDescent="0.3">
      <c r="F86" s="3"/>
    </row>
    <row r="87" spans="6:6" x14ac:dyDescent="0.3">
      <c r="F87" s="3"/>
    </row>
    <row r="88" spans="6:6" x14ac:dyDescent="0.3">
      <c r="F88" s="3"/>
    </row>
    <row r="89" spans="6:6" x14ac:dyDescent="0.3">
      <c r="F89" s="3"/>
    </row>
    <row r="90" spans="6:6" x14ac:dyDescent="0.3">
      <c r="F90" s="3"/>
    </row>
    <row r="91" spans="6:6" x14ac:dyDescent="0.3">
      <c r="F91" s="3"/>
    </row>
    <row r="92" spans="6:6" x14ac:dyDescent="0.3">
      <c r="F92" s="3"/>
    </row>
    <row r="93" spans="6:6" x14ac:dyDescent="0.3">
      <c r="F93" s="3"/>
    </row>
    <row r="94" spans="6:6" x14ac:dyDescent="0.3">
      <c r="F94" s="3"/>
    </row>
    <row r="95" spans="6:6" x14ac:dyDescent="0.3">
      <c r="F95" s="3"/>
    </row>
    <row r="96" spans="6:6" x14ac:dyDescent="0.3">
      <c r="F96" s="3"/>
    </row>
    <row r="97" spans="6:6" x14ac:dyDescent="0.3">
      <c r="F97" s="3"/>
    </row>
    <row r="98" spans="6:6" x14ac:dyDescent="0.3">
      <c r="F98" s="3"/>
    </row>
    <row r="99" spans="6:6" x14ac:dyDescent="0.3">
      <c r="F99" s="3"/>
    </row>
    <row r="100" spans="6:6" x14ac:dyDescent="0.3">
      <c r="F100" s="3"/>
    </row>
    <row r="101" spans="6:6" x14ac:dyDescent="0.3">
      <c r="F101" s="3"/>
    </row>
    <row r="102" spans="6:6" x14ac:dyDescent="0.3">
      <c r="F102" s="3"/>
    </row>
    <row r="103" spans="6:6" x14ac:dyDescent="0.3">
      <c r="F103" s="3"/>
    </row>
    <row r="104" spans="6:6" x14ac:dyDescent="0.3">
      <c r="F104" s="3"/>
    </row>
    <row r="105" spans="6:6" x14ac:dyDescent="0.3">
      <c r="F105" s="3"/>
    </row>
    <row r="106" spans="6:6" x14ac:dyDescent="0.3">
      <c r="F106" s="3"/>
    </row>
    <row r="107" spans="6:6" x14ac:dyDescent="0.3">
      <c r="F107" s="3"/>
    </row>
    <row r="108" spans="6:6" x14ac:dyDescent="0.3">
      <c r="F108" s="3"/>
    </row>
    <row r="109" spans="6:6" x14ac:dyDescent="0.3">
      <c r="F109" s="3"/>
    </row>
    <row r="110" spans="6:6" x14ac:dyDescent="0.3">
      <c r="F110" s="3"/>
    </row>
    <row r="111" spans="6:6" x14ac:dyDescent="0.3">
      <c r="F111" s="3"/>
    </row>
    <row r="112" spans="6:6" x14ac:dyDescent="0.3">
      <c r="F112" s="3"/>
    </row>
    <row r="857" spans="1:7" x14ac:dyDescent="0.3">
      <c r="A857">
        <v>77</v>
      </c>
      <c r="G857">
        <v>1000</v>
      </c>
    </row>
    <row r="858" spans="1:7" x14ac:dyDescent="0.3">
      <c r="A858">
        <v>77</v>
      </c>
      <c r="G858">
        <v>1000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AB1-BC14-4651-B6E8-8A117FCAF0AE}">
  <sheetPr codeName="Sheet35">
    <tabColor theme="7" tint="0.79998168889431442"/>
  </sheetPr>
  <dimension ref="A1:Q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2" max="13" width="10" customWidth="1"/>
  </cols>
  <sheetData>
    <row r="1" spans="2:17" x14ac:dyDescent="0.3">
      <c r="B1" s="2" t="s">
        <v>166</v>
      </c>
      <c r="C1" t="s">
        <v>198</v>
      </c>
      <c r="D1" t="s">
        <v>166</v>
      </c>
      <c r="E1" t="s">
        <v>198</v>
      </c>
      <c r="G1" s="3"/>
      <c r="H1" t="s">
        <v>166</v>
      </c>
      <c r="I1" t="s">
        <v>198</v>
      </c>
      <c r="J1" t="s">
        <v>166</v>
      </c>
      <c r="K1" t="s">
        <v>198</v>
      </c>
      <c r="M1" s="3"/>
      <c r="N1" t="s">
        <v>166</v>
      </c>
      <c r="O1" t="s">
        <v>198</v>
      </c>
      <c r="P1" t="s">
        <v>166</v>
      </c>
      <c r="Q1" t="s">
        <v>198</v>
      </c>
    </row>
    <row r="2" spans="2:17" x14ac:dyDescent="0.3">
      <c r="B2">
        <v>0</v>
      </c>
      <c r="C2">
        <v>0</v>
      </c>
      <c r="D2">
        <v>0</v>
      </c>
      <c r="E2">
        <v>0</v>
      </c>
      <c r="G2" s="3"/>
      <c r="H2">
        <v>0</v>
      </c>
      <c r="I2">
        <v>0</v>
      </c>
      <c r="J2">
        <v>0</v>
      </c>
      <c r="K2">
        <v>0</v>
      </c>
      <c r="M2" s="3"/>
      <c r="N2">
        <v>0</v>
      </c>
      <c r="O2">
        <v>0</v>
      </c>
      <c r="P2">
        <v>0</v>
      </c>
      <c r="Q2">
        <v>0</v>
      </c>
    </row>
    <row r="3" spans="2:17" x14ac:dyDescent="0.3">
      <c r="B3" s="2">
        <v>1.16676982836E-3</v>
      </c>
      <c r="C3">
        <v>0.52859387474209996</v>
      </c>
      <c r="D3">
        <v>6.2351555121009997E-4</v>
      </c>
      <c r="E3">
        <v>0.29610558147209998</v>
      </c>
      <c r="G3" s="3"/>
      <c r="H3" s="6">
        <v>1.5649490974730001E-3</v>
      </c>
      <c r="I3" s="6">
        <v>0.15386277691139999</v>
      </c>
      <c r="J3">
        <v>1.138845942595E-3</v>
      </c>
      <c r="K3">
        <v>0.4293396716458</v>
      </c>
      <c r="M3" s="3"/>
      <c r="N3">
        <v>1.045457142268E-3</v>
      </c>
      <c r="O3">
        <v>0.49507492743710002</v>
      </c>
      <c r="P3">
        <v>9.597821446878E-4</v>
      </c>
      <c r="Q3">
        <v>0.12494465541950001</v>
      </c>
    </row>
    <row r="4" spans="2:17" x14ac:dyDescent="0.3">
      <c r="B4" s="2">
        <v>2.031168857053E-3</v>
      </c>
      <c r="C4">
        <v>1.002386190875</v>
      </c>
      <c r="D4">
        <v>1.3490559874569999E-3</v>
      </c>
      <c r="E4">
        <v>0.44737701705100003</v>
      </c>
      <c r="G4" s="3"/>
      <c r="H4" s="6">
        <v>3.1498931789899999E-3</v>
      </c>
      <c r="I4" s="6">
        <v>0.25359932103319999</v>
      </c>
      <c r="J4">
        <v>1.9955842505489998E-3</v>
      </c>
      <c r="K4">
        <v>0.87969312691239998</v>
      </c>
      <c r="M4" s="3"/>
      <c r="N4">
        <v>2.1077953734310001E-3</v>
      </c>
      <c r="O4">
        <v>1.088257744671</v>
      </c>
      <c r="P4">
        <v>1.8488263775049999E-3</v>
      </c>
      <c r="Q4">
        <v>0.19637288678920001</v>
      </c>
    </row>
    <row r="5" spans="2:17" x14ac:dyDescent="0.3">
      <c r="B5" s="2">
        <v>2.6438275166009999E-3</v>
      </c>
      <c r="C5">
        <v>1.399426206909</v>
      </c>
      <c r="D5">
        <v>1.5128505513709999E-3</v>
      </c>
      <c r="E5">
        <v>0.14235649359489999</v>
      </c>
      <c r="G5" s="3"/>
      <c r="H5" s="6">
        <v>3.9339860424860004E-3</v>
      </c>
      <c r="I5" s="6">
        <v>0.3659197832037</v>
      </c>
      <c r="J5">
        <v>2.7648621911509999E-3</v>
      </c>
      <c r="K5">
        <v>1.0766766239600001</v>
      </c>
      <c r="M5" s="3"/>
      <c r="N5">
        <v>2.9031108811810001E-3</v>
      </c>
      <c r="O5">
        <v>1.6947946735899999</v>
      </c>
      <c r="P5">
        <v>2.6484266269720001E-3</v>
      </c>
      <c r="Q5">
        <v>0.32130484667769998</v>
      </c>
    </row>
    <row r="6" spans="2:17" x14ac:dyDescent="0.3">
      <c r="B6" s="2">
        <v>2.7553307282700001E-3</v>
      </c>
      <c r="C6">
        <v>1.3357752573599999</v>
      </c>
      <c r="D6">
        <v>3.1527394689259999E-3</v>
      </c>
      <c r="E6">
        <v>0.83543122510690004</v>
      </c>
      <c r="G6" s="3"/>
      <c r="H6" s="6">
        <v>5.1699215682479999E-3</v>
      </c>
      <c r="I6" s="6">
        <v>0.58227274305230003</v>
      </c>
      <c r="J6">
        <v>3.5566771713039999E-3</v>
      </c>
      <c r="K6">
        <v>1.286170086739</v>
      </c>
      <c r="M6" s="3"/>
      <c r="N6">
        <v>3.8739817787389998E-3</v>
      </c>
      <c r="O6">
        <v>2.568905788051</v>
      </c>
      <c r="P6">
        <v>3.9977235325950001E-3</v>
      </c>
      <c r="Q6">
        <v>0.66033265465140001</v>
      </c>
    </row>
    <row r="7" spans="2:17" x14ac:dyDescent="0.3">
      <c r="B7" s="2">
        <v>3.2984189132479998E-3</v>
      </c>
      <c r="C7">
        <v>1.590205433872</v>
      </c>
      <c r="D7">
        <v>4.127495673299E-3</v>
      </c>
      <c r="E7">
        <v>1.3969715860580001</v>
      </c>
      <c r="G7" s="3"/>
      <c r="H7" s="6">
        <v>5.9672780226819998E-3</v>
      </c>
      <c r="I7" s="6">
        <v>0.8340660227551</v>
      </c>
      <c r="J7">
        <v>5.5398953011360002E-3</v>
      </c>
      <c r="K7">
        <v>2.3901752263480001</v>
      </c>
      <c r="M7" s="3"/>
      <c r="N7">
        <v>4.3316159982730003E-3</v>
      </c>
      <c r="O7">
        <v>3.1308195123960001</v>
      </c>
      <c r="P7">
        <v>4.7074433898339997E-3</v>
      </c>
      <c r="Q7">
        <v>0.88782070101550004</v>
      </c>
    </row>
    <row r="8" spans="2:17" x14ac:dyDescent="0.3">
      <c r="B8" s="2">
        <v>3.4706620323260002E-3</v>
      </c>
      <c r="C8">
        <v>1.502407782858</v>
      </c>
      <c r="D8">
        <v>4.4449587150219997E-3</v>
      </c>
      <c r="E8">
        <v>0.79132068744439998</v>
      </c>
      <c r="G8" s="3"/>
      <c r="H8" s="6">
        <v>7.2144683382650001E-3</v>
      </c>
      <c r="I8" s="6">
        <v>1.3418566460879999</v>
      </c>
      <c r="J8">
        <v>5.8992060644639998E-3</v>
      </c>
      <c r="K8">
        <v>2.6873074927179998</v>
      </c>
      <c r="M8" s="3"/>
      <c r="N8">
        <v>4.5122496004879999E-3</v>
      </c>
      <c r="O8">
        <v>2.8276026235309999</v>
      </c>
      <c r="P8">
        <v>5.3639808741830003E-3</v>
      </c>
      <c r="Q8">
        <v>1.093007460211</v>
      </c>
    </row>
    <row r="9" spans="2:17" x14ac:dyDescent="0.3">
      <c r="B9" s="2">
        <v>5.5024952580679997E-3</v>
      </c>
      <c r="C9">
        <v>2.4170264407670001</v>
      </c>
      <c r="D9">
        <v>8.1461400732799998E-3</v>
      </c>
      <c r="E9">
        <v>3.840588719241</v>
      </c>
      <c r="G9" s="3"/>
      <c r="H9" s="6">
        <v>7.3816115983500004E-3</v>
      </c>
      <c r="I9" s="6">
        <v>1.268977350249</v>
      </c>
      <c r="J9">
        <v>6.3947728308079996E-3</v>
      </c>
      <c r="K9">
        <v>2.9812956706659999</v>
      </c>
      <c r="M9" s="3"/>
      <c r="N9">
        <v>5.4821683332200001E-3</v>
      </c>
      <c r="O9">
        <v>3.8087370644440002</v>
      </c>
      <c r="P9">
        <v>6.1781611475489997E-3</v>
      </c>
      <c r="Q9">
        <v>1.5791447338139999</v>
      </c>
    </row>
    <row r="10" spans="2:17" x14ac:dyDescent="0.3">
      <c r="B10" s="2">
        <v>6.3974718556810001E-3</v>
      </c>
      <c r="C10">
        <v>2.8513180521149999</v>
      </c>
      <c r="D10">
        <v>8.4063843616469999E-3</v>
      </c>
      <c r="E10">
        <v>2.7939165973689999</v>
      </c>
      <c r="G10" s="3"/>
      <c r="H10" s="6">
        <v>8.9890102238629997E-3</v>
      </c>
      <c r="I10" s="6">
        <v>1.9557526417760001</v>
      </c>
      <c r="J10">
        <v>6.5998804713310001E-3</v>
      </c>
      <c r="K10">
        <v>2.9218368200680001</v>
      </c>
      <c r="M10" s="3"/>
      <c r="N10">
        <v>6.8371583910319996E-3</v>
      </c>
      <c r="O10">
        <v>5.5078545663440002</v>
      </c>
      <c r="P10">
        <v>6.4986439585940003E-3</v>
      </c>
      <c r="Q10">
        <v>1.5568767724150001</v>
      </c>
    </row>
    <row r="11" spans="2:17" x14ac:dyDescent="0.3">
      <c r="B11" s="2">
        <v>7.2512631309699996E-3</v>
      </c>
      <c r="C11">
        <v>3.3931319779470002</v>
      </c>
      <c r="D11">
        <v>9.8541046358540003E-3</v>
      </c>
      <c r="E11">
        <v>4.8737502394499996</v>
      </c>
      <c r="G11" s="3"/>
      <c r="H11" s="6">
        <v>1.1342912365940001E-2</v>
      </c>
      <c r="I11" s="6">
        <v>3.312750268252</v>
      </c>
      <c r="J11">
        <v>7.0063328451839997E-3</v>
      </c>
      <c r="K11">
        <v>3.0875812522869999</v>
      </c>
      <c r="M11" s="3"/>
      <c r="N11">
        <v>8.9013922236700002E-3</v>
      </c>
      <c r="O11">
        <v>7.4879717778349999</v>
      </c>
      <c r="P11">
        <v>7.1178486470530001E-3</v>
      </c>
      <c r="Q11">
        <v>1.958269789556</v>
      </c>
    </row>
    <row r="12" spans="2:17" x14ac:dyDescent="0.3">
      <c r="B12" s="2">
        <v>7.7935706827380003E-3</v>
      </c>
      <c r="C12">
        <v>3.750689005695</v>
      </c>
      <c r="D12">
        <v>1.003602539217E-2</v>
      </c>
      <c r="E12">
        <v>4.8408055248900004</v>
      </c>
      <c r="G12" s="3"/>
      <c r="H12" s="6">
        <v>1.2420702959909999E-2</v>
      </c>
      <c r="I12" s="6">
        <v>4.0641204253419998</v>
      </c>
      <c r="J12">
        <v>7.369034360047E-3</v>
      </c>
      <c r="K12">
        <v>3.128204783053</v>
      </c>
      <c r="M12" s="3"/>
      <c r="N12">
        <v>9.166470943897E-3</v>
      </c>
      <c r="O12">
        <v>7.6931236243200001</v>
      </c>
      <c r="P12">
        <v>7.7220369027350003E-3</v>
      </c>
      <c r="Q12">
        <v>2.047509850939</v>
      </c>
    </row>
    <row r="13" spans="2:17" x14ac:dyDescent="0.3">
      <c r="B13" s="2">
        <v>8.0359655989889998E-3</v>
      </c>
      <c r="C13">
        <v>3.7287046028569999</v>
      </c>
      <c r="D13">
        <v>1.110514963244E-2</v>
      </c>
      <c r="E13">
        <v>6.2690325573879999</v>
      </c>
      <c r="G13" s="3"/>
      <c r="H13" s="6">
        <v>1.321393174081E-2</v>
      </c>
      <c r="I13" s="6">
        <v>4.6281702378220002</v>
      </c>
      <c r="J13">
        <v>9.3555605401569996E-3</v>
      </c>
      <c r="K13">
        <v>3.981957497682</v>
      </c>
      <c r="M13" s="3"/>
      <c r="N13">
        <v>9.4141528192809992E-3</v>
      </c>
      <c r="O13">
        <v>7.8536808311759998</v>
      </c>
      <c r="P13">
        <v>8.2350355395520002E-3</v>
      </c>
      <c r="Q13">
        <v>2.3864630726680001</v>
      </c>
    </row>
    <row r="14" spans="2:17" x14ac:dyDescent="0.3">
      <c r="B14" s="2">
        <v>8.4180495685480007E-3</v>
      </c>
      <c r="C14">
        <v>3.919531664365</v>
      </c>
      <c r="D14">
        <v>1.2493990231569999E-2</v>
      </c>
      <c r="E14">
        <v>0.12726380862639999</v>
      </c>
      <c r="G14" s="3"/>
      <c r="H14" s="6">
        <v>1.5041555507990001E-2</v>
      </c>
      <c r="I14" s="6">
        <v>5.7978757934210003</v>
      </c>
      <c r="J14">
        <v>1.090978925658E-2</v>
      </c>
      <c r="K14">
        <v>4.907708239342</v>
      </c>
      <c r="M14" s="3"/>
      <c r="N14">
        <v>9.8042626832319998E-3</v>
      </c>
      <c r="O14">
        <v>8.0053321230259993</v>
      </c>
      <c r="P14">
        <v>8.7495417706769992E-3</v>
      </c>
      <c r="Q14">
        <v>2.555962694182</v>
      </c>
    </row>
    <row r="15" spans="2:17" x14ac:dyDescent="0.3">
      <c r="B15" s="2">
        <v>9.7143159272430005E-3</v>
      </c>
      <c r="C15">
        <v>4.6741039050479998</v>
      </c>
      <c r="D15">
        <v>1.248104057853E-2</v>
      </c>
      <c r="E15">
        <v>0.50466597203230001</v>
      </c>
      <c r="G15" s="3"/>
      <c r="H15" s="6">
        <v>1.5790122861309999E-2</v>
      </c>
      <c r="I15" s="6">
        <v>6.3119698619809999</v>
      </c>
      <c r="J15">
        <v>1.250876124709E-2</v>
      </c>
      <c r="K15">
        <v>5.8835041549609999</v>
      </c>
      <c r="M15" s="3"/>
      <c r="N15">
        <v>1.017697570234E-2</v>
      </c>
      <c r="O15">
        <v>8.112388775246</v>
      </c>
      <c r="P15">
        <v>9.3138977978010004E-3</v>
      </c>
      <c r="Q15">
        <v>3.1223452454439999</v>
      </c>
    </row>
    <row r="16" spans="2:17" x14ac:dyDescent="0.3">
      <c r="B16" s="2">
        <v>1.029742678934E-2</v>
      </c>
      <c r="C16">
        <v>4.9746049497679996</v>
      </c>
      <c r="D16">
        <v>1.415769676663E-2</v>
      </c>
      <c r="E16">
        <v>1.6738724832880001</v>
      </c>
      <c r="G16" s="3"/>
      <c r="H16" s="6">
        <v>1.6180463188E-2</v>
      </c>
      <c r="I16" s="6">
        <v>6.497196126615</v>
      </c>
      <c r="J16">
        <v>1.28922630751E-2</v>
      </c>
      <c r="K16">
        <v>6.0680201745710001</v>
      </c>
      <c r="M16" s="3"/>
      <c r="N16">
        <v>1.046099853525E-2</v>
      </c>
      <c r="O16">
        <v>8.1882223558780005</v>
      </c>
      <c r="P16">
        <v>9.5268653305680007E-3</v>
      </c>
      <c r="Q16">
        <v>3.1847945625039999</v>
      </c>
    </row>
    <row r="17" spans="2:17" x14ac:dyDescent="0.3">
      <c r="B17" s="2">
        <v>1.1493196310979999E-2</v>
      </c>
      <c r="C17">
        <v>5.6721460105209998</v>
      </c>
      <c r="D17">
        <v>1.4680798526870001E-2</v>
      </c>
      <c r="E17">
        <v>1.9019759432100001</v>
      </c>
      <c r="G17" s="3"/>
      <c r="H17" s="6">
        <v>1.6405586502249998E-2</v>
      </c>
      <c r="I17" s="6">
        <v>6.609581971791</v>
      </c>
      <c r="J17">
        <v>1.2981666921989999E-2</v>
      </c>
      <c r="K17">
        <v>6.174366833114</v>
      </c>
      <c r="M17" s="3"/>
      <c r="N17">
        <v>1.0798481455800001E-2</v>
      </c>
      <c r="O17">
        <v>8.2551420867960008</v>
      </c>
      <c r="P17">
        <v>9.8283643553919997E-3</v>
      </c>
      <c r="Q17">
        <v>3.296304172228</v>
      </c>
    </row>
    <row r="18" spans="2:17" x14ac:dyDescent="0.3">
      <c r="B18" s="2">
        <v>1.236860171429E-2</v>
      </c>
      <c r="C18">
        <v>6.0252561971759997</v>
      </c>
      <c r="D18">
        <v>1.5023009302269999E-2</v>
      </c>
      <c r="E18">
        <v>2.0269844415930001</v>
      </c>
      <c r="G18" s="3"/>
      <c r="H18" s="6">
        <v>1.676684048948E-2</v>
      </c>
      <c r="I18" s="6">
        <v>6.7094616516809999</v>
      </c>
      <c r="J18">
        <v>1.32076162263E-2</v>
      </c>
      <c r="K18">
        <v>6.255672316049</v>
      </c>
      <c r="M18" s="3"/>
      <c r="N18">
        <v>1.165201787531E-2</v>
      </c>
      <c r="O18">
        <v>8.3176485337460004</v>
      </c>
      <c r="P18">
        <v>1.1223107294689999E-2</v>
      </c>
      <c r="Q18">
        <v>4.5271977947859998</v>
      </c>
    </row>
    <row r="19" spans="2:17" x14ac:dyDescent="0.3">
      <c r="B19" s="2">
        <v>1.261071427385E-2</v>
      </c>
      <c r="C19">
        <v>6.0405729958489998</v>
      </c>
      <c r="D19">
        <v>1.5213976545569999E-2</v>
      </c>
      <c r="E19">
        <v>2.1322718198050001</v>
      </c>
      <c r="G19" s="3"/>
      <c r="H19" s="6">
        <v>1.7097604728239998E-2</v>
      </c>
      <c r="I19" s="6">
        <v>6.8301619679729999</v>
      </c>
      <c r="J19">
        <v>1.338799524396E-2</v>
      </c>
      <c r="K19">
        <v>6.3494957312700002</v>
      </c>
      <c r="M19" s="3"/>
      <c r="N19">
        <v>1.211457161311E-2</v>
      </c>
      <c r="O19">
        <v>8.3266084047589999</v>
      </c>
      <c r="P19">
        <v>1.260069143036E-2</v>
      </c>
      <c r="Q19">
        <v>5.6867409461029998</v>
      </c>
    </row>
    <row r="20" spans="2:17" x14ac:dyDescent="0.3">
      <c r="B20" s="2">
        <v>1.2822166218400001E-2</v>
      </c>
      <c r="C20">
        <v>6.1063614409270004</v>
      </c>
      <c r="D20">
        <v>1.5415285794799999E-2</v>
      </c>
      <c r="E20">
        <v>2.2046446015060002</v>
      </c>
      <c r="G20" s="3"/>
      <c r="H20" s="6">
        <v>1.748921087481E-2</v>
      </c>
      <c r="I20" s="6">
        <v>6.9196295625550004</v>
      </c>
      <c r="J20">
        <v>1.359144885935E-2</v>
      </c>
      <c r="K20">
        <v>6.4151630931619996</v>
      </c>
      <c r="M20" s="3"/>
      <c r="N20">
        <v>1.2559411117789999E-2</v>
      </c>
      <c r="O20">
        <v>8.3266480782929992</v>
      </c>
      <c r="P20">
        <v>1.300867422157E-2</v>
      </c>
      <c r="Q20">
        <v>5.829475214356</v>
      </c>
    </row>
    <row r="21" spans="2:17" x14ac:dyDescent="0.3">
      <c r="B21" s="2">
        <v>1.3164858661099999E-2</v>
      </c>
      <c r="C21">
        <v>6.1677384779090003</v>
      </c>
      <c r="D21">
        <v>1.554622732703E-2</v>
      </c>
      <c r="E21">
        <v>2.2397285832449998</v>
      </c>
      <c r="G21" s="3"/>
      <c r="H21" s="6">
        <v>1.789625452038E-2</v>
      </c>
      <c r="I21" s="6">
        <v>6.9841148674060003</v>
      </c>
      <c r="J21">
        <v>1.397656336187E-2</v>
      </c>
      <c r="K21">
        <v>6.4776810555950002</v>
      </c>
      <c r="M21" s="3"/>
      <c r="N21">
        <v>1.3111448512480001E-2</v>
      </c>
      <c r="O21">
        <v>8.2776449155189997</v>
      </c>
      <c r="P21">
        <v>1.3238721210900001E-2</v>
      </c>
      <c r="Q21">
        <v>5.9721936131959996</v>
      </c>
    </row>
    <row r="22" spans="2:17" x14ac:dyDescent="0.3">
      <c r="B22" s="2">
        <v>1.346746198981E-2</v>
      </c>
      <c r="C22">
        <v>6.1918213999800003</v>
      </c>
      <c r="D22">
        <v>1.5721094702430001E-2</v>
      </c>
      <c r="E22">
        <v>1.8052491770129999</v>
      </c>
      <c r="G22" s="3"/>
      <c r="H22" s="6">
        <v>1.8333705360939999E-2</v>
      </c>
      <c r="I22" s="6">
        <v>7.0340246665109998</v>
      </c>
      <c r="J22">
        <v>1.4361801916289999E-2</v>
      </c>
      <c r="K22">
        <v>6.530814552092</v>
      </c>
      <c r="M22" s="3"/>
      <c r="N22">
        <v>1.369875567927E-2</v>
      </c>
      <c r="O22">
        <v>8.2643193687780006</v>
      </c>
      <c r="P22">
        <v>1.3592172729050001E-2</v>
      </c>
      <c r="Q22">
        <v>6.2442429734199996</v>
      </c>
    </row>
    <row r="23" spans="2:17" x14ac:dyDescent="0.3">
      <c r="B23" s="2">
        <v>1.3689222721850001E-2</v>
      </c>
      <c r="C23">
        <v>6.2290836251939998</v>
      </c>
      <c r="D23">
        <v>1.6164870841190001E-2</v>
      </c>
      <c r="E23">
        <v>0.51279607313810005</v>
      </c>
      <c r="G23" s="3"/>
      <c r="H23" s="6">
        <v>1.8740941631269999E-2</v>
      </c>
      <c r="I23" s="6">
        <v>7.083937999832</v>
      </c>
      <c r="J23">
        <v>1.4701428833429999E-2</v>
      </c>
      <c r="K23">
        <v>6.599594136186</v>
      </c>
      <c r="M23" s="3"/>
      <c r="N23">
        <v>1.3983532309330001E-2</v>
      </c>
      <c r="O23">
        <v>8.2554261493030001</v>
      </c>
      <c r="P23">
        <v>1.400015552025E-2</v>
      </c>
      <c r="Q23">
        <v>6.3869772416739998</v>
      </c>
    </row>
    <row r="24" spans="2:17" x14ac:dyDescent="0.3">
      <c r="B24" s="2">
        <v>1.4093070302389999E-2</v>
      </c>
      <c r="C24">
        <v>6.2114592526069998</v>
      </c>
      <c r="D24">
        <v>1.8245690184950002E-2</v>
      </c>
      <c r="E24">
        <v>1.622688633648</v>
      </c>
      <c r="G24" s="3"/>
      <c r="H24" s="6">
        <v>1.8982217907930001E-2</v>
      </c>
      <c r="I24" s="6">
        <v>7.1172170895970002</v>
      </c>
      <c r="J24">
        <v>1.5040724945540001E-2</v>
      </c>
      <c r="K24">
        <v>6.6933989627779997</v>
      </c>
      <c r="M24" s="3"/>
      <c r="N24">
        <v>1.460694239244E-2</v>
      </c>
      <c r="O24">
        <v>8.1841328079500002</v>
      </c>
      <c r="P24">
        <v>1.435503528564E-2</v>
      </c>
      <c r="Q24">
        <v>6.4984916122209997</v>
      </c>
    </row>
    <row r="25" spans="2:17" x14ac:dyDescent="0.3">
      <c r="B25" s="2">
        <v>1.4355700781629999E-2</v>
      </c>
      <c r="C25">
        <v>6.182888741497</v>
      </c>
      <c r="D25">
        <v>1.8657659672709999E-2</v>
      </c>
      <c r="E25">
        <v>0.53210617054569997</v>
      </c>
      <c r="G25" s="3"/>
      <c r="H25" s="6">
        <v>1.9486324094249999E-2</v>
      </c>
      <c r="I25" s="6">
        <v>7.1744879334359997</v>
      </c>
      <c r="J25">
        <v>1.517553367656E-2</v>
      </c>
      <c r="K25">
        <v>6.7997403102840002</v>
      </c>
      <c r="M25" s="3"/>
      <c r="N25">
        <v>1.5372661443510001E-2</v>
      </c>
      <c r="O25">
        <v>8.1173114673970002</v>
      </c>
      <c r="P25">
        <v>1.460263781396E-2</v>
      </c>
      <c r="Q25">
        <v>6.6679674296150004</v>
      </c>
    </row>
    <row r="26" spans="2:17" x14ac:dyDescent="0.3">
      <c r="B26" s="2">
        <v>1.4628640048370001E-2</v>
      </c>
      <c r="C26">
        <v>6.125792010524</v>
      </c>
      <c r="D26">
        <v>2.0647676425869999E-2</v>
      </c>
      <c r="E26">
        <v>1.637626299256</v>
      </c>
      <c r="G26" s="3"/>
      <c r="H26" s="6">
        <v>2.066313244351E-2</v>
      </c>
      <c r="I26" s="6">
        <v>7.1993040102009997</v>
      </c>
      <c r="J26">
        <v>1.5832374523179999E-2</v>
      </c>
      <c r="K26">
        <v>6.9154050468059998</v>
      </c>
      <c r="M26" s="3"/>
      <c r="N26">
        <v>1.6013984127410001E-2</v>
      </c>
      <c r="O26">
        <v>8.0326417971790001</v>
      </c>
      <c r="P26">
        <v>1.4761272441329999E-2</v>
      </c>
      <c r="Q26">
        <v>6.8374353123020004</v>
      </c>
    </row>
    <row r="27" spans="2:17" x14ac:dyDescent="0.3">
      <c r="B27" s="2">
        <v>1.479054116152E-2</v>
      </c>
      <c r="C27">
        <v>6.0709089560220004</v>
      </c>
      <c r="D27">
        <v>2.1220550473749999E-2</v>
      </c>
      <c r="E27">
        <v>0.62381208110169994</v>
      </c>
      <c r="G27" s="3"/>
      <c r="H27" s="6">
        <v>2.1727001821629999E-2</v>
      </c>
      <c r="I27" s="6">
        <v>7.2054180009450004</v>
      </c>
      <c r="J27">
        <v>1.6217240921940001E-2</v>
      </c>
      <c r="K27">
        <v>6.9966919411120001</v>
      </c>
      <c r="M27" s="3"/>
      <c r="N27">
        <v>1.6495045569020001E-2</v>
      </c>
      <c r="O27">
        <v>7.9613357602960004</v>
      </c>
      <c r="P27">
        <v>1.520392990163E-2</v>
      </c>
      <c r="Q27">
        <v>7.082736775621</v>
      </c>
    </row>
    <row r="28" spans="2:17" x14ac:dyDescent="0.3">
      <c r="B28" s="2">
        <v>1.486193864998E-2</v>
      </c>
      <c r="C28">
        <v>5.9721580798860003</v>
      </c>
      <c r="D28">
        <v>2.2396400007530001E-2</v>
      </c>
      <c r="E28">
        <v>1.2862496719680001</v>
      </c>
      <c r="G28" s="3"/>
      <c r="H28" s="6">
        <v>2.2384142466560002E-2</v>
      </c>
      <c r="I28" s="6">
        <v>7.1554336773109997</v>
      </c>
      <c r="J28">
        <v>1.6738363323709999E-2</v>
      </c>
      <c r="K28">
        <v>7.0748347469960002</v>
      </c>
      <c r="M28" s="3"/>
      <c r="N28">
        <v>1.7742103776440001E-2</v>
      </c>
      <c r="O28">
        <v>7.7919932459780004</v>
      </c>
      <c r="P28">
        <v>1.5593246294889999E-2</v>
      </c>
      <c r="Q28">
        <v>7.3235741728460004</v>
      </c>
    </row>
    <row r="29" spans="2:17" x14ac:dyDescent="0.3">
      <c r="B29" s="2">
        <v>1.4882821972439999E-2</v>
      </c>
      <c r="C29">
        <v>5.8799986269710001</v>
      </c>
      <c r="D29">
        <v>2.3080572420060001E-2</v>
      </c>
      <c r="E29">
        <v>1.569179493596</v>
      </c>
      <c r="G29" s="3"/>
      <c r="H29" s="6">
        <v>2.292801428015E-2</v>
      </c>
      <c r="I29" s="6">
        <v>7.1117010349880001</v>
      </c>
      <c r="J29">
        <v>1.716908946351E-2</v>
      </c>
      <c r="K29">
        <v>7.1217066218309997</v>
      </c>
      <c r="M29" s="3"/>
      <c r="N29">
        <v>1.840153742881E-2</v>
      </c>
      <c r="O29">
        <v>7.6716507205509998</v>
      </c>
      <c r="P29">
        <v>1.5912221511629999E-2</v>
      </c>
      <c r="Q29">
        <v>7.470759811662</v>
      </c>
    </row>
    <row r="30" spans="2:17" x14ac:dyDescent="0.3">
      <c r="B30" s="2">
        <v>1.5976727164820001E-2</v>
      </c>
      <c r="C30">
        <v>3.4496679817480003E-2</v>
      </c>
      <c r="D30">
        <v>2.350370883821E-2</v>
      </c>
      <c r="E30">
        <v>1.670037747214</v>
      </c>
      <c r="G30" s="3"/>
      <c r="H30" s="6">
        <v>2.3449413750570001E-2</v>
      </c>
      <c r="I30" s="6">
        <v>7.0554941568940004</v>
      </c>
      <c r="J30">
        <v>1.757785747256E-2</v>
      </c>
      <c r="K30">
        <v>7.1122743565639999</v>
      </c>
      <c r="M30" s="3"/>
      <c r="N30">
        <v>2.0343933837240001E-2</v>
      </c>
      <c r="O30">
        <v>7.3462944125379996</v>
      </c>
      <c r="P30">
        <v>1.6071173527279999E-2</v>
      </c>
      <c r="Q30">
        <v>7.6045532521980004</v>
      </c>
    </row>
    <row r="31" spans="2:17" x14ac:dyDescent="0.3">
      <c r="B31" s="2">
        <v>1.6380059859619999E-2</v>
      </c>
      <c r="C31">
        <v>8.4892145279719999E-2</v>
      </c>
      <c r="D31">
        <v>2.3886246793040002E-2</v>
      </c>
      <c r="E31">
        <v>0.46755699452889998</v>
      </c>
      <c r="G31" s="3"/>
      <c r="H31" s="6">
        <v>2.3903148796379999E-2</v>
      </c>
      <c r="I31" s="6">
        <v>6.980579896988</v>
      </c>
      <c r="J31">
        <v>1.7849542466029999E-2</v>
      </c>
      <c r="K31">
        <v>7.1685492859649997</v>
      </c>
      <c r="M31" s="3"/>
      <c r="N31">
        <v>2.193041896839E-2</v>
      </c>
      <c r="O31">
        <v>7.025365670967</v>
      </c>
      <c r="P31">
        <v>1.6284736163060001E-2</v>
      </c>
      <c r="Q31">
        <v>7.6001129902260001</v>
      </c>
    </row>
    <row r="32" spans="2:17" x14ac:dyDescent="0.3">
      <c r="B32" s="2">
        <v>1.6601803982450002E-2</v>
      </c>
      <c r="C32">
        <v>0.12434855881820001</v>
      </c>
      <c r="D32">
        <v>2.509282337869E-2</v>
      </c>
      <c r="E32">
        <v>1.0707461856930001</v>
      </c>
      <c r="G32" s="3"/>
      <c r="H32" s="6">
        <v>2.4334164103870001E-2</v>
      </c>
      <c r="I32" s="6">
        <v>6.9119067268099998</v>
      </c>
      <c r="J32">
        <v>1.8121930420170001E-2</v>
      </c>
      <c r="K32">
        <v>7.1716455750570001</v>
      </c>
      <c r="M32" s="3"/>
      <c r="N32">
        <v>2.2304877623020001E-2</v>
      </c>
      <c r="O32">
        <v>6.9362128913600003</v>
      </c>
      <c r="P32">
        <v>1.656915573132E-2</v>
      </c>
      <c r="Q32">
        <v>7.6313535181700001</v>
      </c>
    </row>
    <row r="33" spans="2:17" x14ac:dyDescent="0.3">
      <c r="B33" s="2">
        <v>1.6823498277619999E-2</v>
      </c>
      <c r="C33">
        <v>0.17038753732920001</v>
      </c>
      <c r="D33">
        <v>2.5465146664919999E-2</v>
      </c>
      <c r="E33">
        <v>1.2176912523679999</v>
      </c>
      <c r="G33" s="3"/>
      <c r="H33" s="6">
        <v>2.5195741161080001E-2</v>
      </c>
      <c r="I33" s="6">
        <v>6.8088718165359996</v>
      </c>
      <c r="J33">
        <v>1.841685541387E-2</v>
      </c>
      <c r="K33">
        <v>7.187251829879</v>
      </c>
      <c r="M33" s="3"/>
      <c r="N33">
        <v>2.2608161956889999E-2</v>
      </c>
      <c r="O33">
        <v>6.8470537639869997</v>
      </c>
      <c r="P33">
        <v>1.697824938149E-2</v>
      </c>
      <c r="Q33">
        <v>7.6492272388969997</v>
      </c>
    </row>
    <row r="34" spans="2:17" x14ac:dyDescent="0.3">
      <c r="B34" s="2">
        <v>1.7166290375620001E-2</v>
      </c>
      <c r="C34">
        <v>0.21859944436629999</v>
      </c>
      <c r="D34">
        <v>2.635142556911E-2</v>
      </c>
      <c r="E34">
        <v>1.4676728161370001</v>
      </c>
      <c r="G34" s="3"/>
      <c r="H34" s="6">
        <v>2.5921247183570001E-2</v>
      </c>
      <c r="I34" s="6">
        <v>6.7245681191340001</v>
      </c>
      <c r="J34">
        <v>1.8620970639310001E-2</v>
      </c>
      <c r="K34">
        <v>7.202868706776</v>
      </c>
      <c r="M34" s="3"/>
      <c r="N34">
        <v>2.291120824956E-2</v>
      </c>
      <c r="O34">
        <v>6.7846504682270004</v>
      </c>
      <c r="P34">
        <v>1.7583310454930001E-2</v>
      </c>
      <c r="Q34">
        <v>7.6403625843659997</v>
      </c>
    </row>
    <row r="35" spans="2:17" x14ac:dyDescent="0.3">
      <c r="B35" s="2">
        <v>1.7801543107010001E-2</v>
      </c>
      <c r="C35">
        <v>0.29747861009639998</v>
      </c>
      <c r="D35">
        <v>2.6732950361689999E-2</v>
      </c>
      <c r="E35">
        <v>0.39903755122559997</v>
      </c>
      <c r="G35" s="3"/>
      <c r="H35" s="6">
        <v>2.6375229624530001E-2</v>
      </c>
      <c r="I35" s="6">
        <v>6.6309385337290001</v>
      </c>
      <c r="J35">
        <v>1.8689656874299999E-2</v>
      </c>
      <c r="K35">
        <v>7.1590665658489998</v>
      </c>
      <c r="M35" s="3"/>
      <c r="N35">
        <v>2.3268825488819998E-2</v>
      </c>
      <c r="O35">
        <v>6.5884727752270003</v>
      </c>
      <c r="P35">
        <v>1.818845087544E-2</v>
      </c>
      <c r="Q35">
        <v>7.6225793192970004</v>
      </c>
    </row>
    <row r="36" spans="2:17" x14ac:dyDescent="0.3">
      <c r="B36" s="2">
        <v>1.828566857082E-2</v>
      </c>
      <c r="C36">
        <v>0.34127733738749999</v>
      </c>
      <c r="D36">
        <v>2.7728656325399999E-2</v>
      </c>
      <c r="E36">
        <v>0.85964170596589995</v>
      </c>
      <c r="G36" s="3"/>
      <c r="H36" s="6">
        <v>2.682912960044E-2</v>
      </c>
      <c r="I36" s="6">
        <v>6.5435473901560002</v>
      </c>
      <c r="J36">
        <v>1.89851607768E-2</v>
      </c>
      <c r="K36">
        <v>7.1308786463000002</v>
      </c>
      <c r="M36" s="3"/>
      <c r="N36">
        <v>2.3501133869609999E-2</v>
      </c>
      <c r="O36">
        <v>6.4770107737449996</v>
      </c>
      <c r="P36">
        <v>1.879343260181E-2</v>
      </c>
      <c r="Q36">
        <v>7.6226332753039996</v>
      </c>
    </row>
    <row r="37" spans="2:17" x14ac:dyDescent="0.3">
      <c r="B37" s="2">
        <v>1.9011923203410001E-2</v>
      </c>
      <c r="C37">
        <v>0.39819867502739997</v>
      </c>
      <c r="D37">
        <v>2.8232120454469999E-2</v>
      </c>
      <c r="E37">
        <v>1.01534049449</v>
      </c>
      <c r="G37" s="3"/>
      <c r="H37" s="6">
        <v>2.7282947111299999E-2</v>
      </c>
      <c r="I37" s="6">
        <v>6.4623946884169996</v>
      </c>
      <c r="J37">
        <v>1.9575796426129999E-2</v>
      </c>
      <c r="K37">
        <v>7.102656205013</v>
      </c>
      <c r="M37" s="3"/>
      <c r="N37">
        <v>2.392925097954E-2</v>
      </c>
      <c r="O37">
        <v>6.3566476180800002</v>
      </c>
      <c r="P37">
        <v>1.9309803489049999E-2</v>
      </c>
      <c r="Q37">
        <v>7.5825455491850002</v>
      </c>
    </row>
    <row r="38" spans="2:17" x14ac:dyDescent="0.3">
      <c r="B38" s="2">
        <v>1.9556622482460002E-2</v>
      </c>
      <c r="C38">
        <v>0.4397925840952</v>
      </c>
      <c r="D38">
        <v>2.8483595076140001E-2</v>
      </c>
      <c r="E38">
        <v>1.1271998077759999</v>
      </c>
      <c r="G38" s="3"/>
      <c r="H38" s="6">
        <v>2.7714044883840001E-2</v>
      </c>
      <c r="I38" s="6">
        <v>6.3874830764060002</v>
      </c>
      <c r="J38">
        <v>2.0211754258340001E-2</v>
      </c>
      <c r="K38">
        <v>7.0806847633130001</v>
      </c>
      <c r="M38" s="3"/>
      <c r="N38">
        <v>2.4232178251600001E-2</v>
      </c>
      <c r="O38">
        <v>6.3076222381270002</v>
      </c>
      <c r="P38">
        <v>1.9968443670719999E-2</v>
      </c>
      <c r="Q38">
        <v>7.5513891291339998</v>
      </c>
    </row>
    <row r="39" spans="2:17" x14ac:dyDescent="0.3">
      <c r="B39" s="2">
        <v>1.9990499527739999E-2</v>
      </c>
      <c r="C39">
        <v>0.45507572142140001</v>
      </c>
      <c r="D39">
        <v>2.8755454743760001E-2</v>
      </c>
      <c r="E39">
        <v>1.212725317873</v>
      </c>
      <c r="G39" s="3"/>
      <c r="H39" s="6">
        <v>3.4228136272539997E-2</v>
      </c>
      <c r="I39" s="6">
        <v>5.0860080082139998</v>
      </c>
      <c r="J39">
        <v>2.0938728611950001E-2</v>
      </c>
      <c r="K39">
        <v>7.0430619229789997</v>
      </c>
      <c r="M39" s="3"/>
      <c r="N39">
        <v>2.464250178134E-2</v>
      </c>
      <c r="O39">
        <v>6.187257495521</v>
      </c>
      <c r="P39">
        <v>2.0698178826080001E-2</v>
      </c>
      <c r="Q39">
        <v>7.5291576673870004</v>
      </c>
    </row>
    <row r="40" spans="2:17" x14ac:dyDescent="0.3">
      <c r="B40" s="2">
        <v>2.0474940566679999E-2</v>
      </c>
      <c r="C40">
        <v>0.45718487055329998</v>
      </c>
      <c r="D40">
        <v>2.9058124509339998E-2</v>
      </c>
      <c r="E40">
        <v>1.2280314866469999</v>
      </c>
      <c r="G40" s="3"/>
      <c r="H40" s="6">
        <v>3.6180013373519997E-2</v>
      </c>
      <c r="I40" s="6">
        <v>4.7021161164700001</v>
      </c>
      <c r="J40">
        <v>2.30995543203E-2</v>
      </c>
      <c r="K40">
        <v>6.7331222728229996</v>
      </c>
      <c r="M40" s="3"/>
      <c r="N40">
        <v>2.5286799980320001E-2</v>
      </c>
      <c r="O40">
        <v>5.7681399301429996</v>
      </c>
      <c r="P40">
        <v>2.114333571904E-2</v>
      </c>
      <c r="Q40">
        <v>7.4935228987710003</v>
      </c>
    </row>
    <row r="41" spans="2:17" x14ac:dyDescent="0.3">
      <c r="B41" s="2">
        <v>2.094922230109E-2</v>
      </c>
      <c r="C41">
        <v>0.4680725446317</v>
      </c>
      <c r="D41">
        <v>2.929562524291E-2</v>
      </c>
      <c r="E41">
        <v>0.51926790999579997</v>
      </c>
      <c r="G41" s="3"/>
      <c r="H41" s="6">
        <v>3.6361812512529998E-2</v>
      </c>
      <c r="I41" s="6">
        <v>4.6490681777249998</v>
      </c>
      <c r="J41">
        <v>2.364590155248E-2</v>
      </c>
      <c r="K41">
        <v>6.6204449491419997</v>
      </c>
      <c r="M41" s="3"/>
      <c r="N41">
        <v>2.6056962467249999E-2</v>
      </c>
      <c r="O41">
        <v>5.201876399484</v>
      </c>
      <c r="P41">
        <v>2.1642071720229999E-2</v>
      </c>
      <c r="Q41">
        <v>7.4355963646349998</v>
      </c>
    </row>
    <row r="42" spans="2:17" x14ac:dyDescent="0.3">
      <c r="B42" s="2">
        <v>2.128217066967E-2</v>
      </c>
      <c r="C42">
        <v>0.48337339845619998</v>
      </c>
      <c r="D42">
        <v>2.9489366225490001E-2</v>
      </c>
      <c r="E42">
        <v>0.2581258380734</v>
      </c>
      <c r="G42" s="3"/>
      <c r="H42" s="6">
        <v>3.6566331389859999E-2</v>
      </c>
      <c r="I42" s="6">
        <v>4.5897791492520001</v>
      </c>
      <c r="J42">
        <v>2.430547154058E-2</v>
      </c>
      <c r="K42">
        <v>6.5296514350550003</v>
      </c>
      <c r="M42" s="3"/>
      <c r="N42">
        <v>2.6164953827939999E-2</v>
      </c>
      <c r="O42">
        <v>5.0636474577990001</v>
      </c>
      <c r="P42">
        <v>2.2212537471650001E-2</v>
      </c>
      <c r="Q42">
        <v>7.3152459045010003</v>
      </c>
    </row>
    <row r="43" spans="2:17" x14ac:dyDescent="0.3">
      <c r="B43" s="2">
        <v>2.1705971456510001E-2</v>
      </c>
      <c r="C43">
        <v>0.49646411910799998</v>
      </c>
      <c r="D43">
        <v>3.0364921111750001E-2</v>
      </c>
      <c r="E43">
        <v>0.59148832981029997</v>
      </c>
      <c r="G43" s="3"/>
      <c r="H43" s="6">
        <v>3.6770767802129997E-2</v>
      </c>
      <c r="I43" s="6">
        <v>4.5367285626119997</v>
      </c>
      <c r="J43">
        <v>2.489668609871E-2</v>
      </c>
      <c r="K43">
        <v>6.4576348193959996</v>
      </c>
      <c r="M43" s="3"/>
      <c r="N43">
        <v>2.629054040115E-2</v>
      </c>
      <c r="O43">
        <v>4.9477166294000003</v>
      </c>
      <c r="P43">
        <v>2.2604472318189999E-2</v>
      </c>
      <c r="Q43">
        <v>7.2617691539860001</v>
      </c>
    </row>
    <row r="44" spans="2:17" x14ac:dyDescent="0.3">
      <c r="B44" s="2">
        <v>2.204907912963E-2</v>
      </c>
      <c r="C44">
        <v>0.50298644798600001</v>
      </c>
      <c r="D44">
        <v>3.057648932083E-2</v>
      </c>
      <c r="E44">
        <v>0.64191745661949995</v>
      </c>
      <c r="G44" s="3"/>
      <c r="H44" s="6">
        <v>3.7043157266710001E-2</v>
      </c>
      <c r="I44" s="6">
        <v>4.4805508113689996</v>
      </c>
      <c r="J44">
        <v>2.5397173589839998E-2</v>
      </c>
      <c r="K44">
        <v>6.3793725151859997</v>
      </c>
      <c r="M44" s="3"/>
      <c r="N44">
        <v>2.6505491610630001E-2</v>
      </c>
      <c r="O44">
        <v>4.78720068302</v>
      </c>
      <c r="P44">
        <v>2.2890201113079999E-2</v>
      </c>
      <c r="Q44">
        <v>7.1458526080590001</v>
      </c>
    </row>
    <row r="45" spans="2:17" x14ac:dyDescent="0.3">
      <c r="B45" s="2">
        <v>2.2210465357049999E-2</v>
      </c>
      <c r="C45">
        <v>0.51612323153359996</v>
      </c>
      <c r="D45">
        <v>3.0697138674780002E-2</v>
      </c>
      <c r="E45">
        <v>0.70333346989800005</v>
      </c>
      <c r="G45" s="3"/>
      <c r="H45" s="6">
        <v>3.9516969860949998E-2</v>
      </c>
      <c r="I45" s="6">
        <v>3.9999021696170001</v>
      </c>
      <c r="J45">
        <v>2.5920446224299998E-2</v>
      </c>
      <c r="K45">
        <v>6.2948512448329996</v>
      </c>
      <c r="M45" s="3"/>
      <c r="N45">
        <v>2.6844997881430001E-2</v>
      </c>
      <c r="O45">
        <v>4.6266958452290003</v>
      </c>
      <c r="P45">
        <v>2.3264897808910001E-2</v>
      </c>
      <c r="Q45">
        <v>7.0299439968390001</v>
      </c>
    </row>
    <row r="46" spans="2:17" x14ac:dyDescent="0.3">
      <c r="B46" s="2">
        <v>2.24728134796E-2</v>
      </c>
      <c r="C46">
        <v>0.52485392193449998</v>
      </c>
      <c r="D46">
        <v>3.0878644200670002E-2</v>
      </c>
      <c r="E46">
        <v>0.72524346344260004</v>
      </c>
      <c r="G46" s="3"/>
      <c r="H46" s="6">
        <v>3.9970457511599999E-2</v>
      </c>
      <c r="I46" s="6">
        <v>3.9437032352100001</v>
      </c>
      <c r="J46">
        <v>2.6352909090490002E-2</v>
      </c>
      <c r="K46">
        <v>6.2103405965540004</v>
      </c>
      <c r="M46" s="3"/>
      <c r="N46">
        <v>2.7006528676820001E-2</v>
      </c>
      <c r="O46">
        <v>4.4706344432930001</v>
      </c>
      <c r="P46">
        <v>2.3496928474970001E-2</v>
      </c>
      <c r="Q46">
        <v>6.9496971322379997</v>
      </c>
    </row>
    <row r="47" spans="2:17" x14ac:dyDescent="0.3">
      <c r="B47" s="2">
        <v>2.2765739171069999E-2</v>
      </c>
      <c r="C47">
        <v>0.49408390755089998</v>
      </c>
      <c r="D47">
        <v>3.104041244008E-2</v>
      </c>
      <c r="E47">
        <v>0.68791391553439996</v>
      </c>
      <c r="G47" s="3"/>
      <c r="H47" s="6">
        <v>4.0265525481970002E-2</v>
      </c>
      <c r="I47" s="6">
        <v>3.8844036151550001</v>
      </c>
      <c r="J47">
        <v>2.6535645093980001E-2</v>
      </c>
      <c r="K47">
        <v>6.1258591589759996</v>
      </c>
      <c r="M47" s="3"/>
      <c r="N47">
        <v>2.7133027741319999E-2</v>
      </c>
      <c r="O47">
        <v>4.252139593711</v>
      </c>
      <c r="P47">
        <v>2.3819315615659999E-2</v>
      </c>
      <c r="Q47">
        <v>6.713382517936</v>
      </c>
    </row>
    <row r="48" spans="2:17" x14ac:dyDescent="0.3">
      <c r="B48" s="2">
        <v>2.3068774339419999E-2</v>
      </c>
      <c r="C48">
        <v>0.46111793319330002</v>
      </c>
      <c r="D48">
        <v>3.2038128119070003E-2</v>
      </c>
      <c r="E48">
        <v>0.88302128305100003</v>
      </c>
      <c r="G48" s="3"/>
      <c r="H48" s="6">
        <v>4.1377102125639997E-2</v>
      </c>
      <c r="I48" s="6">
        <v>3.7064782760339998</v>
      </c>
      <c r="J48">
        <v>2.6468571533500001E-2</v>
      </c>
      <c r="K48">
        <v>6.0476632427250001</v>
      </c>
      <c r="M48" s="3"/>
      <c r="N48">
        <v>2.7206304759399998E-2</v>
      </c>
      <c r="O48">
        <v>4.0158027622299999</v>
      </c>
      <c r="P48">
        <v>2.4105480819430002E-2</v>
      </c>
      <c r="Q48">
        <v>6.5484136140529996</v>
      </c>
    </row>
    <row r="49" spans="2:17" x14ac:dyDescent="0.3">
      <c r="B49" s="2">
        <v>2.341224741533E-2</v>
      </c>
      <c r="C49">
        <v>0.4193681189397</v>
      </c>
      <c r="D49">
        <v>3.2280024758809998E-2</v>
      </c>
      <c r="E49">
        <v>0.92686252993810003</v>
      </c>
      <c r="G49" s="3"/>
      <c r="H49" s="6">
        <v>4.1671840235799999E-2</v>
      </c>
      <c r="I49" s="6">
        <v>3.672132423311</v>
      </c>
      <c r="J49">
        <v>2.678760489063E-2</v>
      </c>
      <c r="K49">
        <v>5.9569095614130001</v>
      </c>
      <c r="M49" s="3"/>
      <c r="N49">
        <v>2.726055831772E-2</v>
      </c>
      <c r="O49">
        <v>3.9177028071410001</v>
      </c>
      <c r="P49">
        <v>2.4373773095949999E-2</v>
      </c>
      <c r="Q49">
        <v>6.3923617337650001</v>
      </c>
    </row>
    <row r="50" spans="2:17" x14ac:dyDescent="0.3">
      <c r="B50" s="2">
        <v>2.3886612195820001E-2</v>
      </c>
      <c r="C50">
        <v>0.41928485139729998</v>
      </c>
      <c r="D50">
        <v>3.2522137318359998E-2</v>
      </c>
      <c r="E50">
        <v>0.94217932861109999</v>
      </c>
      <c r="G50" s="3"/>
      <c r="H50" s="6">
        <v>4.1762884119150002E-2</v>
      </c>
      <c r="I50" s="6">
        <v>3.6346911807310001</v>
      </c>
      <c r="J50">
        <v>2.7561307348479998E-2</v>
      </c>
      <c r="K50">
        <v>5.8191804400500002</v>
      </c>
      <c r="M50" s="3"/>
      <c r="N50">
        <v>2.7421970092500001E-2</v>
      </c>
      <c r="O50">
        <v>3.7750193210109999</v>
      </c>
      <c r="P50">
        <v>2.455357355394E-2</v>
      </c>
      <c r="Q50">
        <v>6.1827902555450001</v>
      </c>
    </row>
    <row r="51" spans="2:17" x14ac:dyDescent="0.3">
      <c r="B51" s="2">
        <v>2.450226051446E-2</v>
      </c>
      <c r="C51">
        <v>0.42137096908139998</v>
      </c>
      <c r="D51">
        <v>3.2693450321280002E-2</v>
      </c>
      <c r="E51">
        <v>0.97725622375050003</v>
      </c>
      <c r="G51" s="3"/>
      <c r="H51" s="6">
        <v>4.1854010467550003E-2</v>
      </c>
      <c r="I51" s="6">
        <v>3.591011496318</v>
      </c>
      <c r="J51">
        <v>2.8767017815609999E-2</v>
      </c>
      <c r="K51">
        <v>5.6313503788429999</v>
      </c>
      <c r="M51" s="3"/>
      <c r="N51">
        <v>2.7441033225790001E-2</v>
      </c>
      <c r="O51">
        <v>3.632323139351</v>
      </c>
      <c r="P51">
        <v>2.4786397690680001E-2</v>
      </c>
      <c r="Q51">
        <v>6.0133572855689996</v>
      </c>
    </row>
    <row r="52" spans="2:17" x14ac:dyDescent="0.3">
      <c r="B52" s="2">
        <v>2.5127868827049999E-2</v>
      </c>
      <c r="C52">
        <v>0.44100882170889999</v>
      </c>
      <c r="D52">
        <v>3.2971621491439999E-2</v>
      </c>
      <c r="E52">
        <v>0.2289901706652</v>
      </c>
      <c r="G52" s="3"/>
      <c r="H52" s="6">
        <v>4.2103803891389999E-2</v>
      </c>
      <c r="I52" s="6">
        <v>3.5317171720539999</v>
      </c>
      <c r="J52">
        <v>3.3365068197430001E-2</v>
      </c>
      <c r="K52">
        <v>4.7111363023350004</v>
      </c>
      <c r="M52" s="3"/>
      <c r="N52">
        <v>2.7442699514239999E-2</v>
      </c>
      <c r="O52">
        <v>3.4450323180610001</v>
      </c>
      <c r="P52">
        <v>2.4949039345039999E-2</v>
      </c>
      <c r="Q52">
        <v>5.7324353361059996</v>
      </c>
    </row>
    <row r="53" spans="2:17" x14ac:dyDescent="0.3">
      <c r="B53" s="2">
        <v>2.911470103963E-2</v>
      </c>
      <c r="C53">
        <v>0.42056132510549998</v>
      </c>
      <c r="D53">
        <v>3.332448984789E-2</v>
      </c>
      <c r="E53">
        <v>0.2793944943767</v>
      </c>
      <c r="G53" s="3"/>
      <c r="H53" s="6">
        <v>4.2557538937199997E-2</v>
      </c>
      <c r="I53" s="6">
        <v>3.4568029121469999</v>
      </c>
      <c r="J53">
        <v>3.4867440384649999E-2</v>
      </c>
      <c r="K53">
        <v>4.4075299728350004</v>
      </c>
      <c r="M53" s="3"/>
      <c r="N53">
        <v>2.7551246304409999E-2</v>
      </c>
      <c r="O53">
        <v>3.2443731026129998</v>
      </c>
      <c r="P53">
        <v>2.5003689638700002E-2</v>
      </c>
      <c r="Q53">
        <v>5.5897423283289998</v>
      </c>
    </row>
    <row r="54" spans="2:17" x14ac:dyDescent="0.3">
      <c r="B54" s="2">
        <v>3.2354561389330003E-2</v>
      </c>
      <c r="C54">
        <v>0.41341006053509999</v>
      </c>
      <c r="D54">
        <v>3.3323958352939997E-2</v>
      </c>
      <c r="E54">
        <v>0.34960852074990001</v>
      </c>
      <c r="G54" s="3"/>
      <c r="H54" s="6">
        <v>4.2965752041329998E-2</v>
      </c>
      <c r="I54" s="6">
        <v>3.4006092735309998</v>
      </c>
      <c r="J54">
        <v>3.5186101586119997E-2</v>
      </c>
      <c r="K54">
        <v>4.3449296893340001</v>
      </c>
      <c r="M54" s="3"/>
      <c r="N54">
        <v>2.7766316534499999E-2</v>
      </c>
      <c r="O54">
        <v>3.0704792404260002</v>
      </c>
      <c r="P54">
        <v>2.509372872507E-2</v>
      </c>
      <c r="Q54">
        <v>5.469349020778</v>
      </c>
    </row>
    <row r="55" spans="2:17" x14ac:dyDescent="0.3">
      <c r="B55" s="2">
        <v>3.3071470569020003E-2</v>
      </c>
      <c r="C55">
        <v>0.37159469523749999</v>
      </c>
      <c r="D55">
        <v>3.3686421300550003E-2</v>
      </c>
      <c r="E55">
        <v>0.46583672253640002</v>
      </c>
      <c r="G55" s="3"/>
      <c r="H55" s="6">
        <v>4.3328237041149999E-2</v>
      </c>
      <c r="I55" s="6">
        <v>3.3787323607870001</v>
      </c>
      <c r="J55">
        <v>3.5731911260129999E-2</v>
      </c>
      <c r="K55">
        <v>4.2729183847109997</v>
      </c>
      <c r="M55" s="3"/>
      <c r="N55">
        <v>2.798083133511E-2</v>
      </c>
      <c r="O55">
        <v>2.959015652003</v>
      </c>
      <c r="P55">
        <v>2.5415401742139999E-2</v>
      </c>
      <c r="Q55">
        <v>5.3133019013140004</v>
      </c>
    </row>
    <row r="56" spans="2:17" x14ac:dyDescent="0.3">
      <c r="B56" s="2">
        <v>3.3737649662890001E-2</v>
      </c>
      <c r="C56">
        <v>0.36489520137569997</v>
      </c>
      <c r="D56">
        <v>3.4130108856809997E-2</v>
      </c>
      <c r="E56">
        <v>0.51841928972340001</v>
      </c>
      <c r="G56" s="3"/>
      <c r="H56" s="6">
        <v>4.3554815936369999E-2</v>
      </c>
      <c r="I56" s="6">
        <v>3.36310977725</v>
      </c>
      <c r="J56">
        <v>3.6073316254299999E-2</v>
      </c>
      <c r="K56">
        <v>4.2071872903790002</v>
      </c>
      <c r="M56" s="3"/>
      <c r="N56">
        <v>2.8088227592779999E-2</v>
      </c>
      <c r="O56">
        <v>2.8876762893499999</v>
      </c>
      <c r="P56">
        <v>2.5630352951629999E-2</v>
      </c>
      <c r="Q56">
        <v>5.152785954934</v>
      </c>
    </row>
    <row r="57" spans="2:17" x14ac:dyDescent="0.3">
      <c r="B57" s="2">
        <v>3.4534952990380001E-2</v>
      </c>
      <c r="C57">
        <v>0.36914361768679999</v>
      </c>
      <c r="D57">
        <v>3.4321491330540001E-2</v>
      </c>
      <c r="E57">
        <v>0.56885195983229997</v>
      </c>
      <c r="G57" s="3"/>
      <c r="H57" s="6">
        <v>4.3736285215179999E-2</v>
      </c>
      <c r="I57" s="6">
        <v>3.335015605837</v>
      </c>
      <c r="J57">
        <v>3.6347027428549998E-2</v>
      </c>
      <c r="K57">
        <v>4.1101826094789997</v>
      </c>
      <c r="M57" s="3"/>
      <c r="N57">
        <v>2.826707588595E-2</v>
      </c>
      <c r="O57">
        <v>2.7851281375810002</v>
      </c>
      <c r="P57">
        <v>2.566847921821E-2</v>
      </c>
      <c r="Q57">
        <v>4.8673935916130002</v>
      </c>
    </row>
    <row r="58" spans="2:17" x14ac:dyDescent="0.3">
      <c r="B58" s="2">
        <v>3.5140674533530002E-2</v>
      </c>
      <c r="C58">
        <v>0.3492896237791</v>
      </c>
      <c r="D58">
        <v>3.4613520124279998E-2</v>
      </c>
      <c r="E58">
        <v>0.65656811495349998</v>
      </c>
      <c r="G58" s="3"/>
      <c r="H58" s="6">
        <v>4.3940721627449997E-2</v>
      </c>
      <c r="I58" s="6">
        <v>3.281965019197</v>
      </c>
      <c r="J58">
        <v>3.6734540267530001E-2</v>
      </c>
      <c r="K58">
        <v>3.9912675638019999</v>
      </c>
      <c r="M58" s="3"/>
      <c r="N58">
        <v>2.858819347354E-2</v>
      </c>
      <c r="O58">
        <v>2.691511291881</v>
      </c>
      <c r="P58">
        <v>2.5848676411540001E-2</v>
      </c>
      <c r="Q58">
        <v>4.6132290607049997</v>
      </c>
    </row>
    <row r="59" spans="2:17" x14ac:dyDescent="0.3">
      <c r="B59" s="2">
        <v>3.575635607061E-2</v>
      </c>
      <c r="C59">
        <v>0.34698736481480003</v>
      </c>
      <c r="D59">
        <v>3.4865509631690002E-2</v>
      </c>
      <c r="E59">
        <v>0.70040759019080001</v>
      </c>
      <c r="G59" s="3"/>
      <c r="H59" s="6">
        <v>4.412243830142E-2</v>
      </c>
      <c r="I59" s="6">
        <v>3.2351555222849999</v>
      </c>
      <c r="J59">
        <v>3.7440176749820003E-2</v>
      </c>
      <c r="K59">
        <v>3.8504182536820002</v>
      </c>
      <c r="M59" s="3"/>
      <c r="N59">
        <v>2.8927263335470001E-2</v>
      </c>
      <c r="O59">
        <v>2.580058812047</v>
      </c>
      <c r="P59">
        <v>2.590396148176E-2</v>
      </c>
      <c r="Q59">
        <v>4.3991871686269999</v>
      </c>
    </row>
    <row r="60" spans="2:17" x14ac:dyDescent="0.3">
      <c r="B60" s="2">
        <v>3.6493318111909999E-2</v>
      </c>
      <c r="C60">
        <v>0.32272196281089999</v>
      </c>
      <c r="D60">
        <v>3.5047347341919999E-2</v>
      </c>
      <c r="E60">
        <v>0.67843381725209995</v>
      </c>
      <c r="G60" s="3"/>
      <c r="H60" s="6">
        <v>4.4870828992329997E-2</v>
      </c>
      <c r="I60" s="6">
        <v>3.1321338514889998</v>
      </c>
      <c r="J60">
        <v>3.8464515784200001E-2</v>
      </c>
      <c r="K60">
        <v>3.6438405047470002</v>
      </c>
      <c r="M60" s="3"/>
      <c r="N60">
        <v>2.9265222338420001E-2</v>
      </c>
      <c r="O60">
        <v>2.5934668797399998</v>
      </c>
      <c r="P60">
        <v>2.6118198567630001E-2</v>
      </c>
      <c r="Q60">
        <v>4.3189387170850004</v>
      </c>
    </row>
    <row r="61" spans="2:17" x14ac:dyDescent="0.3">
      <c r="B61" s="2">
        <v>3.7280661445470001E-2</v>
      </c>
      <c r="C61">
        <v>0.30941864417850001</v>
      </c>
      <c r="D61">
        <v>3.591447028223E-2</v>
      </c>
      <c r="E61">
        <v>0.79237924822250005</v>
      </c>
      <c r="G61" s="3"/>
      <c r="H61" s="6">
        <v>4.5414618340849998E-2</v>
      </c>
      <c r="I61" s="6">
        <v>3.094639650999</v>
      </c>
      <c r="J61">
        <v>3.9374515595700002E-2</v>
      </c>
      <c r="K61">
        <v>3.4998391396500002</v>
      </c>
      <c r="M61" s="3"/>
      <c r="N61">
        <v>2.9638451113479999E-2</v>
      </c>
      <c r="O61">
        <v>2.6425525634659999</v>
      </c>
      <c r="P61">
        <v>2.6172412452410001E-2</v>
      </c>
      <c r="Q61">
        <v>4.2252980672640001</v>
      </c>
    </row>
    <row r="62" spans="2:17" x14ac:dyDescent="0.3">
      <c r="B62" s="2">
        <v>3.7855954902650001E-2</v>
      </c>
      <c r="C62">
        <v>0.30931766013779999</v>
      </c>
      <c r="D62">
        <v>3.6127566539290001E-2</v>
      </c>
      <c r="E62">
        <v>0.64094304920870004</v>
      </c>
      <c r="G62" s="3"/>
      <c r="H62" s="6">
        <v>4.5777433200889998E-2</v>
      </c>
      <c r="I62" s="6">
        <v>3.0478089709230001</v>
      </c>
      <c r="J62">
        <v>4.0079945324840001E-2</v>
      </c>
      <c r="K62">
        <v>3.3746306060909999</v>
      </c>
      <c r="M62" s="3"/>
      <c r="N62">
        <v>2.967633933885E-2</v>
      </c>
      <c r="O62">
        <v>2.3839160317579999</v>
      </c>
      <c r="P62">
        <v>2.6707211696389999E-2</v>
      </c>
      <c r="Q62">
        <v>4.1138630437849999</v>
      </c>
    </row>
    <row r="63" spans="2:17" x14ac:dyDescent="0.3">
      <c r="B63" s="2">
        <v>3.8512041128849997E-2</v>
      </c>
      <c r="C63">
        <v>0.3026199379258</v>
      </c>
      <c r="D63">
        <v>3.631353994461E-2</v>
      </c>
      <c r="E63">
        <v>7.261638355333E-2</v>
      </c>
      <c r="G63" s="3"/>
      <c r="H63" s="6">
        <v>4.6140124363350001E-2</v>
      </c>
      <c r="I63" s="6">
        <v>3.010335953597</v>
      </c>
      <c r="J63">
        <v>4.0716936922760003E-2</v>
      </c>
      <c r="K63">
        <v>3.2744552815849999</v>
      </c>
      <c r="M63" s="3"/>
      <c r="N63">
        <v>2.9908727066710002E-2</v>
      </c>
      <c r="O63">
        <v>2.263535419738</v>
      </c>
      <c r="P63">
        <v>2.6973917031530001E-2</v>
      </c>
      <c r="Q63">
        <v>4.1361833742499998</v>
      </c>
    </row>
    <row r="64" spans="2:17" x14ac:dyDescent="0.3">
      <c r="B64" s="2">
        <v>3.8784565165159997E-2</v>
      </c>
      <c r="C64">
        <v>0.30037791505599998</v>
      </c>
      <c r="D64">
        <v>3.6595160295560002E-2</v>
      </c>
      <c r="E64">
        <v>0.2020238884835</v>
      </c>
      <c r="G64" s="3"/>
      <c r="H64" s="6">
        <v>4.6457623444339999E-2</v>
      </c>
      <c r="I64" s="6">
        <v>2.9666297902290002</v>
      </c>
      <c r="J64">
        <v>4.1240168206579997E-2</v>
      </c>
      <c r="K64">
        <v>3.1930621665449999</v>
      </c>
      <c r="M64" s="3"/>
      <c r="N64">
        <v>3.0085591683159999E-2</v>
      </c>
      <c r="O64">
        <v>2.3839525314099999</v>
      </c>
      <c r="P64">
        <v>2.7453788267110001E-2</v>
      </c>
      <c r="Q64">
        <v>4.1986564954299999</v>
      </c>
    </row>
    <row r="65" spans="2:17" x14ac:dyDescent="0.3">
      <c r="B65" s="2">
        <v>3.9269238733139998E-2</v>
      </c>
      <c r="C65">
        <v>0.2717684276497</v>
      </c>
      <c r="D65">
        <v>3.6998243852100002E-2</v>
      </c>
      <c r="E65">
        <v>0.2853321788082</v>
      </c>
      <c r="G65" s="3"/>
      <c r="H65" s="6">
        <v>4.6707210705549999E-2</v>
      </c>
      <c r="I65" s="6">
        <v>2.922931570547</v>
      </c>
      <c r="J65">
        <v>4.1922647389890003E-2</v>
      </c>
      <c r="K65">
        <v>3.086625220378</v>
      </c>
      <c r="M65" s="3"/>
      <c r="N65">
        <v>3.0298440195319999E-2</v>
      </c>
      <c r="O65">
        <v>2.459779764276</v>
      </c>
      <c r="P65">
        <v>2.7987119590319999E-2</v>
      </c>
      <c r="Q65">
        <v>4.2522157668969998</v>
      </c>
    </row>
    <row r="66" spans="2:17" x14ac:dyDescent="0.3">
      <c r="B66" s="2">
        <v>3.973356047361E-2</v>
      </c>
      <c r="C66">
        <v>0.26510436678470001</v>
      </c>
      <c r="D66">
        <v>3.7653167433090003E-2</v>
      </c>
      <c r="E66">
        <v>0.43222763928770003</v>
      </c>
      <c r="G66" s="3"/>
      <c r="H66" s="6">
        <v>4.7092209281059998E-2</v>
      </c>
      <c r="I66" s="6">
        <v>2.9104096726569999</v>
      </c>
      <c r="J66">
        <v>4.2582051975469999E-2</v>
      </c>
      <c r="K66">
        <v>3.0083443275390001</v>
      </c>
      <c r="M66" s="3"/>
      <c r="N66">
        <v>3.0422519174220002E-2</v>
      </c>
      <c r="O66">
        <v>2.513302536091</v>
      </c>
      <c r="P66">
        <v>2.820004744955E-2</v>
      </c>
      <c r="Q66">
        <v>4.3191243892260003</v>
      </c>
    </row>
    <row r="67" spans="2:17" x14ac:dyDescent="0.3">
      <c r="B67" s="2">
        <v>4.0127232140389997E-2</v>
      </c>
      <c r="C67">
        <v>0.25845270746850002</v>
      </c>
      <c r="D67">
        <v>3.8157362367720001E-2</v>
      </c>
      <c r="E67">
        <v>0.49138214154819998</v>
      </c>
      <c r="G67" s="3"/>
      <c r="H67" s="6">
        <v>4.7296315833130001E-2</v>
      </c>
      <c r="I67" s="6">
        <v>2.8823128533490001</v>
      </c>
      <c r="J67">
        <v>4.3036431621790001E-2</v>
      </c>
      <c r="K67">
        <v>2.983265974674</v>
      </c>
      <c r="M67" s="3"/>
      <c r="N67">
        <v>3.084853358682E-2</v>
      </c>
      <c r="O67">
        <v>2.6292825596729998</v>
      </c>
      <c r="P67">
        <v>2.825311080183E-2</v>
      </c>
      <c r="Q67">
        <v>4.3548035922009998</v>
      </c>
    </row>
    <row r="68" spans="2:17" x14ac:dyDescent="0.3">
      <c r="B68" s="2">
        <v>4.9927755441459998E-2</v>
      </c>
      <c r="C68">
        <v>0.21065448066850001</v>
      </c>
      <c r="D68">
        <v>3.852072221306E-2</v>
      </c>
      <c r="E68">
        <v>0.48912417382989998</v>
      </c>
      <c r="G68" s="3"/>
      <c r="H68" s="6">
        <v>4.7658965763060002E-2</v>
      </c>
      <c r="I68" s="6">
        <v>2.8479590569390001</v>
      </c>
      <c r="J68">
        <v>4.342382040889E-2</v>
      </c>
      <c r="K68">
        <v>2.8737353949340001</v>
      </c>
      <c r="M68" s="3"/>
      <c r="N68">
        <v>3.1202818249189999E-2</v>
      </c>
      <c r="O68">
        <v>2.8076865092530001</v>
      </c>
      <c r="P68">
        <v>2.8520609607660001E-2</v>
      </c>
      <c r="Q68">
        <v>4.2879378172890004</v>
      </c>
    </row>
    <row r="69" spans="2:17" x14ac:dyDescent="0.3">
      <c r="D69">
        <v>3.947876400849E-2</v>
      </c>
      <c r="E69">
        <v>0.59208271833089998</v>
      </c>
      <c r="G69" s="3"/>
      <c r="H69" s="6">
        <v>4.790896534953E-2</v>
      </c>
      <c r="I69" s="6">
        <v>2.7730686280930001</v>
      </c>
      <c r="J69">
        <v>4.3629382906319999E-2</v>
      </c>
      <c r="K69">
        <v>2.7798668359010001</v>
      </c>
      <c r="M69" s="3"/>
      <c r="N69">
        <v>3.1753506743709997E-2</v>
      </c>
      <c r="O69">
        <v>2.9102997256180001</v>
      </c>
      <c r="P69">
        <v>2.8785886695559999E-2</v>
      </c>
      <c r="Q69">
        <v>4.4707931374310004</v>
      </c>
    </row>
    <row r="70" spans="2:17" x14ac:dyDescent="0.3">
      <c r="D70">
        <v>3.9774945106539998E-2</v>
      </c>
      <c r="E70">
        <v>0.1312517924114</v>
      </c>
      <c r="G70" s="3"/>
      <c r="H70" s="6">
        <v>4.813570917486E-2</v>
      </c>
      <c r="I70" s="6">
        <v>2.7449691608890001</v>
      </c>
      <c r="J70">
        <v>4.408430011081E-2</v>
      </c>
      <c r="K70">
        <v>2.7141224639770001</v>
      </c>
      <c r="M70" s="3"/>
      <c r="N70">
        <v>3.2108029447280001E-2</v>
      </c>
      <c r="O70">
        <v>3.0619478435850001</v>
      </c>
      <c r="P70">
        <v>2.917746448028E-2</v>
      </c>
      <c r="Q70">
        <v>4.4574501343349997</v>
      </c>
    </row>
    <row r="71" spans="2:17" x14ac:dyDescent="0.3">
      <c r="D71">
        <v>4.0742448619389998E-2</v>
      </c>
      <c r="E71">
        <v>0.31758772158080001</v>
      </c>
      <c r="G71" s="3"/>
      <c r="H71" s="6">
        <v>4.852058405279E-2</v>
      </c>
      <c r="I71" s="6">
        <v>2.7418049257489998</v>
      </c>
      <c r="J71">
        <v>4.5039249949520001E-2</v>
      </c>
      <c r="K71">
        <v>2.6045254962779998</v>
      </c>
      <c r="M71" s="3"/>
      <c r="N71">
        <v>3.2426687275750002E-2</v>
      </c>
      <c r="O71">
        <v>3.2448079245499999</v>
      </c>
      <c r="P71">
        <v>2.9799485989690001E-2</v>
      </c>
      <c r="Q71">
        <v>4.5422324773899998</v>
      </c>
    </row>
    <row r="72" spans="2:17" x14ac:dyDescent="0.3">
      <c r="D72">
        <v>4.1720593104070003E-2</v>
      </c>
      <c r="E72">
        <v>0.43151366440299999</v>
      </c>
      <c r="G72" s="3"/>
      <c r="H72" s="6">
        <v>4.908709313963E-2</v>
      </c>
      <c r="I72" s="6">
        <v>2.69806963553</v>
      </c>
      <c r="J72">
        <v>4.6016571425269999E-2</v>
      </c>
      <c r="K72">
        <v>2.5199511155579999</v>
      </c>
      <c r="M72" s="3"/>
      <c r="N72">
        <v>3.2674170783460001E-2</v>
      </c>
      <c r="O72">
        <v>3.427661657751</v>
      </c>
      <c r="P72">
        <v>3.0261563645080002E-2</v>
      </c>
      <c r="Q72">
        <v>4.6047040116289999</v>
      </c>
    </row>
    <row r="73" spans="2:17" x14ac:dyDescent="0.3">
      <c r="D73">
        <v>4.2065760320139998E-2</v>
      </c>
      <c r="E73">
        <v>0.16595664108479999</v>
      </c>
      <c r="G73" s="3"/>
      <c r="H73" s="6">
        <v>4.9404509755570002E-2</v>
      </c>
      <c r="I73" s="6">
        <v>2.6606019139949999</v>
      </c>
      <c r="J73">
        <v>4.6721091440580002E-2</v>
      </c>
      <c r="K73">
        <v>2.4635619988680002</v>
      </c>
      <c r="M73" s="3"/>
      <c r="N73">
        <v>3.2957360472149998E-2</v>
      </c>
      <c r="O73">
        <v>3.5971406490270001</v>
      </c>
      <c r="P73">
        <v>3.0474293136640001E-2</v>
      </c>
      <c r="Q73">
        <v>4.6939091603019998</v>
      </c>
    </row>
    <row r="74" spans="2:17" x14ac:dyDescent="0.3">
      <c r="D74">
        <v>4.2488813692199999E-2</v>
      </c>
      <c r="E74">
        <v>0.27778583632390003</v>
      </c>
      <c r="G74" s="3"/>
      <c r="H74" s="6">
        <v>4.9654097016780002E-2</v>
      </c>
      <c r="I74" s="6">
        <v>2.6169036943130002</v>
      </c>
      <c r="J74">
        <v>4.7357049272789997E-2</v>
      </c>
      <c r="K74">
        <v>2.441590557169</v>
      </c>
      <c r="M74" s="3"/>
      <c r="N74">
        <v>3.3240867549110001E-2</v>
      </c>
      <c r="O74">
        <v>3.730945198153</v>
      </c>
      <c r="P74">
        <v>3.1130552906250001E-2</v>
      </c>
      <c r="Q74">
        <v>4.9303110563789998</v>
      </c>
    </row>
    <row r="75" spans="2:17" x14ac:dyDescent="0.3">
      <c r="D75">
        <v>4.2710375113630003E-2</v>
      </c>
      <c r="E75">
        <v>0.34137832142820002</v>
      </c>
      <c r="G75" s="3"/>
      <c r="H75" s="6">
        <v>4.9926362783780001E-2</v>
      </c>
      <c r="I75" s="6">
        <v>2.5700836058190002</v>
      </c>
      <c r="J75">
        <v>4.7834255413060002E-2</v>
      </c>
      <c r="K75">
        <v>2.4071250828489998</v>
      </c>
      <c r="M75" s="3"/>
      <c r="N75">
        <v>3.3648731319720002E-2</v>
      </c>
      <c r="O75">
        <v>3.8870573822129999</v>
      </c>
      <c r="P75">
        <v>3.1716471499329997E-2</v>
      </c>
      <c r="Q75">
        <v>5.0730611940459998</v>
      </c>
    </row>
    <row r="76" spans="2:17" x14ac:dyDescent="0.3">
      <c r="D76">
        <v>4.2912332122339997E-2</v>
      </c>
      <c r="E76">
        <v>0.32817775848649999</v>
      </c>
      <c r="G76" s="3"/>
      <c r="H76" s="6">
        <v>5.026687023076E-2</v>
      </c>
      <c r="I76" s="6">
        <v>2.4983018063069999</v>
      </c>
      <c r="J76">
        <v>4.8311668306469997E-2</v>
      </c>
      <c r="K76">
        <v>2.3570188319679999</v>
      </c>
      <c r="M76" s="3"/>
      <c r="N76">
        <v>3.405631737558E-2</v>
      </c>
      <c r="O76">
        <v>4.0743847031550002</v>
      </c>
      <c r="P76">
        <v>3.2410222758960001E-2</v>
      </c>
      <c r="Q76">
        <v>5.095419611104</v>
      </c>
    </row>
    <row r="77" spans="2:17" x14ac:dyDescent="0.3">
      <c r="D77">
        <v>4.304370549422E-2</v>
      </c>
      <c r="E77">
        <v>0.30621284379699998</v>
      </c>
      <c r="G77" s="3"/>
      <c r="H77" s="6">
        <v>5.056156710839E-2</v>
      </c>
      <c r="I77" s="6">
        <v>2.4670751745009998</v>
      </c>
      <c r="J77">
        <v>4.937942739482E-2</v>
      </c>
      <c r="K77">
        <v>2.3005872269849998</v>
      </c>
      <c r="M77" s="3"/>
      <c r="N77">
        <v>3.4500204715439999E-2</v>
      </c>
      <c r="O77">
        <v>4.1814477031399999</v>
      </c>
      <c r="P77">
        <v>3.2801046746529998E-2</v>
      </c>
      <c r="Q77">
        <v>5.1668034081150003</v>
      </c>
    </row>
    <row r="78" spans="2:17" x14ac:dyDescent="0.3">
      <c r="D78">
        <v>4.320475953729E-2</v>
      </c>
      <c r="E78">
        <v>0.36323339382780001</v>
      </c>
      <c r="G78" s="3"/>
      <c r="H78" s="6">
        <v>5.0992252555679997E-2</v>
      </c>
      <c r="I78" s="6">
        <v>2.4233557716549998</v>
      </c>
      <c r="J78">
        <v>4.9947112498319998E-2</v>
      </c>
      <c r="K78">
        <v>2.291136373089</v>
      </c>
      <c r="M78" s="3"/>
      <c r="N78">
        <v>3.5086718411539999E-2</v>
      </c>
      <c r="O78">
        <v>4.2573082617760001</v>
      </c>
      <c r="P78">
        <v>3.3494877353239999E-2</v>
      </c>
      <c r="Q78">
        <v>5.1802432146350004</v>
      </c>
    </row>
    <row r="79" spans="2:17" x14ac:dyDescent="0.3">
      <c r="D79">
        <v>4.3336581358039999E-2</v>
      </c>
      <c r="E79">
        <v>0.28202539438590002</v>
      </c>
      <c r="G79" s="3"/>
      <c r="H79" s="6">
        <v>5.155851424736E-2</v>
      </c>
      <c r="I79" s="6">
        <v>2.398335806935</v>
      </c>
      <c r="J79">
        <v>5.0537334641370002E-2</v>
      </c>
      <c r="K79">
        <v>2.2941954849239998</v>
      </c>
      <c r="M79" s="3"/>
      <c r="N79">
        <v>3.5975286561939997E-2</v>
      </c>
      <c r="O79">
        <v>4.3822481563710003</v>
      </c>
      <c r="P79">
        <v>3.3903574268059997E-2</v>
      </c>
      <c r="Q79">
        <v>5.2427099880499997</v>
      </c>
    </row>
    <row r="80" spans="2:17" x14ac:dyDescent="0.3">
      <c r="D80">
        <v>4.3427849006709998E-2</v>
      </c>
      <c r="E80">
        <v>0.22496055310909999</v>
      </c>
      <c r="G80" s="3"/>
      <c r="H80" s="6">
        <v>5.2237879840289998E-2</v>
      </c>
      <c r="I80" s="6">
        <v>2.3795410445709999</v>
      </c>
      <c r="J80">
        <v>5.1104647589210003E-2</v>
      </c>
      <c r="K80">
        <v>2.3128980288390002</v>
      </c>
      <c r="M80" s="3"/>
      <c r="N80">
        <v>3.6490149854870001E-2</v>
      </c>
      <c r="O80">
        <v>4.5116140304660002</v>
      </c>
      <c r="P80">
        <v>3.4739356780920001E-2</v>
      </c>
      <c r="Q80">
        <v>5.3007555427890001</v>
      </c>
    </row>
    <row r="81" spans="4:17" x14ac:dyDescent="0.3">
      <c r="D81">
        <v>4.3599809769100002E-2</v>
      </c>
      <c r="E81">
        <v>0.17446410360610001</v>
      </c>
      <c r="G81" s="3"/>
      <c r="H81" s="6">
        <v>5.275932054324E-2</v>
      </c>
      <c r="I81" s="6">
        <v>2.3202149455600001</v>
      </c>
      <c r="J81">
        <v>5.2035365012610003E-2</v>
      </c>
      <c r="K81">
        <v>2.3190454632109998</v>
      </c>
      <c r="M81" s="3"/>
      <c r="N81">
        <v>3.7486153936489998E-2</v>
      </c>
      <c r="O81">
        <v>4.5607552571400003</v>
      </c>
      <c r="P81">
        <v>3.5131251953920001E-2</v>
      </c>
      <c r="Q81">
        <v>5.2517380975429999</v>
      </c>
    </row>
    <row r="82" spans="4:17" x14ac:dyDescent="0.3">
      <c r="D82">
        <v>4.395249542416E-2</v>
      </c>
      <c r="E82">
        <v>0.24900449888330001</v>
      </c>
      <c r="G82" s="3"/>
      <c r="H82" s="6">
        <v>5.375519563654E-2</v>
      </c>
      <c r="I82" s="6">
        <v>2.3325753218240002</v>
      </c>
      <c r="J82">
        <v>5.3465329408279999E-2</v>
      </c>
      <c r="K82">
        <v>2.340775252741</v>
      </c>
      <c r="M82" s="3"/>
      <c r="N82">
        <v>3.8233087569009998E-2</v>
      </c>
      <c r="O82">
        <v>4.6054149613659998</v>
      </c>
      <c r="P82">
        <v>3.5594004059399997E-2</v>
      </c>
      <c r="Q82">
        <v>5.238401442212</v>
      </c>
    </row>
    <row r="83" spans="4:17" x14ac:dyDescent="0.3">
      <c r="D83">
        <v>4.4244441171809999E-2</v>
      </c>
      <c r="E83">
        <v>0.34769159562539997</v>
      </c>
      <c r="G83" s="3"/>
      <c r="H83" s="6">
        <v>5.4773708003089998E-2</v>
      </c>
      <c r="I83" s="6">
        <v>2.344933050191</v>
      </c>
      <c r="J83">
        <v>5.4668062630159997E-2</v>
      </c>
      <c r="K83">
        <v>2.378172374015</v>
      </c>
      <c r="M83" s="3"/>
      <c r="N83">
        <v>3.8695919021559999E-2</v>
      </c>
      <c r="O83">
        <v>4.5831596954979998</v>
      </c>
      <c r="P83">
        <v>3.5878621995319999E-2</v>
      </c>
      <c r="Q83">
        <v>5.2473454438119997</v>
      </c>
    </row>
    <row r="84" spans="4:17" x14ac:dyDescent="0.3">
      <c r="D84">
        <v>4.4567911213770003E-2</v>
      </c>
      <c r="E84">
        <v>0.28180925310560001</v>
      </c>
      <c r="G84" s="3"/>
      <c r="H84" s="6">
        <v>5.5520902950749997E-2</v>
      </c>
      <c r="I84" s="6">
        <v>2.3323687859729998</v>
      </c>
      <c r="J84">
        <v>5.5847886656829999E-2</v>
      </c>
      <c r="K84">
        <v>2.4312129273699998</v>
      </c>
      <c r="M84" s="3"/>
      <c r="N84">
        <v>3.9247837395640001E-2</v>
      </c>
      <c r="O84">
        <v>4.5475344485300004</v>
      </c>
      <c r="P84">
        <v>3.6359683436930003E-2</v>
      </c>
      <c r="Q84">
        <v>5.176039406928</v>
      </c>
    </row>
    <row r="85" spans="4:17" x14ac:dyDescent="0.3">
      <c r="D85">
        <v>4.472944692414E-2</v>
      </c>
      <c r="E85">
        <v>0.27519834173579999</v>
      </c>
      <c r="G85" s="3"/>
      <c r="H85" s="6">
        <v>5.5905983991309999E-2</v>
      </c>
      <c r="I85" s="6">
        <v>2.313608446251</v>
      </c>
      <c r="J85">
        <v>5.6483017476469999E-2</v>
      </c>
      <c r="K85">
        <v>2.4718045919149998</v>
      </c>
      <c r="M85" s="3"/>
      <c r="N85">
        <v>3.9710549827580002E-2</v>
      </c>
      <c r="O85">
        <v>4.5386570984679997</v>
      </c>
      <c r="P85">
        <v>3.6484397192380003E-2</v>
      </c>
      <c r="Q85">
        <v>5.1582132944429997</v>
      </c>
    </row>
    <row r="86" spans="4:17" x14ac:dyDescent="0.3">
      <c r="D86">
        <v>4.4991379816260002E-2</v>
      </c>
      <c r="E86">
        <v>0.33878374024070002</v>
      </c>
      <c r="G86" s="3"/>
      <c r="H86" s="6">
        <v>5.672117322379E-2</v>
      </c>
      <c r="I86" s="6">
        <v>2.294797796513</v>
      </c>
      <c r="J86">
        <v>5.7027627982250001E-2</v>
      </c>
      <c r="K86">
        <v>2.4905097913479999</v>
      </c>
      <c r="M86" s="3"/>
      <c r="N86">
        <v>4.0226643000079998E-2</v>
      </c>
      <c r="O86">
        <v>4.5297845092299998</v>
      </c>
      <c r="P86">
        <v>3.6822475215940002E-2</v>
      </c>
      <c r="Q86">
        <v>5.1582434463290001</v>
      </c>
    </row>
    <row r="87" spans="4:17" x14ac:dyDescent="0.3">
      <c r="D87">
        <v>4.5213223594389999E-2</v>
      </c>
      <c r="E87">
        <v>0.36507502383419999</v>
      </c>
      <c r="G87" s="3"/>
      <c r="H87" s="6">
        <v>5.7490840514600003E-2</v>
      </c>
      <c r="I87" s="6">
        <v>2.294707768066</v>
      </c>
      <c r="J87">
        <v>5.741373489986E-2</v>
      </c>
      <c r="K87">
        <v>2.4779520262869998</v>
      </c>
      <c r="M87" s="3"/>
      <c r="N87">
        <v>4.0778561374159999E-2</v>
      </c>
      <c r="O87">
        <v>4.4941592622630004</v>
      </c>
      <c r="P87">
        <v>3.7161029321920003E-2</v>
      </c>
      <c r="Q87">
        <v>5.1047619349889999</v>
      </c>
    </row>
    <row r="88" spans="4:17" x14ac:dyDescent="0.3">
      <c r="D88">
        <v>4.5415114166220003E-2</v>
      </c>
      <c r="E88">
        <v>0.36065121418910001</v>
      </c>
      <c r="G88" s="3"/>
      <c r="H88" s="6">
        <v>5.8577182235880002E-2</v>
      </c>
      <c r="I88" s="6">
        <v>2.3132959945799998</v>
      </c>
      <c r="J88">
        <v>5.7912733768370001E-2</v>
      </c>
      <c r="K88">
        <v>2.5123033133180002</v>
      </c>
      <c r="M88" s="3"/>
      <c r="N88">
        <v>4.1472987083880003E-2</v>
      </c>
      <c r="O88">
        <v>4.4407094897509998</v>
      </c>
      <c r="P88">
        <v>3.749962310142E-2</v>
      </c>
      <c r="Q88">
        <v>5.0468211183809997</v>
      </c>
    </row>
    <row r="89" spans="4:17" x14ac:dyDescent="0.3">
      <c r="D89">
        <v>4.5536876337730001E-2</v>
      </c>
      <c r="E89">
        <v>0.2750566097487</v>
      </c>
      <c r="G89" s="3"/>
      <c r="H89" s="6">
        <v>5.9527617852550001E-2</v>
      </c>
      <c r="I89" s="6">
        <v>2.3381385503000001</v>
      </c>
      <c r="J89">
        <v>5.8389195597330003E-2</v>
      </c>
      <c r="K89">
        <v>2.534144634619</v>
      </c>
      <c r="M89" s="3"/>
      <c r="N89">
        <v>4.1953691463679998E-2</v>
      </c>
      <c r="O89">
        <v>4.4095372002859996</v>
      </c>
      <c r="P89">
        <v>3.7891438927350002E-2</v>
      </c>
      <c r="Q89">
        <v>5.0067222836719996</v>
      </c>
    </row>
    <row r="90" spans="4:17" x14ac:dyDescent="0.3">
      <c r="D90">
        <v>4.5618283647779999E-2</v>
      </c>
      <c r="E90">
        <v>0.18727490358349999</v>
      </c>
      <c r="G90" s="3"/>
      <c r="H90" s="6">
        <v>6.0229208393479998E-2</v>
      </c>
      <c r="I90" s="6">
        <v>2.350533349205</v>
      </c>
      <c r="J90">
        <v>5.9183781069589998E-2</v>
      </c>
      <c r="K90">
        <v>2.5340516914759998</v>
      </c>
      <c r="M90" s="3"/>
      <c r="N90">
        <v>4.2541038304000002E-2</v>
      </c>
      <c r="O90">
        <v>4.3917523482769996</v>
      </c>
      <c r="P90">
        <v>3.8140707744119998E-2</v>
      </c>
      <c r="Q90">
        <v>4.9889072797759999</v>
      </c>
    </row>
    <row r="91" spans="4:17" x14ac:dyDescent="0.3">
      <c r="D91">
        <v>4.5639017487289997E-2</v>
      </c>
      <c r="E91">
        <v>0.1148631455864</v>
      </c>
      <c r="G91" s="3"/>
      <c r="H91" s="6">
        <v>6.1157130434469999E-2</v>
      </c>
      <c r="I91" s="6">
        <v>2.3660208900719999</v>
      </c>
      <c r="J91">
        <v>5.963782991088E-2</v>
      </c>
      <c r="K91">
        <v>2.533998581109</v>
      </c>
      <c r="M91" s="3"/>
      <c r="N91">
        <v>4.3039417243389999E-2</v>
      </c>
      <c r="O91">
        <v>4.3739595615600004</v>
      </c>
      <c r="P91">
        <v>3.8318881587200003E-2</v>
      </c>
      <c r="Q91">
        <v>4.9621673175770002</v>
      </c>
    </row>
    <row r="92" spans="4:17" x14ac:dyDescent="0.3">
      <c r="D92">
        <v>4.5730019388490001E-2</v>
      </c>
      <c r="E92">
        <v>9.2905317496260006E-2</v>
      </c>
      <c r="G92" s="3"/>
      <c r="H92" s="6">
        <v>6.1926509097600002E-2</v>
      </c>
      <c r="I92" s="6">
        <v>2.3877654080399999</v>
      </c>
      <c r="J92">
        <v>6.0340902654200002E-2</v>
      </c>
      <c r="K92">
        <v>2.5870949003489998</v>
      </c>
      <c r="M92" s="3"/>
      <c r="N92">
        <v>4.3448947302439998E-2</v>
      </c>
      <c r="O92">
        <v>4.3427809243300004</v>
      </c>
      <c r="P92">
        <v>3.844399207799E-2</v>
      </c>
      <c r="Q92">
        <v>4.8997481524040003</v>
      </c>
    </row>
    <row r="93" spans="4:17" x14ac:dyDescent="0.3">
      <c r="D93">
        <v>4.5830914846760003E-2</v>
      </c>
      <c r="E93">
        <v>9.7275977646210002E-2</v>
      </c>
      <c r="G93" s="3"/>
      <c r="H93" s="6">
        <v>6.2492069836340002E-2</v>
      </c>
      <c r="I93" s="6">
        <v>2.4157721989000001</v>
      </c>
      <c r="J93">
        <v>6.1271041168790001E-2</v>
      </c>
      <c r="K93">
        <v>2.6370365090929999</v>
      </c>
      <c r="M93" s="3"/>
      <c r="N93">
        <v>4.4143611053360003E-2</v>
      </c>
      <c r="O93">
        <v>4.2625753202050003</v>
      </c>
      <c r="P93">
        <v>3.878274455163E-2</v>
      </c>
      <c r="Q93">
        <v>4.8239701147199998</v>
      </c>
    </row>
    <row r="94" spans="4:17" x14ac:dyDescent="0.3">
      <c r="D94">
        <v>4.6072811486489999E-2</v>
      </c>
      <c r="E94">
        <v>0.1411172245334</v>
      </c>
      <c r="G94" s="3"/>
      <c r="H94" s="6">
        <v>6.3170940638960005E-2</v>
      </c>
      <c r="I94" s="6">
        <v>2.434408087534</v>
      </c>
      <c r="J94">
        <v>6.1952031729470003E-2</v>
      </c>
      <c r="K94">
        <v>2.6432131541669999</v>
      </c>
      <c r="M94" s="3"/>
      <c r="N94">
        <v>4.5229495527209999E-2</v>
      </c>
      <c r="O94">
        <v>4.209160460403</v>
      </c>
      <c r="P94">
        <v>3.9067878243509997E-2</v>
      </c>
      <c r="Q94">
        <v>4.7749431478249997</v>
      </c>
    </row>
    <row r="95" spans="4:17" x14ac:dyDescent="0.3">
      <c r="D95">
        <v>4.6324701338589999E-2</v>
      </c>
      <c r="E95">
        <v>0.1981218297157</v>
      </c>
      <c r="G95" s="3"/>
      <c r="H95" s="6">
        <v>6.3963203970499996E-2</v>
      </c>
      <c r="I95" s="6">
        <v>2.4374346321070002</v>
      </c>
      <c r="J95">
        <v>6.2792311540260007E-2</v>
      </c>
      <c r="K95">
        <v>2.6212178128020001</v>
      </c>
      <c r="M95" s="3"/>
      <c r="N95">
        <v>4.5781770963100002E-2</v>
      </c>
      <c r="O95">
        <v>4.1334014660160001</v>
      </c>
      <c r="P95">
        <v>3.9317623142680003E-2</v>
      </c>
      <c r="Q95">
        <v>4.7036164807040004</v>
      </c>
    </row>
    <row r="96" spans="4:17" x14ac:dyDescent="0.3">
      <c r="D96">
        <v>4.6486386531919999E-2</v>
      </c>
      <c r="E96">
        <v>0.1717632234283</v>
      </c>
      <c r="G96" s="3"/>
      <c r="H96" s="6">
        <v>6.4529053336919995E-2</v>
      </c>
      <c r="I96" s="6">
        <v>2.4436068765519998</v>
      </c>
      <c r="J96">
        <v>6.419928403946E-2</v>
      </c>
      <c r="K96">
        <v>2.6648473450360002</v>
      </c>
      <c r="M96" s="3"/>
      <c r="N96">
        <v>4.667204507548E-2</v>
      </c>
      <c r="O96">
        <v>4.0665912340529999</v>
      </c>
      <c r="P96">
        <v>3.9461122316680003E-2</v>
      </c>
      <c r="Q96">
        <v>4.5743093234390004</v>
      </c>
    </row>
    <row r="97" spans="4:17" x14ac:dyDescent="0.3">
      <c r="D97">
        <v>4.6768538377809997E-2</v>
      </c>
      <c r="E97">
        <v>0.23095670198519999</v>
      </c>
      <c r="G97" s="3"/>
      <c r="H97" s="6">
        <v>6.5275835959320003E-2</v>
      </c>
      <c r="I97" s="6">
        <v>2.462234821499</v>
      </c>
      <c r="J97">
        <v>6.5197571230880005E-2</v>
      </c>
      <c r="K97">
        <v>2.7116528319120001</v>
      </c>
      <c r="M97" s="3"/>
      <c r="N97">
        <v>4.7313209065240003E-2</v>
      </c>
      <c r="O97">
        <v>3.9997587849110001</v>
      </c>
      <c r="P97">
        <v>3.9657446801759998E-2</v>
      </c>
      <c r="Q97">
        <v>4.5074372007620003</v>
      </c>
    </row>
    <row r="98" spans="4:17" x14ac:dyDescent="0.3">
      <c r="D98">
        <v>4.7010617718930003E-2</v>
      </c>
      <c r="E98">
        <v>0.2506618773066</v>
      </c>
      <c r="G98" s="3"/>
      <c r="H98" s="6">
        <v>6.5886794942160001E-2</v>
      </c>
      <c r="I98" s="6">
        <v>2.4808786538200001</v>
      </c>
      <c r="J98">
        <v>6.6241883565849993E-2</v>
      </c>
      <c r="K98">
        <v>2.7115306780680002</v>
      </c>
      <c r="M98" s="3"/>
      <c r="N98">
        <v>4.7883238407789998E-2</v>
      </c>
      <c r="O98">
        <v>3.9284606827339998</v>
      </c>
      <c r="P98">
        <v>3.9853929980970003E-2</v>
      </c>
      <c r="Q98">
        <v>4.4227278570099999</v>
      </c>
    </row>
    <row r="99" spans="4:17" x14ac:dyDescent="0.3">
      <c r="D99">
        <v>4.769653409928E-2</v>
      </c>
      <c r="E99">
        <v>0.30320192489749997</v>
      </c>
      <c r="G99" s="3"/>
      <c r="H99" s="6">
        <v>6.6497836390049997E-2</v>
      </c>
      <c r="I99" s="6">
        <v>2.4932840443069999</v>
      </c>
      <c r="J99">
        <v>6.778548422373E-2</v>
      </c>
      <c r="K99">
        <v>2.7238627240689999</v>
      </c>
      <c r="M99" s="3"/>
      <c r="N99">
        <v>4.8560148252060002E-2</v>
      </c>
      <c r="O99">
        <v>3.8437941863990002</v>
      </c>
      <c r="P99">
        <v>3.9943651679059999E-2</v>
      </c>
      <c r="Q99">
        <v>4.3380089916099998</v>
      </c>
    </row>
    <row r="100" spans="4:17" x14ac:dyDescent="0.3">
      <c r="D100">
        <v>4.7837369188569998E-2</v>
      </c>
      <c r="E100">
        <v>0.36461439487640002</v>
      </c>
      <c r="G100" s="3"/>
      <c r="H100" s="6">
        <v>6.7222146669289995E-2</v>
      </c>
      <c r="I100" s="6">
        <v>2.4994377534829999</v>
      </c>
      <c r="J100">
        <v>6.8875449546600007E-2</v>
      </c>
      <c r="K100">
        <v>2.7049663273150002</v>
      </c>
      <c r="M100" s="3"/>
      <c r="N100">
        <v>4.8791623488640003E-2</v>
      </c>
      <c r="O100">
        <v>3.8259775955620001</v>
      </c>
      <c r="P100">
        <v>4.0140531593620001E-2</v>
      </c>
      <c r="Q100">
        <v>4.2087065951699998</v>
      </c>
    </row>
    <row r="101" spans="4:17" x14ac:dyDescent="0.3">
      <c r="D101">
        <v>4.796875916967E-2</v>
      </c>
      <c r="E101">
        <v>0.34045529186270002</v>
      </c>
      <c r="G101" s="3"/>
      <c r="H101" s="6">
        <v>6.7946539413580004E-2</v>
      </c>
      <c r="I101" s="6">
        <v>2.4993530208269998</v>
      </c>
      <c r="J101">
        <v>6.9647580680559998E-2</v>
      </c>
      <c r="K101">
        <v>2.6861071078180001</v>
      </c>
      <c r="M101" s="3"/>
      <c r="N101">
        <v>4.9130058574009997E-2</v>
      </c>
      <c r="O101">
        <v>3.7858740000290001</v>
      </c>
      <c r="P101">
        <v>4.0372760627349999E-2</v>
      </c>
      <c r="Q101">
        <v>4.106163204225</v>
      </c>
    </row>
    <row r="102" spans="4:17" x14ac:dyDescent="0.3">
      <c r="D102">
        <v>4.8070352215060001E-2</v>
      </c>
      <c r="E102">
        <v>0.2526700423978</v>
      </c>
      <c r="G102" s="3"/>
      <c r="H102" s="6">
        <v>6.8444600657800003E-2</v>
      </c>
      <c r="I102" s="6">
        <v>2.4961755462089998</v>
      </c>
      <c r="J102">
        <v>7.0555926466919994E-2</v>
      </c>
      <c r="K102">
        <v>2.6672319552100001</v>
      </c>
      <c r="M102" s="3"/>
      <c r="N102">
        <v>4.9682572051109999E-2</v>
      </c>
      <c r="O102">
        <v>3.6833591740289999</v>
      </c>
      <c r="P102">
        <v>4.06047912934E-2</v>
      </c>
      <c r="Q102">
        <v>4.0259163396239996</v>
      </c>
    </row>
    <row r="103" spans="4:17" x14ac:dyDescent="0.3">
      <c r="D103">
        <v>4.8121713451139997E-2</v>
      </c>
      <c r="E103">
        <v>0.13417501464379999</v>
      </c>
      <c r="G103" s="3"/>
      <c r="H103" s="6">
        <v>6.9033004832429995E-2</v>
      </c>
      <c r="I103" s="6">
        <v>2.5085835845909998</v>
      </c>
      <c r="J103">
        <v>7.1668676933110007E-2</v>
      </c>
      <c r="K103">
        <v>2.6420765923129998</v>
      </c>
      <c r="M103" s="3"/>
      <c r="N103">
        <v>4.996774541652E-2</v>
      </c>
      <c r="O103">
        <v>3.6298729018649998</v>
      </c>
      <c r="P103">
        <v>4.069526678865E-2</v>
      </c>
      <c r="Q103">
        <v>3.8564706741169998</v>
      </c>
    </row>
    <row r="104" spans="4:17" x14ac:dyDescent="0.3">
      <c r="D104">
        <v>4.8192695709170001E-2</v>
      </c>
      <c r="E104">
        <v>9.0278846611659996E-2</v>
      </c>
      <c r="G104" s="3"/>
      <c r="H104" s="6">
        <v>6.9575763367810003E-2</v>
      </c>
      <c r="I104" s="6">
        <v>2.5490699070140002</v>
      </c>
      <c r="J104">
        <v>7.2826666880920002E-2</v>
      </c>
      <c r="K104">
        <v>2.6294285396279999</v>
      </c>
      <c r="M104" s="3"/>
      <c r="P104">
        <v>4.0749837735239998E-2</v>
      </c>
      <c r="Q104">
        <v>3.722696276877</v>
      </c>
    </row>
    <row r="105" spans="4:17" x14ac:dyDescent="0.3">
      <c r="D105">
        <v>4.8495166164149998E-2</v>
      </c>
      <c r="E105">
        <v>0.13191527527560001</v>
      </c>
      <c r="G105" s="3"/>
      <c r="H105" s="6">
        <v>7.0073659681940001E-2</v>
      </c>
      <c r="I105" s="6">
        <v>2.558369316062</v>
      </c>
      <c r="J105">
        <v>7.3757715109339997E-2</v>
      </c>
      <c r="K105">
        <v>2.6105507315019998</v>
      </c>
      <c r="M105" s="3"/>
      <c r="P105">
        <v>4.0822043567890001E-2</v>
      </c>
      <c r="Q105">
        <v>3.6067606876529998</v>
      </c>
    </row>
    <row r="106" spans="4:17" x14ac:dyDescent="0.3">
      <c r="D106">
        <v>4.8908259542270002E-2</v>
      </c>
      <c r="E106">
        <v>0.22619273557130001</v>
      </c>
      <c r="G106" s="3"/>
      <c r="H106" s="6">
        <v>7.1115015484379998E-2</v>
      </c>
      <c r="I106" s="6">
        <v>2.5551282919520002</v>
      </c>
      <c r="J106">
        <v>7.5461059874239997E-2</v>
      </c>
      <c r="K106">
        <v>2.5603010826300001</v>
      </c>
      <c r="M106" s="3"/>
      <c r="P106">
        <v>4.0859416037309998E-2</v>
      </c>
      <c r="Q106">
        <v>3.4060951244400002</v>
      </c>
    </row>
    <row r="107" spans="4:17" x14ac:dyDescent="0.3">
      <c r="D107">
        <v>4.9029706138659999E-2</v>
      </c>
      <c r="E107">
        <v>0.18228770928999999</v>
      </c>
      <c r="G107" s="3"/>
      <c r="H107" s="6">
        <v>7.2043267385580007E-2</v>
      </c>
      <c r="I107" s="6">
        <v>2.5456620654859998</v>
      </c>
      <c r="J107">
        <v>7.6505951118009993E-2</v>
      </c>
      <c r="K107">
        <v>2.5163847544150002</v>
      </c>
      <c r="M107" s="3"/>
      <c r="P107">
        <v>4.0932574034779998E-2</v>
      </c>
      <c r="Q107">
        <v>3.1831362087650001</v>
      </c>
    </row>
    <row r="108" spans="4:17" x14ac:dyDescent="0.3">
      <c r="D108">
        <v>4.9221437405950003E-2</v>
      </c>
      <c r="E108">
        <v>0.18664242459140001</v>
      </c>
      <c r="G108" s="3"/>
      <c r="H108" s="6">
        <v>7.3039348641510002E-2</v>
      </c>
      <c r="I108" s="6">
        <v>2.542426337167</v>
      </c>
      <c r="J108">
        <v>7.7391677163549999E-2</v>
      </c>
      <c r="K108">
        <v>2.491255946701</v>
      </c>
      <c r="M108" s="3"/>
      <c r="P108">
        <v>4.0933605546679998E-2</v>
      </c>
      <c r="Q108">
        <v>3.0671942717760001</v>
      </c>
    </row>
    <row r="109" spans="4:17" x14ac:dyDescent="0.3">
      <c r="D109">
        <v>4.9412902925769997E-2</v>
      </c>
      <c r="E109">
        <v>0.22610415307939999</v>
      </c>
      <c r="G109" s="3"/>
      <c r="H109" s="6">
        <v>7.4080993071630005E-2</v>
      </c>
      <c r="I109" s="6">
        <v>2.517350766641</v>
      </c>
      <c r="J109">
        <v>7.8140899102309994E-2</v>
      </c>
      <c r="K109">
        <v>2.4880401592829999</v>
      </c>
      <c r="M109" s="3"/>
      <c r="P109">
        <v>4.0988612902150001E-2</v>
      </c>
      <c r="Q109">
        <v>2.8843675165799998</v>
      </c>
    </row>
    <row r="110" spans="4:17" x14ac:dyDescent="0.3">
      <c r="D110">
        <v>4.9533950900940003E-2</v>
      </c>
      <c r="E110">
        <v>0.23485964657799999</v>
      </c>
      <c r="H110" s="6">
        <v>7.5031758548510005E-2</v>
      </c>
      <c r="I110" s="6">
        <v>2.5172395550300002</v>
      </c>
      <c r="J110">
        <v>7.9094401669030007E-2</v>
      </c>
      <c r="K110">
        <v>2.4879286275129999</v>
      </c>
      <c r="M110" s="3"/>
      <c r="P110">
        <v>4.115311921262E-2</v>
      </c>
      <c r="Q110">
        <v>2.3938582194840001</v>
      </c>
    </row>
    <row r="111" spans="4:17" x14ac:dyDescent="0.3">
      <c r="D111">
        <v>4.975584450672E-2</v>
      </c>
      <c r="E111">
        <v>0.254568365199</v>
      </c>
      <c r="H111" s="6">
        <v>7.5801425839319994E-2</v>
      </c>
      <c r="I111" s="6">
        <v>2.5171495265820001</v>
      </c>
      <c r="J111">
        <v>7.970761570854E-2</v>
      </c>
      <c r="K111">
        <v>2.4690879966439998</v>
      </c>
      <c r="M111" s="3"/>
      <c r="P111">
        <v>4.1597403287830001E-2</v>
      </c>
      <c r="Q111">
        <v>2.4563281667810002</v>
      </c>
    </row>
    <row r="112" spans="4:17" x14ac:dyDescent="0.3">
      <c r="D112">
        <v>4.9937715435390002E-2</v>
      </c>
      <c r="E112">
        <v>0.228206215612</v>
      </c>
      <c r="H112" s="6">
        <v>7.6774993519560006E-2</v>
      </c>
      <c r="I112" s="6">
        <v>2.5045587834090002</v>
      </c>
      <c r="J112">
        <v>7.9980251766459995E-2</v>
      </c>
      <c r="K112">
        <v>2.4534153538619998</v>
      </c>
      <c r="M112" s="3"/>
      <c r="P112">
        <v>4.204129062768E-2</v>
      </c>
      <c r="Q112">
        <v>2.563391166767</v>
      </c>
    </row>
    <row r="113" spans="8:17" x14ac:dyDescent="0.3">
      <c r="H113" s="6">
        <v>7.7929783083460005E-2</v>
      </c>
      <c r="I113" s="6">
        <v>2.4825891943220002</v>
      </c>
      <c r="M113" s="3"/>
      <c r="P113">
        <v>4.234251193777E-2</v>
      </c>
      <c r="Q113">
        <v>2.7061159133719999</v>
      </c>
    </row>
    <row r="114" spans="8:17" x14ac:dyDescent="0.3">
      <c r="H114" s="6">
        <v>7.9220148891749997E-2</v>
      </c>
      <c r="I114" s="6">
        <v>2.479319043361</v>
      </c>
      <c r="M114" s="3"/>
      <c r="P114">
        <v>4.2714788548000003E-2</v>
      </c>
      <c r="Q114">
        <v>2.8622249235489998</v>
      </c>
    </row>
    <row r="115" spans="8:17" x14ac:dyDescent="0.3">
      <c r="H115" s="6">
        <v>7.9740929874290004E-2</v>
      </c>
      <c r="I115" s="6">
        <v>2.4699004790150001</v>
      </c>
      <c r="M115" s="3"/>
      <c r="P115">
        <v>4.2927160977749998E-2</v>
      </c>
      <c r="Q115">
        <v>2.9915638196410002</v>
      </c>
    </row>
    <row r="116" spans="8:17" x14ac:dyDescent="0.3">
      <c r="H116" s="6"/>
      <c r="I116" s="6"/>
      <c r="M116" s="3"/>
      <c r="P116">
        <v>4.3103668532379999E-2</v>
      </c>
      <c r="Q116">
        <v>3.152114678732</v>
      </c>
    </row>
    <row r="117" spans="8:17" x14ac:dyDescent="0.3">
      <c r="M117" s="3"/>
      <c r="P117">
        <v>4.3227073061190002E-2</v>
      </c>
      <c r="Q117">
        <v>3.281445640117</v>
      </c>
    </row>
    <row r="118" spans="8:17" x14ac:dyDescent="0.3">
      <c r="M118" s="3"/>
      <c r="P118">
        <v>4.3439564511549997E-2</v>
      </c>
      <c r="Q118">
        <v>3.3974066204020001</v>
      </c>
    </row>
    <row r="119" spans="8:17" x14ac:dyDescent="0.3">
      <c r="M119" s="3"/>
      <c r="P119">
        <v>4.38112856923E-2</v>
      </c>
      <c r="Q119">
        <v>3.6159459043419999</v>
      </c>
    </row>
    <row r="120" spans="8:17" x14ac:dyDescent="0.3">
      <c r="P120">
        <v>4.4147895795080001E-2</v>
      </c>
      <c r="Q120">
        <v>3.780970351174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AE61-59BE-49D6-8344-625DF23F8675}">
  <sheetPr codeName="Sheet4">
    <tabColor theme="7" tint="0.79998168889431442"/>
  </sheetPr>
  <dimension ref="A1:O856"/>
  <sheetViews>
    <sheetView zoomScale="91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5" x14ac:dyDescent="0.3">
      <c r="B1" t="s">
        <v>166</v>
      </c>
      <c r="C1" t="s">
        <v>167</v>
      </c>
      <c r="F1" t="s">
        <v>166</v>
      </c>
      <c r="G1" t="s">
        <v>167</v>
      </c>
      <c r="H1" t="s">
        <v>166</v>
      </c>
      <c r="I1" t="s">
        <v>167</v>
      </c>
      <c r="J1" t="s">
        <v>166</v>
      </c>
      <c r="K1" t="s">
        <v>167</v>
      </c>
      <c r="L1" t="s">
        <v>166</v>
      </c>
      <c r="M1" t="s">
        <v>168</v>
      </c>
      <c r="N1" t="s">
        <v>166</v>
      </c>
      <c r="O1" t="s">
        <v>167</v>
      </c>
    </row>
    <row r="2" spans="2:15" x14ac:dyDescent="0.3">
      <c r="B2">
        <v>0</v>
      </c>
      <c r="C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2:15" x14ac:dyDescent="0.3">
      <c r="B3" s="6">
        <v>6.5371548491299997E-4</v>
      </c>
      <c r="C3" s="6">
        <v>1.7005968720489999</v>
      </c>
      <c r="D3" s="6"/>
      <c r="E3" s="6"/>
      <c r="F3" s="6">
        <v>2.366328987231E-4</v>
      </c>
      <c r="G3" s="6">
        <v>0.46222855014379999</v>
      </c>
      <c r="H3" s="6">
        <v>4.7002530275489998E-4</v>
      </c>
      <c r="I3" s="6">
        <v>3.089911099569</v>
      </c>
      <c r="J3" s="6">
        <v>2.6447848904399998E-3</v>
      </c>
      <c r="K3" s="6">
        <v>8.7139252028869993</v>
      </c>
      <c r="L3" s="36">
        <v>1.0835197133260001E-3</v>
      </c>
      <c r="M3" s="36">
        <v>2.7795254595990002</v>
      </c>
      <c r="N3" s="6">
        <v>4.1069939622479998E-4</v>
      </c>
      <c r="O3" s="6">
        <v>0.33929118275379999</v>
      </c>
    </row>
    <row r="4" spans="2:15" x14ac:dyDescent="0.3">
      <c r="B4" s="6">
        <v>1.0883943268979999E-3</v>
      </c>
      <c r="C4" s="6">
        <v>2.7592116640570001</v>
      </c>
      <c r="D4" s="6"/>
      <c r="E4" s="6"/>
      <c r="F4" s="6">
        <v>9.1691532886390001E-4</v>
      </c>
      <c r="G4" s="6">
        <v>0.75026651459369997</v>
      </c>
      <c r="H4" s="6">
        <v>6.4869956573510002E-4</v>
      </c>
      <c r="I4" s="6">
        <v>4.673276935993</v>
      </c>
      <c r="J4" s="6">
        <v>3.886898628168E-3</v>
      </c>
      <c r="K4" s="6">
        <v>10.501641796219999</v>
      </c>
      <c r="L4" s="36">
        <v>3.0870613636930001E-3</v>
      </c>
      <c r="M4" s="36">
        <v>7.4437723903700004</v>
      </c>
      <c r="N4" s="6">
        <v>1.4082420401209999E-3</v>
      </c>
      <c r="O4" s="6">
        <v>1.998471957939</v>
      </c>
    </row>
    <row r="5" spans="2:15" x14ac:dyDescent="0.3">
      <c r="B5" s="6">
        <v>1.508900426192E-3</v>
      </c>
      <c r="C5" s="6">
        <v>3.638111110059</v>
      </c>
      <c r="D5" s="6"/>
      <c r="E5" s="6"/>
      <c r="F5" s="6">
        <v>1.424669097182E-3</v>
      </c>
      <c r="G5" s="6">
        <v>0.80742735594250004</v>
      </c>
      <c r="H5" s="6">
        <v>1.0498323738400001E-3</v>
      </c>
      <c r="I5" s="6">
        <v>6.2563989822300003</v>
      </c>
      <c r="J5" s="6">
        <v>5.1236533664110002E-3</v>
      </c>
      <c r="K5" s="6">
        <v>11.464904440370001</v>
      </c>
      <c r="L5" s="36">
        <v>3.5589493730360001E-3</v>
      </c>
      <c r="M5" s="36">
        <v>7.9296865478410004</v>
      </c>
      <c r="N5" s="6">
        <v>1.6739080423959999E-3</v>
      </c>
      <c r="O5" s="6">
        <v>2.6557150636900002</v>
      </c>
    </row>
    <row r="6" spans="2:15" x14ac:dyDescent="0.3">
      <c r="B6" s="6">
        <v>1.7423994501590001E-3</v>
      </c>
      <c r="C6" s="6">
        <v>4.1385135223029996</v>
      </c>
      <c r="D6" s="6"/>
      <c r="E6" s="6"/>
      <c r="F6" s="6">
        <v>1.948674169719E-3</v>
      </c>
      <c r="G6" s="6">
        <v>0.82605458292680001</v>
      </c>
      <c r="H6" s="6">
        <v>1.3908012466489999E-3</v>
      </c>
      <c r="I6" s="6">
        <v>8.0806828519590006</v>
      </c>
      <c r="J6" s="6">
        <v>5.4220770149029998E-3</v>
      </c>
      <c r="K6" s="6">
        <v>11.167771864820001</v>
      </c>
      <c r="L6" s="36">
        <v>4.0779586205099997E-3</v>
      </c>
      <c r="M6" s="36">
        <v>8.1352327260979997</v>
      </c>
      <c r="N6" s="6">
        <v>3.0669077541200002E-3</v>
      </c>
      <c r="O6" s="6">
        <v>3.251448762636</v>
      </c>
    </row>
    <row r="7" spans="2:15" x14ac:dyDescent="0.3">
      <c r="B7" s="6">
        <v>2.2627976071039999E-3</v>
      </c>
      <c r="C7" s="6">
        <v>4.5358668864</v>
      </c>
      <c r="D7" s="6"/>
      <c r="E7" s="6"/>
      <c r="F7" s="6">
        <v>4.5860512515490002E-3</v>
      </c>
      <c r="G7" s="6">
        <v>0.76511353622930001</v>
      </c>
      <c r="H7" s="6">
        <v>1.8758185575210001E-3</v>
      </c>
      <c r="I7" s="6">
        <v>10.3760417371</v>
      </c>
      <c r="J7" s="6">
        <v>5.625410700195E-3</v>
      </c>
      <c r="K7" s="6">
        <v>10.36782300598</v>
      </c>
      <c r="L7" s="36">
        <v>4.3319057106390004E-3</v>
      </c>
      <c r="M7" s="36">
        <v>7.9783070617260003</v>
      </c>
      <c r="N7" s="6">
        <v>4.8643053210880001E-3</v>
      </c>
      <c r="O7" s="6">
        <v>3.0467392858500002</v>
      </c>
    </row>
    <row r="8" spans="2:15" x14ac:dyDescent="0.3">
      <c r="B8"/>
      <c r="D8" s="6"/>
      <c r="E8" s="6"/>
      <c r="F8" s="6">
        <v>3.1940198229049997E-2</v>
      </c>
      <c r="G8" s="6">
        <v>0.62311272467809997</v>
      </c>
      <c r="H8" s="6">
        <v>1.954691212928E-3</v>
      </c>
      <c r="I8" s="6">
        <v>10.61705119172</v>
      </c>
      <c r="J8" s="6"/>
      <c r="K8" s="6"/>
      <c r="L8" s="36">
        <v>4.8689610082959999E-3</v>
      </c>
      <c r="M8" s="36">
        <v>7.2274600699010003</v>
      </c>
      <c r="N8" s="6">
        <v>7.0774685490930002E-3</v>
      </c>
      <c r="O8" s="6">
        <v>2.9128070521749998</v>
      </c>
    </row>
    <row r="9" spans="2:15" x14ac:dyDescent="0.3">
      <c r="B9"/>
      <c r="D9" s="6"/>
      <c r="E9" s="6"/>
      <c r="F9" s="6"/>
      <c r="G9" s="6"/>
      <c r="H9" s="6">
        <v>1.871318234214E-3</v>
      </c>
      <c r="I9" s="6">
        <v>11.351389134710001</v>
      </c>
      <c r="J9" s="6"/>
      <c r="K9" s="6"/>
      <c r="L9" s="36">
        <v>6.0599412825459997E-3</v>
      </c>
      <c r="M9" s="36">
        <v>5.0743147504649997</v>
      </c>
      <c r="N9" s="6">
        <v>1.068596055578E-2</v>
      </c>
      <c r="O9" s="6">
        <v>2.514331992442</v>
      </c>
    </row>
    <row r="10" spans="2:15" x14ac:dyDescent="0.3">
      <c r="B10"/>
      <c r="D10" s="6"/>
      <c r="E10" s="6"/>
      <c r="F10" s="6"/>
      <c r="G10" s="6"/>
      <c r="H10" s="6">
        <v>2.1713542993799999E-3</v>
      </c>
      <c r="I10" s="6">
        <v>12.397635670530001</v>
      </c>
      <c r="J10" s="6"/>
      <c r="K10" s="6"/>
      <c r="L10" s="36">
        <v>7.2494355027629999E-3</v>
      </c>
      <c r="M10" s="36">
        <v>4.108393203346</v>
      </c>
      <c r="N10" s="6">
        <v>1.4248295679399999E-2</v>
      </c>
      <c r="O10" s="6">
        <v>2.3515239539500001</v>
      </c>
    </row>
    <row r="11" spans="2:15" x14ac:dyDescent="0.3">
      <c r="B11"/>
      <c r="D11" s="6"/>
      <c r="E11" s="6"/>
      <c r="F11" s="6"/>
      <c r="G11" s="6"/>
      <c r="J11" s="6"/>
      <c r="K11" s="6"/>
      <c r="L11" s="36">
        <v>8.7856332353369992E-3</v>
      </c>
      <c r="M11" s="36">
        <v>3.612033805746</v>
      </c>
      <c r="N11" s="6">
        <v>1.7324106128719999E-2</v>
      </c>
      <c r="O11" s="6">
        <v>2.183769641129</v>
      </c>
    </row>
    <row r="12" spans="2:15" x14ac:dyDescent="0.3">
      <c r="B12"/>
      <c r="D12" s="6"/>
      <c r="E12" s="6"/>
      <c r="F12" s="6"/>
      <c r="G12" s="6"/>
      <c r="J12" s="6"/>
      <c r="K12" s="6"/>
      <c r="L12" s="36">
        <v>1.0426566233789999E-2</v>
      </c>
      <c r="M12" s="36">
        <v>3.107315031552</v>
      </c>
      <c r="N12" s="6">
        <v>2.0829689291309999E-2</v>
      </c>
      <c r="O12" s="6">
        <v>2.0812977691699999</v>
      </c>
    </row>
    <row r="13" spans="2:15" x14ac:dyDescent="0.3">
      <c r="B13"/>
      <c r="D13" s="6"/>
      <c r="E13" s="6"/>
      <c r="F13" s="6"/>
      <c r="G13" s="6"/>
      <c r="J13" s="6"/>
      <c r="K13" s="6"/>
      <c r="L13" s="36">
        <v>1.3298739401610001E-2</v>
      </c>
      <c r="M13" s="36">
        <v>2.7496497210330002</v>
      </c>
      <c r="N13" s="6">
        <v>2.496042014627E-2</v>
      </c>
      <c r="O13" s="6">
        <v>2.0055380641239999</v>
      </c>
    </row>
    <row r="14" spans="2:15" x14ac:dyDescent="0.3">
      <c r="B14"/>
      <c r="D14" s="6"/>
      <c r="E14" s="6"/>
      <c r="F14" s="6"/>
      <c r="G14" s="6"/>
      <c r="J14" s="6"/>
      <c r="K14" s="6"/>
      <c r="L14" s="6"/>
      <c r="M14" s="6"/>
      <c r="N14" s="6">
        <v>2.9605793173140001E-2</v>
      </c>
      <c r="O14" s="6">
        <v>1.9182554635460001</v>
      </c>
    </row>
    <row r="15" spans="2:15" x14ac:dyDescent="0.3">
      <c r="B15"/>
      <c r="D15" s="6"/>
      <c r="E15" s="6"/>
      <c r="F15" s="6"/>
      <c r="G15" s="6"/>
      <c r="J15" s="6"/>
      <c r="K15" s="6"/>
      <c r="L15" s="6"/>
      <c r="M15" s="6"/>
      <c r="N15" s="6">
        <v>3.4463339846650003E-2</v>
      </c>
      <c r="O15" s="6">
        <v>1.638959521986</v>
      </c>
    </row>
    <row r="16" spans="2:15" x14ac:dyDescent="0.3">
      <c r="B16"/>
      <c r="D16" s="6"/>
      <c r="E16" s="6"/>
      <c r="J16" s="6"/>
      <c r="K16" s="6"/>
      <c r="L16" s="6"/>
      <c r="M16" s="6"/>
      <c r="N16" s="6"/>
      <c r="O16" s="6"/>
    </row>
    <row r="17" spans="2:15" x14ac:dyDescent="0.3">
      <c r="B17"/>
      <c r="D17" s="6"/>
      <c r="E17" s="6"/>
      <c r="J17" s="6"/>
      <c r="K17" s="6"/>
      <c r="L17" s="6"/>
      <c r="M17" s="6"/>
      <c r="N17" s="6"/>
      <c r="O17" s="6"/>
    </row>
    <row r="18" spans="2:15" x14ac:dyDescent="0.3">
      <c r="B18"/>
      <c r="D18" s="6"/>
      <c r="E18" s="6"/>
      <c r="J18" s="6"/>
      <c r="K18" s="6"/>
      <c r="L18" s="6"/>
      <c r="M18" s="6"/>
      <c r="N18" s="6"/>
      <c r="O18" s="6"/>
    </row>
    <row r="19" spans="2:15" x14ac:dyDescent="0.3">
      <c r="B19"/>
      <c r="D19" s="6"/>
      <c r="E19" s="6"/>
      <c r="J19" s="6"/>
      <c r="K19" s="6"/>
      <c r="L19" s="6"/>
      <c r="M19" s="6"/>
      <c r="N19" s="6"/>
      <c r="O19" s="6"/>
    </row>
    <row r="20" spans="2:15" x14ac:dyDescent="0.3">
      <c r="B20"/>
      <c r="D20" s="6"/>
      <c r="E20" s="6"/>
      <c r="L20" s="6"/>
      <c r="M20" s="6"/>
      <c r="N20" s="6"/>
      <c r="O20" s="6"/>
    </row>
    <row r="21" spans="2:15" x14ac:dyDescent="0.3">
      <c r="B21"/>
      <c r="L21" s="6"/>
      <c r="M21" s="6"/>
      <c r="N21" s="6"/>
      <c r="O21" s="6"/>
    </row>
    <row r="22" spans="2:15" x14ac:dyDescent="0.3">
      <c r="B22"/>
      <c r="L22" s="6"/>
      <c r="M22" s="6"/>
      <c r="N22" s="6"/>
      <c r="O22" s="6"/>
    </row>
    <row r="23" spans="2:15" x14ac:dyDescent="0.3">
      <c r="B23"/>
      <c r="L23" s="6"/>
      <c r="M23" s="6"/>
      <c r="N23" s="6"/>
      <c r="O23" s="6"/>
    </row>
    <row r="24" spans="2:15" x14ac:dyDescent="0.3">
      <c r="B24"/>
      <c r="L24" s="6"/>
      <c r="M24" s="6"/>
      <c r="N24" s="6"/>
      <c r="O24" s="6"/>
    </row>
    <row r="25" spans="2:15" x14ac:dyDescent="0.3">
      <c r="B25"/>
      <c r="L25" s="6"/>
      <c r="M25" s="6"/>
      <c r="N25" s="6"/>
      <c r="O25" s="6"/>
    </row>
    <row r="26" spans="2:15" x14ac:dyDescent="0.3">
      <c r="L26" s="6"/>
      <c r="M26" s="6"/>
      <c r="N26" s="6"/>
      <c r="O26" s="6"/>
    </row>
    <row r="27" spans="2:15" x14ac:dyDescent="0.3">
      <c r="L27" s="6"/>
      <c r="M27" s="6"/>
      <c r="N27" s="6"/>
      <c r="O27" s="6"/>
    </row>
    <row r="28" spans="2:15" x14ac:dyDescent="0.3">
      <c r="L28" s="6"/>
      <c r="M28" s="6"/>
      <c r="N28" s="6"/>
      <c r="O28" s="6"/>
    </row>
    <row r="29" spans="2:15" x14ac:dyDescent="0.3">
      <c r="L29" s="6"/>
      <c r="M29" s="6"/>
      <c r="N29" s="6"/>
      <c r="O29" s="6"/>
    </row>
    <row r="30" spans="2:15" x14ac:dyDescent="0.3">
      <c r="L30" s="6"/>
      <c r="M30" s="6"/>
      <c r="N30" s="6"/>
      <c r="O30" s="6"/>
    </row>
    <row r="31" spans="2:15" x14ac:dyDescent="0.3">
      <c r="L31" s="6"/>
      <c r="M31" s="6"/>
      <c r="N31" s="6"/>
      <c r="O31" s="6"/>
    </row>
    <row r="32" spans="2:15" x14ac:dyDescent="0.3">
      <c r="L32" s="6"/>
      <c r="M32" s="6"/>
      <c r="N32" s="6"/>
      <c r="O32" s="6"/>
    </row>
    <row r="33" spans="12:15" x14ac:dyDescent="0.3">
      <c r="L33" s="6"/>
      <c r="M33" s="6"/>
      <c r="N33" s="6"/>
      <c r="O33" s="6"/>
    </row>
    <row r="34" spans="12:15" x14ac:dyDescent="0.3">
      <c r="L34" s="6"/>
      <c r="M34" s="6"/>
      <c r="N34" s="6"/>
      <c r="O34" s="6"/>
    </row>
    <row r="35" spans="12:15" x14ac:dyDescent="0.3">
      <c r="L35" s="6"/>
      <c r="M35" s="6"/>
      <c r="N35" s="6"/>
      <c r="O35" s="6"/>
    </row>
    <row r="36" spans="12:15" x14ac:dyDescent="0.3">
      <c r="L36" s="6"/>
      <c r="M36" s="6"/>
      <c r="N36" s="6"/>
      <c r="O36" s="6"/>
    </row>
    <row r="37" spans="12:15" x14ac:dyDescent="0.3">
      <c r="L37" s="6"/>
      <c r="M37" s="6"/>
      <c r="N37" s="6"/>
      <c r="O37" s="6"/>
    </row>
    <row r="38" spans="12:15" x14ac:dyDescent="0.3">
      <c r="L38" s="6"/>
      <c r="M38" s="6"/>
      <c r="N38" s="6"/>
      <c r="O38" s="6"/>
    </row>
    <row r="39" spans="12:15" x14ac:dyDescent="0.3">
      <c r="L39" s="6"/>
      <c r="M39" s="6"/>
      <c r="N39" s="6"/>
      <c r="O39" s="6"/>
    </row>
    <row r="40" spans="12:15" x14ac:dyDescent="0.3">
      <c r="L40" s="6"/>
      <c r="M40" s="6"/>
      <c r="N40" s="6"/>
      <c r="O40" s="6"/>
    </row>
    <row r="41" spans="12:15" x14ac:dyDescent="0.3">
      <c r="L41" s="6"/>
      <c r="M41" s="6"/>
      <c r="N41" s="6"/>
      <c r="O41" s="6"/>
    </row>
    <row r="42" spans="12:15" x14ac:dyDescent="0.3">
      <c r="L42" s="6"/>
      <c r="M42" s="6"/>
      <c r="N42" s="6"/>
      <c r="O42" s="6"/>
    </row>
    <row r="43" spans="12:15" x14ac:dyDescent="0.3">
      <c r="N43" s="6"/>
      <c r="O43" s="6"/>
    </row>
    <row r="44" spans="12:15" x14ac:dyDescent="0.3">
      <c r="N44" s="6"/>
      <c r="O44" s="6"/>
    </row>
    <row r="45" spans="12:15" x14ac:dyDescent="0.3">
      <c r="N45" s="6"/>
      <c r="O45" s="6"/>
    </row>
    <row r="46" spans="12:15" x14ac:dyDescent="0.3">
      <c r="N46" s="6"/>
      <c r="O46" s="6"/>
    </row>
    <row r="47" spans="12:15" x14ac:dyDescent="0.3">
      <c r="N47" s="6"/>
      <c r="O47" s="6"/>
    </row>
    <row r="48" spans="12:15" x14ac:dyDescent="0.3">
      <c r="N48" s="6"/>
      <c r="O48" s="6"/>
    </row>
    <row r="49" spans="14:15" x14ac:dyDescent="0.3">
      <c r="N49" s="6"/>
      <c r="O49" s="6"/>
    </row>
    <row r="50" spans="14:15" x14ac:dyDescent="0.3">
      <c r="N50" s="6"/>
      <c r="O50" s="6"/>
    </row>
    <row r="51" spans="14:15" x14ac:dyDescent="0.3">
      <c r="N51" s="6"/>
      <c r="O51" s="6"/>
    </row>
    <row r="52" spans="14:15" x14ac:dyDescent="0.3">
      <c r="N52" s="6"/>
      <c r="O52" s="6"/>
    </row>
    <row r="53" spans="14:15" x14ac:dyDescent="0.3">
      <c r="N53" s="6"/>
      <c r="O53" s="6"/>
    </row>
    <row r="54" spans="14:15" x14ac:dyDescent="0.3">
      <c r="N54" s="6"/>
      <c r="O54" s="6"/>
    </row>
    <row r="55" spans="14:15" x14ac:dyDescent="0.3">
      <c r="N55" s="6"/>
      <c r="O55" s="6"/>
    </row>
    <row r="56" spans="14:15" x14ac:dyDescent="0.3">
      <c r="N56" s="6"/>
      <c r="O56" s="6"/>
    </row>
    <row r="57" spans="14:15" x14ac:dyDescent="0.3">
      <c r="N57" s="6"/>
      <c r="O57" s="6"/>
    </row>
    <row r="58" spans="14:15" x14ac:dyDescent="0.3">
      <c r="N58" s="6"/>
      <c r="O58" s="6"/>
    </row>
    <row r="59" spans="14:15" x14ac:dyDescent="0.3">
      <c r="N59" s="6"/>
      <c r="O59" s="6"/>
    </row>
    <row r="60" spans="14:15" x14ac:dyDescent="0.3">
      <c r="N60" s="6"/>
      <c r="O60" s="6"/>
    </row>
    <row r="61" spans="14:15" x14ac:dyDescent="0.3">
      <c r="N61" s="6"/>
      <c r="O61" s="6"/>
    </row>
    <row r="62" spans="14:15" x14ac:dyDescent="0.3">
      <c r="N62" s="6"/>
      <c r="O62" s="6"/>
    </row>
    <row r="63" spans="14:15" x14ac:dyDescent="0.3">
      <c r="N63" s="6"/>
      <c r="O63" s="6"/>
    </row>
    <row r="64" spans="14:15" x14ac:dyDescent="0.3">
      <c r="N64" s="6"/>
      <c r="O64" s="6"/>
    </row>
    <row r="65" spans="14:15" x14ac:dyDescent="0.3">
      <c r="N65" s="6"/>
      <c r="O65" s="6"/>
    </row>
    <row r="66" spans="14:15" x14ac:dyDescent="0.3">
      <c r="N66" s="6"/>
      <c r="O66" s="6"/>
    </row>
    <row r="67" spans="14:15" x14ac:dyDescent="0.3">
      <c r="N67" s="6"/>
      <c r="O67" s="6"/>
    </row>
    <row r="68" spans="14:15" x14ac:dyDescent="0.3">
      <c r="N68" s="6"/>
      <c r="O68" s="6"/>
    </row>
    <row r="69" spans="14:15" x14ac:dyDescent="0.3">
      <c r="N69" s="6"/>
      <c r="O69" s="6"/>
    </row>
    <row r="70" spans="14:15" x14ac:dyDescent="0.3">
      <c r="N70" s="6"/>
      <c r="O70" s="6"/>
    </row>
    <row r="71" spans="14:15" x14ac:dyDescent="0.3">
      <c r="N71" s="6"/>
      <c r="O71" s="6"/>
    </row>
    <row r="72" spans="14:15" x14ac:dyDescent="0.3">
      <c r="N72" s="6"/>
      <c r="O72" s="6"/>
    </row>
    <row r="73" spans="14:15" x14ac:dyDescent="0.3">
      <c r="N73" s="6"/>
      <c r="O73" s="6"/>
    </row>
    <row r="74" spans="14:15" x14ac:dyDescent="0.3">
      <c r="N74" s="6"/>
      <c r="O74" s="6"/>
    </row>
    <row r="75" spans="14:15" x14ac:dyDescent="0.3">
      <c r="N75" s="6"/>
      <c r="O75" s="6"/>
    </row>
    <row r="76" spans="14:15" x14ac:dyDescent="0.3">
      <c r="N76" s="6"/>
      <c r="O76" s="6"/>
    </row>
    <row r="77" spans="14:15" x14ac:dyDescent="0.3">
      <c r="N77" s="6"/>
      <c r="O77" s="6"/>
    </row>
    <row r="78" spans="14:15" x14ac:dyDescent="0.3">
      <c r="N78" s="6"/>
      <c r="O78" s="6"/>
    </row>
    <row r="79" spans="14:15" x14ac:dyDescent="0.3">
      <c r="N79" s="6"/>
      <c r="O79" s="6"/>
    </row>
    <row r="80" spans="14:15" x14ac:dyDescent="0.3">
      <c r="N80" s="6"/>
      <c r="O80" s="6"/>
    </row>
    <row r="81" spans="14:15" x14ac:dyDescent="0.3">
      <c r="N81" s="6"/>
      <c r="O81" s="6"/>
    </row>
    <row r="82" spans="14:15" x14ac:dyDescent="0.3">
      <c r="N82" s="6"/>
      <c r="O82" s="6"/>
    </row>
    <row r="83" spans="14:15" x14ac:dyDescent="0.3">
      <c r="N83" s="6"/>
      <c r="O83" s="6"/>
    </row>
    <row r="84" spans="14:15" x14ac:dyDescent="0.3">
      <c r="N84" s="6"/>
      <c r="O84" s="6"/>
    </row>
    <row r="85" spans="14:15" x14ac:dyDescent="0.3">
      <c r="N85" s="6"/>
      <c r="O85" s="6"/>
    </row>
    <row r="86" spans="14:15" x14ac:dyDescent="0.3">
      <c r="N86" s="6"/>
      <c r="O86" s="6"/>
    </row>
    <row r="87" spans="14:15" x14ac:dyDescent="0.3">
      <c r="N87" s="6"/>
      <c r="O87" s="6"/>
    </row>
    <row r="88" spans="14:15" x14ac:dyDescent="0.3">
      <c r="N88" s="6"/>
      <c r="O88" s="6"/>
    </row>
    <row r="89" spans="14:15" x14ac:dyDescent="0.3">
      <c r="N89" s="6"/>
      <c r="O89" s="6"/>
    </row>
    <row r="90" spans="14:15" x14ac:dyDescent="0.3">
      <c r="N90" s="6"/>
      <c r="O90" s="6"/>
    </row>
    <row r="91" spans="14:15" x14ac:dyDescent="0.3">
      <c r="N91" s="6"/>
      <c r="O91" s="6"/>
    </row>
    <row r="92" spans="14:15" x14ac:dyDescent="0.3">
      <c r="N92" s="6"/>
      <c r="O92" s="6"/>
    </row>
    <row r="93" spans="14:15" x14ac:dyDescent="0.3">
      <c r="N93" s="6"/>
      <c r="O93" s="6"/>
    </row>
    <row r="94" spans="14:15" x14ac:dyDescent="0.3">
      <c r="N94" s="6"/>
      <c r="O94" s="6"/>
    </row>
    <row r="95" spans="14:15" x14ac:dyDescent="0.3">
      <c r="N95" s="6"/>
      <c r="O95" s="6"/>
    </row>
    <row r="96" spans="14:15" x14ac:dyDescent="0.3">
      <c r="N96" s="6"/>
      <c r="O96" s="6"/>
    </row>
    <row r="97" spans="14:15" x14ac:dyDescent="0.3">
      <c r="N97" s="6"/>
      <c r="O97" s="6"/>
    </row>
    <row r="98" spans="14:15" x14ac:dyDescent="0.3">
      <c r="N98" s="6"/>
      <c r="O98" s="6"/>
    </row>
    <row r="99" spans="14:15" x14ac:dyDescent="0.3">
      <c r="N99" s="6"/>
      <c r="O99" s="6"/>
    </row>
    <row r="100" spans="14:15" x14ac:dyDescent="0.3">
      <c r="N100" s="6"/>
      <c r="O100" s="6"/>
    </row>
    <row r="101" spans="14:15" x14ac:dyDescent="0.3">
      <c r="N101" s="6"/>
      <c r="O101" s="6"/>
    </row>
    <row r="102" spans="14:15" x14ac:dyDescent="0.3">
      <c r="N102" s="6"/>
      <c r="O102" s="6"/>
    </row>
    <row r="103" spans="14:15" x14ac:dyDescent="0.3">
      <c r="N103" s="6"/>
      <c r="O103" s="6"/>
    </row>
    <row r="104" spans="14:15" x14ac:dyDescent="0.3">
      <c r="N104" s="6"/>
      <c r="O104" s="6"/>
    </row>
    <row r="105" spans="14:15" x14ac:dyDescent="0.3">
      <c r="N105" s="6"/>
      <c r="O105" s="6"/>
    </row>
    <row r="106" spans="14:15" x14ac:dyDescent="0.3">
      <c r="N106" s="6"/>
      <c r="O106" s="6"/>
    </row>
    <row r="107" spans="14:15" x14ac:dyDescent="0.3">
      <c r="N107" s="6"/>
      <c r="O107" s="6"/>
    </row>
    <row r="108" spans="14:15" x14ac:dyDescent="0.3">
      <c r="N108" s="6"/>
      <c r="O108" s="6"/>
    </row>
    <row r="109" spans="14:15" x14ac:dyDescent="0.3">
      <c r="N109" s="6"/>
      <c r="O109" s="6"/>
    </row>
    <row r="110" spans="14:15" x14ac:dyDescent="0.3">
      <c r="N110" s="6"/>
      <c r="O110" s="6"/>
    </row>
    <row r="111" spans="14:15" x14ac:dyDescent="0.3">
      <c r="N111" s="6"/>
      <c r="O111" s="6"/>
    </row>
    <row r="112" spans="14:15" x14ac:dyDescent="0.3">
      <c r="N112" s="6"/>
      <c r="O112" s="6"/>
    </row>
    <row r="113" spans="14:15" x14ac:dyDescent="0.3">
      <c r="N113" s="6"/>
      <c r="O113" s="6"/>
    </row>
    <row r="114" spans="14:15" x14ac:dyDescent="0.3">
      <c r="N114" s="6"/>
      <c r="O114" s="6"/>
    </row>
    <row r="115" spans="14:15" x14ac:dyDescent="0.3">
      <c r="N115" s="6"/>
      <c r="O115" s="6"/>
    </row>
    <row r="116" spans="14:15" x14ac:dyDescent="0.3">
      <c r="N116" s="6"/>
      <c r="O116" s="6"/>
    </row>
    <row r="117" spans="14:15" x14ac:dyDescent="0.3">
      <c r="N117" s="6"/>
      <c r="O117" s="6"/>
    </row>
    <row r="118" spans="14:15" x14ac:dyDescent="0.3">
      <c r="N118" s="6"/>
      <c r="O118" s="6"/>
    </row>
    <row r="119" spans="14:15" x14ac:dyDescent="0.3">
      <c r="N119" s="6"/>
      <c r="O119" s="6"/>
    </row>
    <row r="120" spans="14:15" x14ac:dyDescent="0.3">
      <c r="N120" s="6"/>
      <c r="O120" s="6"/>
    </row>
    <row r="121" spans="14:15" x14ac:dyDescent="0.3">
      <c r="N121" s="6"/>
      <c r="O121" s="6"/>
    </row>
    <row r="122" spans="14:15" x14ac:dyDescent="0.3">
      <c r="N122" s="6"/>
      <c r="O122" s="6"/>
    </row>
    <row r="123" spans="14:15" x14ac:dyDescent="0.3">
      <c r="N123" s="6"/>
      <c r="O123" s="6"/>
    </row>
    <row r="124" spans="14:15" x14ac:dyDescent="0.3">
      <c r="N124" s="6"/>
      <c r="O124" s="6"/>
    </row>
    <row r="125" spans="14:15" x14ac:dyDescent="0.3">
      <c r="N125" s="6"/>
      <c r="O125" s="6"/>
    </row>
    <row r="126" spans="14:15" x14ac:dyDescent="0.3">
      <c r="N126" s="6"/>
      <c r="O126" s="6"/>
    </row>
    <row r="127" spans="14:15" x14ac:dyDescent="0.3">
      <c r="N127" s="6"/>
      <c r="O127" s="6"/>
    </row>
    <row r="128" spans="14:15" x14ac:dyDescent="0.3">
      <c r="N128" s="6"/>
      <c r="O128" s="6"/>
    </row>
    <row r="129" spans="14:15" x14ac:dyDescent="0.3">
      <c r="N129" s="6"/>
      <c r="O129" s="6"/>
    </row>
    <row r="130" spans="14:15" x14ac:dyDescent="0.3">
      <c r="N130" s="6"/>
      <c r="O130" s="6"/>
    </row>
    <row r="131" spans="14:15" x14ac:dyDescent="0.3">
      <c r="N131" s="6"/>
      <c r="O131" s="6"/>
    </row>
    <row r="132" spans="14:15" x14ac:dyDescent="0.3">
      <c r="N132" s="6"/>
      <c r="O132" s="6"/>
    </row>
    <row r="133" spans="14:15" x14ac:dyDescent="0.3">
      <c r="N133" s="6"/>
      <c r="O133" s="6"/>
    </row>
    <row r="134" spans="14:15" x14ac:dyDescent="0.3">
      <c r="N134" s="6"/>
      <c r="O134" s="6"/>
    </row>
    <row r="135" spans="14:15" x14ac:dyDescent="0.3">
      <c r="N135" s="6"/>
      <c r="O135" s="6"/>
    </row>
    <row r="136" spans="14:15" x14ac:dyDescent="0.3">
      <c r="N136" s="6"/>
      <c r="O136" s="6"/>
    </row>
    <row r="137" spans="14:15" x14ac:dyDescent="0.3">
      <c r="N137" s="6"/>
      <c r="O137" s="6"/>
    </row>
    <row r="138" spans="14:15" x14ac:dyDescent="0.3">
      <c r="N138" s="6"/>
      <c r="O138" s="6"/>
    </row>
    <row r="139" spans="14:15" x14ac:dyDescent="0.3">
      <c r="N139" s="6"/>
      <c r="O139" s="6"/>
    </row>
    <row r="140" spans="14:15" x14ac:dyDescent="0.3">
      <c r="N140" s="6"/>
      <c r="O140" s="6"/>
    </row>
    <row r="141" spans="14:15" x14ac:dyDescent="0.3">
      <c r="N141" s="6"/>
      <c r="O141" s="6"/>
    </row>
    <row r="142" spans="14:15" x14ac:dyDescent="0.3">
      <c r="N142" s="6"/>
      <c r="O142" s="6"/>
    </row>
    <row r="143" spans="14:15" x14ac:dyDescent="0.3">
      <c r="N143" s="6"/>
      <c r="O143" s="6"/>
    </row>
    <row r="144" spans="14:15" x14ac:dyDescent="0.3">
      <c r="N144" s="6"/>
      <c r="O144" s="6"/>
    </row>
    <row r="145" spans="14:15" x14ac:dyDescent="0.3">
      <c r="N145" s="6"/>
      <c r="O145" s="6"/>
    </row>
    <row r="146" spans="14:15" x14ac:dyDescent="0.3">
      <c r="N146" s="6"/>
      <c r="O146" s="6"/>
    </row>
    <row r="147" spans="14:15" x14ac:dyDescent="0.3">
      <c r="N147" s="6"/>
      <c r="O147" s="6"/>
    </row>
    <row r="148" spans="14:15" x14ac:dyDescent="0.3">
      <c r="N148" s="6"/>
      <c r="O148" s="6"/>
    </row>
    <row r="149" spans="14:15" x14ac:dyDescent="0.3">
      <c r="N149" s="6"/>
      <c r="O149" s="6"/>
    </row>
    <row r="150" spans="14:15" x14ac:dyDescent="0.3">
      <c r="N150" s="6"/>
      <c r="O150" s="6"/>
    </row>
    <row r="151" spans="14:15" x14ac:dyDescent="0.3">
      <c r="N151" s="6"/>
      <c r="O151" s="6"/>
    </row>
    <row r="152" spans="14:15" x14ac:dyDescent="0.3">
      <c r="N152" s="6"/>
      <c r="O152" s="6"/>
    </row>
    <row r="153" spans="14:15" x14ac:dyDescent="0.3">
      <c r="N153" s="6"/>
      <c r="O153" s="6"/>
    </row>
    <row r="154" spans="14:15" x14ac:dyDescent="0.3">
      <c r="N154" s="6"/>
      <c r="O154" s="6"/>
    </row>
    <row r="155" spans="14:15" x14ac:dyDescent="0.3">
      <c r="N155" s="6"/>
      <c r="O155" s="6"/>
    </row>
    <row r="156" spans="14:15" x14ac:dyDescent="0.3">
      <c r="N156" s="6"/>
      <c r="O156" s="6"/>
    </row>
    <row r="157" spans="14:15" x14ac:dyDescent="0.3">
      <c r="N157" s="6"/>
      <c r="O157" s="6"/>
    </row>
    <row r="158" spans="14:15" x14ac:dyDescent="0.3">
      <c r="N158" s="6"/>
      <c r="O158" s="6"/>
    </row>
    <row r="159" spans="14:15" x14ac:dyDescent="0.3">
      <c r="N159" s="6"/>
      <c r="O159" s="6"/>
    </row>
    <row r="160" spans="14:15" x14ac:dyDescent="0.3">
      <c r="N160" s="6"/>
      <c r="O160" s="6"/>
    </row>
    <row r="161" spans="14:15" x14ac:dyDescent="0.3">
      <c r="N161" s="6"/>
      <c r="O161" s="6"/>
    </row>
    <row r="162" spans="14:15" x14ac:dyDescent="0.3">
      <c r="N162" s="6"/>
      <c r="O162" s="6"/>
    </row>
    <row r="163" spans="14:15" x14ac:dyDescent="0.3">
      <c r="N163" s="6"/>
      <c r="O163" s="6"/>
    </row>
    <row r="164" spans="14:15" x14ac:dyDescent="0.3">
      <c r="N164" s="6"/>
      <c r="O164" s="6"/>
    </row>
    <row r="165" spans="14:15" x14ac:dyDescent="0.3">
      <c r="N165" s="6"/>
      <c r="O165" s="6"/>
    </row>
    <row r="166" spans="14:15" x14ac:dyDescent="0.3">
      <c r="N166" s="6"/>
      <c r="O166" s="6"/>
    </row>
    <row r="167" spans="14:15" x14ac:dyDescent="0.3">
      <c r="N167" s="6"/>
      <c r="O167" s="6"/>
    </row>
    <row r="168" spans="14:15" x14ac:dyDescent="0.3">
      <c r="N168" s="6"/>
      <c r="O168" s="6"/>
    </row>
    <row r="169" spans="14:15" x14ac:dyDescent="0.3">
      <c r="N169" s="6"/>
      <c r="O169" s="6"/>
    </row>
    <row r="170" spans="14:15" x14ac:dyDescent="0.3">
      <c r="N170" s="6"/>
      <c r="O170" s="6"/>
    </row>
    <row r="171" spans="14:15" x14ac:dyDescent="0.3">
      <c r="N171" s="6"/>
      <c r="O171" s="6"/>
    </row>
    <row r="172" spans="14:15" x14ac:dyDescent="0.3">
      <c r="N172" s="6"/>
      <c r="O172" s="6"/>
    </row>
    <row r="173" spans="14:15" x14ac:dyDescent="0.3">
      <c r="N173" s="6"/>
      <c r="O173" s="6"/>
    </row>
    <row r="174" spans="14:15" x14ac:dyDescent="0.3">
      <c r="N174" s="6"/>
      <c r="O174" s="6"/>
    </row>
    <row r="175" spans="14:15" x14ac:dyDescent="0.3">
      <c r="N175" s="6"/>
      <c r="O175" s="6"/>
    </row>
    <row r="176" spans="14:15" x14ac:dyDescent="0.3">
      <c r="N176" s="6"/>
      <c r="O176" s="6"/>
    </row>
    <row r="177" spans="14:15" x14ac:dyDescent="0.3">
      <c r="N177" s="6"/>
      <c r="O177" s="6"/>
    </row>
    <row r="178" spans="14:15" x14ac:dyDescent="0.3">
      <c r="N178" s="6"/>
      <c r="O178" s="6"/>
    </row>
    <row r="179" spans="14:15" x14ac:dyDescent="0.3">
      <c r="N179" s="6"/>
      <c r="O179" s="6"/>
    </row>
    <row r="180" spans="14:15" x14ac:dyDescent="0.3">
      <c r="N180" s="6"/>
      <c r="O180" s="6"/>
    </row>
    <row r="181" spans="14:15" x14ac:dyDescent="0.3">
      <c r="N181" s="6"/>
      <c r="O181" s="6"/>
    </row>
    <row r="182" spans="14:15" x14ac:dyDescent="0.3">
      <c r="N182" s="6"/>
      <c r="O182" s="6"/>
    </row>
    <row r="183" spans="14:15" x14ac:dyDescent="0.3">
      <c r="N183" s="6"/>
      <c r="O183" s="6"/>
    </row>
    <row r="184" spans="14:15" x14ac:dyDescent="0.3">
      <c r="N184" s="6"/>
      <c r="O184" s="6"/>
    </row>
    <row r="185" spans="14:15" x14ac:dyDescent="0.3">
      <c r="N185" s="6"/>
      <c r="O185" s="6"/>
    </row>
    <row r="186" spans="14:15" x14ac:dyDescent="0.3">
      <c r="N186" s="6"/>
      <c r="O186" s="6"/>
    </row>
    <row r="187" spans="14:15" x14ac:dyDescent="0.3">
      <c r="N187" s="6"/>
      <c r="O187" s="6"/>
    </row>
    <row r="188" spans="14:15" x14ac:dyDescent="0.3">
      <c r="N188" s="6"/>
      <c r="O188" s="6"/>
    </row>
    <row r="189" spans="14:15" x14ac:dyDescent="0.3">
      <c r="N189" s="6"/>
      <c r="O189" s="6"/>
    </row>
    <row r="190" spans="14:15" x14ac:dyDescent="0.3">
      <c r="N190" s="6"/>
      <c r="O190" s="6"/>
    </row>
    <row r="191" spans="14:15" x14ac:dyDescent="0.3">
      <c r="N191" s="6"/>
      <c r="O191" s="6"/>
    </row>
    <row r="192" spans="14:15" x14ac:dyDescent="0.3">
      <c r="N192" s="6"/>
      <c r="O192" s="6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1A5C-E2C1-43CF-8B3F-F36C555C9D62}">
  <sheetPr codeName="Sheet20">
    <tabColor theme="7" tint="0.79998168889431442"/>
  </sheetPr>
  <dimension ref="A1:AI855"/>
  <sheetViews>
    <sheetView zoomScale="38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2" max="13" width="10" customWidth="1"/>
    <col min="18" max="23" width="9" bestFit="1" customWidth="1"/>
    <col min="24" max="25" width="10" customWidth="1"/>
    <col min="26" max="26" width="14.109375" bestFit="1" customWidth="1"/>
    <col min="27" max="27" width="9" bestFit="1" customWidth="1"/>
    <col min="28" max="28" width="14.109375" bestFit="1" customWidth="1"/>
    <col min="29" max="29" width="9" bestFit="1" customWidth="1"/>
    <col min="30" max="30" width="14.109375" bestFit="1" customWidth="1"/>
    <col min="31" max="31" width="9" bestFit="1" customWidth="1"/>
    <col min="32" max="32" width="14.109375" bestFit="1" customWidth="1"/>
    <col min="33" max="33" width="9" bestFit="1" customWidth="1"/>
    <col min="34" max="35" width="10" customWidth="1"/>
  </cols>
  <sheetData>
    <row r="1" spans="2:35" x14ac:dyDescent="0.3">
      <c r="B1" s="2" t="s">
        <v>166</v>
      </c>
      <c r="C1" t="s">
        <v>198</v>
      </c>
      <c r="D1" t="s">
        <v>166</v>
      </c>
      <c r="E1" t="s">
        <v>168</v>
      </c>
      <c r="F1" t="s">
        <v>166</v>
      </c>
      <c r="G1" t="s">
        <v>198</v>
      </c>
      <c r="H1" t="s">
        <v>166</v>
      </c>
      <c r="I1" t="s">
        <v>198</v>
      </c>
      <c r="J1" t="s">
        <v>166</v>
      </c>
      <c r="K1" t="s">
        <v>198</v>
      </c>
      <c r="M1" s="3"/>
      <c r="N1" t="s">
        <v>166</v>
      </c>
      <c r="O1" t="s">
        <v>198</v>
      </c>
      <c r="P1" t="s">
        <v>166</v>
      </c>
      <c r="Q1" t="s">
        <v>198</v>
      </c>
      <c r="R1" t="s">
        <v>166</v>
      </c>
      <c r="S1" t="s">
        <v>198</v>
      </c>
      <c r="T1" t="s">
        <v>166</v>
      </c>
      <c r="U1" t="s">
        <v>198</v>
      </c>
      <c r="V1" t="s">
        <v>166</v>
      </c>
      <c r="W1" t="s">
        <v>198</v>
      </c>
      <c r="Y1" s="3"/>
      <c r="Z1" t="s">
        <v>166</v>
      </c>
      <c r="AA1" t="s">
        <v>198</v>
      </c>
      <c r="AB1" t="s">
        <v>166</v>
      </c>
      <c r="AC1" t="s">
        <v>198</v>
      </c>
      <c r="AD1" t="s">
        <v>166</v>
      </c>
      <c r="AE1" t="s">
        <v>198</v>
      </c>
      <c r="AF1" t="s">
        <v>166</v>
      </c>
      <c r="AG1" t="s">
        <v>198</v>
      </c>
      <c r="AI1" s="3"/>
    </row>
    <row r="2" spans="2:3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3"/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s="3"/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 s="3"/>
    </row>
    <row r="3" spans="2:35" x14ac:dyDescent="0.3">
      <c r="B3" s="2">
        <v>4.9632708654720004E-4</v>
      </c>
      <c r="C3">
        <v>0.2940825857446</v>
      </c>
      <c r="D3">
        <v>6.0687067590010002E-4</v>
      </c>
      <c r="E3">
        <v>0.86278941695940004</v>
      </c>
      <c r="F3">
        <v>5.5541022356540002E-5</v>
      </c>
      <c r="G3">
        <v>1.177089330439</v>
      </c>
      <c r="H3">
        <v>3.5105227158089997E-5</v>
      </c>
      <c r="I3">
        <v>2.1194340525730002</v>
      </c>
      <c r="J3">
        <v>8.8728005564800004E-4</v>
      </c>
      <c r="K3">
        <v>3.2008758670740001</v>
      </c>
      <c r="M3" s="3"/>
      <c r="N3">
        <v>2.9761410132750002E-4</v>
      </c>
      <c r="O3">
        <v>0.1396018542503</v>
      </c>
      <c r="P3">
        <v>3.9067901900279999E-4</v>
      </c>
      <c r="Q3">
        <v>0.54833871958619995</v>
      </c>
      <c r="R3">
        <v>3.5857314581670002E-4</v>
      </c>
      <c r="S3">
        <v>0.69405543206099996</v>
      </c>
      <c r="T3">
        <v>7.1609430468989996E-4</v>
      </c>
      <c r="U3">
        <v>1.9713483397180001</v>
      </c>
      <c r="V3">
        <v>1.436650789097E-3</v>
      </c>
      <c r="W3">
        <v>3.7349253642139999</v>
      </c>
      <c r="Y3" s="3"/>
      <c r="Z3">
        <v>2.7714014120459999E-5</v>
      </c>
      <c r="AA3">
        <v>0.12858815133660001</v>
      </c>
      <c r="AB3">
        <v>7.4612223253349994E-5</v>
      </c>
      <c r="AC3">
        <v>0.19286755932649999</v>
      </c>
      <c r="AD3">
        <v>4.2013308097400002E-5</v>
      </c>
      <c r="AE3">
        <v>9.9180584506980002E-2</v>
      </c>
      <c r="AF3">
        <v>5.5796412624359999E-5</v>
      </c>
      <c r="AG3">
        <v>3.6274296868169999E-2</v>
      </c>
      <c r="AI3" s="3"/>
    </row>
    <row r="4" spans="2:35" x14ac:dyDescent="0.3">
      <c r="B4" s="2">
        <v>7.3527981157570001E-4</v>
      </c>
      <c r="C4">
        <v>0.52086307941109999</v>
      </c>
      <c r="D4">
        <v>6.0512657844869996E-4</v>
      </c>
      <c r="E4">
        <v>0.88430797103269998</v>
      </c>
      <c r="F4">
        <v>6.5810539180330004E-5</v>
      </c>
      <c r="G4">
        <v>1.1884265981769999</v>
      </c>
      <c r="H4">
        <v>7.8386364918250001E-5</v>
      </c>
      <c r="I4">
        <v>2.1376017920670001</v>
      </c>
      <c r="J4">
        <v>1.0701118772170001E-3</v>
      </c>
      <c r="K4">
        <v>3.4298629068789999</v>
      </c>
      <c r="M4" s="3"/>
      <c r="N4">
        <v>6.0787844449919999E-4</v>
      </c>
      <c r="O4">
        <v>0.27012936754819999</v>
      </c>
      <c r="P4">
        <v>8.0206810817639999E-4</v>
      </c>
      <c r="Q4">
        <v>0.82077864805220002</v>
      </c>
      <c r="R4">
        <v>6.1385529410360005E-4</v>
      </c>
      <c r="S4">
        <v>0.87757720217919999</v>
      </c>
      <c r="T4">
        <v>8.1355391812090001E-4</v>
      </c>
      <c r="U4">
        <v>2.0243202044989999</v>
      </c>
      <c r="V4">
        <v>2.1646987080560002E-3</v>
      </c>
      <c r="W4">
        <v>4.2930656811230001</v>
      </c>
      <c r="Y4" s="3"/>
      <c r="Z4">
        <v>6.0386831809680001E-5</v>
      </c>
      <c r="AA4">
        <v>0.34947548946320001</v>
      </c>
      <c r="AB4">
        <v>1.4299124734500001E-4</v>
      </c>
      <c r="AC4">
        <v>0.4205685981931</v>
      </c>
      <c r="AD4">
        <v>1.0518869122E-4</v>
      </c>
      <c r="AE4">
        <v>0.28645298868050001</v>
      </c>
      <c r="AF4">
        <v>1.2621085915929999E-4</v>
      </c>
      <c r="AG4">
        <v>0.1184708381168</v>
      </c>
      <c r="AI4" s="3"/>
    </row>
    <row r="5" spans="2:35" x14ac:dyDescent="0.3">
      <c r="B5" s="2">
        <v>8.5732068362599995E-4</v>
      </c>
      <c r="C5">
        <v>0.671633513485</v>
      </c>
      <c r="D5">
        <v>7.0425323586050003E-4</v>
      </c>
      <c r="E5">
        <v>0.90366683082129995</v>
      </c>
      <c r="F5">
        <v>1.431130385066E-4</v>
      </c>
      <c r="G5">
        <v>1.200966699174</v>
      </c>
      <c r="H5">
        <v>1.6678453249270001E-4</v>
      </c>
      <c r="I5">
        <v>2.1512861615049998</v>
      </c>
      <c r="J5">
        <v>1.7039877662869999E-3</v>
      </c>
      <c r="K5">
        <v>4.0296992452660003</v>
      </c>
      <c r="M5" s="3"/>
      <c r="N5">
        <v>1.070740559075E-3</v>
      </c>
      <c r="O5">
        <v>0.40441919307809998</v>
      </c>
      <c r="P5">
        <v>1.017134302695E-3</v>
      </c>
      <c r="Q5">
        <v>0.95321250851100003</v>
      </c>
      <c r="R5">
        <v>9.4473449419600001E-4</v>
      </c>
      <c r="S5">
        <v>1.04594895919</v>
      </c>
      <c r="T5">
        <v>9.1116949464010001E-4</v>
      </c>
      <c r="U5">
        <v>2.0810767735510001</v>
      </c>
      <c r="V5">
        <v>2.3770355485320002E-3</v>
      </c>
      <c r="W5">
        <v>4.3592672168249997</v>
      </c>
      <c r="Y5" s="3"/>
      <c r="Z5">
        <v>1.089893123397E-4</v>
      </c>
      <c r="AA5">
        <v>0.76697854287900002</v>
      </c>
      <c r="AB5">
        <v>2.0980872783279999E-4</v>
      </c>
      <c r="AC5">
        <v>0.69337951771549999</v>
      </c>
      <c r="AD5">
        <v>1.8348250174179999E-4</v>
      </c>
      <c r="AE5">
        <v>0.55649284527569998</v>
      </c>
      <c r="AF5">
        <v>1.9389711751910001E-4</v>
      </c>
      <c r="AG5">
        <v>0.20722495987539999</v>
      </c>
      <c r="AI5" s="3"/>
    </row>
    <row r="6" spans="2:35" x14ac:dyDescent="0.3">
      <c r="B6" s="2">
        <v>8.5603555918810001E-4</v>
      </c>
      <c r="C6">
        <v>0.68748929017070004</v>
      </c>
      <c r="D6">
        <v>8.5950079673199995E-4</v>
      </c>
      <c r="E6">
        <v>0.92081914447169999</v>
      </c>
      <c r="F6">
        <v>3.4412019141139997E-4</v>
      </c>
      <c r="G6">
        <v>1.2057077544249999</v>
      </c>
      <c r="H6">
        <v>3.7842838063220001E-4</v>
      </c>
      <c r="I6">
        <v>2.162834262584</v>
      </c>
      <c r="J6">
        <v>2.2404925740770001E-3</v>
      </c>
      <c r="K6">
        <v>4.4504746885669997</v>
      </c>
      <c r="M6" s="3"/>
      <c r="N6">
        <v>1.5143914845219999E-3</v>
      </c>
      <c r="O6">
        <v>0.53492711334109999</v>
      </c>
      <c r="P6">
        <v>1.48038632499E-3</v>
      </c>
      <c r="Q6">
        <v>1.0969640947199999</v>
      </c>
      <c r="R6">
        <v>1.255154800456E-3</v>
      </c>
      <c r="S6">
        <v>1.18026117676</v>
      </c>
      <c r="T6">
        <v>1.122882482764E-3</v>
      </c>
      <c r="U6">
        <v>2.132139492166</v>
      </c>
      <c r="V6">
        <v>2.6826209990599998E-3</v>
      </c>
      <c r="W6">
        <v>4.3762536019680001</v>
      </c>
      <c r="Y6" s="3"/>
      <c r="Z6">
        <v>1.6995044017139999E-4</v>
      </c>
      <c r="AA6">
        <v>1.2804996036909999</v>
      </c>
      <c r="AB6">
        <v>3.0105635491269999E-4</v>
      </c>
      <c r="AC6">
        <v>1.0762036663550001</v>
      </c>
      <c r="AD6">
        <v>2.8309634690189999E-4</v>
      </c>
      <c r="AE6">
        <v>0.88115964921680001</v>
      </c>
      <c r="AF6">
        <v>2.434208410785E-4</v>
      </c>
      <c r="AG6">
        <v>0.2866989543638</v>
      </c>
      <c r="AI6" s="3"/>
    </row>
    <row r="7" spans="2:35" x14ac:dyDescent="0.3">
      <c r="B7" s="2">
        <v>8.8840461790549996E-4</v>
      </c>
      <c r="C7">
        <v>0.70224765026879998</v>
      </c>
      <c r="D7">
        <v>1.0488615137720001E-3</v>
      </c>
      <c r="E7">
        <v>0.93121126414690003</v>
      </c>
      <c r="F7">
        <v>5.9033616873330002E-4</v>
      </c>
      <c r="G7">
        <v>1.2048328841410001</v>
      </c>
      <c r="H7">
        <v>5.6898242750779999E-4</v>
      </c>
      <c r="I7">
        <v>2.1585031610510002</v>
      </c>
      <c r="J7">
        <v>3.314718476851E-3</v>
      </c>
      <c r="K7">
        <v>5.0009353915129999</v>
      </c>
      <c r="M7" s="3"/>
      <c r="N7">
        <v>2.530712951227E-3</v>
      </c>
      <c r="O7">
        <v>0.68995164122160002</v>
      </c>
      <c r="P7">
        <v>1.923959268894E-3</v>
      </c>
      <c r="Q7">
        <v>1.225579662848</v>
      </c>
      <c r="R7">
        <v>1.816802214711E-3</v>
      </c>
      <c r="S7">
        <v>1.399692853381</v>
      </c>
      <c r="T7">
        <v>1.354430512368E-3</v>
      </c>
      <c r="U7">
        <v>2.2021229331350001</v>
      </c>
      <c r="V7">
        <v>2.949394163612E-3</v>
      </c>
      <c r="W7">
        <v>4.3762144158979996</v>
      </c>
      <c r="Y7" s="3"/>
      <c r="Z7">
        <v>2.3013474519139999E-4</v>
      </c>
      <c r="AA7">
        <v>1.8157389830220001</v>
      </c>
      <c r="AB7">
        <v>3.6828735110190001E-4</v>
      </c>
      <c r="AC7">
        <v>1.404265473695</v>
      </c>
      <c r="AD7">
        <v>3.9064202120609999E-4</v>
      </c>
      <c r="AE7">
        <v>1.2396975073409999</v>
      </c>
      <c r="AF7">
        <v>3.0090008772399999E-4</v>
      </c>
      <c r="AG7">
        <v>0.39502427218699998</v>
      </c>
      <c r="AI7" s="3"/>
    </row>
    <row r="8" spans="2:35" x14ac:dyDescent="0.3">
      <c r="B8" s="2">
        <v>9.3251190709000003E-4</v>
      </c>
      <c r="C8">
        <v>0.71022239046510005</v>
      </c>
      <c r="E8">
        <v>0.93599917125120002</v>
      </c>
      <c r="F8">
        <v>7.3669113182169997E-4</v>
      </c>
      <c r="G8">
        <v>1.19365959789</v>
      </c>
      <c r="H8">
        <v>7.2707562106329995E-4</v>
      </c>
      <c r="I8">
        <v>2.1405462548980001</v>
      </c>
      <c r="J8">
        <v>3.4667532266280002E-3</v>
      </c>
      <c r="K8">
        <v>5.0577271468780003</v>
      </c>
      <c r="M8" s="3"/>
      <c r="N8">
        <v>3.143053575444E-3</v>
      </c>
      <c r="O8">
        <v>0.75230969354720001</v>
      </c>
      <c r="P8">
        <v>2.5586303440010001E-3</v>
      </c>
      <c r="Q8">
        <v>1.3674137058760001</v>
      </c>
      <c r="R8">
        <v>2.6068004152640001E-3</v>
      </c>
      <c r="S8">
        <v>1.611521533398</v>
      </c>
      <c r="T8">
        <v>1.7381864056549999E-3</v>
      </c>
      <c r="U8">
        <v>2.2664069256560002</v>
      </c>
      <c r="V8">
        <v>3.0624778151440001E-3</v>
      </c>
      <c r="W8">
        <v>4.3459199876939998</v>
      </c>
      <c r="Y8" s="3"/>
      <c r="Z8">
        <v>2.8214238366700001E-4</v>
      </c>
      <c r="AA8">
        <v>2.3689778602680001</v>
      </c>
      <c r="AB8">
        <v>4.3150504483509998E-4</v>
      </c>
      <c r="AC8">
        <v>1.72543121564</v>
      </c>
      <c r="AD8">
        <v>5.8561157166989999E-4</v>
      </c>
      <c r="AE8">
        <v>1.934005601925</v>
      </c>
      <c r="AF8">
        <v>3.6563701445050002E-4</v>
      </c>
      <c r="AG8">
        <v>0.53718679570460004</v>
      </c>
      <c r="AI8" s="3"/>
    </row>
    <row r="9" spans="2:35" x14ac:dyDescent="0.3">
      <c r="B9" s="2">
        <v>1.021185458473E-3</v>
      </c>
      <c r="C9">
        <v>0.72050909347000003</v>
      </c>
      <c r="D9">
        <v>1.6861797178609999E-3</v>
      </c>
      <c r="E9">
        <v>0.9364091249691</v>
      </c>
      <c r="F9">
        <v>8.2692519145030001E-4</v>
      </c>
      <c r="G9">
        <v>1.1846928577760001</v>
      </c>
      <c r="H9">
        <v>8.4051075781800002E-4</v>
      </c>
      <c r="I9">
        <v>2.1214099414129999</v>
      </c>
      <c r="J9">
        <v>3.598432531962E-3</v>
      </c>
      <c r="K9">
        <v>5.0895792558090003</v>
      </c>
      <c r="M9" s="3"/>
      <c r="N9">
        <v>4.0033460828050003E-3</v>
      </c>
      <c r="O9">
        <v>0.8203084152158</v>
      </c>
      <c r="P9">
        <v>3.2881096600410002E-3</v>
      </c>
      <c r="Q9">
        <v>1.4978796410649999</v>
      </c>
      <c r="R9">
        <v>3.1450256370130002E-3</v>
      </c>
      <c r="S9">
        <v>1.7249842894130001</v>
      </c>
      <c r="T9">
        <v>2.1398278018210002E-3</v>
      </c>
      <c r="U9">
        <v>2.302302837134</v>
      </c>
      <c r="V9">
        <v>3.1936809141859999E-3</v>
      </c>
      <c r="W9">
        <v>4.2929145348539999</v>
      </c>
      <c r="Y9" s="3"/>
      <c r="Z9">
        <v>3.2270246332380002E-4</v>
      </c>
      <c r="AA9">
        <v>2.776035270125</v>
      </c>
      <c r="AB9">
        <v>5.033524107176E-4</v>
      </c>
      <c r="AC9">
        <v>2.0754821294079999</v>
      </c>
      <c r="AD9">
        <v>7.9669751580299999E-4</v>
      </c>
      <c r="AE9">
        <v>2.642512009162</v>
      </c>
      <c r="AF9">
        <v>4.202853991724E-4</v>
      </c>
      <c r="AG9">
        <v>0.67382186104630004</v>
      </c>
      <c r="AI9" s="3"/>
    </row>
    <row r="10" spans="2:35" x14ac:dyDescent="0.3">
      <c r="B10" s="2">
        <v>1.188997401236E-3</v>
      </c>
      <c r="C10">
        <v>0.72068478792059998</v>
      </c>
      <c r="D10">
        <v>2.0884694074790001E-3</v>
      </c>
      <c r="E10">
        <v>0.94249356903820003</v>
      </c>
      <c r="F10">
        <v>9.6209269168780003E-4</v>
      </c>
      <c r="G10">
        <v>1.1735078585609999</v>
      </c>
      <c r="H10">
        <v>9.9851215677079991E-4</v>
      </c>
      <c r="I10">
        <v>2.1045855907369999</v>
      </c>
      <c r="J10">
        <v>3.7646839664790001E-3</v>
      </c>
      <c r="K10">
        <v>5.1090083933779997</v>
      </c>
      <c r="M10" s="3"/>
      <c r="N10">
        <v>4.9772681125070002E-3</v>
      </c>
      <c r="O10">
        <v>0.87125917363130001</v>
      </c>
      <c r="P10">
        <v>3.8628077214430002E-3</v>
      </c>
      <c r="Q10">
        <v>1.5715974042159999</v>
      </c>
      <c r="R10">
        <v>3.4328815477499999E-3</v>
      </c>
      <c r="S10">
        <v>1.7741434598720001</v>
      </c>
      <c r="T10">
        <v>2.5787998346249999E-3</v>
      </c>
      <c r="U10">
        <v>2.3192696292420001</v>
      </c>
      <c r="V10">
        <v>4.1098411427060002E-3</v>
      </c>
      <c r="W10">
        <v>3.866998153031</v>
      </c>
      <c r="Y10" s="3"/>
      <c r="Z10">
        <v>3.8958369179819998E-4</v>
      </c>
      <c r="AA10">
        <v>3.4639121518890001</v>
      </c>
      <c r="AB10">
        <v>7.1690365309809998E-4</v>
      </c>
      <c r="AC10">
        <v>3.118840350783</v>
      </c>
      <c r="AD10">
        <v>9.77491319273E-4</v>
      </c>
      <c r="AE10">
        <v>3.1971962168669998</v>
      </c>
      <c r="AF10">
        <v>4.8817982573669998E-4</v>
      </c>
      <c r="AG10">
        <v>0.86133120463949997</v>
      </c>
      <c r="AI10" s="3"/>
    </row>
    <row r="11" spans="2:35" x14ac:dyDescent="0.3">
      <c r="B11" s="2">
        <v>1.2903271291119999E-3</v>
      </c>
      <c r="C11">
        <v>0.71286231624810004</v>
      </c>
      <c r="D11">
        <v>2.2785644813409999E-3</v>
      </c>
      <c r="E11">
        <v>0.94382524489300001</v>
      </c>
      <c r="F11">
        <v>1.143019783959E-3</v>
      </c>
      <c r="G11">
        <v>1.1499116009470001</v>
      </c>
      <c r="H11">
        <v>1.1564217611209999E-3</v>
      </c>
      <c r="I11">
        <v>2.0888937955390001</v>
      </c>
      <c r="J11">
        <v>3.9536775051089998E-3</v>
      </c>
      <c r="K11">
        <v>5.1239307349630003</v>
      </c>
      <c r="M11" s="3"/>
      <c r="N11">
        <v>5.836156952076E-3</v>
      </c>
      <c r="O11">
        <v>0.90519555685359998</v>
      </c>
      <c r="P11">
        <v>4.456171101164E-3</v>
      </c>
      <c r="Q11">
        <v>1.6358506076820001</v>
      </c>
      <c r="R11">
        <v>3.8156236809639998E-3</v>
      </c>
      <c r="S11">
        <v>1.8138268746270001</v>
      </c>
      <c r="T11">
        <v>3.035969296484E-3</v>
      </c>
      <c r="U11">
        <v>2.3154177488509999</v>
      </c>
      <c r="V11">
        <v>5.6137500797739997E-3</v>
      </c>
      <c r="W11">
        <v>3.3690856208889999</v>
      </c>
      <c r="Y11" s="3"/>
      <c r="Z11">
        <v>4.3815458040570002E-4</v>
      </c>
      <c r="AA11">
        <v>3.888108179769</v>
      </c>
      <c r="AB11">
        <v>8.7412875400889997E-4</v>
      </c>
      <c r="AC11">
        <v>3.8095796863940001</v>
      </c>
      <c r="AD11">
        <v>1.128993769057E-3</v>
      </c>
      <c r="AE11">
        <v>3.6717486411240001</v>
      </c>
      <c r="AF11">
        <v>5.7914820278630005E-4</v>
      </c>
      <c r="AG11">
        <v>1.160459323989</v>
      </c>
      <c r="AI11" s="3"/>
    </row>
    <row r="12" spans="2:35" x14ac:dyDescent="0.3">
      <c r="B12" s="2">
        <v>1.470703453767E-3</v>
      </c>
      <c r="C12">
        <v>0.69606139149879998</v>
      </c>
      <c r="D12">
        <v>2.923581953378E-3</v>
      </c>
      <c r="E12">
        <v>0.99207192682529999</v>
      </c>
      <c r="F12">
        <v>1.2786462572100001E-3</v>
      </c>
      <c r="G12">
        <v>1.1330638243440001</v>
      </c>
      <c r="H12">
        <v>1.2685717734380001E-3</v>
      </c>
      <c r="I12">
        <v>2.08561325874</v>
      </c>
      <c r="J12">
        <v>4.1880634573610003E-3</v>
      </c>
      <c r="K12">
        <v>5.1309720400590004</v>
      </c>
      <c r="M12" s="3"/>
      <c r="N12">
        <v>6.5800905830560004E-3</v>
      </c>
      <c r="O12">
        <v>0.92400991701849999</v>
      </c>
      <c r="P12">
        <v>4.8005688376679999E-3</v>
      </c>
      <c r="Q12">
        <v>1.6698625640389999</v>
      </c>
      <c r="R12">
        <v>4.2171091140419999E-3</v>
      </c>
      <c r="S12">
        <v>1.8459380818319999</v>
      </c>
      <c r="T12">
        <v>3.41644996492E-3</v>
      </c>
      <c r="U12">
        <v>2.3002229516639998</v>
      </c>
      <c r="V12">
        <v>6.63189285128E-3</v>
      </c>
      <c r="W12">
        <v>3.1058975277290002</v>
      </c>
      <c r="Y12" s="3"/>
      <c r="Z12">
        <v>4.5434487660820001E-4</v>
      </c>
      <c r="AA12">
        <v>4.0295068557290001</v>
      </c>
      <c r="AB12">
        <v>1.097934395988E-3</v>
      </c>
      <c r="AC12">
        <v>4.823327250008</v>
      </c>
      <c r="AD12">
        <v>1.3567912761160001E-3</v>
      </c>
      <c r="AE12">
        <v>4.4112196456630004</v>
      </c>
      <c r="AF12">
        <v>6.7266311445579997E-4</v>
      </c>
      <c r="AG12">
        <v>1.491514465998</v>
      </c>
      <c r="AI12" s="3"/>
    </row>
    <row r="13" spans="2:35" x14ac:dyDescent="0.3">
      <c r="B13" s="2">
        <v>2.0112816601140001E-3</v>
      </c>
      <c r="C13">
        <v>0.65245395011630003</v>
      </c>
      <c r="D13">
        <v>3.4356349956420002E-3</v>
      </c>
      <c r="E13">
        <v>1.0243222765119999</v>
      </c>
      <c r="F13">
        <v>1.5476043386439999E-3</v>
      </c>
      <c r="G13">
        <v>1.127682158077</v>
      </c>
      <c r="H13">
        <v>1.3908995079759999E-3</v>
      </c>
      <c r="I13">
        <v>2.094802545157</v>
      </c>
      <c r="J13">
        <v>4.4904003381419999E-3</v>
      </c>
      <c r="K13">
        <v>5.1278906236379997</v>
      </c>
      <c r="M13" s="3"/>
      <c r="N13">
        <v>7.1711924979990004E-3</v>
      </c>
      <c r="O13">
        <v>0.93338490854370004</v>
      </c>
      <c r="P13">
        <v>5.239540870472E-3</v>
      </c>
      <c r="Q13">
        <v>1.686829356147</v>
      </c>
      <c r="R13">
        <v>4.6371818838950004E-3</v>
      </c>
      <c r="S13">
        <v>1.866692377218</v>
      </c>
      <c r="T13">
        <v>3.9484366631440003E-3</v>
      </c>
      <c r="U13">
        <v>2.262297536807</v>
      </c>
      <c r="V13">
        <v>8.2011555285940001E-3</v>
      </c>
      <c r="W13">
        <v>2.806673572842</v>
      </c>
      <c r="Y13" s="3"/>
      <c r="Z13">
        <v>4.7534899202019998E-4</v>
      </c>
      <c r="AA13">
        <v>4.1510635477160003</v>
      </c>
      <c r="AD13">
        <v>1.5385277599919999E-3</v>
      </c>
      <c r="AE13">
        <v>4.9090474189120004</v>
      </c>
      <c r="AG13">
        <v>1.8122593584019999</v>
      </c>
      <c r="AI13" s="3"/>
    </row>
    <row r="14" spans="2:35" x14ac:dyDescent="0.3">
      <c r="B14" s="2">
        <v>2.2585991726690002E-3</v>
      </c>
      <c r="C14">
        <v>0.63798841410230001</v>
      </c>
      <c r="D14">
        <v>4.0595626664149996E-3</v>
      </c>
      <c r="E14">
        <v>1.0566897558320001</v>
      </c>
      <c r="F14">
        <v>1.8378358105479999E-3</v>
      </c>
      <c r="G14">
        <v>1.135914583468</v>
      </c>
      <c r="H14">
        <v>1.5013972174440001E-3</v>
      </c>
      <c r="I14">
        <v>2.1119080069540002</v>
      </c>
      <c r="J14">
        <v>4.6143803755289998E-3</v>
      </c>
      <c r="K14">
        <v>5.1166939114590004</v>
      </c>
      <c r="M14" s="3"/>
      <c r="N14">
        <v>7.8766257691799992E-3</v>
      </c>
      <c r="O14">
        <v>0.94274310603900002</v>
      </c>
      <c r="P14">
        <v>5.6016681467650001E-3</v>
      </c>
      <c r="Q14">
        <v>1.6886685271890001</v>
      </c>
      <c r="R14">
        <v>4.9045009192560003E-3</v>
      </c>
      <c r="S14">
        <v>1.8798996561000001</v>
      </c>
      <c r="T14">
        <v>4.5936629759869996E-3</v>
      </c>
      <c r="U14">
        <v>2.197862398017</v>
      </c>
      <c r="V14">
        <v>9.3571298303880002E-3</v>
      </c>
      <c r="W14">
        <v>2.6513299583940002</v>
      </c>
      <c r="Y14" s="3"/>
      <c r="Z14">
        <v>4.9640839329689998E-4</v>
      </c>
      <c r="AA14">
        <v>4.2609075343910003</v>
      </c>
      <c r="AD14">
        <v>1.615209818318E-3</v>
      </c>
      <c r="AE14">
        <v>5.0919770620079996</v>
      </c>
      <c r="AF14">
        <v>8.5902668671250005E-4</v>
      </c>
      <c r="AG14">
        <v>2.1519176579099999</v>
      </c>
      <c r="AI14" s="3"/>
    </row>
    <row r="15" spans="2:35" x14ac:dyDescent="0.3">
      <c r="B15" s="2">
        <v>2.404586957346E-3</v>
      </c>
      <c r="C15">
        <v>0.63134534976089995</v>
      </c>
      <c r="D15">
        <v>4.6165491492879997E-3</v>
      </c>
      <c r="E15">
        <v>1.086721846416</v>
      </c>
      <c r="F15">
        <v>2.1385203884810001E-3</v>
      </c>
      <c r="G15">
        <v>1.1532191656420001</v>
      </c>
      <c r="H15">
        <v>1.667648651961E-3</v>
      </c>
      <c r="I15">
        <v>2.131337144523</v>
      </c>
      <c r="J15">
        <v>4.7944813163759998E-3</v>
      </c>
      <c r="K15">
        <v>5.1032906531429996</v>
      </c>
      <c r="M15" s="3"/>
      <c r="N15">
        <v>8.3910388907010008E-3</v>
      </c>
      <c r="O15">
        <v>0.94077518076860001</v>
      </c>
      <c r="P15">
        <v>5.8875745189009999E-3</v>
      </c>
      <c r="Q15">
        <v>1.69051889425</v>
      </c>
      <c r="R15">
        <v>5.4003267040020004E-3</v>
      </c>
      <c r="S15">
        <v>1.88928864265</v>
      </c>
      <c r="T15">
        <v>5.866386061884E-3</v>
      </c>
      <c r="U15">
        <v>2.1011649057519999</v>
      </c>
      <c r="V15">
        <v>1.0438052951180001E-2</v>
      </c>
      <c r="W15">
        <v>2.5243828220050002</v>
      </c>
      <c r="Y15" s="3"/>
      <c r="Z15">
        <v>5.1955342560810005E-4</v>
      </c>
      <c r="AA15">
        <v>4.3574671176040001</v>
      </c>
      <c r="AD15">
        <v>1.6512663565770001E-3</v>
      </c>
      <c r="AE15">
        <v>5.1674275994930001</v>
      </c>
      <c r="AF15">
        <v>1.017541979178E-3</v>
      </c>
      <c r="AG15">
        <v>2.7121778399590002</v>
      </c>
      <c r="AI15" s="3"/>
    </row>
    <row r="16" spans="2:35" x14ac:dyDescent="0.3">
      <c r="B16" s="2">
        <v>2.640349828639E-3</v>
      </c>
      <c r="C16">
        <v>0.62139832269369999</v>
      </c>
      <c r="D16">
        <v>5.3973766837810003E-3</v>
      </c>
      <c r="E16">
        <v>1.1158556407910001</v>
      </c>
      <c r="F16">
        <v>4.2330429171870002E-3</v>
      </c>
      <c r="G16">
        <v>1.263013973122</v>
      </c>
      <c r="H16">
        <v>1.811066187762E-3</v>
      </c>
      <c r="I16">
        <v>2.1564056335530002</v>
      </c>
      <c r="J16">
        <v>4.9750412302349998E-3</v>
      </c>
      <c r="K16">
        <v>5.0842246174380001</v>
      </c>
      <c r="M16" s="3"/>
      <c r="N16">
        <v>9.3998741291749996E-3</v>
      </c>
      <c r="O16">
        <v>0.91413390360199998</v>
      </c>
      <c r="P16">
        <v>6.3637212252559998E-3</v>
      </c>
      <c r="Q16">
        <v>1.6847718627179999</v>
      </c>
      <c r="R16">
        <v>5.7626099433840004E-3</v>
      </c>
      <c r="S16">
        <v>1.894912517963</v>
      </c>
      <c r="T16">
        <v>7.2153300519379997E-3</v>
      </c>
      <c r="U16">
        <v>2.0044562174670002</v>
      </c>
      <c r="V16">
        <v>1.138777297294E-2</v>
      </c>
      <c r="W16">
        <v>2.4504411384560001</v>
      </c>
      <c r="Y16" s="3"/>
      <c r="Z16">
        <v>5.4467351722460003E-4</v>
      </c>
      <c r="AA16">
        <v>4.4641677079780004</v>
      </c>
      <c r="AF16">
        <v>1.1276104941600001E-3</v>
      </c>
      <c r="AG16">
        <v>3.10766245159</v>
      </c>
      <c r="AI16" s="3"/>
    </row>
    <row r="17" spans="2:35" x14ac:dyDescent="0.3">
      <c r="B17" s="2">
        <v>3.1437856569279999E-3</v>
      </c>
      <c r="C17">
        <v>0.6219254060453</v>
      </c>
      <c r="D17">
        <v>6.5585779552040004E-3</v>
      </c>
      <c r="E17">
        <v>1.1453876759199999</v>
      </c>
      <c r="F17">
        <v>6.0616365863480001E-3</v>
      </c>
      <c r="G17">
        <v>1.3408161161100001</v>
      </c>
      <c r="H17">
        <v>2.0855204666800002E-3</v>
      </c>
      <c r="I17">
        <v>2.2212541198569999</v>
      </c>
      <c r="J17">
        <v>5.1108512926920004E-3</v>
      </c>
      <c r="K17">
        <v>5.065111729881</v>
      </c>
      <c r="M17" s="3"/>
      <c r="N17">
        <v>1.025618957779E-2</v>
      </c>
      <c r="O17">
        <v>0.88562266633940001</v>
      </c>
      <c r="P17">
        <v>6.7059354785249997E-3</v>
      </c>
      <c r="Q17">
        <v>1.665797959269</v>
      </c>
      <c r="R17">
        <v>6.5242731141540002E-3</v>
      </c>
      <c r="S17">
        <v>1.881554092812</v>
      </c>
      <c r="T17">
        <v>8.6221415540080008E-3</v>
      </c>
      <c r="U17">
        <v>1.9247703013899999</v>
      </c>
      <c r="V17">
        <v>1.281285988561E-2</v>
      </c>
      <c r="W17">
        <v>2.3518289020149998</v>
      </c>
      <c r="Y17" s="3"/>
      <c r="Z17">
        <v>5.6319428186200004E-4</v>
      </c>
      <c r="AA17">
        <v>4.5404114283780004</v>
      </c>
      <c r="AF17">
        <v>1.2904973189179999E-3</v>
      </c>
      <c r="AG17">
        <v>3.7417822921630002</v>
      </c>
      <c r="AI17" s="3"/>
    </row>
    <row r="18" spans="2:35" x14ac:dyDescent="0.3">
      <c r="B18" s="2">
        <v>4.3072817934180002E-3</v>
      </c>
      <c r="C18">
        <v>0.62314355423580003</v>
      </c>
      <c r="D18">
        <v>7.8207417760920005E-3</v>
      </c>
      <c r="E18">
        <v>1.1716274612869999</v>
      </c>
      <c r="F18">
        <v>7.6460337594470001E-3</v>
      </c>
      <c r="G18">
        <v>1.3945769088760001</v>
      </c>
      <c r="H18">
        <v>2.3056897341919998E-3</v>
      </c>
      <c r="I18">
        <v>2.2656580427490001</v>
      </c>
      <c r="J18">
        <v>5.2576652287940001E-3</v>
      </c>
      <c r="K18">
        <v>5.0482756662410004</v>
      </c>
      <c r="M18" s="3"/>
      <c r="N18">
        <v>1.1207313267340001E-2</v>
      </c>
      <c r="O18">
        <v>0.84574332123639995</v>
      </c>
      <c r="P18">
        <v>7.1435818250800004E-3</v>
      </c>
      <c r="Q18">
        <v>1.6505947650670001</v>
      </c>
      <c r="R18">
        <v>7.1133475089520002E-3</v>
      </c>
      <c r="S18">
        <v>1.841727928804</v>
      </c>
      <c r="T18">
        <v>9.5158656208049995E-3</v>
      </c>
      <c r="U18">
        <v>1.8792222968950001</v>
      </c>
      <c r="V18">
        <v>1.5056385739440001E-2</v>
      </c>
      <c r="W18">
        <v>2.2303880827290001</v>
      </c>
      <c r="Y18" s="3"/>
      <c r="Z18">
        <v>5.9573791115339995E-4</v>
      </c>
      <c r="AA18">
        <v>4.6458111085100002</v>
      </c>
      <c r="AF18">
        <v>1.3919914476149999E-3</v>
      </c>
      <c r="AG18">
        <v>4.0966690266589998</v>
      </c>
      <c r="AI18" s="3"/>
    </row>
    <row r="19" spans="2:35" x14ac:dyDescent="0.3">
      <c r="B19" s="2">
        <v>4.8209871385309997E-3</v>
      </c>
      <c r="C19">
        <v>0.6350079053262</v>
      </c>
      <c r="D19">
        <v>9.6884055099689999E-3</v>
      </c>
      <c r="E19">
        <v>1.181511414512</v>
      </c>
      <c r="F19">
        <v>9.1426753271900002E-3</v>
      </c>
      <c r="G19">
        <v>1.426725443861</v>
      </c>
      <c r="H19">
        <v>4.4090819033220001E-3</v>
      </c>
      <c r="I19">
        <v>2.6801454125789999</v>
      </c>
      <c r="J19">
        <v>5.4719711204119998E-3</v>
      </c>
      <c r="K19">
        <v>5.0269796584720003</v>
      </c>
      <c r="M19" s="3"/>
      <c r="N19">
        <v>1.255812881445E-2</v>
      </c>
      <c r="O19">
        <v>0.79445108421340005</v>
      </c>
      <c r="P19">
        <v>9.482851698378E-3</v>
      </c>
      <c r="Q19">
        <v>1.5404940635719999</v>
      </c>
      <c r="R19">
        <v>7.8162073891779992E-3</v>
      </c>
      <c r="S19">
        <v>1.788638505814</v>
      </c>
      <c r="T19">
        <v>1.069502817047E-2</v>
      </c>
      <c r="U19">
        <v>1.824170546645</v>
      </c>
      <c r="V19">
        <v>1.6901389458879999E-2</v>
      </c>
      <c r="W19">
        <v>2.1487454374019999</v>
      </c>
      <c r="Y19" s="3"/>
      <c r="Z19">
        <v>6.2294363380450003E-4</v>
      </c>
      <c r="AA19">
        <v>4.7392272954210002</v>
      </c>
      <c r="AF19">
        <v>1.503424056685E-3</v>
      </c>
      <c r="AG19">
        <v>4.4888748480340004</v>
      </c>
      <c r="AI19" s="3"/>
    </row>
    <row r="20" spans="2:35" x14ac:dyDescent="0.3">
      <c r="B20" s="2">
        <v>5.6924159110640004E-3</v>
      </c>
      <c r="C20">
        <v>0.65064473767719999</v>
      </c>
      <c r="D20">
        <v>1.176982436785E-2</v>
      </c>
      <c r="E20">
        <v>1.1768946928340001</v>
      </c>
      <c r="F20">
        <v>1.0450782329320001E-2</v>
      </c>
      <c r="G20">
        <v>1.4382888598729999</v>
      </c>
      <c r="H20">
        <v>5.0597791620470003E-3</v>
      </c>
      <c r="I20">
        <v>2.7963571361269999</v>
      </c>
      <c r="J20">
        <v>5.6072304152519998E-3</v>
      </c>
      <c r="K20">
        <v>5.014662103779</v>
      </c>
      <c r="M20" s="3"/>
      <c r="N20">
        <v>1.373807117956E-2</v>
      </c>
      <c r="O20">
        <v>0.75832285532249999</v>
      </c>
      <c r="P20">
        <v>1.174660250141E-2</v>
      </c>
      <c r="Q20">
        <v>1.44743572732</v>
      </c>
      <c r="R20">
        <v>9.7737488893339993E-3</v>
      </c>
      <c r="S20">
        <v>1.663454967332</v>
      </c>
      <c r="T20">
        <v>1.250285721636E-2</v>
      </c>
      <c r="U20">
        <v>1.7652417249579999</v>
      </c>
      <c r="V20">
        <v>1.9184663377219999E-2</v>
      </c>
      <c r="W20">
        <v>2.0670384149609999</v>
      </c>
      <c r="Y20" s="3"/>
      <c r="Z20">
        <v>6.6883597868670004E-4</v>
      </c>
      <c r="AA20">
        <v>4.8737490867959998</v>
      </c>
      <c r="AF20">
        <v>1.628197483365E-3</v>
      </c>
      <c r="AG20">
        <v>4.9118760242689996</v>
      </c>
      <c r="AI20" s="3"/>
    </row>
    <row r="21" spans="2:35" x14ac:dyDescent="0.3">
      <c r="B21" s="2">
        <v>6.8327109704279998E-3</v>
      </c>
      <c r="C21">
        <v>0.66203245923880005</v>
      </c>
      <c r="D21">
        <v>1.361740804109E-2</v>
      </c>
      <c r="E21">
        <v>1.158441333194</v>
      </c>
      <c r="F21">
        <v>1.1390896387200001E-2</v>
      </c>
      <c r="G21">
        <v>1.4347425268859999</v>
      </c>
      <c r="H21">
        <v>5.5893420160700001E-3</v>
      </c>
      <c r="I21">
        <v>2.8886563520499999</v>
      </c>
      <c r="J21">
        <v>5.8329073589260001E-3</v>
      </c>
      <c r="K21">
        <v>4.9911126980180001</v>
      </c>
      <c r="M21" s="3"/>
      <c r="N21">
        <v>1.486076988501E-2</v>
      </c>
      <c r="O21">
        <v>0.7203106713106</v>
      </c>
      <c r="P21">
        <v>1.46575291559E-2</v>
      </c>
      <c r="Q21">
        <v>1.337251055676</v>
      </c>
      <c r="R21">
        <v>1.167467058218E-2</v>
      </c>
      <c r="S21">
        <v>1.551526290815</v>
      </c>
      <c r="T21">
        <v>1.5187382623140001E-2</v>
      </c>
      <c r="U21">
        <v>1.7099688533149999</v>
      </c>
      <c r="V21">
        <v>2.0954381971020002E-2</v>
      </c>
      <c r="W21">
        <v>2.0081151912849999</v>
      </c>
      <c r="Y21" s="3"/>
      <c r="AF21">
        <v>1.6673009497320001E-3</v>
      </c>
      <c r="AG21">
        <v>5.0560987924549998</v>
      </c>
      <c r="AI21" s="3"/>
    </row>
    <row r="22" spans="2:35" x14ac:dyDescent="0.3">
      <c r="B22" s="2">
        <v>7.7164287410439996E-3</v>
      </c>
      <c r="C22">
        <v>0.66409033882250001</v>
      </c>
      <c r="D22">
        <v>1.4872423361650001E-2</v>
      </c>
      <c r="E22">
        <v>1.1348369645850001</v>
      </c>
      <c r="F22">
        <v>1.2152011039469999E-2</v>
      </c>
      <c r="G22">
        <v>1.4310087864850001</v>
      </c>
      <c r="H22">
        <v>6.0981822472389998E-3</v>
      </c>
      <c r="I22">
        <v>2.9605461434499998</v>
      </c>
      <c r="J22">
        <v>6.0691292032320002E-3</v>
      </c>
      <c r="K22">
        <v>4.9755028935630001</v>
      </c>
      <c r="M22" s="3"/>
      <c r="N22">
        <v>1.5850939805159999E-2</v>
      </c>
      <c r="O22">
        <v>0.70313395382849997</v>
      </c>
      <c r="P22">
        <v>1.7740732660170001E-2</v>
      </c>
      <c r="Q22">
        <v>1.245964714346</v>
      </c>
      <c r="R22">
        <v>1.5420985902180001E-2</v>
      </c>
      <c r="S22">
        <v>1.367416729651</v>
      </c>
      <c r="T22">
        <v>1.8462542055610001E-2</v>
      </c>
      <c r="U22">
        <v>1.6527168603819999</v>
      </c>
      <c r="V22">
        <v>2.4285303413810001E-2</v>
      </c>
      <c r="W22">
        <v>1.9167924628899999</v>
      </c>
      <c r="Y22" s="3"/>
      <c r="AF22">
        <v>1.757437218106E-3</v>
      </c>
      <c r="AG22">
        <v>5.3886579356370001</v>
      </c>
      <c r="AI22" s="3"/>
    </row>
    <row r="23" spans="2:35" x14ac:dyDescent="0.3">
      <c r="B23" s="2">
        <v>1.200159419134E-2</v>
      </c>
      <c r="C23">
        <v>0.66404618188289999</v>
      </c>
      <c r="D23">
        <v>2.1483491028370001E-2</v>
      </c>
      <c r="E23">
        <v>1.012636288533</v>
      </c>
      <c r="F23">
        <v>1.275705197945E-2</v>
      </c>
      <c r="G23">
        <v>1.420315731731</v>
      </c>
      <c r="H23">
        <v>6.5079876155990004E-3</v>
      </c>
      <c r="I23">
        <v>3.011944519584</v>
      </c>
      <c r="J23">
        <v>6.3606457995739997E-3</v>
      </c>
      <c r="K23">
        <v>4.9678795422680002</v>
      </c>
      <c r="M23" s="3"/>
      <c r="N23">
        <v>1.7050405285569999E-2</v>
      </c>
      <c r="O23">
        <v>0.67835703874800002</v>
      </c>
      <c r="P23">
        <v>2.1262050400269999E-2</v>
      </c>
      <c r="Q23">
        <v>1.1508292916289999</v>
      </c>
      <c r="R23">
        <v>1.7551818012200002E-2</v>
      </c>
      <c r="S23">
        <v>1.2857320992500001</v>
      </c>
      <c r="T23">
        <v>2.2804716164739999E-2</v>
      </c>
      <c r="U23">
        <v>1.5934157710329999</v>
      </c>
      <c r="V23">
        <v>2.803606368182E-2</v>
      </c>
      <c r="W23">
        <v>1.840546973473</v>
      </c>
      <c r="Y23" s="3"/>
      <c r="AI23" s="3"/>
    </row>
    <row r="24" spans="2:35" x14ac:dyDescent="0.3">
      <c r="B24" s="2">
        <v>1.47998368231E-2</v>
      </c>
      <c r="C24">
        <v>0.64998609056209999</v>
      </c>
      <c r="D24">
        <v>2.523487107291E-2</v>
      </c>
      <c r="E24">
        <v>0.97239046763759995</v>
      </c>
      <c r="F24">
        <v>1.3294784553109999E-2</v>
      </c>
      <c r="G24">
        <v>1.4118175101529999</v>
      </c>
      <c r="H24">
        <v>6.8186663265479997E-3</v>
      </c>
      <c r="I24">
        <v>3.0439840359299999</v>
      </c>
      <c r="J24">
        <v>6.6966368635110003E-3</v>
      </c>
      <c r="K24">
        <v>4.9637007092590002</v>
      </c>
      <c r="M24" s="3"/>
      <c r="N24">
        <v>1.786915615292E-2</v>
      </c>
      <c r="O24">
        <v>0.66309786444670005</v>
      </c>
      <c r="P24">
        <v>2.5031787912780001E-2</v>
      </c>
      <c r="Q24">
        <v>1.0726886510710001</v>
      </c>
      <c r="T24">
        <v>2.5681197499709998E-2</v>
      </c>
      <c r="U24">
        <v>1.5721772477860001</v>
      </c>
      <c r="V24">
        <v>3.2225873964180002E-2</v>
      </c>
      <c r="W24">
        <v>1.7831606283000001</v>
      </c>
      <c r="Y24" s="3"/>
      <c r="AI24" s="3"/>
    </row>
    <row r="25" spans="2:35" x14ac:dyDescent="0.3">
      <c r="B25" s="2">
        <v>1.7330773676269999E-2</v>
      </c>
      <c r="C25">
        <v>0.62092166691240003</v>
      </c>
      <c r="D25">
        <v>2.8761492119809998E-2</v>
      </c>
      <c r="E25">
        <v>0.94436849772779996</v>
      </c>
      <c r="F25">
        <v>1.4023254762850001E-2</v>
      </c>
      <c r="G25">
        <v>1.3967230760860001</v>
      </c>
      <c r="H25">
        <v>7.2072900990420002E-3</v>
      </c>
      <c r="I25">
        <v>3.0806357649290002</v>
      </c>
      <c r="J25">
        <v>7.0217158484050003E-3</v>
      </c>
      <c r="K25">
        <v>4.9561124968539998</v>
      </c>
      <c r="M25" s="3"/>
      <c r="N25">
        <v>1.8763893979789999E-2</v>
      </c>
      <c r="O25">
        <v>0.64215043771769997</v>
      </c>
      <c r="P25">
        <v>2.7640872230849999E-2</v>
      </c>
      <c r="Q25">
        <v>1.0363504968070001</v>
      </c>
      <c r="T25">
        <v>2.9606028193030001E-2</v>
      </c>
      <c r="U25">
        <v>1.5583541878089999</v>
      </c>
      <c r="V25">
        <v>3.7635374676150003E-2</v>
      </c>
      <c r="W25">
        <v>1.7293798510809999</v>
      </c>
      <c r="Y25" s="3"/>
      <c r="AI25" s="3"/>
    </row>
    <row r="26" spans="2:35" x14ac:dyDescent="0.3">
      <c r="B26" s="2">
        <v>2.0196600058139998E-2</v>
      </c>
      <c r="C26">
        <v>0.60126907598409995</v>
      </c>
      <c r="D26">
        <v>3.2142217176640002E-2</v>
      </c>
      <c r="E26">
        <v>0.9218570366819</v>
      </c>
      <c r="F26">
        <v>1.494237081408E-2</v>
      </c>
      <c r="G26">
        <v>1.3761649850090001</v>
      </c>
      <c r="H26">
        <v>7.4854161620670004E-3</v>
      </c>
      <c r="I26">
        <v>3.1001820321319999</v>
      </c>
      <c r="J26">
        <v>7.2456486946279996E-3</v>
      </c>
      <c r="K26">
        <v>4.9540816451660001</v>
      </c>
      <c r="M26" s="3"/>
      <c r="N26">
        <v>1.9944460197250002E-2</v>
      </c>
      <c r="O26">
        <v>0.62116102591400002</v>
      </c>
      <c r="P26">
        <v>2.9697822883029999E-2</v>
      </c>
      <c r="Q26">
        <v>1.011447626502</v>
      </c>
      <c r="T26">
        <v>3.465457135187E-2</v>
      </c>
      <c r="U26">
        <v>1.5311195215869999</v>
      </c>
      <c r="V26">
        <v>4.3750464622390003E-2</v>
      </c>
      <c r="W26">
        <v>1.688741975628</v>
      </c>
      <c r="Y26" s="3"/>
      <c r="AI26" s="3"/>
    </row>
    <row r="27" spans="2:35" x14ac:dyDescent="0.3">
      <c r="B27" s="2">
        <v>2.3511485462299999E-2</v>
      </c>
      <c r="C27">
        <v>0.56283156047229999</v>
      </c>
      <c r="D27">
        <v>3.522032996887E-2</v>
      </c>
      <c r="E27">
        <v>0.9058246584902</v>
      </c>
      <c r="F27">
        <v>1.5672034353659998E-2</v>
      </c>
      <c r="G27">
        <v>1.3463473297340001</v>
      </c>
      <c r="H27">
        <v>7.8194795393470001E-3</v>
      </c>
      <c r="I27">
        <v>3.119786864151</v>
      </c>
      <c r="J27">
        <v>7.7155221343639998E-3</v>
      </c>
      <c r="K27">
        <v>4.9545735896279997</v>
      </c>
      <c r="M27" s="3"/>
      <c r="P27">
        <v>3.167909850187E-2</v>
      </c>
      <c r="Q27">
        <v>0.99980241716920004</v>
      </c>
      <c r="T27">
        <v>4.1875800186929997E-2</v>
      </c>
      <c r="U27">
        <v>1.5130275294769999</v>
      </c>
      <c r="V27">
        <v>4.9713892575759998E-2</v>
      </c>
      <c r="W27">
        <v>1.6670500135749999</v>
      </c>
      <c r="Y27" s="3"/>
      <c r="AI27" s="3"/>
    </row>
    <row r="28" spans="2:35" x14ac:dyDescent="0.3">
      <c r="B28" s="2">
        <v>2.7609217882210001E-2</v>
      </c>
      <c r="C28">
        <v>0.52861161882910002</v>
      </c>
      <c r="D28">
        <v>4.0067163426780003E-2</v>
      </c>
      <c r="E28">
        <v>0.87805226278049997</v>
      </c>
      <c r="H28">
        <v>8.0866935233299998E-3</v>
      </c>
      <c r="I28">
        <v>3.1359237519579999</v>
      </c>
      <c r="J28">
        <v>7.9616463170840007E-3</v>
      </c>
      <c r="K28">
        <v>4.9548312748220003</v>
      </c>
      <c r="M28" s="3"/>
      <c r="P28">
        <v>3.663306736441E-2</v>
      </c>
      <c r="Q28">
        <v>0.98961291519509997</v>
      </c>
      <c r="T28">
        <v>5.8186917713620001E-2</v>
      </c>
      <c r="U28">
        <v>1.5068468769429999</v>
      </c>
      <c r="Y28" s="3"/>
      <c r="AI28" s="3"/>
    </row>
    <row r="29" spans="2:35" x14ac:dyDescent="0.3">
      <c r="B29" s="2">
        <v>3.221992129041E-2</v>
      </c>
      <c r="C29">
        <v>0.51531647209660003</v>
      </c>
      <c r="H29">
        <v>8.5998481008269997E-3</v>
      </c>
      <c r="I29">
        <v>3.1545834359140001</v>
      </c>
      <c r="J29">
        <v>8.2867253019779999E-3</v>
      </c>
      <c r="K29">
        <v>4.9472430624169998</v>
      </c>
      <c r="M29" s="3"/>
      <c r="P29">
        <v>3.9949066603000002E-2</v>
      </c>
      <c r="Q29">
        <v>0.99858764900829999</v>
      </c>
      <c r="Y29" s="3"/>
      <c r="AI29" s="3"/>
    </row>
    <row r="30" spans="2:35" x14ac:dyDescent="0.3">
      <c r="B30" s="2">
        <v>6.001150669863E-2</v>
      </c>
      <c r="C30">
        <v>0.5206278080783</v>
      </c>
      <c r="H30">
        <v>8.9567453768219993E-3</v>
      </c>
      <c r="I30">
        <v>3.168548916472</v>
      </c>
      <c r="J30">
        <v>8.6120796706799993E-3</v>
      </c>
      <c r="K30">
        <v>4.9362571835790003</v>
      </c>
      <c r="M30" s="3"/>
      <c r="Y30" s="3"/>
      <c r="AI30" s="3"/>
    </row>
    <row r="31" spans="2:35" x14ac:dyDescent="0.3">
      <c r="H31">
        <v>9.4481675908360003E-3</v>
      </c>
      <c r="I31">
        <v>3.1792572861580002</v>
      </c>
      <c r="J31">
        <v>8.9710882225380005E-3</v>
      </c>
      <c r="K31">
        <v>4.9241738881539998</v>
      </c>
      <c r="M31" s="3"/>
      <c r="Y31" s="3"/>
      <c r="AI31" s="3"/>
    </row>
    <row r="32" spans="2:35" x14ac:dyDescent="0.3">
      <c r="H32">
        <v>1.029804758909E-2</v>
      </c>
      <c r="I32">
        <v>3.1846776932840002</v>
      </c>
      <c r="J32">
        <v>9.3526552893020004E-3</v>
      </c>
      <c r="K32">
        <v>4.9098489076999998</v>
      </c>
      <c r="M32" s="3"/>
      <c r="Y32" s="3"/>
      <c r="AI32" s="3"/>
    </row>
    <row r="33" spans="8:35" x14ac:dyDescent="0.3">
      <c r="H33">
        <v>1.1339399580250001E-2</v>
      </c>
      <c r="I33">
        <v>3.1744414441019999</v>
      </c>
      <c r="J33">
        <v>9.7119392249680001E-3</v>
      </c>
      <c r="K33">
        <v>4.8943679458430003</v>
      </c>
      <c r="M33" s="3"/>
      <c r="Y33" s="3"/>
      <c r="AI33" s="3"/>
    </row>
    <row r="34" spans="8:35" x14ac:dyDescent="0.3">
      <c r="H34">
        <v>1.22689687375E-2</v>
      </c>
      <c r="I34">
        <v>3.1629555098090001</v>
      </c>
      <c r="J34">
        <v>9.9928191260749994E-3</v>
      </c>
      <c r="K34">
        <v>4.879937548719</v>
      </c>
      <c r="M34" s="3"/>
      <c r="Y34" s="3"/>
      <c r="AI34" s="3"/>
    </row>
    <row r="35" spans="8:35" x14ac:dyDescent="0.3">
      <c r="H35">
        <v>1.32671313855E-2</v>
      </c>
      <c r="I35">
        <v>3.1334189656550002</v>
      </c>
      <c r="J35">
        <v>1.162170224545E-2</v>
      </c>
      <c r="K35">
        <v>4.7989593785469999</v>
      </c>
      <c r="M35" s="3"/>
      <c r="Y35" s="3"/>
      <c r="AI35" s="3"/>
    </row>
    <row r="36" spans="8:35" x14ac:dyDescent="0.3">
      <c r="H36">
        <v>1.4130401917070001E-2</v>
      </c>
      <c r="I36">
        <v>3.1116697542840002</v>
      </c>
      <c r="J36">
        <v>1.3959985254559999E-2</v>
      </c>
      <c r="K36">
        <v>4.6620913511889999</v>
      </c>
      <c r="M36" s="3"/>
      <c r="Y36" s="3"/>
      <c r="AI36" s="3"/>
    </row>
    <row r="37" spans="8:35" x14ac:dyDescent="0.3">
      <c r="H37">
        <v>1.4781569627490001E-2</v>
      </c>
      <c r="I37">
        <v>3.08403521922</v>
      </c>
      <c r="J37">
        <v>1.7432332768740001E-2</v>
      </c>
      <c r="K37">
        <v>4.4754413366429997</v>
      </c>
      <c r="M37" s="3"/>
      <c r="Y37" s="3"/>
      <c r="AI37" s="3"/>
    </row>
    <row r="38" spans="8:35" x14ac:dyDescent="0.3">
      <c r="H38">
        <v>1.561237930574E-2</v>
      </c>
      <c r="I38">
        <v>3.0486602032280001</v>
      </c>
      <c r="J38">
        <v>2.063553861227E-2</v>
      </c>
      <c r="K38">
        <v>4.2964380993190003</v>
      </c>
      <c r="M38" s="3"/>
      <c r="Y38" s="3"/>
      <c r="AI38" s="3"/>
    </row>
    <row r="39" spans="8:35" x14ac:dyDescent="0.3">
      <c r="H39">
        <v>1.6566985432170001E-2</v>
      </c>
      <c r="I39">
        <v>3.004353586013</v>
      </c>
      <c r="J39">
        <v>2.4603163713769999E-2</v>
      </c>
      <c r="K39">
        <v>4.0729291244020001</v>
      </c>
      <c r="M39" s="3"/>
      <c r="Y39" s="3"/>
      <c r="AI39" s="3"/>
    </row>
    <row r="40" spans="8:35" x14ac:dyDescent="0.3">
      <c r="H40">
        <v>1.7881518056489999E-2</v>
      </c>
      <c r="I40">
        <v>2.9366381185970001</v>
      </c>
      <c r="J40">
        <v>2.7997290782590001E-2</v>
      </c>
      <c r="K40">
        <v>3.8850645636340002</v>
      </c>
      <c r="M40" s="3"/>
      <c r="Y40" s="3"/>
      <c r="AI40" s="3"/>
    </row>
    <row r="41" spans="8:35" x14ac:dyDescent="0.3">
      <c r="H41">
        <v>2.034249597855E-2</v>
      </c>
      <c r="I41">
        <v>2.804429155747</v>
      </c>
      <c r="J41">
        <v>3.174969204645E-2</v>
      </c>
      <c r="K41">
        <v>3.6941771512620001</v>
      </c>
      <c r="M41" s="3"/>
      <c r="Y41" s="3"/>
      <c r="AI41" s="3"/>
    </row>
    <row r="42" spans="8:35" x14ac:dyDescent="0.3">
      <c r="H42">
        <v>2.2601089828669998E-2</v>
      </c>
      <c r="I42">
        <v>2.6844674698089999</v>
      </c>
      <c r="J42">
        <v>3.3870731736659998E-2</v>
      </c>
      <c r="K42">
        <v>3.614846906955</v>
      </c>
      <c r="M42" s="3"/>
      <c r="Y42" s="3"/>
      <c r="AI42" s="3"/>
    </row>
    <row r="43" spans="8:35" x14ac:dyDescent="0.3">
      <c r="H43">
        <v>2.45219485174E-2</v>
      </c>
      <c r="I43">
        <v>2.5902031709540001</v>
      </c>
      <c r="J43">
        <v>3.5676594780380003E-2</v>
      </c>
      <c r="K43">
        <v>3.558972364703</v>
      </c>
      <c r="M43" s="3"/>
      <c r="Y43" s="3"/>
      <c r="AI43" s="3"/>
    </row>
    <row r="44" spans="8:35" x14ac:dyDescent="0.3">
      <c r="H44">
        <v>2.628462221797E-2</v>
      </c>
      <c r="I44">
        <v>2.5150283337300001</v>
      </c>
      <c r="J44">
        <v>3.7963794110509999E-2</v>
      </c>
      <c r="K44">
        <v>3.500203813443</v>
      </c>
      <c r="M44" s="3"/>
      <c r="Y44" s="3"/>
      <c r="AI44" s="3"/>
    </row>
    <row r="45" spans="8:35" x14ac:dyDescent="0.3">
      <c r="H45">
        <v>2.7978794222399999E-2</v>
      </c>
      <c r="I45">
        <v>2.456771550889</v>
      </c>
      <c r="J45">
        <v>4.0631091793749997E-2</v>
      </c>
      <c r="K45">
        <v>3.44523116937</v>
      </c>
      <c r="M45" s="3"/>
      <c r="Y45" s="3"/>
      <c r="AI45" s="3"/>
    </row>
    <row r="46" spans="8:35" x14ac:dyDescent="0.3">
      <c r="H46">
        <v>2.9695157563320002E-2</v>
      </c>
      <c r="I46">
        <v>2.4008033049300002</v>
      </c>
      <c r="J46">
        <v>4.3455013956910003E-2</v>
      </c>
      <c r="K46">
        <v>3.3904225067849998</v>
      </c>
      <c r="M46" s="3"/>
      <c r="Y46" s="3"/>
      <c r="AI46" s="3"/>
    </row>
    <row r="47" spans="8:35" x14ac:dyDescent="0.3">
      <c r="H47">
        <v>3.1814728539880002E-2</v>
      </c>
      <c r="I47">
        <v>2.339593948264</v>
      </c>
      <c r="J47">
        <v>4.9313767774540003E-2</v>
      </c>
      <c r="K47">
        <v>3.3014137265130001</v>
      </c>
      <c r="M47" s="3"/>
      <c r="Y47" s="3"/>
      <c r="AI47" s="3"/>
    </row>
    <row r="48" spans="8:35" x14ac:dyDescent="0.3">
      <c r="H48">
        <v>3.4101377102390001E-2</v>
      </c>
      <c r="I48">
        <v>2.28762072987</v>
      </c>
      <c r="M48" s="3"/>
      <c r="Y48" s="3"/>
      <c r="AI48" s="3"/>
    </row>
    <row r="49" spans="8:35" x14ac:dyDescent="0.3">
      <c r="H49">
        <v>3.989456665116E-2</v>
      </c>
      <c r="I49">
        <v>2.1792882286999999</v>
      </c>
      <c r="M49" s="3"/>
      <c r="Y49" s="3"/>
      <c r="AI49" s="3"/>
    </row>
    <row r="50" spans="8:35" x14ac:dyDescent="0.3">
      <c r="M50" s="3"/>
      <c r="Y50" s="3"/>
      <c r="AI50" s="3"/>
    </row>
    <row r="51" spans="8:35" x14ac:dyDescent="0.3">
      <c r="M51" s="3"/>
      <c r="Y51" s="3"/>
      <c r="AI51" s="3"/>
    </row>
    <row r="52" spans="8:35" x14ac:dyDescent="0.3">
      <c r="M52" s="3"/>
      <c r="Y52" s="3"/>
      <c r="AI52" s="3"/>
    </row>
    <row r="53" spans="8:35" x14ac:dyDescent="0.3">
      <c r="M53" s="3"/>
      <c r="Y53" s="3"/>
      <c r="AI53" s="3"/>
    </row>
    <row r="54" spans="8:35" x14ac:dyDescent="0.3">
      <c r="M54" s="3"/>
      <c r="Y54" s="3"/>
      <c r="AI54" s="3"/>
    </row>
    <row r="55" spans="8:35" x14ac:dyDescent="0.3">
      <c r="M55" s="3"/>
      <c r="Y55" s="3"/>
      <c r="AI55" s="3"/>
    </row>
    <row r="56" spans="8:35" x14ac:dyDescent="0.3">
      <c r="M56" s="3"/>
      <c r="Y56" s="3"/>
      <c r="AI56" s="3"/>
    </row>
    <row r="57" spans="8:35" x14ac:dyDescent="0.3">
      <c r="M57" s="3"/>
      <c r="Y57" s="3"/>
      <c r="AI57" s="3"/>
    </row>
    <row r="58" spans="8:35" x14ac:dyDescent="0.3">
      <c r="M58" s="3"/>
      <c r="Y58" s="3"/>
      <c r="AI58" s="3"/>
    </row>
    <row r="59" spans="8:35" x14ac:dyDescent="0.3">
      <c r="M59" s="3"/>
      <c r="Y59" s="3"/>
      <c r="AI59" s="3"/>
    </row>
    <row r="60" spans="8:35" x14ac:dyDescent="0.3">
      <c r="M60" s="3"/>
      <c r="Y60" s="3"/>
      <c r="AI60" s="3"/>
    </row>
    <row r="61" spans="8:35" x14ac:dyDescent="0.3">
      <c r="M61" s="3"/>
      <c r="Y61" s="3"/>
      <c r="AI61" s="3"/>
    </row>
    <row r="62" spans="8:35" x14ac:dyDescent="0.3">
      <c r="M62" s="3"/>
      <c r="Y62" s="3"/>
      <c r="AI62" s="3"/>
    </row>
    <row r="63" spans="8:35" x14ac:dyDescent="0.3">
      <c r="M63" s="3"/>
      <c r="Y63" s="3"/>
      <c r="AI63" s="3"/>
    </row>
    <row r="64" spans="8:35" x14ac:dyDescent="0.3">
      <c r="M64" s="3"/>
      <c r="Y64" s="3"/>
      <c r="AI64" s="3"/>
    </row>
    <row r="65" spans="13:35" x14ac:dyDescent="0.3">
      <c r="M65" s="3"/>
      <c r="Y65" s="3"/>
      <c r="AI65" s="3"/>
    </row>
    <row r="66" spans="13:35" x14ac:dyDescent="0.3">
      <c r="M66" s="3"/>
      <c r="Y66" s="3"/>
      <c r="AI66" s="3"/>
    </row>
    <row r="67" spans="13:35" x14ac:dyDescent="0.3">
      <c r="M67" s="3"/>
      <c r="Y67" s="3"/>
      <c r="AI67" s="3"/>
    </row>
    <row r="68" spans="13:35" x14ac:dyDescent="0.3">
      <c r="M68" s="3"/>
      <c r="Y68" s="3"/>
      <c r="AI68" s="3"/>
    </row>
    <row r="69" spans="13:35" x14ac:dyDescent="0.3">
      <c r="M69" s="3"/>
      <c r="Y69" s="3"/>
      <c r="AI69" s="3"/>
    </row>
    <row r="70" spans="13:35" x14ac:dyDescent="0.3">
      <c r="M70" s="3"/>
      <c r="Y70" s="3"/>
      <c r="AI70" s="3"/>
    </row>
    <row r="71" spans="13:35" x14ac:dyDescent="0.3">
      <c r="M71" s="3"/>
      <c r="Y71" s="3"/>
      <c r="AI71" s="3"/>
    </row>
    <row r="72" spans="13:35" x14ac:dyDescent="0.3">
      <c r="M72" s="3"/>
      <c r="Y72" s="3"/>
      <c r="AI72" s="3"/>
    </row>
    <row r="73" spans="13:35" x14ac:dyDescent="0.3">
      <c r="M73" s="3"/>
      <c r="Y73" s="3"/>
      <c r="AI73" s="3"/>
    </row>
    <row r="74" spans="13:35" x14ac:dyDescent="0.3">
      <c r="M74" s="3"/>
      <c r="Y74" s="3"/>
      <c r="AI74" s="3"/>
    </row>
    <row r="75" spans="13:35" x14ac:dyDescent="0.3">
      <c r="M75" s="3"/>
      <c r="Y75" s="3"/>
      <c r="AI75" s="3"/>
    </row>
    <row r="76" spans="13:35" x14ac:dyDescent="0.3">
      <c r="M76" s="3"/>
      <c r="Y76" s="3"/>
      <c r="AI76" s="3"/>
    </row>
    <row r="77" spans="13:35" x14ac:dyDescent="0.3">
      <c r="M77" s="3"/>
      <c r="Y77" s="3"/>
      <c r="AI77" s="3"/>
    </row>
    <row r="78" spans="13:35" x14ac:dyDescent="0.3">
      <c r="M78" s="3"/>
      <c r="Y78" s="3"/>
      <c r="AI78" s="3"/>
    </row>
    <row r="79" spans="13:35" x14ac:dyDescent="0.3">
      <c r="M79" s="3"/>
      <c r="Y79" s="3"/>
      <c r="AI79" s="3"/>
    </row>
    <row r="80" spans="13:35" x14ac:dyDescent="0.3">
      <c r="M80" s="3"/>
      <c r="Y80" s="3"/>
      <c r="AI80" s="3"/>
    </row>
    <row r="81" spans="13:35" x14ac:dyDescent="0.3">
      <c r="M81" s="3"/>
      <c r="Y81" s="3"/>
      <c r="AI81" s="3"/>
    </row>
    <row r="82" spans="13:35" x14ac:dyDescent="0.3">
      <c r="M82" s="3"/>
      <c r="Y82" s="3"/>
      <c r="AI82" s="3"/>
    </row>
    <row r="83" spans="13:35" x14ac:dyDescent="0.3">
      <c r="M83" s="3"/>
      <c r="Y83" s="3"/>
      <c r="AI83" s="3"/>
    </row>
    <row r="84" spans="13:35" x14ac:dyDescent="0.3">
      <c r="M84" s="3"/>
      <c r="Y84" s="3"/>
      <c r="AI84" s="3"/>
    </row>
    <row r="85" spans="13:35" x14ac:dyDescent="0.3">
      <c r="M85" s="3"/>
      <c r="Y85" s="3"/>
      <c r="AI85" s="3"/>
    </row>
    <row r="86" spans="13:35" x14ac:dyDescent="0.3">
      <c r="M86" s="3"/>
      <c r="Y86" s="3"/>
      <c r="AI86" s="3"/>
    </row>
    <row r="87" spans="13:35" x14ac:dyDescent="0.3">
      <c r="M87" s="3"/>
      <c r="Y87" s="3"/>
      <c r="AI87" s="3"/>
    </row>
    <row r="88" spans="13:35" x14ac:dyDescent="0.3">
      <c r="M88" s="3"/>
      <c r="Y88" s="3"/>
      <c r="AI88" s="3"/>
    </row>
    <row r="89" spans="13:35" x14ac:dyDescent="0.3">
      <c r="M89" s="3"/>
      <c r="Y89" s="3"/>
      <c r="AI89" s="3"/>
    </row>
    <row r="90" spans="13:35" x14ac:dyDescent="0.3">
      <c r="M90" s="3"/>
      <c r="Y90" s="3"/>
      <c r="AI90" s="3"/>
    </row>
    <row r="91" spans="13:35" x14ac:dyDescent="0.3">
      <c r="M91" s="3"/>
      <c r="Y91" s="3"/>
      <c r="AI91" s="3"/>
    </row>
    <row r="92" spans="13:35" x14ac:dyDescent="0.3">
      <c r="M92" s="3"/>
      <c r="Y92" s="3"/>
      <c r="AI92" s="3"/>
    </row>
    <row r="93" spans="13:35" x14ac:dyDescent="0.3">
      <c r="M93" s="3"/>
      <c r="Y93" s="3"/>
      <c r="AI93" s="3"/>
    </row>
    <row r="94" spans="13:35" x14ac:dyDescent="0.3">
      <c r="M94" s="3"/>
      <c r="Y94" s="3"/>
      <c r="AI94" s="3"/>
    </row>
    <row r="95" spans="13:35" x14ac:dyDescent="0.3">
      <c r="M95" s="3"/>
      <c r="Y95" s="3"/>
      <c r="AI95" s="3"/>
    </row>
    <row r="96" spans="13:35" x14ac:dyDescent="0.3">
      <c r="M96" s="3"/>
      <c r="Y96" s="3"/>
      <c r="AI96" s="3"/>
    </row>
    <row r="97" spans="13:35" x14ac:dyDescent="0.3">
      <c r="M97" s="3"/>
      <c r="Y97" s="3"/>
      <c r="AI97" s="3"/>
    </row>
    <row r="98" spans="13:35" x14ac:dyDescent="0.3">
      <c r="M98" s="3"/>
      <c r="Y98" s="3"/>
      <c r="AI98" s="3"/>
    </row>
    <row r="99" spans="13:35" x14ac:dyDescent="0.3">
      <c r="M99" s="3"/>
      <c r="Y99" s="3"/>
      <c r="AI99" s="3"/>
    </row>
    <row r="100" spans="13:35" x14ac:dyDescent="0.3">
      <c r="M100" s="3"/>
      <c r="Y100" s="3"/>
      <c r="AI100" s="3"/>
    </row>
    <row r="101" spans="13:35" x14ac:dyDescent="0.3">
      <c r="M101" s="3"/>
      <c r="Y101" s="3"/>
      <c r="AI101" s="3"/>
    </row>
    <row r="102" spans="13:35" x14ac:dyDescent="0.3">
      <c r="M102" s="3"/>
      <c r="Y102" s="3"/>
      <c r="AI102" s="3"/>
    </row>
    <row r="103" spans="13:35" x14ac:dyDescent="0.3">
      <c r="M103" s="3"/>
      <c r="Y103" s="3"/>
      <c r="AI103" s="3"/>
    </row>
    <row r="104" spans="13:35" x14ac:dyDescent="0.3">
      <c r="M104" s="3"/>
      <c r="Y104" s="3"/>
      <c r="AI104" s="3"/>
    </row>
    <row r="105" spans="13:35" x14ac:dyDescent="0.3">
      <c r="M105" s="3"/>
      <c r="Y105" s="3"/>
      <c r="AI105" s="3"/>
    </row>
    <row r="106" spans="13:35" x14ac:dyDescent="0.3">
      <c r="M106" s="3"/>
      <c r="Y106" s="3"/>
      <c r="AI106" s="3"/>
    </row>
    <row r="107" spans="13:35" x14ac:dyDescent="0.3">
      <c r="M107" s="3"/>
      <c r="Y107" s="3"/>
      <c r="AI107" s="3"/>
    </row>
    <row r="108" spans="13:35" x14ac:dyDescent="0.3">
      <c r="M108" s="3"/>
      <c r="Y108" s="3"/>
      <c r="AI108" s="3"/>
    </row>
    <row r="109" spans="13:35" x14ac:dyDescent="0.3">
      <c r="M109" s="3"/>
      <c r="Y109" s="3"/>
      <c r="AI109" s="3"/>
    </row>
    <row r="110" spans="13:35" x14ac:dyDescent="0.3">
      <c r="M110" s="3"/>
      <c r="Y110" s="3"/>
      <c r="AI110" s="3"/>
    </row>
    <row r="111" spans="13:35" x14ac:dyDescent="0.3">
      <c r="M111" s="3"/>
      <c r="Y111" s="3"/>
      <c r="AI111" s="3"/>
    </row>
    <row r="112" spans="13:35" x14ac:dyDescent="0.3">
      <c r="M112" s="3"/>
      <c r="Y112" s="3"/>
      <c r="AI112" s="3"/>
    </row>
    <row r="113" spans="13:35" x14ac:dyDescent="0.3">
      <c r="M113" s="3"/>
      <c r="Y113" s="3"/>
      <c r="AI113" s="3"/>
    </row>
    <row r="114" spans="13:35" x14ac:dyDescent="0.3">
      <c r="M114" s="3"/>
      <c r="Y114" s="3"/>
      <c r="AI114" s="3"/>
    </row>
    <row r="115" spans="13:35" x14ac:dyDescent="0.3">
      <c r="M115" s="3"/>
      <c r="Y115" s="3"/>
      <c r="AI115" s="3"/>
    </row>
    <row r="116" spans="13:35" x14ac:dyDescent="0.3">
      <c r="M116" s="3"/>
      <c r="Y116" s="3"/>
      <c r="AI116" s="3"/>
    </row>
    <row r="117" spans="13:35" x14ac:dyDescent="0.3">
      <c r="M117" s="3"/>
      <c r="Y117" s="3"/>
      <c r="AI117" s="3"/>
    </row>
    <row r="118" spans="13:35" x14ac:dyDescent="0.3">
      <c r="M118" s="3"/>
      <c r="Y118" s="3"/>
      <c r="AI118" s="3"/>
    </row>
    <row r="119" spans="13:35" x14ac:dyDescent="0.3">
      <c r="M119" s="3"/>
      <c r="Y119" s="3"/>
      <c r="AI11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859E-284E-4C5B-8920-9DF3AA3E51AB}">
  <sheetPr codeName="Sheet36">
    <tabColor theme="7" tint="0.79998168889431442"/>
  </sheetPr>
  <dimension ref="A1:O856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8" max="9" width="10" customWidth="1"/>
    <col min="12" max="13" width="10" customWidth="1"/>
  </cols>
  <sheetData>
    <row r="1" spans="2:15" x14ac:dyDescent="0.3">
      <c r="B1" s="2" t="s">
        <v>166</v>
      </c>
      <c r="C1" t="s">
        <v>168</v>
      </c>
      <c r="E1" s="3"/>
      <c r="F1" t="s">
        <v>166</v>
      </c>
      <c r="G1" t="s">
        <v>168</v>
      </c>
      <c r="I1" s="3"/>
      <c r="J1" t="s">
        <v>166</v>
      </c>
      <c r="K1" t="s">
        <v>168</v>
      </c>
      <c r="M1" s="3"/>
      <c r="N1" t="s">
        <v>166</v>
      </c>
      <c r="O1" t="s">
        <v>168</v>
      </c>
    </row>
    <row r="2" spans="2:15" x14ac:dyDescent="0.3">
      <c r="B2">
        <v>0</v>
      </c>
      <c r="C2">
        <v>0</v>
      </c>
      <c r="E2" s="3"/>
      <c r="F2">
        <v>0</v>
      </c>
      <c r="G2">
        <v>0</v>
      </c>
      <c r="I2" s="3"/>
      <c r="J2">
        <v>0</v>
      </c>
      <c r="K2">
        <v>0</v>
      </c>
      <c r="M2" s="3"/>
      <c r="N2">
        <v>0</v>
      </c>
      <c r="O2">
        <v>0</v>
      </c>
    </row>
    <row r="3" spans="2:15" x14ac:dyDescent="0.3">
      <c r="B3" s="2">
        <v>9.6398320556760004E-5</v>
      </c>
      <c r="C3">
        <v>6.9961041557389997E-2</v>
      </c>
      <c r="E3" s="3"/>
      <c r="F3">
        <v>2.4024024024019999E-5</v>
      </c>
      <c r="G3">
        <v>1.090215580919E-2</v>
      </c>
      <c r="I3" s="3"/>
      <c r="J3">
        <v>6.2065417022819998E-6</v>
      </c>
      <c r="K3">
        <v>8.8557206309349996E-3</v>
      </c>
      <c r="M3" s="3"/>
      <c r="N3">
        <v>4.8115948749869997E-5</v>
      </c>
      <c r="O3">
        <v>4.7292621223900003E-2</v>
      </c>
    </row>
    <row r="4" spans="2:15" x14ac:dyDescent="0.3">
      <c r="B4" s="2">
        <v>1.472690112748E-4</v>
      </c>
      <c r="C4">
        <v>0.12924053590250001</v>
      </c>
      <c r="E4" s="3"/>
      <c r="F4">
        <v>3.5112035112039997E-5</v>
      </c>
      <c r="G4">
        <v>1.9991697437130002E-2</v>
      </c>
      <c r="I4" s="3"/>
      <c r="J4">
        <v>1.539687702356E-5</v>
      </c>
      <c r="K4">
        <v>7.0335817074910004E-3</v>
      </c>
      <c r="M4" s="3"/>
      <c r="N4">
        <v>6.1858020038480007E-5</v>
      </c>
      <c r="O4">
        <v>7.012663686133E-2</v>
      </c>
    </row>
    <row r="5" spans="2:15" x14ac:dyDescent="0.3">
      <c r="B5" s="2">
        <v>3.5939463934929998E-4</v>
      </c>
      <c r="C5">
        <v>0.32401667885390001</v>
      </c>
      <c r="E5" s="3"/>
      <c r="F5">
        <v>3.7884037884039999E-5</v>
      </c>
      <c r="G5">
        <v>4.5455271203049999E-2</v>
      </c>
      <c r="I5" s="3"/>
      <c r="J5">
        <v>3.1225708788130002E-5</v>
      </c>
      <c r="K5">
        <v>6.1178632210759998E-3</v>
      </c>
      <c r="M5" s="3"/>
      <c r="N5">
        <v>8.4771133460030007E-5</v>
      </c>
      <c r="O5">
        <v>9.1326338945039998E-2</v>
      </c>
    </row>
    <row r="6" spans="2:15" x14ac:dyDescent="0.3">
      <c r="B6" s="2">
        <v>5.58988624015E-4</v>
      </c>
      <c r="C6">
        <v>0.44488666825430001</v>
      </c>
      <c r="E6" s="3"/>
      <c r="F6">
        <v>4.6200046200050003E-5</v>
      </c>
      <c r="G6">
        <v>7.8191990883989995E-2</v>
      </c>
      <c r="I6" s="3"/>
      <c r="J6">
        <v>3.7356539536190003E-5</v>
      </c>
      <c r="K6">
        <v>1.338866809331E-2</v>
      </c>
      <c r="M6" s="3"/>
      <c r="N6">
        <v>1.031010632201E-4</v>
      </c>
      <c r="O6">
        <v>0.1092648936172</v>
      </c>
    </row>
    <row r="7" spans="2:15" x14ac:dyDescent="0.3">
      <c r="B7" s="2">
        <v>6.5243132469710002E-4</v>
      </c>
      <c r="C7">
        <v>0.49646825026649999</v>
      </c>
      <c r="E7" s="3"/>
      <c r="F7">
        <v>7.1148071148069997E-5</v>
      </c>
      <c r="G7">
        <v>0.13820489851209999</v>
      </c>
      <c r="I7" s="3"/>
      <c r="J7">
        <v>4.0930676105600003E-5</v>
      </c>
      <c r="K7">
        <v>1.293260506419E-2</v>
      </c>
      <c r="M7" s="3"/>
      <c r="N7">
        <v>1.145272336663E-4</v>
      </c>
      <c r="O7">
        <v>0.1728826991081</v>
      </c>
    </row>
    <row r="8" spans="2:15" x14ac:dyDescent="0.3">
      <c r="B8" s="2">
        <v>7.9261597831049998E-4</v>
      </c>
      <c r="C8">
        <v>0.56729686589450001</v>
      </c>
      <c r="E8" s="3"/>
      <c r="F8">
        <v>1.118041118041E-4</v>
      </c>
      <c r="G8">
        <v>0.22913224772560001</v>
      </c>
      <c r="I8" s="3"/>
      <c r="J8">
        <v>4.8079582544490001E-5</v>
      </c>
      <c r="K8">
        <v>1.338423038792E-2</v>
      </c>
      <c r="M8" s="3"/>
      <c r="N8">
        <v>1.3400342682270001E-4</v>
      </c>
      <c r="O8">
        <v>0.1908208797955</v>
      </c>
    </row>
    <row r="9" spans="2:15" x14ac:dyDescent="0.3">
      <c r="B9" s="2">
        <v>1.017852546155E-3</v>
      </c>
      <c r="C9">
        <v>0.65198410165999998</v>
      </c>
      <c r="E9" s="3"/>
      <c r="F9">
        <v>1.7186417186419999E-4</v>
      </c>
      <c r="G9">
        <v>0.34187777417370002</v>
      </c>
      <c r="I9" s="3"/>
      <c r="J9">
        <v>5.4210624392580003E-5</v>
      </c>
      <c r="K9">
        <v>2.1109619054140001E-2</v>
      </c>
      <c r="M9" s="3"/>
      <c r="N9">
        <v>1.592109369609E-4</v>
      </c>
      <c r="O9">
        <v>0.20875719055889999</v>
      </c>
    </row>
    <row r="10" spans="2:15" x14ac:dyDescent="0.3">
      <c r="B10" s="2">
        <v>1.268622624641E-3</v>
      </c>
      <c r="C10">
        <v>0.7351320052682</v>
      </c>
      <c r="E10" s="3"/>
      <c r="F10">
        <v>2.956802956803E-4</v>
      </c>
      <c r="G10">
        <v>0.64012381575029997</v>
      </c>
      <c r="I10" s="3"/>
      <c r="J10">
        <v>6.0849965235989999E-5</v>
      </c>
      <c r="K10">
        <v>2.3834374667140001E-2</v>
      </c>
      <c r="M10" s="3"/>
      <c r="N10">
        <v>1.7410301149390001E-4</v>
      </c>
      <c r="O10">
        <v>0.2250655455101</v>
      </c>
    </row>
    <row r="11" spans="2:15" x14ac:dyDescent="0.3">
      <c r="B11" s="2">
        <v>1.3833464826360001E-3</v>
      </c>
      <c r="C11">
        <v>0.78440433873519999</v>
      </c>
      <c r="E11" s="3"/>
      <c r="F11">
        <v>4.2596442596440001E-4</v>
      </c>
      <c r="G11">
        <v>1.005666835295</v>
      </c>
      <c r="I11" s="3"/>
      <c r="J11">
        <v>6.8509492770520004E-5</v>
      </c>
      <c r="K11">
        <v>2.428578867157E-2</v>
      </c>
      <c r="M11" s="3"/>
      <c r="N11">
        <v>1.9013854453719999E-4</v>
      </c>
      <c r="O11">
        <v>0.24626749150259999</v>
      </c>
    </row>
    <row r="12" spans="2:15" x14ac:dyDescent="0.3">
      <c r="B12" s="2">
        <v>1.5023905613159999E-3</v>
      </c>
      <c r="C12">
        <v>0.8128906818928</v>
      </c>
      <c r="E12" s="3"/>
      <c r="F12">
        <v>5.5532455532460005E-4</v>
      </c>
      <c r="G12">
        <v>1.3930372758180001</v>
      </c>
      <c r="I12" s="3"/>
      <c r="J12">
        <v>8.0253777970080005E-5</v>
      </c>
      <c r="K12">
        <v>2.4280928327580002E-2</v>
      </c>
      <c r="M12" s="3"/>
      <c r="N12">
        <v>2.1879232456049999E-4</v>
      </c>
      <c r="O12">
        <v>0.25115210690880002</v>
      </c>
    </row>
    <row r="13" spans="2:15" x14ac:dyDescent="0.3">
      <c r="B13" s="2">
        <v>1.629946618155E-3</v>
      </c>
      <c r="C13">
        <v>0.84060729639450005</v>
      </c>
      <c r="E13" s="3"/>
      <c r="F13">
        <v>6.5696465696469999E-4</v>
      </c>
      <c r="G13">
        <v>1.704025818618</v>
      </c>
      <c r="I13" s="3"/>
      <c r="J13">
        <v>9.1487442074009994E-5</v>
      </c>
      <c r="K13">
        <v>2.4276279302889999E-2</v>
      </c>
      <c r="M13" s="3"/>
      <c r="N13">
        <v>2.359787958101E-4</v>
      </c>
      <c r="O13">
        <v>0.26419707053969999</v>
      </c>
    </row>
    <row r="14" spans="2:15" x14ac:dyDescent="0.3">
      <c r="B14" s="2">
        <v>1.766004957816E-3</v>
      </c>
      <c r="C14">
        <v>0.87063359748269997</v>
      </c>
      <c r="E14" s="3"/>
      <c r="F14">
        <v>7.9464079464079999E-4</v>
      </c>
      <c r="G14">
        <v>2.1259518955560002</v>
      </c>
      <c r="I14" s="3"/>
      <c r="J14">
        <v>1.032342604739E-4</v>
      </c>
      <c r="K14">
        <v>2.9726424486800001E-2</v>
      </c>
      <c r="M14" s="3"/>
      <c r="N14">
        <v>2.4973863137650002E-4</v>
      </c>
      <c r="O14">
        <v>0.25603597434539999</v>
      </c>
    </row>
    <row r="15" spans="2:15" x14ac:dyDescent="0.3">
      <c r="B15" s="2">
        <v>1.9360918194379999E-3</v>
      </c>
      <c r="C15">
        <v>0.90373981443189999</v>
      </c>
      <c r="E15" s="3"/>
      <c r="F15">
        <v>8.6116886116890002E-4</v>
      </c>
      <c r="G15">
        <v>2.3187268171099999</v>
      </c>
      <c r="I15" s="3"/>
      <c r="J15">
        <v>1.139596255825E-4</v>
      </c>
      <c r="K15">
        <v>3.4722408515329997E-2</v>
      </c>
      <c r="M15" s="3"/>
      <c r="N15">
        <v>2.6808165060430002E-4</v>
      </c>
      <c r="O15">
        <v>0.25113602556260001</v>
      </c>
    </row>
    <row r="16" spans="2:15" x14ac:dyDescent="0.3">
      <c r="B16" s="2">
        <v>2.0679123487760001E-3</v>
      </c>
      <c r="C16">
        <v>0.92837707626849997</v>
      </c>
      <c r="E16" s="3"/>
      <c r="F16">
        <v>9.6927696927699995E-4</v>
      </c>
      <c r="G16">
        <v>2.6442637525900001</v>
      </c>
      <c r="I16" s="3"/>
      <c r="J16">
        <v>1.1702166335609999E-4</v>
      </c>
      <c r="K16">
        <v>3.1084470247569999E-2</v>
      </c>
      <c r="M16" s="3"/>
      <c r="N16">
        <v>3.0705554104290002E-4</v>
      </c>
      <c r="O16">
        <v>0.2494919884042</v>
      </c>
    </row>
    <row r="17" spans="2:15" x14ac:dyDescent="0.3">
      <c r="B17" s="2">
        <v>2.229516318249E-3</v>
      </c>
      <c r="C17">
        <v>0.95301477614630004</v>
      </c>
      <c r="E17" s="3"/>
      <c r="F17">
        <v>1.080157080157E-3</v>
      </c>
      <c r="G17">
        <v>2.9115940920710002</v>
      </c>
      <c r="I17" s="3"/>
      <c r="J17">
        <v>1.2212597441219999E-4</v>
      </c>
      <c r="K17">
        <v>2.6991102908590001E-2</v>
      </c>
      <c r="M17" s="3"/>
      <c r="N17">
        <v>3.3800371778280002E-4</v>
      </c>
      <c r="O17">
        <v>0.25111321249009999</v>
      </c>
    </row>
    <row r="18" spans="2:15" x14ac:dyDescent="0.3">
      <c r="B18" s="2">
        <v>2.3953774887189999E-3</v>
      </c>
      <c r="C18">
        <v>0.97688268479079998</v>
      </c>
      <c r="E18" s="3"/>
      <c r="F18">
        <v>1.199353199353E-3</v>
      </c>
      <c r="G18">
        <v>3.1989287340939998</v>
      </c>
      <c r="I18" s="3"/>
      <c r="J18">
        <v>1.3182735302910001E-4</v>
      </c>
      <c r="K18">
        <v>2.607792025383E-2</v>
      </c>
      <c r="M18" s="3"/>
      <c r="N18">
        <v>3.574873906352E-4</v>
      </c>
      <c r="O18">
        <v>0.25600081977470002</v>
      </c>
    </row>
    <row r="19" spans="2:15" x14ac:dyDescent="0.3">
      <c r="B19" s="2">
        <v>2.5612653213649998E-3</v>
      </c>
      <c r="C19">
        <v>0.99228220151860003</v>
      </c>
      <c r="E19" s="3"/>
      <c r="F19">
        <v>1.342573342573E-3</v>
      </c>
      <c r="G19">
        <v>3.4989848688310001</v>
      </c>
      <c r="I19" s="3"/>
      <c r="J19">
        <v>1.4101874385060001E-4</v>
      </c>
      <c r="K19">
        <v>2.6528700300350001E-2</v>
      </c>
      <c r="M19" s="3"/>
      <c r="N19">
        <v>3.9299257210099998E-4</v>
      </c>
      <c r="O19">
        <v>0.30656019818199998</v>
      </c>
    </row>
    <row r="20" spans="2:15" x14ac:dyDescent="0.3">
      <c r="B20" s="2">
        <v>2.6846247730609998E-3</v>
      </c>
      <c r="C20">
        <v>1.001522261988</v>
      </c>
      <c r="E20" s="3"/>
      <c r="F20">
        <v>1.484869484869E-3</v>
      </c>
      <c r="G20">
        <v>3.7281036711110001</v>
      </c>
      <c r="I20" s="3"/>
      <c r="J20">
        <v>1.4561581141150001E-4</v>
      </c>
      <c r="K20">
        <v>2.9708884984560001E-2</v>
      </c>
      <c r="M20" s="3"/>
      <c r="N20">
        <v>4.102080271722E-4</v>
      </c>
      <c r="O20">
        <v>0.26903418987689998</v>
      </c>
    </row>
    <row r="21" spans="2:15" x14ac:dyDescent="0.3">
      <c r="B21" s="2">
        <v>2.8037367190970001E-3</v>
      </c>
      <c r="C21">
        <v>1.0084526984490001</v>
      </c>
      <c r="E21" s="3"/>
      <c r="F21">
        <v>1.5772695772700001E-3</v>
      </c>
      <c r="G21">
        <v>3.8899452434209998</v>
      </c>
      <c r="I21" s="3"/>
      <c r="J21">
        <v>1.583788056019E-4</v>
      </c>
      <c r="K21">
        <v>2.4248596474039999E-2</v>
      </c>
      <c r="M21" s="3"/>
      <c r="N21">
        <v>4.2167720586980002E-4</v>
      </c>
      <c r="O21">
        <v>0.25761119830149998</v>
      </c>
    </row>
    <row r="22" spans="2:15" x14ac:dyDescent="0.3">
      <c r="B22" s="2">
        <v>2.8931015825090002E-3</v>
      </c>
      <c r="C22">
        <v>1.0038348897089999</v>
      </c>
      <c r="E22" s="3"/>
      <c r="F22">
        <v>1.6595056595060001E-3</v>
      </c>
      <c r="G22">
        <v>3.9663023511039999</v>
      </c>
      <c r="I22" s="3"/>
      <c r="J22">
        <v>1.6399437105369999E-4</v>
      </c>
      <c r="K22">
        <v>2.1518769197740002E-2</v>
      </c>
      <c r="M22" s="3"/>
      <c r="N22">
        <v>4.411608787222E-4</v>
      </c>
      <c r="O22">
        <v>0.2624988055861</v>
      </c>
    </row>
    <row r="23" spans="2:15" x14ac:dyDescent="0.3">
      <c r="B23" s="2">
        <v>3.0037015503859999E-3</v>
      </c>
      <c r="C23">
        <v>1.0115350548249999</v>
      </c>
      <c r="E23" s="3"/>
      <c r="F23">
        <v>1.74820974821E-3</v>
      </c>
      <c r="G23">
        <v>4.0444754343299998</v>
      </c>
      <c r="I23" s="3"/>
      <c r="J23">
        <v>1.7522761295760001E-4</v>
      </c>
      <c r="K23">
        <v>2.060495258506E-2</v>
      </c>
      <c r="M23" s="3"/>
      <c r="N23">
        <v>4.5146322485970002E-4</v>
      </c>
      <c r="O23">
        <v>0.28696526485320001</v>
      </c>
    </row>
    <row r="24" spans="2:15" x14ac:dyDescent="0.3">
      <c r="B24" s="2">
        <v>3.1355657087390001E-3</v>
      </c>
      <c r="C24">
        <v>1.0223149480710001</v>
      </c>
      <c r="E24" s="3"/>
      <c r="F24">
        <v>1.887733887734E-3</v>
      </c>
      <c r="G24">
        <v>4.1244443249289997</v>
      </c>
      <c r="I24" s="3"/>
      <c r="J24">
        <v>1.8799250704829999E-4</v>
      </c>
      <c r="K24">
        <v>1.923591822048E-2</v>
      </c>
      <c r="M24" s="3"/>
      <c r="N24">
        <v>4.6061930760079998E-4</v>
      </c>
      <c r="O24">
        <v>0.31143209810520001</v>
      </c>
    </row>
    <row r="25" spans="2:15" x14ac:dyDescent="0.3">
      <c r="B25" s="2">
        <v>3.2206394374769999E-3</v>
      </c>
      <c r="C25">
        <v>1.029244883913</v>
      </c>
      <c r="E25" s="3"/>
      <c r="F25">
        <v>1.936705936706E-3</v>
      </c>
      <c r="G25">
        <v>4.1389733897819996</v>
      </c>
      <c r="I25" s="3"/>
      <c r="J25">
        <v>1.9820112916050001E-4</v>
      </c>
      <c r="K25">
        <v>1.1049183542530001E-2</v>
      </c>
      <c r="M25" s="3"/>
      <c r="N25">
        <v>4.7321605045499998E-4</v>
      </c>
      <c r="O25">
        <v>0.33263516605209997</v>
      </c>
    </row>
    <row r="26" spans="2:15" x14ac:dyDescent="0.3">
      <c r="B26" s="2">
        <v>3.3057131662150002E-3</v>
      </c>
      <c r="C26">
        <v>1.036174819755</v>
      </c>
      <c r="E26" s="3"/>
      <c r="F26">
        <v>1.962577962578E-3</v>
      </c>
      <c r="G26">
        <v>4.1425994584849999</v>
      </c>
      <c r="I26" s="3"/>
      <c r="J26">
        <v>2.0790419657769999E-4</v>
      </c>
      <c r="K26">
        <v>1.377267123971E-2</v>
      </c>
      <c r="M26" s="3"/>
      <c r="N26">
        <v>4.8467213968479998E-4</v>
      </c>
      <c r="O26">
        <v>0.34405067793159999</v>
      </c>
    </row>
    <row r="27" spans="2:15" x14ac:dyDescent="0.3">
      <c r="B27" s="2">
        <v>3.3738089914840002E-3</v>
      </c>
      <c r="C27">
        <v>1.030016990507</v>
      </c>
      <c r="E27" s="3"/>
      <c r="F27">
        <v>1.9764379764380001E-3</v>
      </c>
      <c r="G27">
        <v>4.1462309894000002</v>
      </c>
      <c r="I27" s="3"/>
      <c r="J27">
        <v>2.130123074343E-4</v>
      </c>
      <c r="K27">
        <v>1.78618121926E-2</v>
      </c>
      <c r="M27" s="3"/>
      <c r="N27">
        <v>6.0825541515959999E-4</v>
      </c>
      <c r="O27">
        <v>0.71595162955460001</v>
      </c>
    </row>
    <row r="28" spans="2:15" x14ac:dyDescent="0.3">
      <c r="B28" s="2">
        <v>3.433383143258E-3</v>
      </c>
      <c r="C28">
        <v>1.027708305157</v>
      </c>
      <c r="E28" s="3"/>
      <c r="F28">
        <v>1.9939939939939999E-3</v>
      </c>
      <c r="G28">
        <v>4.1680500069750002</v>
      </c>
      <c r="I28" s="3"/>
      <c r="J28">
        <v>2.3190571017280001E-4</v>
      </c>
      <c r="K28">
        <v>1.876316096633E-2</v>
      </c>
      <c r="M28" s="3"/>
      <c r="N28">
        <v>6.4148676907239998E-4</v>
      </c>
      <c r="O28">
        <v>0.73388532242439997</v>
      </c>
    </row>
    <row r="29" spans="2:15" x14ac:dyDescent="0.3">
      <c r="B29" s="2">
        <v>3.5056901166750001E-3</v>
      </c>
      <c r="C29">
        <v>1.035407907078</v>
      </c>
      <c r="E29" s="3"/>
      <c r="F29">
        <v>2.0170940170939999E-3</v>
      </c>
      <c r="G29">
        <v>4.1389368349759996</v>
      </c>
      <c r="I29" s="3"/>
      <c r="J29">
        <v>2.502897584158E-4</v>
      </c>
      <c r="K29">
        <v>2.2392223823319998E-2</v>
      </c>
      <c r="M29" s="3"/>
      <c r="N29">
        <v>6.8274570660779995E-4</v>
      </c>
      <c r="O29">
        <v>0.74529111069929999</v>
      </c>
    </row>
    <row r="30" spans="2:15" x14ac:dyDescent="0.3">
      <c r="B30" s="2">
        <v>3.6673449866660001E-3</v>
      </c>
      <c r="C30">
        <v>1.043878676933</v>
      </c>
      <c r="E30" s="3"/>
      <c r="F30">
        <v>2.0549780549779999E-3</v>
      </c>
      <c r="G30">
        <v>4.137100691264</v>
      </c>
      <c r="I30" s="3"/>
      <c r="J30">
        <v>2.6356632910230001E-4</v>
      </c>
      <c r="K30">
        <v>2.3295897109399999E-2</v>
      </c>
      <c r="M30" s="3"/>
      <c r="N30">
        <v>6.9995368198319996E-4</v>
      </c>
      <c r="O30">
        <v>0.72081567579710004</v>
      </c>
    </row>
    <row r="31" spans="2:15" x14ac:dyDescent="0.3">
      <c r="B31" s="2">
        <v>3.8885764322640001E-3</v>
      </c>
      <c r="C31">
        <v>1.049270907628</v>
      </c>
      <c r="E31" s="3"/>
      <c r="F31">
        <v>2.0974820974819998E-3</v>
      </c>
      <c r="G31">
        <v>4.1134354458929998</v>
      </c>
      <c r="I31" s="3"/>
      <c r="J31">
        <v>2.717364777325E-4</v>
      </c>
      <c r="K31">
        <v>2.3747099794530001E-2</v>
      </c>
      <c r="M31" s="3"/>
      <c r="N31">
        <v>7.1257379888710001E-4</v>
      </c>
      <c r="O31">
        <v>0.70123570186009998</v>
      </c>
    </row>
    <row r="32" spans="2:15" x14ac:dyDescent="0.3">
      <c r="B32" s="2">
        <v>4.1183198560220003E-3</v>
      </c>
      <c r="C32">
        <v>1.0538934096670001</v>
      </c>
      <c r="E32" s="3"/>
      <c r="F32">
        <v>2.1418341418339999E-3</v>
      </c>
      <c r="G32">
        <v>4.0915882769160001</v>
      </c>
      <c r="I32" s="3"/>
      <c r="J32">
        <v>2.8296950853629998E-4</v>
      </c>
      <c r="K32">
        <v>2.2378699387859999E-2</v>
      </c>
      <c r="M32" s="3"/>
      <c r="N32">
        <v>7.3544670894319999E-4</v>
      </c>
      <c r="O32">
        <v>0.79258223598400002</v>
      </c>
    </row>
    <row r="33" spans="2:15" x14ac:dyDescent="0.3">
      <c r="B33" s="2">
        <v>4.2629968225439997E-3</v>
      </c>
      <c r="C33">
        <v>1.0492764144319999</v>
      </c>
      <c r="E33" s="3"/>
      <c r="F33">
        <v>2.1769461769459999E-3</v>
      </c>
      <c r="G33">
        <v>4.0733831431079999</v>
      </c>
      <c r="I33" s="3"/>
      <c r="J33">
        <v>3.0135313457929999E-4</v>
      </c>
      <c r="K33">
        <v>2.5098594656859999E-2</v>
      </c>
      <c r="M33" s="3"/>
      <c r="N33">
        <v>7.5835047274479999E-4</v>
      </c>
      <c r="O33">
        <v>0.83009515482130003</v>
      </c>
    </row>
    <row r="34" spans="2:15" x14ac:dyDescent="0.3">
      <c r="B34" s="2">
        <v>4.3438569792999997E-3</v>
      </c>
      <c r="C34">
        <v>1.0431187729160001</v>
      </c>
      <c r="E34" s="3"/>
      <c r="F34">
        <v>2.218526218526E-3</v>
      </c>
      <c r="G34">
        <v>4.0424426509710001</v>
      </c>
      <c r="I34" s="3"/>
      <c r="J34">
        <v>3.1309889747900002E-4</v>
      </c>
      <c r="K34">
        <v>2.8275820870810001E-2</v>
      </c>
      <c r="M34" s="3"/>
      <c r="N34">
        <v>8.3045567616359995E-4</v>
      </c>
      <c r="O34">
        <v>1.0209362297960001</v>
      </c>
    </row>
    <row r="35" spans="2:15" x14ac:dyDescent="0.3">
      <c r="B35" s="2">
        <v>4.428954946379E-3</v>
      </c>
      <c r="C35">
        <v>1.042350170652</v>
      </c>
      <c r="E35" s="3"/>
      <c r="F35">
        <v>2.2647262647260001E-3</v>
      </c>
      <c r="G35">
        <v>3.991491973909</v>
      </c>
      <c r="I35" s="3"/>
      <c r="J35">
        <v>3.284198524484E-4</v>
      </c>
      <c r="K35">
        <v>3.3269903025609997E-2</v>
      </c>
      <c r="M35" s="3"/>
      <c r="N35">
        <v>9.4610018940460003E-4</v>
      </c>
      <c r="O35">
        <v>1.244389526855</v>
      </c>
    </row>
    <row r="36" spans="2:15" x14ac:dyDescent="0.3">
      <c r="B36" s="2">
        <v>4.5310695982740002E-3</v>
      </c>
      <c r="C36">
        <v>1.042351672508</v>
      </c>
      <c r="E36" s="3"/>
      <c r="F36">
        <v>2.3257103257100001E-3</v>
      </c>
      <c r="G36">
        <v>3.9314399904539998</v>
      </c>
      <c r="I36" s="3"/>
      <c r="J36">
        <v>3.4425058411320002E-4</v>
      </c>
      <c r="K36">
        <v>3.6445438685129998E-2</v>
      </c>
      <c r="M36" s="3"/>
      <c r="N36">
        <v>9.6441048496289999E-4</v>
      </c>
      <c r="O36">
        <v>1.2965858367100001</v>
      </c>
    </row>
    <row r="37" spans="2:15" x14ac:dyDescent="0.3">
      <c r="B37" s="2">
        <v>4.6033814193589999E-3</v>
      </c>
      <c r="C37">
        <v>1.048511566807</v>
      </c>
      <c r="E37" s="3"/>
      <c r="F37">
        <v>2.448602448602E-3</v>
      </c>
      <c r="G37">
        <v>3.7640437682879999</v>
      </c>
      <c r="I37" s="3"/>
      <c r="J37">
        <v>3.5701780030429999E-4</v>
      </c>
      <c r="K37">
        <v>4.0076826054460002E-2</v>
      </c>
      <c r="M37" s="3"/>
      <c r="N37">
        <v>9.8388200330940001E-4</v>
      </c>
      <c r="O37">
        <v>1.322680625774</v>
      </c>
    </row>
    <row r="38" spans="2:15" x14ac:dyDescent="0.3">
      <c r="B38" s="2">
        <v>4.7140007779099997E-3</v>
      </c>
      <c r="C38">
        <v>1.0500529014390001</v>
      </c>
      <c r="E38" s="3"/>
      <c r="F38">
        <v>2.5585585585590001E-3</v>
      </c>
      <c r="G38">
        <v>3.613023679111</v>
      </c>
      <c r="I38" s="3"/>
      <c r="J38">
        <v>3.7132025738270002E-4</v>
      </c>
      <c r="K38">
        <v>5.0980920169770003E-2</v>
      </c>
      <c r="M38" s="3"/>
      <c r="N38">
        <v>9.9531471848950006E-4</v>
      </c>
      <c r="O38">
        <v>1.3748791795369999</v>
      </c>
    </row>
    <row r="39" spans="2:15" x14ac:dyDescent="0.3">
      <c r="B39" s="2">
        <v>4.9224969780310001E-3</v>
      </c>
      <c r="C39">
        <v>1.046206698674</v>
      </c>
      <c r="E39" s="3"/>
      <c r="F39">
        <v>2.7683067683069999E-3</v>
      </c>
      <c r="G39">
        <v>3.3691934581180001</v>
      </c>
      <c r="I39" s="3"/>
      <c r="J39">
        <v>3.738763182613E-4</v>
      </c>
      <c r="K39">
        <v>5.7344036689140003E-2</v>
      </c>
      <c r="M39" s="3"/>
      <c r="N39">
        <v>1.007897436914E-3</v>
      </c>
      <c r="O39">
        <v>1.420552072614</v>
      </c>
    </row>
    <row r="40" spans="2:15" x14ac:dyDescent="0.3">
      <c r="B40" s="2">
        <v>5.0459049064100004E-3</v>
      </c>
      <c r="C40">
        <v>1.040049682931</v>
      </c>
      <c r="E40" s="3"/>
      <c r="F40">
        <v>3.0131670131669998E-3</v>
      </c>
      <c r="G40">
        <v>3.1580877718710001</v>
      </c>
      <c r="I40" s="3"/>
      <c r="J40">
        <v>3.7846684172130002E-4</v>
      </c>
      <c r="K40">
        <v>4.6432123759580002E-2</v>
      </c>
      <c r="M40" s="3"/>
      <c r="N40">
        <v>1.0273596056410001E-3</v>
      </c>
      <c r="O40">
        <v>1.462960078432</v>
      </c>
    </row>
    <row r="41" spans="2:15" x14ac:dyDescent="0.3">
      <c r="B41" s="2">
        <v>5.1692934441160002E-3</v>
      </c>
      <c r="C41">
        <v>1.0400514976740001</v>
      </c>
      <c r="E41" s="3"/>
      <c r="F41">
        <v>3.2709632709629999E-3</v>
      </c>
      <c r="G41">
        <v>2.9924491215920002</v>
      </c>
      <c r="I41" s="3"/>
      <c r="J41">
        <v>3.8561574816010002E-4</v>
      </c>
      <c r="K41">
        <v>4.6883749083319999E-2</v>
      </c>
      <c r="M41" s="3"/>
      <c r="N41">
        <v>1.036518493268E-3</v>
      </c>
      <c r="O41">
        <v>1.482532946658</v>
      </c>
    </row>
    <row r="42" spans="2:15" x14ac:dyDescent="0.3">
      <c r="B42" s="2">
        <v>5.2969100968080001E-3</v>
      </c>
      <c r="C42">
        <v>1.04852176691</v>
      </c>
      <c r="E42" s="3"/>
      <c r="F42">
        <v>3.3855393855389999E-3</v>
      </c>
      <c r="G42">
        <v>2.945105185404</v>
      </c>
      <c r="I42" s="3"/>
      <c r="J42">
        <v>3.8766034354299999E-4</v>
      </c>
      <c r="K42">
        <v>5.1428741746030002E-2</v>
      </c>
      <c r="M42" s="3"/>
      <c r="N42">
        <v>1.0594306717270001E-3</v>
      </c>
      <c r="O42">
        <v>1.5053639704170001</v>
      </c>
    </row>
    <row r="43" spans="2:15" x14ac:dyDescent="0.3">
      <c r="B43" s="2">
        <v>5.3905563995579999E-3</v>
      </c>
      <c r="C43">
        <v>1.035435628831</v>
      </c>
      <c r="E43" s="3"/>
      <c r="F43">
        <v>3.5296835296839998E-3</v>
      </c>
      <c r="G43">
        <v>2.8759208029619998</v>
      </c>
      <c r="I43" s="3"/>
      <c r="J43">
        <v>3.927678210995E-4</v>
      </c>
      <c r="K43">
        <v>5.4154131316940003E-2</v>
      </c>
      <c r="M43" s="3"/>
      <c r="N43">
        <v>1.064001700883E-3</v>
      </c>
      <c r="O43">
        <v>1.529832299608</v>
      </c>
    </row>
    <row r="44" spans="2:15" x14ac:dyDescent="0.3">
      <c r="B44" s="2">
        <v>5.5096634979259996E-3</v>
      </c>
      <c r="C44">
        <v>1.043905772912</v>
      </c>
      <c r="E44" s="3"/>
      <c r="F44">
        <v>3.6562716562719999E-3</v>
      </c>
      <c r="G44">
        <v>2.8158389874230001</v>
      </c>
      <c r="I44" s="3"/>
      <c r="J44">
        <v>4.0400254070359999E-4</v>
      </c>
      <c r="K44">
        <v>5.6422401262210001E-2</v>
      </c>
      <c r="M44" s="3"/>
      <c r="N44">
        <v>1.0777390973620001E-3</v>
      </c>
      <c r="O44">
        <v>1.5608229236219999</v>
      </c>
    </row>
    <row r="45" spans="2:15" x14ac:dyDescent="0.3">
      <c r="B45" s="2">
        <v>5.6202973994820002E-3</v>
      </c>
      <c r="C45">
        <v>1.0408279846799999</v>
      </c>
      <c r="E45" s="3"/>
      <c r="F45">
        <v>3.8096558096560001E-3</v>
      </c>
      <c r="G45">
        <v>2.7593828204180002</v>
      </c>
      <c r="I45" s="3"/>
      <c r="J45">
        <v>4.1574767030319999E-4</v>
      </c>
      <c r="K45">
        <v>5.8235876094190002E-2</v>
      </c>
      <c r="M45" s="3"/>
      <c r="N45">
        <v>1.15559338204E-3</v>
      </c>
      <c r="O45">
        <v>1.7206670168410001</v>
      </c>
    </row>
    <row r="46" spans="2:15" x14ac:dyDescent="0.3">
      <c r="B46" s="2">
        <v>5.6500929587880002E-3</v>
      </c>
      <c r="C46">
        <v>1.036979153668</v>
      </c>
      <c r="E46" s="3"/>
      <c r="F46">
        <v>4.0000000000000001E-3</v>
      </c>
      <c r="G46">
        <v>2.6938152629340002</v>
      </c>
      <c r="I46" s="3"/>
      <c r="J46">
        <v>4.259624143162E-4</v>
      </c>
      <c r="K46">
        <v>6.3232071442020005E-2</v>
      </c>
      <c r="M46" s="3"/>
      <c r="N46">
        <v>1.2505771052869999E-3</v>
      </c>
      <c r="O46">
        <v>1.993066695887</v>
      </c>
    </row>
    <row r="47" spans="2:15" x14ac:dyDescent="0.3">
      <c r="B47" s="2">
        <v>5.7139146162220001E-3</v>
      </c>
      <c r="C47">
        <v>1.0369800923279999</v>
      </c>
      <c r="E47" s="3"/>
      <c r="I47" s="3"/>
      <c r="J47">
        <v>4.3413488504670002E-4</v>
      </c>
      <c r="K47">
        <v>6.8683695861060004E-2</v>
      </c>
      <c r="M47" s="3"/>
      <c r="N47">
        <v>1.2585925344029999E-3</v>
      </c>
      <c r="O47">
        <v>2.0077459730720002</v>
      </c>
    </row>
    <row r="48" spans="2:15" x14ac:dyDescent="0.3">
      <c r="B48" s="2">
        <v>5.7308973673590004E-3</v>
      </c>
      <c r="C48">
        <v>1.048528149797</v>
      </c>
      <c r="E48" s="3"/>
      <c r="I48" s="3"/>
      <c r="J48">
        <v>4.3975615019930001E-4</v>
      </c>
      <c r="K48">
        <v>7.8227631022560001E-2</v>
      </c>
      <c r="M48" s="3"/>
      <c r="N48">
        <v>1.270048623633E-3</v>
      </c>
      <c r="O48">
        <v>2.0191614849519999</v>
      </c>
    </row>
    <row r="49" spans="2:15" x14ac:dyDescent="0.3">
      <c r="B49" s="2">
        <v>5.828764513594E-3</v>
      </c>
      <c r="C49">
        <v>1.046220027643</v>
      </c>
      <c r="E49" s="3"/>
      <c r="I49" s="3"/>
      <c r="J49">
        <v>4.4843860872529999E-4</v>
      </c>
      <c r="K49">
        <v>8.2315292740319998E-2</v>
      </c>
      <c r="M49" s="3"/>
      <c r="N49">
        <v>1.2929299483470001E-3</v>
      </c>
      <c r="O49">
        <v>2.095826123997</v>
      </c>
    </row>
    <row r="50" spans="2:15" x14ac:dyDescent="0.3">
      <c r="B50" s="2">
        <v>5.8458078605839996E-3</v>
      </c>
      <c r="C50">
        <v>1.038521739846</v>
      </c>
      <c r="E50" s="3"/>
      <c r="I50" s="3"/>
      <c r="J50">
        <v>4.7090720353329998E-4</v>
      </c>
      <c r="K50">
        <v>8.5033497454900006E-2</v>
      </c>
      <c r="M50" s="3"/>
      <c r="N50">
        <v>1.3078341773859999E-3</v>
      </c>
      <c r="O50">
        <v>2.0909272971689998</v>
      </c>
    </row>
    <row r="51" spans="2:15" x14ac:dyDescent="0.3">
      <c r="B51" s="2">
        <v>5.9947517234390001E-3</v>
      </c>
      <c r="C51">
        <v>1.0300555381359999</v>
      </c>
      <c r="E51" s="3"/>
      <c r="I51" s="3"/>
      <c r="J51">
        <v>4.8112110314620001E-4</v>
      </c>
      <c r="K51">
        <v>8.8211357626759995E-2</v>
      </c>
      <c r="M51" s="3"/>
      <c r="N51">
        <v>1.3261809364619999E-3</v>
      </c>
      <c r="O51">
        <v>2.079502061685</v>
      </c>
    </row>
    <row r="52" spans="2:15" x14ac:dyDescent="0.3">
      <c r="B52" s="2">
        <v>6.1777216844209996E-3</v>
      </c>
      <c r="C52">
        <v>1.0254391060970001</v>
      </c>
      <c r="E52" s="3"/>
      <c r="I52" s="3"/>
      <c r="J52">
        <v>4.9031481606790005E-4</v>
      </c>
      <c r="K52">
        <v>9.3662559407200002E-2</v>
      </c>
      <c r="M52" s="3"/>
      <c r="N52">
        <v>1.3971754050400001E-3</v>
      </c>
      <c r="O52">
        <v>2.20835328698</v>
      </c>
    </row>
    <row r="53" spans="2:15" x14ac:dyDescent="0.3">
      <c r="B53" s="2">
        <v>6.4117344283459998E-3</v>
      </c>
      <c r="C53">
        <v>1.02544254785</v>
      </c>
      <c r="E53" s="3"/>
      <c r="I53" s="3"/>
      <c r="J53">
        <v>5.0308519875940001E-4</v>
      </c>
      <c r="K53">
        <v>0.10411270368639999</v>
      </c>
      <c r="M53" s="3"/>
      <c r="N53">
        <v>1.472694154674E-3</v>
      </c>
      <c r="O53">
        <v>2.4432389252350002</v>
      </c>
    </row>
    <row r="54" spans="2:15" x14ac:dyDescent="0.3">
      <c r="B54" s="2">
        <v>6.6117016834700004E-3</v>
      </c>
      <c r="C54">
        <v>1.0277550504149999</v>
      </c>
      <c r="E54" s="3"/>
      <c r="I54" s="3"/>
      <c r="J54">
        <v>5.1279164377709995E-4</v>
      </c>
      <c r="K54">
        <v>0.11410953208750001</v>
      </c>
      <c r="M54" s="3"/>
      <c r="N54">
        <v>1.4887259478690001E-3</v>
      </c>
      <c r="O54">
        <v>2.4709661579289999</v>
      </c>
    </row>
    <row r="55" spans="2:15" x14ac:dyDescent="0.3">
      <c r="B55" s="2">
        <v>6.7308281725109997E-3</v>
      </c>
      <c r="C55">
        <v>1.030066364012</v>
      </c>
      <c r="E55" s="3"/>
      <c r="I55" s="3"/>
      <c r="J55">
        <v>5.2811238764639997E-4</v>
      </c>
      <c r="K55">
        <v>0.1186490304483</v>
      </c>
      <c r="M55" s="3"/>
      <c r="N55">
        <v>1.509348404422E-3</v>
      </c>
      <c r="O55">
        <v>2.4889039646320001</v>
      </c>
    </row>
    <row r="56" spans="2:15" x14ac:dyDescent="0.3">
      <c r="B56" s="2">
        <v>6.9138054049959997E-3</v>
      </c>
      <c r="C56">
        <v>1.023140370541</v>
      </c>
      <c r="E56" s="3"/>
      <c r="I56" s="3"/>
      <c r="J56">
        <v>5.3679695717270002E-4</v>
      </c>
      <c r="K56">
        <v>0.12728253010599999</v>
      </c>
      <c r="M56" s="3"/>
      <c r="N56">
        <v>1.5173638335390001E-3</v>
      </c>
      <c r="O56">
        <v>2.503583241816</v>
      </c>
    </row>
    <row r="57" spans="2:15" x14ac:dyDescent="0.3">
      <c r="B57" s="2">
        <v>7.0499510026860003E-3</v>
      </c>
      <c r="C57">
        <v>1.025451934448</v>
      </c>
      <c r="E57" s="3"/>
      <c r="I57" s="3"/>
      <c r="J57">
        <v>5.4548110449899995E-4</v>
      </c>
      <c r="K57">
        <v>0.13500686217569999</v>
      </c>
      <c r="M57" s="3"/>
      <c r="N57">
        <v>1.5368484413530001E-3</v>
      </c>
      <c r="O57">
        <v>2.5068395274249999</v>
      </c>
    </row>
    <row r="58" spans="2:15" x14ac:dyDescent="0.3">
      <c r="B58" s="2">
        <v>7.1690920347310004E-3</v>
      </c>
      <c r="C58">
        <v>1.0231441251810001</v>
      </c>
      <c r="E58" s="3"/>
      <c r="I58" s="3"/>
      <c r="J58">
        <v>5.5671962390360001E-4</v>
      </c>
      <c r="K58">
        <v>0.14545764041279999</v>
      </c>
      <c r="M58" s="3"/>
      <c r="N58">
        <v>1.5528970638639999E-3</v>
      </c>
      <c r="O58">
        <v>2.5052029699629998</v>
      </c>
    </row>
    <row r="59" spans="2:15" x14ac:dyDescent="0.3">
      <c r="B59" s="2">
        <v>7.2882451859479997E-3</v>
      </c>
      <c r="C59">
        <v>1.0169870468610001</v>
      </c>
      <c r="E59" s="3"/>
      <c r="I59" s="3"/>
      <c r="J59">
        <v>5.6999767229029997E-4</v>
      </c>
      <c r="K59">
        <v>0.14954340025679999</v>
      </c>
      <c r="M59" s="3"/>
      <c r="N59">
        <v>1.580382141403E-3</v>
      </c>
      <c r="O59">
        <v>2.549239679562</v>
      </c>
    </row>
    <row r="60" spans="2:15" x14ac:dyDescent="0.3">
      <c r="B60" s="2">
        <v>7.3818478596839997E-3</v>
      </c>
      <c r="C60">
        <v>1.017758277372</v>
      </c>
      <c r="E60" s="3"/>
      <c r="I60" s="3"/>
      <c r="J60">
        <v>5.7919244071219999E-4</v>
      </c>
      <c r="K60">
        <v>0.15726752100720001</v>
      </c>
      <c r="M60" s="3"/>
      <c r="N60">
        <v>1.6032606612310001E-3</v>
      </c>
      <c r="O60">
        <v>2.6307982836339998</v>
      </c>
    </row>
    <row r="61" spans="2:15" x14ac:dyDescent="0.3">
      <c r="B61" s="2">
        <v>7.4712175707639999E-3</v>
      </c>
      <c r="C61">
        <v>1.011600761011</v>
      </c>
      <c r="E61" s="3"/>
      <c r="I61" s="3"/>
      <c r="J61">
        <v>5.8583262595570003E-4</v>
      </c>
      <c r="K61">
        <v>0.16181061179619999</v>
      </c>
      <c r="M61" s="3"/>
      <c r="N61">
        <v>1.6375821808209999E-3</v>
      </c>
      <c r="O61">
        <v>2.7466109030410002</v>
      </c>
    </row>
    <row r="62" spans="2:15" x14ac:dyDescent="0.3">
      <c r="B62" s="2">
        <v>7.5520680321839997E-3</v>
      </c>
      <c r="C62">
        <v>1.008522534738</v>
      </c>
      <c r="E62" s="3"/>
      <c r="I62" s="3"/>
      <c r="J62">
        <v>5.8941014012559999E-4</v>
      </c>
      <c r="K62">
        <v>0.16862788947099999</v>
      </c>
      <c r="M62" s="3"/>
      <c r="N62">
        <v>1.654735928401E-3</v>
      </c>
      <c r="O62">
        <v>2.8167521253090002</v>
      </c>
    </row>
    <row r="63" spans="2:15" x14ac:dyDescent="0.3">
      <c r="B63" s="2">
        <v>7.632911222101E-3</v>
      </c>
      <c r="C63">
        <v>1.007753869896</v>
      </c>
      <c r="E63" s="3"/>
      <c r="I63" s="3"/>
      <c r="J63">
        <v>5.9655862436439999E-4</v>
      </c>
      <c r="K63">
        <v>0.16817034720669999</v>
      </c>
      <c r="M63" s="3"/>
      <c r="N63">
        <v>1.690226150475E-3</v>
      </c>
      <c r="O63">
        <v>2.8934126505219999</v>
      </c>
    </row>
    <row r="64" spans="2:15" x14ac:dyDescent="0.3">
      <c r="B64" s="2">
        <v>7.7520352873080003E-3</v>
      </c>
      <c r="C64">
        <v>1.010835037304</v>
      </c>
      <c r="E64" s="3"/>
      <c r="I64" s="3"/>
      <c r="J64">
        <v>6.0115822512569995E-4</v>
      </c>
      <c r="K64">
        <v>0.17680553741880001</v>
      </c>
      <c r="M64" s="3"/>
      <c r="N64">
        <v>1.7143154460770001E-3</v>
      </c>
      <c r="O64">
        <v>2.8624096850090002</v>
      </c>
    </row>
    <row r="65" spans="2:15" x14ac:dyDescent="0.3">
      <c r="B65" s="2">
        <v>7.8584119878669992E-3</v>
      </c>
      <c r="C65">
        <v>1.008527040305</v>
      </c>
      <c r="E65" s="3"/>
      <c r="I65" s="3"/>
      <c r="J65">
        <v>6.0269177721280001E-4</v>
      </c>
      <c r="K65">
        <v>0.18044157381289999</v>
      </c>
      <c r="M65" s="3"/>
      <c r="N65">
        <v>1.7441659774440001E-3</v>
      </c>
      <c r="O65">
        <v>2.7792025559620002</v>
      </c>
    </row>
    <row r="66" spans="2:15" x14ac:dyDescent="0.3">
      <c r="B66" s="2">
        <v>7.9179861396410003E-3</v>
      </c>
      <c r="C66">
        <v>1.0062183549549999</v>
      </c>
      <c r="E66" s="3"/>
      <c r="I66" s="3"/>
      <c r="J66">
        <v>6.1137486903890001E-4</v>
      </c>
      <c r="K66">
        <v>0.18589298691260001</v>
      </c>
      <c r="M66" s="3"/>
      <c r="N66">
        <v>1.79358806809E-3</v>
      </c>
      <c r="O66">
        <v>2.5475387967150001</v>
      </c>
    </row>
    <row r="67" spans="2:15" x14ac:dyDescent="0.3">
      <c r="B67" s="2">
        <v>8.0286103458600006E-3</v>
      </c>
      <c r="C67">
        <v>1.006219981966</v>
      </c>
      <c r="E67" s="3"/>
      <c r="I67" s="3"/>
      <c r="J67">
        <v>6.1597341430000003E-4</v>
      </c>
      <c r="K67">
        <v>0.19225525815479999</v>
      </c>
      <c r="M67" s="3"/>
      <c r="N67">
        <v>1.813064261246E-3</v>
      </c>
      <c r="O67">
        <v>2.5654769774030002</v>
      </c>
    </row>
    <row r="68" spans="2:15" x14ac:dyDescent="0.3">
      <c r="B68" s="2">
        <v>8.1902918780259997E-3</v>
      </c>
      <c r="C68">
        <v>1.0062223599040001</v>
      </c>
      <c r="E68" s="3"/>
      <c r="I68" s="3"/>
      <c r="J68">
        <v>6.2005943856519995E-4</v>
      </c>
      <c r="K68">
        <v>0.1945264865703</v>
      </c>
      <c r="M68" s="3"/>
      <c r="N68">
        <v>1.8291016642140001E-3</v>
      </c>
      <c r="O68">
        <v>2.5834162800440001</v>
      </c>
    </row>
    <row r="69" spans="2:15" x14ac:dyDescent="0.3">
      <c r="B69" s="2">
        <v>8.3051708614070002E-3</v>
      </c>
      <c r="C69">
        <v>1.0062240494920001</v>
      </c>
      <c r="E69" s="3"/>
      <c r="I69" s="3"/>
      <c r="J69">
        <v>6.272058118038E-4</v>
      </c>
      <c r="K69">
        <v>0.18952310636610001</v>
      </c>
      <c r="M69" s="3"/>
      <c r="N69">
        <v>1.8359708299339999E-3</v>
      </c>
      <c r="O69">
        <v>2.598095931214</v>
      </c>
    </row>
    <row r="70" spans="2:15" x14ac:dyDescent="0.3">
      <c r="B70" s="2">
        <v>8.4030161931339994E-3</v>
      </c>
      <c r="C70">
        <v>1.010844611634</v>
      </c>
      <c r="E70" s="3"/>
      <c r="I70" s="3"/>
      <c r="J70">
        <v>6.3282581035619995E-4</v>
      </c>
      <c r="K70">
        <v>0.1963395387636</v>
      </c>
      <c r="M70" s="3"/>
      <c r="N70">
        <v>1.8999362542920001E-3</v>
      </c>
      <c r="O70">
        <v>2.991223511826</v>
      </c>
    </row>
    <row r="71" spans="2:15" x14ac:dyDescent="0.3">
      <c r="B71" s="2">
        <v>8.4838593830519997E-3</v>
      </c>
      <c r="C71">
        <v>1.010075946792</v>
      </c>
      <c r="E71" s="3"/>
      <c r="I71" s="3"/>
      <c r="J71">
        <v>6.3486977243889999E-4</v>
      </c>
      <c r="K71">
        <v>0.19952078004439999</v>
      </c>
      <c r="M71" s="3"/>
      <c r="N71">
        <v>1.9113755142059999E-3</v>
      </c>
      <c r="O71">
        <v>3.0320028138619999</v>
      </c>
    </row>
    <row r="72" spans="2:15" x14ac:dyDescent="0.3">
      <c r="B72" s="2">
        <v>8.5774862951289998E-3</v>
      </c>
      <c r="C72">
        <v>1.003148639198</v>
      </c>
      <c r="E72" s="3"/>
      <c r="I72" s="3"/>
      <c r="J72">
        <v>6.3997957209569996E-4</v>
      </c>
      <c r="K72">
        <v>0.20724659134920001</v>
      </c>
      <c r="M72" s="3"/>
      <c r="N72">
        <v>1.934283952817E-3</v>
      </c>
      <c r="O72">
        <v>3.0613591243220002</v>
      </c>
    </row>
    <row r="73" spans="2:15" x14ac:dyDescent="0.3">
      <c r="B73" s="2">
        <v>8.6966345986770003E-3</v>
      </c>
      <c r="C73">
        <v>0.99853126849880003</v>
      </c>
      <c r="E73" s="3"/>
      <c r="I73" s="3"/>
      <c r="J73">
        <v>6.4355603076549995E-4</v>
      </c>
      <c r="K73">
        <v>0.211790950054</v>
      </c>
      <c r="M73" s="3"/>
      <c r="N73">
        <v>1.9629583020039998E-3</v>
      </c>
      <c r="O73">
        <v>3.0303546628700002</v>
      </c>
    </row>
    <row r="74" spans="2:15" x14ac:dyDescent="0.3">
      <c r="B74" s="2">
        <v>8.8583161308429994E-3</v>
      </c>
      <c r="C74">
        <v>0.99853364643700004</v>
      </c>
      <c r="E74" s="3"/>
      <c r="I74" s="3"/>
      <c r="J74">
        <v>6.4713417823540002E-4</v>
      </c>
      <c r="K74">
        <v>0.21997197911069999</v>
      </c>
      <c r="M74" s="3"/>
      <c r="N74">
        <v>2.005452324325E-3</v>
      </c>
      <c r="O74">
        <v>2.886784518002</v>
      </c>
    </row>
    <row r="75" spans="2:15" x14ac:dyDescent="0.3">
      <c r="B75" s="2">
        <v>8.9646879837339995E-3</v>
      </c>
      <c r="C75">
        <v>0.99776535705939995</v>
      </c>
      <c r="E75" s="3"/>
      <c r="I75" s="3"/>
      <c r="J75">
        <v>6.5071232570539995E-4</v>
      </c>
      <c r="K75">
        <v>0.2281530081675</v>
      </c>
      <c r="M75" s="3"/>
      <c r="N75">
        <v>2.0352822865279999E-3</v>
      </c>
      <c r="O75">
        <v>2.8394664658119999</v>
      </c>
    </row>
    <row r="76" spans="2:15" x14ac:dyDescent="0.3">
      <c r="B76" s="2">
        <v>9.1093528310850005E-3</v>
      </c>
      <c r="C76">
        <v>0.99699763087759996</v>
      </c>
      <c r="E76" s="3"/>
      <c r="I76" s="3"/>
      <c r="J76">
        <v>6.5837396424020002E-4</v>
      </c>
      <c r="K76">
        <v>0.23315026011180001</v>
      </c>
      <c r="M76" s="3"/>
      <c r="N76">
        <v>2.0604729673509999E-3</v>
      </c>
      <c r="O76">
        <v>2.8867665667320002</v>
      </c>
    </row>
    <row r="77" spans="2:15" x14ac:dyDescent="0.3">
      <c r="B77" s="2">
        <v>9.1817082811850009E-3</v>
      </c>
      <c r="C77">
        <v>0.98930015658589998</v>
      </c>
      <c r="E77" s="3"/>
      <c r="I77" s="3"/>
      <c r="J77">
        <v>6.6552477057930004E-4</v>
      </c>
      <c r="K77">
        <v>0.23769313958150001</v>
      </c>
      <c r="M77" s="3"/>
      <c r="N77">
        <v>2.158717838009E-3</v>
      </c>
      <c r="O77">
        <v>3.4691162421409998</v>
      </c>
    </row>
    <row r="78" spans="2:15" x14ac:dyDescent="0.3">
      <c r="B78" s="2">
        <v>9.3136136447179996E-3</v>
      </c>
      <c r="C78">
        <v>0.98699253505100004</v>
      </c>
      <c r="E78" s="3"/>
      <c r="I78" s="3"/>
      <c r="J78">
        <v>6.7063267033589996E-4</v>
      </c>
      <c r="K78">
        <v>0.2413276967404</v>
      </c>
      <c r="M78" s="3"/>
      <c r="N78">
        <v>2.1701832768590001E-3</v>
      </c>
      <c r="O78">
        <v>3.464218537267</v>
      </c>
    </row>
    <row r="79" spans="2:15" x14ac:dyDescent="0.3">
      <c r="B79" s="2">
        <v>9.3816900793139996E-3</v>
      </c>
      <c r="C79">
        <v>0.98699353628810005</v>
      </c>
      <c r="E79" s="3"/>
      <c r="I79" s="3"/>
      <c r="J79">
        <v>6.7880577436649995E-4</v>
      </c>
      <c r="K79">
        <v>0.2481430725414</v>
      </c>
      <c r="M79" s="3"/>
      <c r="N79">
        <v>2.1816459108220001E-3</v>
      </c>
      <c r="O79">
        <v>3.4642147974189998</v>
      </c>
    </row>
    <row r="80" spans="2:15" x14ac:dyDescent="0.3">
      <c r="B80" s="2">
        <v>9.5050713455170008E-3</v>
      </c>
      <c r="C80">
        <v>0.98930491246230001</v>
      </c>
      <c r="E80" s="3"/>
      <c r="I80" s="3"/>
      <c r="J80">
        <v>6.8851031948389998E-4</v>
      </c>
      <c r="K80">
        <v>0.25404864679650002</v>
      </c>
      <c r="M80" s="3"/>
      <c r="N80">
        <v>2.218399266541E-3</v>
      </c>
      <c r="O80">
        <v>3.3369597392279999</v>
      </c>
    </row>
    <row r="81" spans="2:15" x14ac:dyDescent="0.3">
      <c r="B81" s="2">
        <v>9.6284623070570004E-3</v>
      </c>
      <c r="C81">
        <v>0.98853687339389995</v>
      </c>
      <c r="E81" s="3"/>
      <c r="I81" s="3"/>
      <c r="J81">
        <v>6.9719320020999998E-4</v>
      </c>
      <c r="K81">
        <v>0.2590454761023</v>
      </c>
      <c r="M81" s="3"/>
      <c r="N81">
        <v>2.2574217750030001E-3</v>
      </c>
      <c r="O81">
        <v>3.2504869749509999</v>
      </c>
    </row>
    <row r="82" spans="2:15" x14ac:dyDescent="0.3">
      <c r="B82" s="2">
        <v>9.7348559744549999E-3</v>
      </c>
      <c r="C82">
        <v>0.98083989972079999</v>
      </c>
      <c r="E82" s="3"/>
      <c r="I82" s="3"/>
      <c r="J82">
        <v>7.0230046666650003E-4</v>
      </c>
      <c r="K82">
        <v>0.26131628187919997</v>
      </c>
      <c r="M82" s="3"/>
      <c r="N82">
        <v>2.2814746070869999E-3</v>
      </c>
      <c r="O82">
        <v>3.2831055547769998</v>
      </c>
    </row>
    <row r="83" spans="2:15" x14ac:dyDescent="0.3">
      <c r="B83" s="2">
        <v>9.8710039959790004E-3</v>
      </c>
      <c r="C83">
        <v>0.98238160981629996</v>
      </c>
      <c r="E83" s="3"/>
      <c r="I83" s="3"/>
      <c r="J83">
        <v>7.0435076175010003E-4</v>
      </c>
      <c r="K83">
        <v>0.27813503697969999</v>
      </c>
      <c r="M83" s="3"/>
      <c r="N83">
        <v>2.3329134107389999E-3</v>
      </c>
      <c r="O83">
        <v>3.5326809417909999</v>
      </c>
    </row>
    <row r="84" spans="2:15" x14ac:dyDescent="0.3">
      <c r="B84" s="2">
        <v>9.9858902508629995E-3</v>
      </c>
      <c r="C84">
        <v>0.98007373797200004</v>
      </c>
      <c r="E84" s="3"/>
      <c r="I84" s="3"/>
      <c r="J84">
        <v>7.0639662373309998E-4</v>
      </c>
      <c r="K84">
        <v>0.28540753240639999</v>
      </c>
      <c r="M84" s="3"/>
      <c r="N84">
        <v>2.3774980080629999E-3</v>
      </c>
      <c r="O84">
        <v>3.7414755308290002</v>
      </c>
    </row>
    <row r="85" spans="2:15" x14ac:dyDescent="0.3">
      <c r="B85" s="2">
        <v>1.0053990923800001E-2</v>
      </c>
      <c r="C85">
        <v>0.97237620110300005</v>
      </c>
      <c r="E85" s="3"/>
      <c r="I85" s="3"/>
      <c r="J85">
        <v>7.150818265595E-4</v>
      </c>
      <c r="K85">
        <v>0.29540478344600002</v>
      </c>
      <c r="M85" s="3"/>
      <c r="N85">
        <v>2.426753675476E-3</v>
      </c>
      <c r="O85">
        <v>3.8001870297960001</v>
      </c>
    </row>
    <row r="86" spans="2:15" x14ac:dyDescent="0.3">
      <c r="B86" s="2">
        <v>1.017310529367E-2</v>
      </c>
      <c r="C86">
        <v>0.97853678375289999</v>
      </c>
      <c r="E86" s="3"/>
      <c r="I86" s="3"/>
      <c r="J86">
        <v>7.2019183731629997E-4</v>
      </c>
      <c r="K86">
        <v>0.30358517854490003</v>
      </c>
      <c r="M86" s="3"/>
      <c r="N86">
        <v>2.4508644752029999E-3</v>
      </c>
      <c r="O86">
        <v>3.7316636657500002</v>
      </c>
    </row>
    <row r="87" spans="2:15" x14ac:dyDescent="0.3">
      <c r="B87" s="2">
        <v>1.025818144624E-2</v>
      </c>
      <c r="C87">
        <v>0.98469686578420001</v>
      </c>
      <c r="E87" s="3"/>
      <c r="I87" s="3"/>
      <c r="J87">
        <v>7.2325767489040001E-4</v>
      </c>
      <c r="K87">
        <v>0.30812974856899999</v>
      </c>
      <c r="M87" s="3"/>
      <c r="N87">
        <v>2.5047753183499999E-3</v>
      </c>
      <c r="O87">
        <v>3.6680245431260001</v>
      </c>
    </row>
    <row r="88" spans="2:15" x14ac:dyDescent="0.3">
      <c r="B88" s="2">
        <v>1.038585384712E-2</v>
      </c>
      <c r="C88">
        <v>0.97546049737639995</v>
      </c>
      <c r="E88" s="3"/>
      <c r="I88" s="3"/>
      <c r="J88">
        <v>7.2785558685139996E-4</v>
      </c>
      <c r="K88">
        <v>0.3131282684292</v>
      </c>
      <c r="M88" s="3"/>
      <c r="N88">
        <v>2.5299837634499998E-3</v>
      </c>
      <c r="O88">
        <v>3.6843295322139999</v>
      </c>
    </row>
    <row r="89" spans="2:15" x14ac:dyDescent="0.3">
      <c r="B89" s="2">
        <v>1.0624126215880001E-2</v>
      </c>
      <c r="C89">
        <v>0.97392429408509995</v>
      </c>
      <c r="E89" s="3"/>
      <c r="I89" s="3"/>
      <c r="J89">
        <v>7.3602679098170004E-4</v>
      </c>
      <c r="K89">
        <v>0.31585239008420002</v>
      </c>
      <c r="M89" s="3"/>
      <c r="N89">
        <v>2.5494683712640001E-3</v>
      </c>
      <c r="O89">
        <v>3.6875858178229999</v>
      </c>
    </row>
    <row r="90" spans="2:15" x14ac:dyDescent="0.3">
      <c r="B90" s="2">
        <v>1.070923387829E-2</v>
      </c>
      <c r="C90">
        <v>0.97007627657850004</v>
      </c>
      <c r="E90" s="3"/>
      <c r="I90" s="3"/>
      <c r="J90">
        <v>7.401138707471E-4</v>
      </c>
      <c r="K90">
        <v>0.32039653746969998</v>
      </c>
      <c r="M90" s="3"/>
      <c r="N90">
        <v>2.5735286830440001E-3</v>
      </c>
      <c r="O90">
        <v>3.7071538242469999</v>
      </c>
    </row>
    <row r="91" spans="2:15" x14ac:dyDescent="0.3">
      <c r="B91" s="2">
        <v>1.077300948288E-2</v>
      </c>
      <c r="C91">
        <v>0.98470443763990001</v>
      </c>
      <c r="E91" s="3"/>
      <c r="I91" s="3"/>
      <c r="J91">
        <v>7.4726319938599997E-4</v>
      </c>
      <c r="K91">
        <v>0.32175733038150001</v>
      </c>
      <c r="M91" s="3"/>
      <c r="N91">
        <v>2.6010558338729999E-3</v>
      </c>
      <c r="O91">
        <v>3.677781058456</v>
      </c>
    </row>
    <row r="92" spans="2:15" x14ac:dyDescent="0.3">
      <c r="B92" s="2">
        <v>1.084962698164E-2</v>
      </c>
      <c r="C92">
        <v>0.97469746449369998</v>
      </c>
      <c r="E92" s="3"/>
      <c r="I92" s="3"/>
      <c r="J92">
        <v>7.5032988136029995E-4</v>
      </c>
      <c r="K92">
        <v>0.3281202355815</v>
      </c>
      <c r="M92" s="3"/>
      <c r="N92">
        <v>2.6516269928010001E-3</v>
      </c>
      <c r="O92">
        <v>3.441222960198</v>
      </c>
    </row>
    <row r="93" spans="2:15" x14ac:dyDescent="0.3">
      <c r="B93" s="2">
        <v>1.0981532345170001E-2</v>
      </c>
      <c r="C93">
        <v>0.97238984295880004</v>
      </c>
      <c r="E93" s="3"/>
      <c r="I93" s="3"/>
      <c r="J93">
        <v>7.5696943330370002E-4</v>
      </c>
      <c r="K93">
        <v>0.33129957498849999</v>
      </c>
      <c r="M93" s="3"/>
      <c r="N93">
        <v>2.778273203746E-3</v>
      </c>
      <c r="O93">
        <v>2.4689141033589999</v>
      </c>
    </row>
    <row r="94" spans="2:15" x14ac:dyDescent="0.3">
      <c r="B94" s="2">
        <v>1.104536854561E-2</v>
      </c>
      <c r="C94">
        <v>0.96777165875490001</v>
      </c>
      <c r="E94" s="3"/>
      <c r="I94" s="3"/>
      <c r="J94">
        <v>7.6208493266129997E-4</v>
      </c>
      <c r="K94">
        <v>0.35129914873110002</v>
      </c>
      <c r="M94" s="3"/>
      <c r="N94">
        <v>2.8921777527289999E-3</v>
      </c>
      <c r="O94">
        <v>1.7282570382539999</v>
      </c>
    </row>
    <row r="95" spans="2:15" x14ac:dyDescent="0.3">
      <c r="B95" s="2">
        <v>1.1126202040190001E-2</v>
      </c>
      <c r="C95">
        <v>0.97008240915580002</v>
      </c>
      <c r="E95" s="3"/>
      <c r="I95" s="3"/>
      <c r="J95">
        <v>7.6872786220520001E-4</v>
      </c>
      <c r="K95">
        <v>0.36175182884200002</v>
      </c>
      <c r="M95" s="3"/>
      <c r="N95">
        <v>2.946125059393E-3</v>
      </c>
      <c r="O95">
        <v>1.6009963702909999</v>
      </c>
    </row>
    <row r="96" spans="2:15" x14ac:dyDescent="0.3">
      <c r="B96" s="2">
        <v>1.117725936614E-2</v>
      </c>
      <c r="C96">
        <v>0.97008316008369999</v>
      </c>
      <c r="E96" s="3"/>
      <c r="I96" s="3"/>
      <c r="J96">
        <v>7.8098783490109999E-4</v>
      </c>
      <c r="K96">
        <v>0.3726567682345</v>
      </c>
      <c r="M96" s="3"/>
      <c r="N96">
        <v>2.9667465809840002E-3</v>
      </c>
      <c r="O96">
        <v>1.6205654986689999</v>
      </c>
    </row>
    <row r="97" spans="2:15" x14ac:dyDescent="0.3">
      <c r="B97" s="2">
        <v>1.125809043689E-2</v>
      </c>
      <c r="C97">
        <v>0.97316376429520002</v>
      </c>
      <c r="E97" s="3"/>
      <c r="I97" s="3"/>
      <c r="J97">
        <v>7.8660677795339997E-4</v>
      </c>
      <c r="K97">
        <v>0.37720028166210001</v>
      </c>
      <c r="M97" s="3"/>
      <c r="N97">
        <v>3.0045816877220001E-3</v>
      </c>
      <c r="O97">
        <v>1.6058712620919999</v>
      </c>
    </row>
    <row r="98" spans="2:15" x14ac:dyDescent="0.3">
      <c r="B98" s="2">
        <v>1.1351688262950001E-2</v>
      </c>
      <c r="C98">
        <v>0.97547470242809997</v>
      </c>
      <c r="E98" s="3"/>
      <c r="I98" s="3"/>
      <c r="J98">
        <v>7.9579584667450001E-4</v>
      </c>
      <c r="K98">
        <v>0.37265063997469999</v>
      </c>
      <c r="M98" s="3"/>
      <c r="N98">
        <v>3.019483111875E-3</v>
      </c>
      <c r="O98">
        <v>1.6058664002900001</v>
      </c>
    </row>
    <row r="99" spans="2:15" x14ac:dyDescent="0.3">
      <c r="B99" s="2">
        <v>1.1441053126369999E-2</v>
      </c>
      <c r="C99">
        <v>0.97085689368810002</v>
      </c>
      <c r="E99" s="3"/>
      <c r="I99" s="3"/>
      <c r="J99">
        <v>8.0244004281850002E-4</v>
      </c>
      <c r="K99">
        <v>0.38583082284960002</v>
      </c>
      <c r="M99" s="3"/>
      <c r="N99">
        <v>3.047020547286E-3</v>
      </c>
      <c r="O99">
        <v>1.5585490960690001</v>
      </c>
    </row>
    <row r="100" spans="2:15" x14ac:dyDescent="0.3">
      <c r="B100" s="2">
        <v>1.153893723944E-2</v>
      </c>
      <c r="C100">
        <v>0.96315979486030001</v>
      </c>
      <c r="E100" s="3"/>
      <c r="I100" s="3"/>
      <c r="J100">
        <v>8.0703964357979998E-4</v>
      </c>
      <c r="K100">
        <v>0.39446601306169998</v>
      </c>
      <c r="M100" s="3"/>
      <c r="N100">
        <v>3.1090356409380002E-3</v>
      </c>
      <c r="O100">
        <v>1.3546136914710001</v>
      </c>
    </row>
    <row r="101" spans="2:15" x14ac:dyDescent="0.3">
      <c r="B101" s="2">
        <v>1.163683104785E-2</v>
      </c>
      <c r="C101">
        <v>0.95238328079010004</v>
      </c>
      <c r="E101" s="3"/>
      <c r="I101" s="3"/>
      <c r="J101">
        <v>8.0857551776719995E-4</v>
      </c>
      <c r="K101">
        <v>0.40310247118960002</v>
      </c>
      <c r="M101" s="3"/>
      <c r="N101">
        <v>3.1422838241669999E-3</v>
      </c>
      <c r="O101">
        <v>1.3431835941850001</v>
      </c>
    </row>
    <row r="102" spans="2:15" x14ac:dyDescent="0.3">
      <c r="B102" s="2">
        <v>1.172191689576E-2</v>
      </c>
      <c r="C102">
        <v>0.95546394757889996</v>
      </c>
      <c r="E102" s="3"/>
      <c r="I102" s="3"/>
      <c r="J102">
        <v>8.0960119305910003E-4</v>
      </c>
      <c r="K102">
        <v>0.41264830822490001</v>
      </c>
      <c r="M102" s="3"/>
      <c r="N102">
        <v>3.1548871117550001E-3</v>
      </c>
      <c r="O102">
        <v>1.3529674104039999</v>
      </c>
    </row>
    <row r="103" spans="2:15" x14ac:dyDescent="0.3">
      <c r="B103" s="2">
        <v>1.181975737982E-2</v>
      </c>
      <c r="C103">
        <v>0.96162421734220005</v>
      </c>
      <c r="E103" s="3"/>
      <c r="I103" s="3"/>
      <c r="J103">
        <v>8.23393873442E-4</v>
      </c>
      <c r="K103">
        <v>0.4253709488354</v>
      </c>
      <c r="M103" s="3"/>
      <c r="N103">
        <v>3.1697810562119999E-3</v>
      </c>
      <c r="O103">
        <v>1.3660131220039999</v>
      </c>
    </row>
    <row r="104" spans="2:15" x14ac:dyDescent="0.3">
      <c r="B104" s="2">
        <v>1.188783866208E-2</v>
      </c>
      <c r="C104">
        <v>0.96008551095810002</v>
      </c>
      <c r="E104" s="3"/>
      <c r="I104" s="3"/>
      <c r="J104">
        <v>8.2952618189030005E-4</v>
      </c>
      <c r="K104">
        <v>0.4358238402656</v>
      </c>
      <c r="M104" s="3"/>
      <c r="N104">
        <v>3.1927166087210002E-3</v>
      </c>
      <c r="O104">
        <v>1.3480611038799999</v>
      </c>
    </row>
    <row r="105" spans="2:15" x14ac:dyDescent="0.3">
      <c r="B105" s="2">
        <v>1.19389081072E-2</v>
      </c>
      <c r="C105">
        <v>0.95623699283289998</v>
      </c>
      <c r="E105" s="3"/>
      <c r="I105" s="3"/>
      <c r="J105">
        <v>8.3616488943360004E-4</v>
      </c>
      <c r="K105">
        <v>0.4371848444966</v>
      </c>
      <c r="M105" s="3"/>
      <c r="N105">
        <v>3.203047003718E-3</v>
      </c>
      <c r="O105">
        <v>1.323587912886</v>
      </c>
    </row>
    <row r="106" spans="2:15" x14ac:dyDescent="0.3">
      <c r="B106" s="2">
        <v>1.1972953596000001E-2</v>
      </c>
      <c r="C106">
        <v>0.95392793201960002</v>
      </c>
      <c r="E106" s="3"/>
      <c r="I106" s="3"/>
      <c r="J106">
        <v>8.4280338587690003E-4</v>
      </c>
      <c r="K106">
        <v>0.43809126493369999</v>
      </c>
      <c r="M106" s="3"/>
      <c r="N106">
        <v>3.2168255385240001E-3</v>
      </c>
      <c r="O106">
        <v>1.2828003831849999</v>
      </c>
    </row>
    <row r="107" spans="2:15" x14ac:dyDescent="0.3">
      <c r="E107" s="3"/>
      <c r="I107" s="3"/>
      <c r="J107">
        <v>8.4587175665129999E-4</v>
      </c>
      <c r="K107">
        <v>0.44809084048570003</v>
      </c>
      <c r="M107" s="3"/>
      <c r="N107">
        <v>3.2478849757410001E-3</v>
      </c>
      <c r="O107">
        <v>1.090294327904</v>
      </c>
    </row>
    <row r="108" spans="2:15" x14ac:dyDescent="0.3">
      <c r="E108" s="3"/>
      <c r="I108" s="3"/>
      <c r="J108">
        <v>8.4945138182149996E-4</v>
      </c>
      <c r="K108">
        <v>0.45945395610040002</v>
      </c>
      <c r="M108" s="3"/>
      <c r="N108">
        <v>3.2594139920049999E-3</v>
      </c>
      <c r="O108">
        <v>0.97446674910539999</v>
      </c>
    </row>
    <row r="109" spans="2:15" x14ac:dyDescent="0.3">
      <c r="E109" s="3"/>
      <c r="I109" s="3"/>
      <c r="J109">
        <v>8.5558453466989999E-4</v>
      </c>
      <c r="K109">
        <v>0.47172518270649999</v>
      </c>
      <c r="M109" s="3"/>
      <c r="N109">
        <v>3.2916103429980002E-3</v>
      </c>
      <c r="O109">
        <v>0.79827353659279998</v>
      </c>
    </row>
    <row r="110" spans="2:15" x14ac:dyDescent="0.3">
      <c r="E110" s="3"/>
      <c r="I110" s="3"/>
      <c r="J110">
        <v>8.6018392433109998E-4</v>
      </c>
      <c r="K110">
        <v>0.47990578912460002</v>
      </c>
      <c r="M110" s="3"/>
      <c r="N110">
        <v>3.3123608893430002E-3</v>
      </c>
      <c r="O110">
        <v>0.59272027377180003</v>
      </c>
    </row>
    <row r="111" spans="2:15" x14ac:dyDescent="0.3">
      <c r="I111" s="3"/>
      <c r="J111">
        <v>8.6580371178350004E-4</v>
      </c>
      <c r="K111">
        <v>0.48626763772819998</v>
      </c>
      <c r="M111" s="3"/>
      <c r="N111">
        <v>3.3342090810609998E-3</v>
      </c>
      <c r="O111">
        <v>0.47199536408449999</v>
      </c>
    </row>
    <row r="112" spans="2:15" x14ac:dyDescent="0.3">
      <c r="I112" s="3"/>
      <c r="J112">
        <v>8.6988699174829996E-4</v>
      </c>
      <c r="K112">
        <v>0.48262927682180001</v>
      </c>
      <c r="M112" s="3"/>
      <c r="N112">
        <v>3.3594137863139999E-3</v>
      </c>
      <c r="O112">
        <v>0.49482563987400002</v>
      </c>
    </row>
    <row r="113" spans="9:15" x14ac:dyDescent="0.3">
      <c r="I113" s="3"/>
      <c r="J113">
        <v>8.7499679140510005E-4</v>
      </c>
      <c r="K113">
        <v>0.4903550881266</v>
      </c>
      <c r="M113" s="3"/>
      <c r="N113">
        <v>3.3662866918820001E-3</v>
      </c>
      <c r="O113">
        <v>0.50298000434199996</v>
      </c>
    </row>
    <row r="114" spans="9:15" x14ac:dyDescent="0.3">
      <c r="I114" s="3"/>
      <c r="J114">
        <v>8.7806368447940002E-4</v>
      </c>
      <c r="K114">
        <v>0.49717257712070001</v>
      </c>
      <c r="M114" s="3"/>
      <c r="N114">
        <v>3.3881077697020001E-3</v>
      </c>
      <c r="O114">
        <v>0.42956342323989999</v>
      </c>
    </row>
    <row r="115" spans="9:15" x14ac:dyDescent="0.3">
      <c r="I115" s="3"/>
      <c r="J115">
        <v>8.8419071542689999E-4</v>
      </c>
      <c r="K115">
        <v>0.4962608737011</v>
      </c>
      <c r="M115" s="3"/>
      <c r="N115">
        <v>3.4110330376300002E-3</v>
      </c>
      <c r="O115">
        <v>0.42955594354400001</v>
      </c>
    </row>
    <row r="116" spans="9:15" x14ac:dyDescent="0.3">
      <c r="I116" s="3"/>
      <c r="J116">
        <v>8.9185509826210005E-4</v>
      </c>
      <c r="K116">
        <v>0.50716771496729995</v>
      </c>
      <c r="M116" s="3"/>
      <c r="N116">
        <v>3.432819521857E-3</v>
      </c>
      <c r="O116">
        <v>0.41649826443010002</v>
      </c>
    </row>
    <row r="117" spans="9:15" x14ac:dyDescent="0.3">
      <c r="I117" s="3"/>
      <c r="J117">
        <v>8.9441263684090003E-4</v>
      </c>
      <c r="K117">
        <v>0.51671291804469999</v>
      </c>
      <c r="M117" s="3"/>
      <c r="N117">
        <v>3.4477265557810001E-3</v>
      </c>
      <c r="O117">
        <v>0.40670547257560002</v>
      </c>
    </row>
    <row r="118" spans="9:15" x14ac:dyDescent="0.3">
      <c r="I118" s="3"/>
      <c r="J118">
        <v>9.0003179099320001E-4</v>
      </c>
      <c r="K118">
        <v>0.52171101526620001</v>
      </c>
      <c r="M118" s="3"/>
      <c r="N118">
        <v>3.462636394592E-3</v>
      </c>
      <c r="O118">
        <v>0.3920187156951</v>
      </c>
    </row>
    <row r="119" spans="9:15" x14ac:dyDescent="0.3">
      <c r="I119" s="3"/>
      <c r="J119">
        <v>9.0412689255960001E-4</v>
      </c>
      <c r="K119">
        <v>0.54352934682340004</v>
      </c>
      <c r="M119" s="3"/>
      <c r="N119">
        <v>3.5062542412210001E-3</v>
      </c>
      <c r="O119">
        <v>0.28759991705019999</v>
      </c>
    </row>
    <row r="120" spans="9:15" x14ac:dyDescent="0.3">
      <c r="I120" s="3"/>
      <c r="J120">
        <v>9.0719568553410004E-4</v>
      </c>
      <c r="K120">
        <v>0.55443808996340005</v>
      </c>
      <c r="M120" s="3"/>
      <c r="N120">
        <v>3.5613188274600002E-3</v>
      </c>
      <c r="O120">
        <v>0.21090984703830001</v>
      </c>
    </row>
    <row r="121" spans="9:15" x14ac:dyDescent="0.3">
      <c r="J121">
        <v>9.1587877736030001E-4</v>
      </c>
      <c r="K121">
        <v>0.55988950306319996</v>
      </c>
      <c r="N121">
        <v>3.5865048334730002E-3</v>
      </c>
      <c r="O121">
        <v>0.26636655633489997</v>
      </c>
    </row>
    <row r="122" spans="9:15" x14ac:dyDescent="0.3">
      <c r="J122">
        <v>9.2558205587749999E-4</v>
      </c>
      <c r="K122">
        <v>0.56306757455430001</v>
      </c>
      <c r="N122">
        <v>3.6071216802539999E-3</v>
      </c>
      <c r="O122">
        <v>0.2940922930896</v>
      </c>
    </row>
    <row r="123" spans="9:15" x14ac:dyDescent="0.3">
      <c r="J123">
        <v>9.4038690115040005E-4</v>
      </c>
      <c r="K123">
        <v>0.55624268938459998</v>
      </c>
      <c r="N123">
        <v>3.6437553608379999E-3</v>
      </c>
      <c r="O123">
        <v>0.37564640934389998</v>
      </c>
    </row>
    <row r="124" spans="9:15" x14ac:dyDescent="0.3">
      <c r="J124">
        <v>9.4395470471889998E-4</v>
      </c>
      <c r="K124">
        <v>0.54214911253569997</v>
      </c>
      <c r="N124">
        <v>3.6563661281219999E-3</v>
      </c>
      <c r="O124">
        <v>0.37237965216050001</v>
      </c>
    </row>
    <row r="125" spans="9:15" x14ac:dyDescent="0.3">
      <c r="J125">
        <v>9.494149756699E-4</v>
      </c>
      <c r="K125">
        <v>0.3754014236546</v>
      </c>
      <c r="N125">
        <v>3.6689834401400002E-3</v>
      </c>
      <c r="O125">
        <v>0.35769364324949998</v>
      </c>
    </row>
    <row r="126" spans="9:15" x14ac:dyDescent="0.3">
      <c r="J126">
        <v>9.7166887472139999E-4</v>
      </c>
      <c r="K126">
        <v>0.3883700143146</v>
      </c>
      <c r="N126">
        <v>3.7114381940570001E-3</v>
      </c>
      <c r="O126">
        <v>0.2826390087458</v>
      </c>
    </row>
    <row r="127" spans="9:15" x14ac:dyDescent="0.3">
      <c r="J127">
        <v>9.9392023623970003E-4</v>
      </c>
      <c r="K127">
        <v>0.39587426902169998</v>
      </c>
      <c r="N127">
        <v>3.7332620767639999E-3</v>
      </c>
      <c r="O127">
        <v>0.20432846261769999</v>
      </c>
    </row>
    <row r="128" spans="9:15" x14ac:dyDescent="0.3">
      <c r="J128">
        <v>1.0123341717290001E-3</v>
      </c>
      <c r="K128">
        <v>0.39996490121139999</v>
      </c>
      <c r="N128">
        <v>3.7814341232329999E-3</v>
      </c>
      <c r="O128">
        <v>0.1537417833203</v>
      </c>
    </row>
    <row r="129" spans="10:15" x14ac:dyDescent="0.3">
      <c r="J129">
        <v>1.028449457901E-3</v>
      </c>
      <c r="K129">
        <v>0.41020386382000001</v>
      </c>
      <c r="N129">
        <v>3.7951930238370002E-3</v>
      </c>
      <c r="O129">
        <v>0.14721200880140001</v>
      </c>
    </row>
    <row r="130" spans="10:15" x14ac:dyDescent="0.3">
      <c r="J130">
        <v>1.0361265302999999E-3</v>
      </c>
      <c r="K130">
        <v>0.4218124028136</v>
      </c>
      <c r="N130">
        <v>3.8135294983310001E-3</v>
      </c>
      <c r="O130">
        <v>0.1537313117461</v>
      </c>
    </row>
    <row r="131" spans="10:15" x14ac:dyDescent="0.3">
      <c r="J131">
        <v>1.046874177906E-3</v>
      </c>
      <c r="K131">
        <v>0.4375179238095</v>
      </c>
      <c r="N131">
        <v>3.8375982247690001E-3</v>
      </c>
      <c r="O131">
        <v>0.15861742309140001</v>
      </c>
    </row>
    <row r="132" spans="10:15" x14ac:dyDescent="0.3">
      <c r="J132">
        <v>1.0606885944190001E-3</v>
      </c>
      <c r="K132">
        <v>0.44912392287809999</v>
      </c>
      <c r="N132">
        <v>3.8570762878489999E-3</v>
      </c>
      <c r="O132">
        <v>0.1732929604281</v>
      </c>
    </row>
    <row r="133" spans="10:15" x14ac:dyDescent="0.3">
      <c r="J133">
        <v>1.0783382166189999E-3</v>
      </c>
      <c r="K133">
        <v>0.45936225050540003</v>
      </c>
      <c r="N133">
        <v>3.8742590192509998E-3</v>
      </c>
      <c r="O133">
        <v>0.1928632107604</v>
      </c>
    </row>
    <row r="134" spans="10:15" x14ac:dyDescent="0.3">
      <c r="J134">
        <v>1.093684114435E-3</v>
      </c>
      <c r="K134">
        <v>0.46482023664580002</v>
      </c>
      <c r="N134">
        <v>3.8857151084809999E-3</v>
      </c>
      <c r="O134">
        <v>0.20427872263999999</v>
      </c>
    </row>
    <row r="135" spans="10:15" x14ac:dyDescent="0.3">
      <c r="J135">
        <v>1.106722798759E-3</v>
      </c>
      <c r="K135">
        <v>0.4579844193641</v>
      </c>
      <c r="N135">
        <v>3.9497518684060004E-3</v>
      </c>
      <c r="O135">
        <v>0.11678326229409999</v>
      </c>
    </row>
    <row r="136" spans="10:15" x14ac:dyDescent="0.3">
      <c r="J136">
        <v>1.1243714693840001E-3</v>
      </c>
      <c r="K136">
        <v>0.46617362100900001</v>
      </c>
      <c r="N136">
        <v>3.9727058321829996E-3</v>
      </c>
      <c r="O136">
        <v>0.1113314457348</v>
      </c>
    </row>
    <row r="137" spans="10:15" x14ac:dyDescent="0.3">
      <c r="J137">
        <v>1.1320437839090001E-3</v>
      </c>
      <c r="K137">
        <v>0.46753653009099999</v>
      </c>
      <c r="N137">
        <v>3.9818867936299998E-3</v>
      </c>
      <c r="O137">
        <v>0.11023958481480001</v>
      </c>
    </row>
    <row r="138" spans="10:15" x14ac:dyDescent="0.3">
      <c r="J138">
        <v>1.1420163337089999E-3</v>
      </c>
      <c r="K138">
        <v>0.46616631872469999</v>
      </c>
      <c r="N138">
        <v>3.9941347322349999E-3</v>
      </c>
      <c r="O138">
        <v>9.7169202747609998E-2</v>
      </c>
    </row>
    <row r="139" spans="10:15" x14ac:dyDescent="0.3">
      <c r="J139">
        <v>1.1489214802200001E-3</v>
      </c>
      <c r="K139">
        <v>0.46752954529730001</v>
      </c>
      <c r="N139">
        <v>4.0048469980399999E-3</v>
      </c>
      <c r="O139">
        <v>9.3899111217379996E-2</v>
      </c>
    </row>
    <row r="140" spans="10:15" x14ac:dyDescent="0.3">
      <c r="J140">
        <v>1.154295462619E-3</v>
      </c>
      <c r="K140">
        <v>0.47572382679219999</v>
      </c>
      <c r="N140">
        <v>4.0300904295920001E-3</v>
      </c>
      <c r="O140">
        <v>9.8246337188320002E-2</v>
      </c>
    </row>
    <row r="141" spans="10:15" x14ac:dyDescent="0.3">
      <c r="J141">
        <v>1.1650443789910001E-3</v>
      </c>
      <c r="K141">
        <v>0.49416151576450001</v>
      </c>
      <c r="N141">
        <v>4.0469229203199996E-3</v>
      </c>
      <c r="O141">
        <v>9.4974248847340001E-2</v>
      </c>
    </row>
    <row r="142" spans="10:15" x14ac:dyDescent="0.3">
      <c r="J142">
        <v>1.1742583249520001E-3</v>
      </c>
      <c r="K142">
        <v>0.51123375572980001</v>
      </c>
      <c r="N142">
        <v>4.0698687712730003E-3</v>
      </c>
      <c r="O142">
        <v>0.1036776864376</v>
      </c>
    </row>
    <row r="143" spans="10:15" x14ac:dyDescent="0.3">
      <c r="J143">
        <v>1.1773371471420001E-3</v>
      </c>
      <c r="K143">
        <v>0.53308982957890005</v>
      </c>
      <c r="N143">
        <v>4.0859293691879999E-3</v>
      </c>
      <c r="O143">
        <v>0.1123833704399</v>
      </c>
    </row>
    <row r="144" spans="10:15" x14ac:dyDescent="0.3">
      <c r="J144">
        <v>1.1865545822109999E-3</v>
      </c>
      <c r="K144">
        <v>0.5576755314795</v>
      </c>
      <c r="N144">
        <v>4.0989323508950001E-3</v>
      </c>
      <c r="O144">
        <v>0.1167345900323</v>
      </c>
    </row>
    <row r="145" spans="10:15" x14ac:dyDescent="0.3">
      <c r="J145">
        <v>1.194998822624E-3</v>
      </c>
      <c r="K145">
        <v>0.5692837529825</v>
      </c>
      <c r="N145">
        <v>4.1211356400129998E-3</v>
      </c>
      <c r="O145">
        <v>8.6239111886610001E-2</v>
      </c>
    </row>
    <row r="146" spans="10:15" x14ac:dyDescent="0.3">
      <c r="J146">
        <v>1.2034436974210001E-3</v>
      </c>
      <c r="K146">
        <v>0.58225805847379997</v>
      </c>
      <c r="N146">
        <v>4.1494142214939999E-3</v>
      </c>
      <c r="O146">
        <v>0.13413996760460001</v>
      </c>
    </row>
    <row r="147" spans="10:15" x14ac:dyDescent="0.3">
      <c r="J147">
        <v>1.2126579605739999E-3</v>
      </c>
      <c r="K147">
        <v>0.60001334043319998</v>
      </c>
      <c r="N147">
        <v>4.167779264705E-3</v>
      </c>
      <c r="O147">
        <v>0.12651191724569999</v>
      </c>
    </row>
    <row r="148" spans="10:15" x14ac:dyDescent="0.3">
      <c r="J148">
        <v>1.2165107838010001E-3</v>
      </c>
      <c r="K148">
        <v>0.63658336059440002</v>
      </c>
      <c r="N148">
        <v>4.1808022164390004E-3</v>
      </c>
      <c r="O148">
        <v>9.601943431618E-2</v>
      </c>
    </row>
    <row r="149" spans="10:15" x14ac:dyDescent="0.3">
      <c r="J149">
        <v>1.218569251561E-3</v>
      </c>
      <c r="K149">
        <v>0.66390144505729998</v>
      </c>
      <c r="N149">
        <v>4.1961239968990004E-3</v>
      </c>
      <c r="O149">
        <v>5.8993008359730002E-2</v>
      </c>
    </row>
    <row r="150" spans="10:15" x14ac:dyDescent="0.3">
      <c r="J150">
        <v>1.2288051359310001E-3</v>
      </c>
      <c r="K150">
        <v>0.67892262395650005</v>
      </c>
      <c r="N150">
        <v>4.2053093267890003E-3</v>
      </c>
      <c r="O150">
        <v>5.0279087513129997E-2</v>
      </c>
    </row>
    <row r="151" spans="10:15" x14ac:dyDescent="0.3">
      <c r="J151">
        <v>1.234949880438E-3</v>
      </c>
      <c r="K151">
        <v>0.69485612717580003</v>
      </c>
      <c r="N151">
        <v>4.2221343287569997E-3</v>
      </c>
      <c r="O151">
        <v>6.0073387617900001E-2</v>
      </c>
    </row>
    <row r="152" spans="10:15" x14ac:dyDescent="0.3">
      <c r="J152">
        <v>1.2416037444500001E-3</v>
      </c>
      <c r="K152">
        <v>0.70578094803220004</v>
      </c>
      <c r="N152">
        <v>4.2382074079390002E-3</v>
      </c>
      <c r="O152">
        <v>4.700175754396E-2</v>
      </c>
    </row>
    <row r="153" spans="10:15" x14ac:dyDescent="0.3">
      <c r="J153">
        <v>1.249278596189E-3</v>
      </c>
      <c r="K153">
        <v>0.71260750590209998</v>
      </c>
      <c r="N153">
        <v>4.2489277865660003E-3</v>
      </c>
      <c r="O153">
        <v>2.9576411864179999E-2</v>
      </c>
    </row>
    <row r="154" spans="10:15" x14ac:dyDescent="0.3">
      <c r="J154">
        <v>1.259518286475E-3</v>
      </c>
      <c r="K154">
        <v>0.7358243641326</v>
      </c>
      <c r="N154">
        <v>4.2772450599740004E-3</v>
      </c>
      <c r="O154">
        <v>9.9675939458880002E-3</v>
      </c>
    </row>
    <row r="155" spans="10:15" x14ac:dyDescent="0.3">
      <c r="J155">
        <v>1.2666795784729999E-3</v>
      </c>
      <c r="K155">
        <v>0.73809797847890002</v>
      </c>
      <c r="N155">
        <v>4.2979039394040004E-3</v>
      </c>
      <c r="O155">
        <v>4.5165261905780003E-3</v>
      </c>
    </row>
    <row r="156" spans="10:15" x14ac:dyDescent="0.3">
      <c r="J156">
        <v>1.276913559884E-3</v>
      </c>
      <c r="K156">
        <v>0.74902131771229996</v>
      </c>
      <c r="N156">
        <v>4.3170234016539997E-3</v>
      </c>
      <c r="O156">
        <v>1.5398943195130001E-2</v>
      </c>
    </row>
    <row r="157" spans="10:15" x14ac:dyDescent="0.3">
      <c r="J157">
        <v>1.283562983659E-3</v>
      </c>
      <c r="K157">
        <v>0.75038451268219997</v>
      </c>
      <c r="N157">
        <v>4.3307826745900002E-3</v>
      </c>
      <c r="O157">
        <v>3.4994033039570001E-2</v>
      </c>
    </row>
    <row r="158" spans="10:15" x14ac:dyDescent="0.3">
      <c r="J158">
        <v>1.290724698537E-3</v>
      </c>
      <c r="K158">
        <v>0.75356875806519996</v>
      </c>
      <c r="N158">
        <v>4.3980595921159996E-3</v>
      </c>
      <c r="O158">
        <v>0.11445926449969999</v>
      </c>
    </row>
    <row r="159" spans="10:15" x14ac:dyDescent="0.3">
      <c r="J159">
        <v>1.3019773418370001E-3</v>
      </c>
      <c r="K159">
        <v>0.75538536360969999</v>
      </c>
      <c r="N159">
        <v>4.4179384659109996E-3</v>
      </c>
      <c r="O159">
        <v>0.13514122323719999</v>
      </c>
    </row>
    <row r="160" spans="10:15" x14ac:dyDescent="0.3">
      <c r="J160">
        <v>1.3209044139959999E-3</v>
      </c>
      <c r="K160">
        <v>0.76311789598720003</v>
      </c>
      <c r="N160">
        <v>4.4347672122580003E-3</v>
      </c>
      <c r="O160">
        <v>0.1384023291191</v>
      </c>
    </row>
    <row r="161" spans="10:15" x14ac:dyDescent="0.3">
      <c r="J161">
        <v>1.3377850704649999E-3</v>
      </c>
      <c r="K161">
        <v>0.76948532845119999</v>
      </c>
      <c r="N161">
        <v>4.4439469255790004E-3</v>
      </c>
      <c r="O161">
        <v>0.13948819960680001</v>
      </c>
    </row>
    <row r="162" spans="10:15" x14ac:dyDescent="0.3">
      <c r="J162">
        <v>1.347000389987E-3</v>
      </c>
      <c r="K162">
        <v>0.78951540137370002</v>
      </c>
      <c r="N162">
        <v>4.4592543525820002E-3</v>
      </c>
      <c r="O162">
        <v>0.12750568483800001</v>
      </c>
    </row>
    <row r="163" spans="10:15" x14ac:dyDescent="0.3">
      <c r="J163">
        <v>1.35058811922E-3</v>
      </c>
      <c r="K163">
        <v>0.80590527841350001</v>
      </c>
      <c r="N163">
        <v>4.4715047874399998E-3</v>
      </c>
      <c r="O163">
        <v>0.1100798399555</v>
      </c>
    </row>
    <row r="164" spans="10:15" x14ac:dyDescent="0.3">
      <c r="J164">
        <v>1.3705501341350001E-3</v>
      </c>
      <c r="K164">
        <v>0.83959037201950004</v>
      </c>
      <c r="N164">
        <v>4.5357758860149998E-3</v>
      </c>
      <c r="O164">
        <v>9.4814753589369999E-2</v>
      </c>
    </row>
    <row r="165" spans="10:15" x14ac:dyDescent="0.3">
      <c r="J165">
        <v>1.380274996041E-3</v>
      </c>
      <c r="K165">
        <v>0.85552239361600002</v>
      </c>
      <c r="N165">
        <v>4.5587192407150002E-3</v>
      </c>
      <c r="O165">
        <v>0.10787365399480001</v>
      </c>
    </row>
    <row r="166" spans="10:15" x14ac:dyDescent="0.3">
      <c r="J166">
        <v>1.396136990621E-3</v>
      </c>
      <c r="K166">
        <v>0.87099655976900003</v>
      </c>
      <c r="N166">
        <v>4.5763061504809997E-3</v>
      </c>
      <c r="O166">
        <v>0.1231120330173</v>
      </c>
    </row>
    <row r="167" spans="10:15" x14ac:dyDescent="0.3">
      <c r="J167">
        <v>1.4079055195E-3</v>
      </c>
      <c r="K167">
        <v>0.88237457953959997</v>
      </c>
      <c r="N167">
        <v>4.5931286561940003E-3</v>
      </c>
      <c r="O167">
        <v>0.13726179593730001</v>
      </c>
    </row>
    <row r="168" spans="10:15" x14ac:dyDescent="0.3">
      <c r="J168">
        <v>1.414558114873E-3</v>
      </c>
      <c r="K168">
        <v>0.89056750728550005</v>
      </c>
      <c r="N168">
        <v>4.6015414692099996E-3</v>
      </c>
      <c r="O168">
        <v>0.14161451313779999</v>
      </c>
    </row>
    <row r="169" spans="10:15" x14ac:dyDescent="0.3">
      <c r="J169">
        <v>1.423258183136E-3</v>
      </c>
      <c r="K169">
        <v>0.90240211253710001</v>
      </c>
      <c r="N169">
        <v>4.6199033921040002E-3</v>
      </c>
      <c r="O169">
        <v>0.13943079129790001</v>
      </c>
    </row>
    <row r="170" spans="10:15" x14ac:dyDescent="0.3">
      <c r="J170">
        <v>1.4232636805710001E-3</v>
      </c>
      <c r="K170">
        <v>0.91424031601580003</v>
      </c>
      <c r="N170">
        <v>4.6367365068949997E-3</v>
      </c>
      <c r="O170">
        <v>0.13506983725319999</v>
      </c>
    </row>
    <row r="171" spans="10:15" x14ac:dyDescent="0.3">
      <c r="J171">
        <v>1.431451880611E-3</v>
      </c>
      <c r="K171">
        <v>0.92516450189090005</v>
      </c>
      <c r="N171">
        <v>4.645917468342E-3</v>
      </c>
      <c r="O171">
        <v>0.13397797633319999</v>
      </c>
    </row>
    <row r="172" spans="10:15" x14ac:dyDescent="0.3">
      <c r="J172">
        <v>1.4340207365159999E-3</v>
      </c>
      <c r="K172">
        <v>0.95020579710130004</v>
      </c>
      <c r="N172">
        <v>4.6627468387529999E-3</v>
      </c>
      <c r="O172">
        <v>0.13615021651129999</v>
      </c>
    </row>
    <row r="173" spans="10:15" x14ac:dyDescent="0.3">
      <c r="J173">
        <v>1.4355609928590001E-3</v>
      </c>
      <c r="K173">
        <v>0.9629539966356</v>
      </c>
      <c r="N173">
        <v>4.6895446650060003E-3</v>
      </c>
      <c r="O173">
        <v>9.8031180830919995E-2</v>
      </c>
    </row>
    <row r="174" spans="10:15" x14ac:dyDescent="0.3">
      <c r="J174">
        <v>1.456539978144E-3</v>
      </c>
      <c r="K174">
        <v>0.98388983240530004</v>
      </c>
      <c r="N174">
        <v>4.7178513293359998E-3</v>
      </c>
      <c r="O174">
        <v>9.6933079877429995E-2</v>
      </c>
    </row>
    <row r="175" spans="10:15" x14ac:dyDescent="0.3">
      <c r="J175">
        <v>1.4565446298199999E-3</v>
      </c>
      <c r="K175">
        <v>0.99390677381030001</v>
      </c>
      <c r="N175">
        <v>4.7385364194269999E-3</v>
      </c>
      <c r="O175">
        <v>4.5749652562030001E-2</v>
      </c>
    </row>
    <row r="176" spans="10:15" x14ac:dyDescent="0.3">
      <c r="J176">
        <v>1.465243852324E-3</v>
      </c>
      <c r="K176">
        <v>1.0039201169880001</v>
      </c>
      <c r="N176">
        <v>4.7668593094039998E-3</v>
      </c>
      <c r="O176">
        <v>1.6341043309440001E-2</v>
      </c>
    </row>
    <row r="177" spans="10:15" x14ac:dyDescent="0.3">
      <c r="J177">
        <v>1.470873557011E-3</v>
      </c>
      <c r="K177">
        <v>1.0121134680549999</v>
      </c>
      <c r="N177">
        <v>4.7867369350729997E-3</v>
      </c>
      <c r="O177">
        <v>3.9200733454570001E-2</v>
      </c>
    </row>
    <row r="178" spans="10:15" x14ac:dyDescent="0.3">
      <c r="J178">
        <v>1.4749676570309999E-3</v>
      </c>
      <c r="K178">
        <v>1.017575560993</v>
      </c>
      <c r="N178">
        <v>4.8135116709820003E-3</v>
      </c>
      <c r="O178">
        <v>4.1369728815199999E-2</v>
      </c>
    </row>
    <row r="179" spans="10:15" x14ac:dyDescent="0.3">
      <c r="J179">
        <v>1.4790623913699999E-3</v>
      </c>
      <c r="K179">
        <v>1.0244036004849999</v>
      </c>
      <c r="N179">
        <v>4.8433234290100003E-3</v>
      </c>
      <c r="O179">
        <v>8.3825756811490001E-2</v>
      </c>
    </row>
    <row r="180" spans="10:15" x14ac:dyDescent="0.3">
      <c r="J180">
        <v>1.4816270184780001E-3</v>
      </c>
      <c r="K180">
        <v>1.0403385853280001</v>
      </c>
      <c r="N180">
        <v>4.8570895666430001E-3</v>
      </c>
      <c r="O180">
        <v>9.1443323913999994E-2</v>
      </c>
    </row>
    <row r="181" spans="10:15" x14ac:dyDescent="0.3">
      <c r="J181">
        <v>1.48878344736E-3</v>
      </c>
      <c r="K181">
        <v>1.03213994275</v>
      </c>
      <c r="N181">
        <v>4.8723838883159998E-3</v>
      </c>
      <c r="O181">
        <v>0.1023269889253</v>
      </c>
    </row>
    <row r="182" spans="10:15" x14ac:dyDescent="0.3">
      <c r="J182">
        <v>1.4974708292330001E-3</v>
      </c>
      <c r="K182">
        <v>1.016655616897</v>
      </c>
      <c r="N182">
        <v>4.8861487778220003E-3</v>
      </c>
      <c r="O182">
        <v>0.11212228743539999</v>
      </c>
    </row>
    <row r="183" spans="10:15" x14ac:dyDescent="0.3">
      <c r="J183">
        <v>1.4995064614920001E-3</v>
      </c>
      <c r="K183">
        <v>0.99479962537209998</v>
      </c>
      <c r="N183">
        <v>4.899154255783E-3</v>
      </c>
      <c r="O183">
        <v>0.11211804421259999</v>
      </c>
    </row>
    <row r="184" spans="10:15" x14ac:dyDescent="0.3">
      <c r="J184">
        <v>1.504103760702E-3</v>
      </c>
      <c r="K184">
        <v>0.98250420143130002</v>
      </c>
      <c r="N184">
        <v>4.9221132120659998E-3</v>
      </c>
      <c r="O184">
        <v>9.7955302022739998E-2</v>
      </c>
    </row>
    <row r="185" spans="10:15" x14ac:dyDescent="0.3">
      <c r="J185">
        <v>1.5102506196069999E-3</v>
      </c>
      <c r="K185">
        <v>1.0029908598349999</v>
      </c>
      <c r="N185">
        <v>4.9496654573580002E-3</v>
      </c>
      <c r="O185">
        <v>7.8346733705800004E-2</v>
      </c>
    </row>
    <row r="186" spans="10:15" x14ac:dyDescent="0.3">
      <c r="J186">
        <v>1.5215047429859999E-3</v>
      </c>
      <c r="K186">
        <v>1.0079946740079999</v>
      </c>
      <c r="N186">
        <v>4.9680286283790001E-3</v>
      </c>
      <c r="O186">
        <v>7.3985280458329999E-2</v>
      </c>
    </row>
    <row r="187" spans="10:15" x14ac:dyDescent="0.3">
      <c r="J187">
        <v>1.525076402792E-3</v>
      </c>
      <c r="K187">
        <v>0.98978057164879996</v>
      </c>
      <c r="N187">
        <v>4.9840948428639996E-3</v>
      </c>
      <c r="O187">
        <v>7.289117312632E-2</v>
      </c>
    </row>
    <row r="188" spans="10:15" x14ac:dyDescent="0.3">
      <c r="J188">
        <v>1.525579813421E-3</v>
      </c>
      <c r="K188">
        <v>0.97247837028880002</v>
      </c>
      <c r="N188">
        <v>4.9948052364790002E-3</v>
      </c>
      <c r="O188">
        <v>7.2887678707519998E-2</v>
      </c>
    </row>
    <row r="189" spans="10:15" x14ac:dyDescent="0.3">
      <c r="J189">
        <v>1.530179227029E-3</v>
      </c>
      <c r="K189">
        <v>0.96473610153209999</v>
      </c>
    </row>
    <row r="190" spans="10:15" x14ac:dyDescent="0.3">
      <c r="J190">
        <v>1.5378481584529999E-3</v>
      </c>
      <c r="K190">
        <v>0.95881382488650002</v>
      </c>
    </row>
    <row r="191" spans="10:15" x14ac:dyDescent="0.3">
      <c r="J191">
        <v>1.551145314485E-3</v>
      </c>
      <c r="K191">
        <v>0.95789769067880004</v>
      </c>
    </row>
    <row r="192" spans="10:15" x14ac:dyDescent="0.3">
      <c r="J192">
        <v>1.551644496318E-3</v>
      </c>
      <c r="K192">
        <v>0.93148917895070005</v>
      </c>
    </row>
    <row r="193" spans="10:11" x14ac:dyDescent="0.3">
      <c r="J193">
        <v>1.558277427786E-3</v>
      </c>
      <c r="K193">
        <v>0.89733776348460004</v>
      </c>
    </row>
    <row r="194" spans="10:11" x14ac:dyDescent="0.3">
      <c r="J194">
        <v>1.570547464336E-3</v>
      </c>
      <c r="K194">
        <v>0.88731574222950005</v>
      </c>
    </row>
    <row r="195" spans="10:11" x14ac:dyDescent="0.3">
      <c r="J195">
        <v>1.5766786766949999E-3</v>
      </c>
      <c r="K195">
        <v>0.87410905227070002</v>
      </c>
    </row>
    <row r="196" spans="10:11" x14ac:dyDescent="0.3">
      <c r="J196">
        <v>1.582810100492E-3</v>
      </c>
      <c r="K196">
        <v>0.86135767783020001</v>
      </c>
    </row>
    <row r="197" spans="10:11" x14ac:dyDescent="0.3">
      <c r="J197">
        <v>1.586913715305E-3</v>
      </c>
      <c r="K197">
        <v>0.88730896909620005</v>
      </c>
    </row>
    <row r="198" spans="10:11" x14ac:dyDescent="0.3">
      <c r="J198">
        <v>1.589998033909E-3</v>
      </c>
      <c r="K198">
        <v>0.92100104749599998</v>
      </c>
    </row>
    <row r="199" spans="10:11" x14ac:dyDescent="0.3">
      <c r="J199">
        <v>1.59102621059E-3</v>
      </c>
      <c r="K199">
        <v>0.93238351213540005</v>
      </c>
    </row>
    <row r="200" spans="10:11" x14ac:dyDescent="0.3">
      <c r="J200">
        <v>1.597677960203E-3</v>
      </c>
      <c r="K200">
        <v>0.93875517780770001</v>
      </c>
    </row>
    <row r="201" spans="10:11" x14ac:dyDescent="0.3">
      <c r="J201">
        <v>1.610476991602E-3</v>
      </c>
      <c r="K201">
        <v>0.96652413292030004</v>
      </c>
    </row>
    <row r="202" spans="10:11" x14ac:dyDescent="0.3">
      <c r="J202">
        <v>1.61713550729E-3</v>
      </c>
      <c r="K202">
        <v>0.98746589518170003</v>
      </c>
    </row>
    <row r="203" spans="10:11" x14ac:dyDescent="0.3">
      <c r="J203">
        <v>1.6191880547350001E-3</v>
      </c>
      <c r="K203">
        <v>1.0020351451289999</v>
      </c>
    </row>
    <row r="204" spans="10:11" x14ac:dyDescent="0.3">
      <c r="J204">
        <v>1.621746550088E-3</v>
      </c>
      <c r="K204">
        <v>1.0047659799369999</v>
      </c>
    </row>
    <row r="205" spans="10:11" x14ac:dyDescent="0.3">
      <c r="J205">
        <v>1.633008073861E-3</v>
      </c>
      <c r="K205">
        <v>1.0257058372550001</v>
      </c>
    </row>
    <row r="206" spans="10:11" x14ac:dyDescent="0.3">
      <c r="J206">
        <v>1.63710344252E-3</v>
      </c>
      <c r="K206">
        <v>1.0338998233029999</v>
      </c>
    </row>
    <row r="207" spans="10:11" x14ac:dyDescent="0.3">
      <c r="J207">
        <v>1.6406860971969999E-3</v>
      </c>
      <c r="K207">
        <v>1.0393621279009999</v>
      </c>
    </row>
    <row r="208" spans="10:11" x14ac:dyDescent="0.3">
      <c r="J208">
        <v>1.6422248734620001E-3</v>
      </c>
      <c r="K208">
        <v>1.0489231188070001</v>
      </c>
    </row>
    <row r="209" spans="10:11" x14ac:dyDescent="0.3">
      <c r="J209">
        <v>1.6458071052590001E-3</v>
      </c>
      <c r="K209">
        <v>1.0534747923679999</v>
      </c>
    </row>
    <row r="210" spans="10:11" x14ac:dyDescent="0.3">
      <c r="J210">
        <v>1.6529620540619999E-3</v>
      </c>
      <c r="K210">
        <v>1.042088941162</v>
      </c>
    </row>
    <row r="211" spans="10:11" x14ac:dyDescent="0.3">
      <c r="J211">
        <v>1.661651761773E-3</v>
      </c>
      <c r="K211">
        <v>1.031613086011</v>
      </c>
    </row>
    <row r="212" spans="10:11" x14ac:dyDescent="0.3">
      <c r="J212">
        <v>1.67699025894E-3</v>
      </c>
      <c r="K212">
        <v>1.0211344792749999</v>
      </c>
    </row>
    <row r="213" spans="10:11" x14ac:dyDescent="0.3">
      <c r="J213">
        <v>1.6764752191199999E-3</v>
      </c>
      <c r="K213">
        <v>1.0133943271229999</v>
      </c>
    </row>
    <row r="214" spans="10:11" x14ac:dyDescent="0.3">
      <c r="J214">
        <v>1.682096254775E-3</v>
      </c>
      <c r="K214">
        <v>1.002919741935</v>
      </c>
    </row>
    <row r="215" spans="10:11" x14ac:dyDescent="0.3">
      <c r="J215">
        <v>1.6933493209539999E-3</v>
      </c>
      <c r="K215">
        <v>1.005646978516</v>
      </c>
    </row>
    <row r="216" spans="10:11" x14ac:dyDescent="0.3">
      <c r="J216">
        <v>1.702557874402E-3</v>
      </c>
      <c r="K216">
        <v>1.0111069548489999</v>
      </c>
    </row>
    <row r="217" spans="10:11" x14ac:dyDescent="0.3">
      <c r="J217">
        <v>1.7138096719430001E-3</v>
      </c>
      <c r="K217">
        <v>1.01110229832</v>
      </c>
    </row>
    <row r="218" spans="10:11" x14ac:dyDescent="0.3">
      <c r="J218">
        <v>1.718419868982E-3</v>
      </c>
      <c r="K218">
        <v>1.0265811210019999</v>
      </c>
    </row>
    <row r="219" spans="10:11" x14ac:dyDescent="0.3">
      <c r="J219">
        <v>1.7291636042169999E-3</v>
      </c>
      <c r="K219">
        <v>1.033861724428</v>
      </c>
    </row>
    <row r="220" spans="10:11" x14ac:dyDescent="0.3">
      <c r="J220">
        <v>1.738372580544E-3</v>
      </c>
      <c r="K220">
        <v>1.040232331798</v>
      </c>
    </row>
    <row r="221" spans="10:11" x14ac:dyDescent="0.3">
      <c r="J221">
        <v>1.7414497101939999E-3</v>
      </c>
      <c r="K221">
        <v>1.0584436825720001</v>
      </c>
    </row>
    <row r="222" spans="10:11" x14ac:dyDescent="0.3">
      <c r="J222">
        <v>1.7465698724969999E-3</v>
      </c>
      <c r="K222">
        <v>1.0707350849649999</v>
      </c>
    </row>
    <row r="223" spans="10:11" x14ac:dyDescent="0.3">
      <c r="J223">
        <v>1.7644787056469999E-3</v>
      </c>
      <c r="K223">
        <v>1.0884849820689999</v>
      </c>
    </row>
    <row r="224" spans="10:11" x14ac:dyDescent="0.3">
      <c r="J224">
        <v>1.770630427668E-3</v>
      </c>
      <c r="K224">
        <v>1.1194438973950001</v>
      </c>
    </row>
    <row r="225" spans="10:11" x14ac:dyDescent="0.3">
      <c r="J225">
        <v>1.778801289642E-3</v>
      </c>
      <c r="K225">
        <v>1.093032210761</v>
      </c>
    </row>
    <row r="226" spans="10:11" x14ac:dyDescent="0.3">
      <c r="J226">
        <v>1.7880058257330001E-3</v>
      </c>
      <c r="K226">
        <v>1.089841192245</v>
      </c>
    </row>
    <row r="227" spans="10:11" x14ac:dyDescent="0.3">
      <c r="J227">
        <v>1.798227755074E-3</v>
      </c>
      <c r="K227">
        <v>1.0748115469290001</v>
      </c>
    </row>
    <row r="228" spans="10:11" x14ac:dyDescent="0.3">
      <c r="J228">
        <v>1.8059167732810001E-3</v>
      </c>
      <c r="K228">
        <v>1.112144244532</v>
      </c>
    </row>
    <row r="229" spans="10:11" x14ac:dyDescent="0.3">
      <c r="J229">
        <v>1.8120568661120001E-3</v>
      </c>
      <c r="K229">
        <v>1.118060806346</v>
      </c>
    </row>
    <row r="230" spans="10:11" x14ac:dyDescent="0.3">
      <c r="J230">
        <v>1.830990915786E-3</v>
      </c>
      <c r="K230">
        <v>1.1408187508309999</v>
      </c>
    </row>
    <row r="231" spans="10:11" x14ac:dyDescent="0.3">
      <c r="J231">
        <v>1.844814529389E-3</v>
      </c>
      <c r="K231">
        <v>1.1722298067700001</v>
      </c>
    </row>
    <row r="232" spans="10:11" x14ac:dyDescent="0.3">
      <c r="J232">
        <v>1.85352791836E-3</v>
      </c>
      <c r="K232">
        <v>1.212749289682</v>
      </c>
    </row>
    <row r="233" spans="10:11" x14ac:dyDescent="0.3">
      <c r="J233">
        <v>1.8734736524080001E-3</v>
      </c>
      <c r="K233">
        <v>1.2113750883700001</v>
      </c>
    </row>
    <row r="234" spans="10:11" x14ac:dyDescent="0.3">
      <c r="J234">
        <v>1.890353674558E-3</v>
      </c>
      <c r="K234">
        <v>1.216376574279</v>
      </c>
    </row>
    <row r="235" spans="10:11" x14ac:dyDescent="0.3">
      <c r="J235">
        <v>1.899560325047E-3</v>
      </c>
      <c r="K235">
        <v>1.2177387109469999</v>
      </c>
    </row>
    <row r="236" spans="10:11" x14ac:dyDescent="0.3">
      <c r="J236">
        <v>1.904661669205E-3</v>
      </c>
      <c r="K236">
        <v>1.189507032201</v>
      </c>
    </row>
    <row r="237" spans="10:11" x14ac:dyDescent="0.3">
      <c r="J237">
        <v>1.9097885975820001E-3</v>
      </c>
      <c r="K237">
        <v>1.2163685311829999</v>
      </c>
    </row>
    <row r="238" spans="10:11" x14ac:dyDescent="0.3">
      <c r="J238">
        <v>1.925143587056E-3</v>
      </c>
      <c r="K238">
        <v>1.2414045348830001</v>
      </c>
    </row>
    <row r="239" spans="10:11" x14ac:dyDescent="0.3">
      <c r="J239">
        <v>1.934875003597E-3</v>
      </c>
      <c r="K239">
        <v>1.2714513375500001</v>
      </c>
    </row>
    <row r="240" spans="10:11" x14ac:dyDescent="0.3">
      <c r="J240">
        <v>1.946131875694E-3</v>
      </c>
      <c r="K240">
        <v>1.282374253463</v>
      </c>
    </row>
    <row r="241" spans="10:11" x14ac:dyDescent="0.3">
      <c r="J241">
        <v>1.9614874994859999E-3</v>
      </c>
      <c r="K241">
        <v>1.308776203718</v>
      </c>
    </row>
    <row r="242" spans="10:11" x14ac:dyDescent="0.3">
      <c r="J242">
        <v>1.9727466974209999E-3</v>
      </c>
      <c r="K242">
        <v>1.3247075903329999</v>
      </c>
    </row>
    <row r="243" spans="10:11" x14ac:dyDescent="0.3">
      <c r="J243">
        <v>1.9850285746019999E-3</v>
      </c>
      <c r="K243">
        <v>1.340183238109</v>
      </c>
    </row>
    <row r="244" spans="10:11" x14ac:dyDescent="0.3">
      <c r="J244">
        <v>1.9911690903120002E-3</v>
      </c>
      <c r="K244">
        <v>1.3470104309599999</v>
      </c>
    </row>
    <row r="245" spans="10:11" x14ac:dyDescent="0.3">
      <c r="J245">
        <v>1.9998704272139998E-3</v>
      </c>
      <c r="K245">
        <v>1.3615769293219999</v>
      </c>
    </row>
    <row r="246" spans="10:11" x14ac:dyDescent="0.3">
      <c r="J246">
        <v>2.0121647793439998E-3</v>
      </c>
      <c r="K246">
        <v>1.4039161926849999</v>
      </c>
    </row>
    <row r="247" spans="10:11" x14ac:dyDescent="0.3">
      <c r="J247">
        <v>2.018306986573E-3</v>
      </c>
      <c r="K247">
        <v>1.414385909683</v>
      </c>
    </row>
    <row r="248" spans="10:11" x14ac:dyDescent="0.3">
      <c r="J248">
        <v>2.0234258802370002E-3</v>
      </c>
      <c r="K248">
        <v>1.423945418965</v>
      </c>
    </row>
    <row r="249" spans="10:11" x14ac:dyDescent="0.3">
      <c r="J249">
        <v>2.032638662481E-3</v>
      </c>
      <c r="K249">
        <v>1.438511705667</v>
      </c>
    </row>
    <row r="250" spans="10:11" x14ac:dyDescent="0.3">
      <c r="J250">
        <v>2.0398058747939998E-3</v>
      </c>
      <c r="K250">
        <v>1.4535341545289999</v>
      </c>
    </row>
    <row r="251" spans="10:11" x14ac:dyDescent="0.3">
      <c r="J251">
        <v>2.0439010320130002E-3</v>
      </c>
      <c r="K251">
        <v>1.461272825058</v>
      </c>
    </row>
    <row r="252" spans="10:11" x14ac:dyDescent="0.3">
      <c r="J252">
        <v>2.0505616621000001E-3</v>
      </c>
      <c r="K252">
        <v>1.486767742504</v>
      </c>
    </row>
    <row r="253" spans="10:11" x14ac:dyDescent="0.3">
      <c r="J253">
        <v>2.0582422227140001E-3</v>
      </c>
      <c r="K253">
        <v>1.5058878193709999</v>
      </c>
    </row>
    <row r="254" spans="10:11" x14ac:dyDescent="0.3">
      <c r="J254">
        <v>2.0654054176699999E-3</v>
      </c>
      <c r="K254">
        <v>1.512259273383</v>
      </c>
    </row>
    <row r="255" spans="10:11" x14ac:dyDescent="0.3">
      <c r="J255">
        <v>2.0802493846799998E-3</v>
      </c>
      <c r="K255">
        <v>1.5382061197800001</v>
      </c>
    </row>
    <row r="256" spans="10:11" x14ac:dyDescent="0.3">
      <c r="J256">
        <v>2.087928465216E-3</v>
      </c>
      <c r="K256">
        <v>1.5541389880180001</v>
      </c>
    </row>
    <row r="257" spans="10:11" x14ac:dyDescent="0.3">
      <c r="J257">
        <v>2.0976543843209999E-3</v>
      </c>
      <c r="K257">
        <v>1.572347587206</v>
      </c>
    </row>
    <row r="258" spans="10:11" x14ac:dyDescent="0.3">
      <c r="J258">
        <v>2.1043116313699999E-3</v>
      </c>
      <c r="K258">
        <v>1.590557456357</v>
      </c>
    </row>
    <row r="259" spans="10:11" x14ac:dyDescent="0.3">
      <c r="J259">
        <v>2.1099398559789998E-3</v>
      </c>
      <c r="K259">
        <v>1.5955635987950001</v>
      </c>
    </row>
    <row r="260" spans="10:11" x14ac:dyDescent="0.3">
      <c r="J260">
        <v>2.1273380895450002E-3</v>
      </c>
      <c r="K260">
        <v>1.615134969633</v>
      </c>
    </row>
    <row r="261" spans="10:11" x14ac:dyDescent="0.3">
      <c r="J261">
        <v>2.1406468747680002E-3</v>
      </c>
      <c r="K261">
        <v>1.639261188938</v>
      </c>
    </row>
    <row r="262" spans="10:11" x14ac:dyDescent="0.3">
      <c r="J262">
        <v>2.1462810196920001E-3</v>
      </c>
      <c r="K262">
        <v>1.6570161658910001</v>
      </c>
    </row>
    <row r="263" spans="10:11" x14ac:dyDescent="0.3">
      <c r="J263">
        <v>2.153955025671E-3</v>
      </c>
      <c r="K263">
        <v>1.6620214616869999</v>
      </c>
    </row>
    <row r="264" spans="10:11" x14ac:dyDescent="0.3">
      <c r="J264">
        <v>2.165722920231E-3</v>
      </c>
      <c r="K264">
        <v>1.672033534903</v>
      </c>
    </row>
    <row r="265" spans="10:11" x14ac:dyDescent="0.3">
      <c r="J265">
        <v>2.1728937270209998E-3</v>
      </c>
      <c r="K265">
        <v>1.694796347577</v>
      </c>
    </row>
    <row r="266" spans="10:11" x14ac:dyDescent="0.3">
      <c r="J266">
        <v>2.1810821385010002E-3</v>
      </c>
      <c r="K266">
        <v>1.7061758489709999</v>
      </c>
    </row>
    <row r="267" spans="10:11" x14ac:dyDescent="0.3">
      <c r="J267">
        <v>2.1908048860089999E-3</v>
      </c>
      <c r="K267">
        <v>1.717554715383</v>
      </c>
    </row>
    <row r="268" spans="10:11" x14ac:dyDescent="0.3">
      <c r="J268">
        <v>2.198481852146E-3</v>
      </c>
      <c r="K268">
        <v>1.7289344284370001</v>
      </c>
    </row>
    <row r="269" spans="10:11" x14ac:dyDescent="0.3">
      <c r="J269">
        <v>2.2025818724810001E-3</v>
      </c>
      <c r="K269">
        <v>1.7471453558900001</v>
      </c>
    </row>
    <row r="270" spans="10:11" x14ac:dyDescent="0.3">
      <c r="J270">
        <v>2.211784928493E-3</v>
      </c>
      <c r="K270">
        <v>1.7407671287449999</v>
      </c>
    </row>
    <row r="271" spans="10:11" x14ac:dyDescent="0.3">
      <c r="J271">
        <v>2.2194536484770001E-3</v>
      </c>
      <c r="K271">
        <v>1.734389536581</v>
      </c>
    </row>
    <row r="272" spans="10:11" x14ac:dyDescent="0.3">
      <c r="J272">
        <v>2.2286577616880002E-3</v>
      </c>
      <c r="K272">
        <v>1.7302878870280001</v>
      </c>
    </row>
    <row r="273" spans="10:11" x14ac:dyDescent="0.3">
      <c r="J273">
        <v>2.2353018994679999E-3</v>
      </c>
      <c r="K273">
        <v>1.7202681940369999</v>
      </c>
    </row>
    <row r="274" spans="10:11" x14ac:dyDescent="0.3">
      <c r="J274">
        <v>2.2378544745060001E-3</v>
      </c>
      <c r="K274">
        <v>1.7102501943299999</v>
      </c>
    </row>
    <row r="275" spans="10:11" x14ac:dyDescent="0.3">
      <c r="J275">
        <v>2.2501198593789999E-3</v>
      </c>
      <c r="K275">
        <v>1.69021123167</v>
      </c>
    </row>
    <row r="276" spans="10:11" x14ac:dyDescent="0.3">
      <c r="J276">
        <v>2.2552267009730001E-3</v>
      </c>
      <c r="K276">
        <v>1.6738177564029999</v>
      </c>
    </row>
    <row r="277" spans="10:11" x14ac:dyDescent="0.3">
      <c r="J277">
        <v>2.2623797468179999E-3</v>
      </c>
      <c r="K277">
        <v>1.658334065532</v>
      </c>
    </row>
    <row r="278" spans="10:11" x14ac:dyDescent="0.3">
      <c r="J278">
        <v>2.269029382033E-3</v>
      </c>
      <c r="K278">
        <v>1.66015257602</v>
      </c>
    </row>
    <row r="279" spans="10:11" x14ac:dyDescent="0.3">
      <c r="J279">
        <v>2.2782282092480002E-3</v>
      </c>
      <c r="K279">
        <v>1.644668038506</v>
      </c>
    </row>
    <row r="280" spans="10:11" x14ac:dyDescent="0.3">
      <c r="J280">
        <v>2.2889660241690001E-3</v>
      </c>
      <c r="K280">
        <v>1.639199807417</v>
      </c>
    </row>
    <row r="281" spans="10:11" x14ac:dyDescent="0.3">
      <c r="J281">
        <v>2.2940749801609998E-3</v>
      </c>
      <c r="K281">
        <v>1.627359487334</v>
      </c>
    </row>
    <row r="282" spans="10:11" x14ac:dyDescent="0.3">
      <c r="J282">
        <v>2.30328163065E-3</v>
      </c>
      <c r="K282">
        <v>1.6287216240019999</v>
      </c>
    </row>
    <row r="283" spans="10:11" x14ac:dyDescent="0.3">
      <c r="J283">
        <v>2.3068672454850002E-3</v>
      </c>
      <c r="K283">
        <v>1.6405583458570001</v>
      </c>
    </row>
    <row r="284" spans="10:11" x14ac:dyDescent="0.3">
      <c r="J284">
        <v>2.3129990921619999E-3</v>
      </c>
      <c r="K284">
        <v>1.628717602454</v>
      </c>
    </row>
    <row r="285" spans="10:11" x14ac:dyDescent="0.3">
      <c r="J285">
        <v>2.3227212053509999E-3</v>
      </c>
      <c r="K285">
        <v>1.638730522311</v>
      </c>
    </row>
    <row r="286" spans="10:11" x14ac:dyDescent="0.3">
      <c r="J286">
        <v>2.3273265392739998E-3</v>
      </c>
      <c r="K286">
        <v>1.6437370880690001</v>
      </c>
    </row>
    <row r="287" spans="10:11" x14ac:dyDescent="0.3">
      <c r="J287">
        <v>2.3380668914720001E-3</v>
      </c>
      <c r="K287">
        <v>1.643732643201</v>
      </c>
    </row>
    <row r="288" spans="10:11" x14ac:dyDescent="0.3">
      <c r="J288">
        <v>2.3431741559449999E-3</v>
      </c>
      <c r="K288">
        <v>1.6282497989710001</v>
      </c>
    </row>
    <row r="289" spans="10:11" x14ac:dyDescent="0.3">
      <c r="J289">
        <v>2.3436752407360001E-3</v>
      </c>
      <c r="K289">
        <v>1.6059391269079999</v>
      </c>
    </row>
    <row r="290" spans="10:11" x14ac:dyDescent="0.3">
      <c r="J290">
        <v>2.3472530322979999E-3</v>
      </c>
      <c r="K290">
        <v>1.6009291745830001</v>
      </c>
    </row>
    <row r="291" spans="10:11" x14ac:dyDescent="0.3">
      <c r="J291">
        <v>2.3579976132920002E-3</v>
      </c>
      <c r="K291">
        <v>1.6100310400819999</v>
      </c>
    </row>
    <row r="292" spans="10:11" x14ac:dyDescent="0.3">
      <c r="J292">
        <v>2.3600448747420001E-3</v>
      </c>
      <c r="K292">
        <v>1.613217402069</v>
      </c>
    </row>
    <row r="293" spans="10:11" x14ac:dyDescent="0.3">
      <c r="J293">
        <v>2.3682273659070001E-3</v>
      </c>
      <c r="K293">
        <v>1.6118480689470001</v>
      </c>
    </row>
    <row r="294" spans="10:11" x14ac:dyDescent="0.3">
      <c r="J294">
        <v>2.3753914066220001E-3</v>
      </c>
      <c r="K294">
        <v>1.6200407850330001</v>
      </c>
    </row>
    <row r="295" spans="10:11" x14ac:dyDescent="0.3">
      <c r="J295">
        <v>2.3805060714899998E-3</v>
      </c>
      <c r="K295">
        <v>1.6204939839470001</v>
      </c>
    </row>
    <row r="296" spans="10:11" x14ac:dyDescent="0.3">
      <c r="J296">
        <v>2.38354535341E-3</v>
      </c>
      <c r="K296">
        <v>1.5572038569260001</v>
      </c>
    </row>
    <row r="297" spans="10:11" x14ac:dyDescent="0.3">
      <c r="J297">
        <v>2.391175168466E-3</v>
      </c>
      <c r="K297">
        <v>1.4670482093749999</v>
      </c>
    </row>
    <row r="298" spans="10:11" x14ac:dyDescent="0.3">
      <c r="J298">
        <v>2.396727274736E-3</v>
      </c>
      <c r="K298">
        <v>1.3081407651850001</v>
      </c>
    </row>
    <row r="299" spans="10:11" x14ac:dyDescent="0.3">
      <c r="J299">
        <v>2.4012657936729998E-3</v>
      </c>
      <c r="K299">
        <v>1.1692676271260001</v>
      </c>
    </row>
    <row r="300" spans="10:11" x14ac:dyDescent="0.3">
      <c r="J300">
        <v>2.4078845586740002E-3</v>
      </c>
      <c r="K300">
        <v>1.104610071927</v>
      </c>
    </row>
    <row r="301" spans="10:11" x14ac:dyDescent="0.3">
      <c r="J301">
        <v>2.415545878264E-3</v>
      </c>
      <c r="K301">
        <v>1.082296436619</v>
      </c>
    </row>
    <row r="302" spans="10:11" x14ac:dyDescent="0.3">
      <c r="J302">
        <v>2.4175848935599998E-3</v>
      </c>
      <c r="K302">
        <v>1.067725493388</v>
      </c>
    </row>
    <row r="303" spans="10:11" x14ac:dyDescent="0.3">
      <c r="J303">
        <v>2.4211620508019999E-3</v>
      </c>
      <c r="K303">
        <v>1.0613495945069999</v>
      </c>
    </row>
    <row r="304" spans="10:11" x14ac:dyDescent="0.3">
      <c r="J304">
        <v>2.427303412272E-3</v>
      </c>
      <c r="K304">
        <v>1.0699980494320001</v>
      </c>
    </row>
    <row r="305" spans="10:11" x14ac:dyDescent="0.3">
      <c r="J305">
        <v>2.4344644928299998E-3</v>
      </c>
      <c r="K305">
        <v>1.0718163482600001</v>
      </c>
    </row>
    <row r="306" spans="10:11" x14ac:dyDescent="0.3">
      <c r="J306">
        <v>2.4411132822860001E-3</v>
      </c>
      <c r="K306">
        <v>1.0718135966739999</v>
      </c>
    </row>
    <row r="307" spans="10:11" x14ac:dyDescent="0.3">
      <c r="J307">
        <v>2.4498089103120002E-3</v>
      </c>
      <c r="K307">
        <v>1.0740865760389999</v>
      </c>
    </row>
    <row r="308" spans="10:11" x14ac:dyDescent="0.3">
      <c r="J308">
        <v>2.459521931588E-3</v>
      </c>
      <c r="K308">
        <v>1.0645209286049999</v>
      </c>
    </row>
    <row r="309" spans="10:11" x14ac:dyDescent="0.3">
      <c r="J309">
        <v>2.4631073349830001E-3</v>
      </c>
      <c r="K309">
        <v>1.075902334942</v>
      </c>
    </row>
    <row r="310" spans="10:11" x14ac:dyDescent="0.3">
      <c r="J310">
        <v>2.4707809180829999E-3</v>
      </c>
      <c r="K310">
        <v>1.079996999702</v>
      </c>
    </row>
    <row r="311" spans="10:11" x14ac:dyDescent="0.3">
      <c r="J311">
        <v>2.478447523668E-3</v>
      </c>
      <c r="K311">
        <v>1.0690662523529999</v>
      </c>
    </row>
    <row r="312" spans="10:11" x14ac:dyDescent="0.3">
      <c r="J312">
        <v>2.479972767784E-3</v>
      </c>
      <c r="K312">
        <v>1.0494870500810001</v>
      </c>
    </row>
    <row r="313" spans="10:11" x14ac:dyDescent="0.3">
      <c r="J313">
        <v>2.4850783407389999E-3</v>
      </c>
      <c r="K313">
        <v>1.0303616817029999</v>
      </c>
    </row>
    <row r="314" spans="10:11" x14ac:dyDescent="0.3">
      <c r="J314">
        <v>2.4896599934009999E-3</v>
      </c>
      <c r="K314">
        <v>0.98437290940010003</v>
      </c>
    </row>
    <row r="315" spans="10:11" x14ac:dyDescent="0.3">
      <c r="J315">
        <v>2.4886087697779998E-3</v>
      </c>
      <c r="K315">
        <v>0.92336105325410001</v>
      </c>
    </row>
    <row r="316" spans="10:11" x14ac:dyDescent="0.3">
      <c r="J316">
        <v>2.5034112945819999E-3</v>
      </c>
      <c r="K316">
        <v>0.86006605804309999</v>
      </c>
    </row>
    <row r="317" spans="10:11" x14ac:dyDescent="0.3">
      <c r="J317">
        <v>2.5100410544540001E-3</v>
      </c>
      <c r="K317">
        <v>0.81908490980079995</v>
      </c>
    </row>
    <row r="318" spans="10:11" x14ac:dyDescent="0.3">
      <c r="J318">
        <v>2.5191652434099999E-3</v>
      </c>
      <c r="K318">
        <v>0.64287399428890002</v>
      </c>
    </row>
    <row r="319" spans="10:11" x14ac:dyDescent="0.3">
      <c r="J319">
        <v>2.5257742821779999E-3</v>
      </c>
      <c r="K319">
        <v>0.55727192524250002</v>
      </c>
    </row>
    <row r="320" spans="10:11" x14ac:dyDescent="0.3">
      <c r="J320">
        <v>2.531355144265E-3</v>
      </c>
      <c r="K320">
        <v>0.46028739155670001</v>
      </c>
    </row>
    <row r="321" spans="10:11" x14ac:dyDescent="0.3">
      <c r="J321">
        <v>2.534905660089E-3</v>
      </c>
      <c r="K321">
        <v>0.39654173735640003</v>
      </c>
    </row>
    <row r="322" spans="10:11" x14ac:dyDescent="0.3">
      <c r="J322">
        <v>2.5395105711319998E-3</v>
      </c>
      <c r="K322">
        <v>0.40063767207840001</v>
      </c>
    </row>
    <row r="323" spans="10:11" x14ac:dyDescent="0.3">
      <c r="J323">
        <v>2.54871912458E-3</v>
      </c>
      <c r="K323">
        <v>0.40609764841180002</v>
      </c>
    </row>
    <row r="324" spans="10:11" x14ac:dyDescent="0.3">
      <c r="J324">
        <v>2.5522785208760002E-3</v>
      </c>
      <c r="K324">
        <v>0.36147524598469999</v>
      </c>
    </row>
    <row r="325" spans="10:11" x14ac:dyDescent="0.3">
      <c r="J325">
        <v>2.5558457404459998E-3</v>
      </c>
      <c r="K325">
        <v>0.3336995177389</v>
      </c>
    </row>
    <row r="326" spans="10:11" x14ac:dyDescent="0.3">
      <c r="J326">
        <v>2.560446422692E-3</v>
      </c>
      <c r="K326">
        <v>0.32868914209259997</v>
      </c>
    </row>
    <row r="327" spans="10:11" x14ac:dyDescent="0.3">
      <c r="J327">
        <v>2.5630017464479998E-3</v>
      </c>
      <c r="K327">
        <v>0.32459024412479998</v>
      </c>
    </row>
    <row r="328" spans="10:11" x14ac:dyDescent="0.3">
      <c r="J328">
        <v>2.57270652157E-3</v>
      </c>
      <c r="K328">
        <v>0.29726729147230002</v>
      </c>
    </row>
    <row r="329" spans="10:11" x14ac:dyDescent="0.3">
      <c r="J329">
        <v>2.5793468534330002E-3</v>
      </c>
      <c r="K329">
        <v>0.27905191915060001</v>
      </c>
    </row>
    <row r="330" spans="10:11" x14ac:dyDescent="0.3">
      <c r="J330">
        <v>2.583945632721E-3</v>
      </c>
      <c r="K330">
        <v>0.2699437038386</v>
      </c>
    </row>
    <row r="331" spans="10:11" x14ac:dyDescent="0.3">
      <c r="J331">
        <v>2.5957109900029999E-3</v>
      </c>
      <c r="K331">
        <v>0.2744919908331</v>
      </c>
    </row>
    <row r="332" spans="10:11" x14ac:dyDescent="0.3">
      <c r="J332">
        <v>2.600815505759E-3</v>
      </c>
      <c r="K332">
        <v>0.25309004486370001</v>
      </c>
    </row>
    <row r="333" spans="10:11" x14ac:dyDescent="0.3">
      <c r="J333">
        <v>2.608992288048E-3</v>
      </c>
      <c r="K333">
        <v>0.23942719274480001</v>
      </c>
    </row>
    <row r="334" spans="10:11" x14ac:dyDescent="0.3">
      <c r="J334">
        <v>2.619718473778E-3</v>
      </c>
      <c r="K334">
        <v>0.20891660814259999</v>
      </c>
    </row>
    <row r="335" spans="10:11" x14ac:dyDescent="0.3">
      <c r="J335">
        <v>2.6258422857420001E-3</v>
      </c>
      <c r="K335">
        <v>0.17977387503940001</v>
      </c>
    </row>
    <row r="336" spans="10:11" x14ac:dyDescent="0.3">
      <c r="J336">
        <v>2.6329919485490001E-3</v>
      </c>
      <c r="K336">
        <v>0.1570051358731</v>
      </c>
    </row>
    <row r="337" spans="10:11" x14ac:dyDescent="0.3">
      <c r="J337">
        <v>2.632997445985E-3</v>
      </c>
      <c r="K337">
        <v>0.16884333935170001</v>
      </c>
    </row>
    <row r="338" spans="10:11" x14ac:dyDescent="0.3">
      <c r="J338">
        <v>2.635047033273E-3</v>
      </c>
      <c r="K338">
        <v>0.17703817204139999</v>
      </c>
    </row>
    <row r="339" spans="10:11" x14ac:dyDescent="0.3">
      <c r="J339">
        <v>2.6391394417740002E-3</v>
      </c>
      <c r="K339">
        <v>0.1788577408317</v>
      </c>
    </row>
    <row r="340" spans="10:11" x14ac:dyDescent="0.3">
      <c r="J340">
        <v>2.6442418431310002E-3</v>
      </c>
      <c r="K340">
        <v>0.1529026396782</v>
      </c>
    </row>
    <row r="341" spans="10:11" x14ac:dyDescent="0.3">
      <c r="J341">
        <v>2.6498588614289999E-3</v>
      </c>
      <c r="K341">
        <v>0.13377705964039999</v>
      </c>
    </row>
    <row r="342" spans="10:11" x14ac:dyDescent="0.3">
      <c r="J342">
        <v>2.6534334813929999E-3</v>
      </c>
      <c r="K342">
        <v>0.1219373745389</v>
      </c>
    </row>
    <row r="343" spans="10:11" x14ac:dyDescent="0.3">
      <c r="J343">
        <v>2.6616134352800002E-3</v>
      </c>
      <c r="K343">
        <v>0.115104255196</v>
      </c>
    </row>
    <row r="344" spans="10:11" x14ac:dyDescent="0.3">
      <c r="J344">
        <v>2.670306103148E-3</v>
      </c>
      <c r="K344">
        <v>0.1110028173033</v>
      </c>
    </row>
    <row r="345" spans="10:11" x14ac:dyDescent="0.3">
      <c r="J345">
        <v>2.6779807434470001E-3</v>
      </c>
      <c r="K345">
        <v>0.11737405965479999</v>
      </c>
    </row>
    <row r="346" spans="10:11" x14ac:dyDescent="0.3">
      <c r="J346">
        <v>2.6841206248379998E-3</v>
      </c>
      <c r="K346">
        <v>0.1228353059507</v>
      </c>
    </row>
    <row r="347" spans="10:11" x14ac:dyDescent="0.3">
      <c r="J347">
        <v>2.6963815694760001E-3</v>
      </c>
      <c r="K347">
        <v>9.3234717404049997E-2</v>
      </c>
    </row>
    <row r="348" spans="10:11" x14ac:dyDescent="0.3">
      <c r="J348">
        <v>2.7045549687279998E-3</v>
      </c>
      <c r="K348">
        <v>7.2286816990550007E-2</v>
      </c>
    </row>
    <row r="349" spans="10:11" x14ac:dyDescent="0.3">
      <c r="J349">
        <v>2.7209231226539999E-3</v>
      </c>
      <c r="K349">
        <v>7.6377883522899995E-2</v>
      </c>
    </row>
    <row r="350" spans="10:11" x14ac:dyDescent="0.3">
      <c r="J350">
        <v>2.7403563541609998E-3</v>
      </c>
      <c r="K350">
        <v>7.2727316279780005E-2</v>
      </c>
    </row>
    <row r="351" spans="10:11" x14ac:dyDescent="0.3">
      <c r="J351">
        <v>2.749044581793E-3</v>
      </c>
      <c r="K351">
        <v>5.9064252500410003E-2</v>
      </c>
    </row>
    <row r="352" spans="10:11" x14ac:dyDescent="0.3">
      <c r="J352">
        <v>2.7741081523059998E-3</v>
      </c>
      <c r="K352">
        <v>6.4972982879309998E-2</v>
      </c>
    </row>
    <row r="353" spans="10:11" x14ac:dyDescent="0.3">
      <c r="J353">
        <v>2.7853531837720002E-3</v>
      </c>
      <c r="K353">
        <v>5.0398229761039998E-2</v>
      </c>
    </row>
    <row r="354" spans="10:11" x14ac:dyDescent="0.3">
      <c r="J354">
        <v>2.8022329944820002E-3</v>
      </c>
      <c r="K354">
        <v>5.4944400151380003E-2</v>
      </c>
    </row>
    <row r="355" spans="10:11" x14ac:dyDescent="0.3">
      <c r="J355">
        <v>2.8170619492639999E-3</v>
      </c>
      <c r="K355">
        <v>4.8563844741560003E-2</v>
      </c>
    </row>
    <row r="356" spans="10:11" x14ac:dyDescent="0.3">
      <c r="J356">
        <v>2.8262607764799998E-3</v>
      </c>
      <c r="K356">
        <v>3.3079307228130003E-2</v>
      </c>
    </row>
    <row r="357" spans="10:11" x14ac:dyDescent="0.3">
      <c r="J357">
        <v>2.8421202337809998E-3</v>
      </c>
      <c r="K357">
        <v>4.3089687160219999E-2</v>
      </c>
    </row>
    <row r="358" spans="10:11" x14ac:dyDescent="0.3">
      <c r="J358">
        <v>2.8543993622440001E-3</v>
      </c>
      <c r="K358">
        <v>5.2646233196809999E-2</v>
      </c>
    </row>
    <row r="359" spans="10:11" x14ac:dyDescent="0.3">
      <c r="J359">
        <v>2.8717787776659999E-3</v>
      </c>
      <c r="K359">
        <v>3.1694522895809998E-2</v>
      </c>
    </row>
    <row r="360" spans="10:11" x14ac:dyDescent="0.3">
      <c r="J360">
        <v>2.8881441828749999E-3</v>
      </c>
      <c r="K360">
        <v>2.9866487688830001E-2</v>
      </c>
    </row>
    <row r="361" spans="10:11" x14ac:dyDescent="0.3">
      <c r="J361">
        <v>2.9009366596389999E-3</v>
      </c>
      <c r="K361">
        <v>4.3520661730689997E-2</v>
      </c>
    </row>
    <row r="362" spans="10:11" x14ac:dyDescent="0.3">
      <c r="J362">
        <v>2.9152518432400002E-3</v>
      </c>
      <c r="K362">
        <v>3.2131847278779997E-2</v>
      </c>
    </row>
    <row r="363" spans="10:11" x14ac:dyDescent="0.3">
      <c r="J363">
        <v>2.9326418306530001E-3</v>
      </c>
      <c r="K363">
        <v>3.3945912898249997E-2</v>
      </c>
    </row>
    <row r="364" spans="10:11" x14ac:dyDescent="0.3">
      <c r="J364">
        <v>2.949520795604E-3</v>
      </c>
      <c r="K364">
        <v>3.6670821214950002E-2</v>
      </c>
    </row>
    <row r="365" spans="10:11" x14ac:dyDescent="0.3">
      <c r="J365">
        <v>2.9679315593039999E-3</v>
      </c>
      <c r="K365">
        <v>3.3931308329489998E-2</v>
      </c>
    </row>
    <row r="366" spans="10:11" x14ac:dyDescent="0.3">
      <c r="J366">
        <v>2.9904260624729999E-3</v>
      </c>
      <c r="K366">
        <v>1.434342797954E-2</v>
      </c>
    </row>
    <row r="367" spans="10:11" x14ac:dyDescent="0.3">
      <c r="J367">
        <v>3.010889373619E-3</v>
      </c>
      <c r="K367">
        <v>2.6173165041509999E-2</v>
      </c>
    </row>
    <row r="368" spans="10:11" x14ac:dyDescent="0.3">
      <c r="J368">
        <v>3.0221443427569999E-3</v>
      </c>
      <c r="K368">
        <v>3.2998241288480001E-2</v>
      </c>
    </row>
    <row r="369" spans="10:11" x14ac:dyDescent="0.3">
      <c r="J369">
        <v>3.0328806775979998E-3</v>
      </c>
      <c r="K369">
        <v>2.4342801569950001E-2</v>
      </c>
    </row>
    <row r="370" spans="10:11" x14ac:dyDescent="0.3">
      <c r="J370">
        <v>3.0518026752019999E-3</v>
      </c>
      <c r="K370">
        <v>2.1147761505660001E-2</v>
      </c>
    </row>
    <row r="371" spans="10:11" x14ac:dyDescent="0.3">
      <c r="J371">
        <v>3.0671445554059998E-3</v>
      </c>
      <c r="K371">
        <v>1.7954203064289999E-2</v>
      </c>
    </row>
    <row r="372" spans="10:11" x14ac:dyDescent="0.3">
      <c r="J372">
        <v>3.0865786326710002E-3</v>
      </c>
      <c r="K372">
        <v>1.612489789481E-2</v>
      </c>
    </row>
    <row r="373" spans="10:11" x14ac:dyDescent="0.3">
      <c r="J373">
        <v>3.1070372921410002E-3</v>
      </c>
      <c r="K373">
        <v>1.7937693551780001E-2</v>
      </c>
    </row>
    <row r="374" spans="10:11" x14ac:dyDescent="0.3">
      <c r="J374">
        <v>3.1188015922239999E-3</v>
      </c>
      <c r="K374">
        <v>2.0209402954240001E-2</v>
      </c>
    </row>
    <row r="375" spans="10:11" x14ac:dyDescent="0.3">
      <c r="J375">
        <v>3.1346583008079998E-3</v>
      </c>
      <c r="K375">
        <v>2.4300681147E-2</v>
      </c>
    </row>
    <row r="376" spans="10:11" x14ac:dyDescent="0.3">
      <c r="J376">
        <v>3.147441685659E-3</v>
      </c>
      <c r="K376">
        <v>1.8376287897260001E-2</v>
      </c>
    </row>
    <row r="377" spans="10:11" x14ac:dyDescent="0.3">
      <c r="J377">
        <v>3.158690945922E-3</v>
      </c>
      <c r="K377">
        <v>1.290784514717E-2</v>
      </c>
    </row>
    <row r="378" spans="10:11" x14ac:dyDescent="0.3">
      <c r="J378">
        <v>3.1724997587359999E-3</v>
      </c>
      <c r="K378">
        <v>1.244681479751E-2</v>
      </c>
    </row>
    <row r="379" spans="10:11" x14ac:dyDescent="0.3">
      <c r="J379">
        <v>3.1944952915120002E-3</v>
      </c>
      <c r="K379">
        <v>1.9722761694140001E-2</v>
      </c>
    </row>
    <row r="380" spans="10:11" x14ac:dyDescent="0.3">
      <c r="J380">
        <v>3.211884644606E-3</v>
      </c>
      <c r="K380">
        <v>2.0170880758370001E-2</v>
      </c>
    </row>
    <row r="381" spans="10:11" x14ac:dyDescent="0.3">
      <c r="J381">
        <v>3.2256926116610001E-3</v>
      </c>
      <c r="K381">
        <v>1.788858833507E-2</v>
      </c>
    </row>
    <row r="382" spans="10:11" x14ac:dyDescent="0.3">
      <c r="J382">
        <v>3.2374560659850001E-3</v>
      </c>
      <c r="K382">
        <v>1.8339035663889999E-2</v>
      </c>
    </row>
    <row r="383" spans="10:11" x14ac:dyDescent="0.3">
      <c r="J383">
        <v>3.2456396143489999E-3</v>
      </c>
      <c r="K383">
        <v>1.9246280134039999E-2</v>
      </c>
    </row>
    <row r="384" spans="10:11" x14ac:dyDescent="0.3">
      <c r="J384">
        <v>3.2625130818630002E-3</v>
      </c>
      <c r="K384">
        <v>1.0132984972100001E-2</v>
      </c>
    </row>
    <row r="385" spans="10:11" x14ac:dyDescent="0.3">
      <c r="J385">
        <v>3.2814350794669999E-3</v>
      </c>
      <c r="K385">
        <v>6.9379449078090004E-3</v>
      </c>
    </row>
    <row r="386" spans="10:11" x14ac:dyDescent="0.3">
      <c r="J386">
        <v>3.29729263381E-3</v>
      </c>
      <c r="K386">
        <v>1.2850485174210001E-2</v>
      </c>
    </row>
    <row r="387" spans="10:11" x14ac:dyDescent="0.3">
      <c r="J387">
        <v>3.3121266631479999E-3</v>
      </c>
      <c r="K387">
        <v>1.7397502206220002E-2</v>
      </c>
    </row>
    <row r="388" spans="10:11" x14ac:dyDescent="0.3">
      <c r="J388">
        <v>3.3264469213060001E-3</v>
      </c>
      <c r="K388">
        <v>1.6936260196129999E-2</v>
      </c>
    </row>
    <row r="389" spans="10:11" x14ac:dyDescent="0.3">
      <c r="J389">
        <v>3.33462962391E-3</v>
      </c>
      <c r="K389">
        <v>1.6022242592650001E-2</v>
      </c>
    </row>
    <row r="390" spans="10:11" x14ac:dyDescent="0.3">
      <c r="J390">
        <v>3.345880575692E-3</v>
      </c>
      <c r="K390">
        <v>1.419632398984E-2</v>
      </c>
    </row>
    <row r="391" spans="10:11" x14ac:dyDescent="0.3">
      <c r="J391">
        <v>3.3586654406220001E-3</v>
      </c>
      <c r="K391">
        <v>1.145913936896E-2</v>
      </c>
    </row>
    <row r="392" spans="10:11" x14ac:dyDescent="0.3">
      <c r="J392">
        <v>3.371451574191E-3</v>
      </c>
      <c r="K392">
        <v>1.1453847858539999E-2</v>
      </c>
    </row>
    <row r="393" spans="10:11" x14ac:dyDescent="0.3">
      <c r="J393">
        <v>3.3888415616039999E-3</v>
      </c>
      <c r="K393">
        <v>1.3267913478010001E-2</v>
      </c>
    </row>
    <row r="394" spans="10:11" x14ac:dyDescent="0.3">
      <c r="J394">
        <v>3.4031632998399999E-3</v>
      </c>
      <c r="K394">
        <v>1.5993880096790002E-2</v>
      </c>
    </row>
    <row r="395" spans="10:11" x14ac:dyDescent="0.3">
      <c r="J395">
        <v>3.4159498562889999E-3</v>
      </c>
      <c r="K395">
        <v>1.689921962319E-2</v>
      </c>
    </row>
    <row r="396" spans="10:11" x14ac:dyDescent="0.3">
      <c r="J396">
        <v>3.4251531237409999E-3</v>
      </c>
      <c r="K396">
        <v>1.0976307996360001E-2</v>
      </c>
    </row>
    <row r="397" spans="10:11" x14ac:dyDescent="0.3">
      <c r="J397">
        <v>3.4435640988809998E-3</v>
      </c>
      <c r="K397">
        <v>8.6921106293090002E-3</v>
      </c>
    </row>
    <row r="398" spans="10:11" x14ac:dyDescent="0.3">
      <c r="J398">
        <v>3.472206518154E-3</v>
      </c>
      <c r="K398">
        <v>1.1867466274829999E-2</v>
      </c>
    </row>
    <row r="399" spans="10:11" x14ac:dyDescent="0.3">
      <c r="J399">
        <v>3.5028936616E-3</v>
      </c>
      <c r="K399">
        <v>1.276539768664E-2</v>
      </c>
    </row>
    <row r="400" spans="10:11" x14ac:dyDescent="0.3">
      <c r="J400">
        <v>3.519771357911E-3</v>
      </c>
      <c r="K400">
        <v>1.275841289289E-2</v>
      </c>
    </row>
    <row r="401" spans="10:11" x14ac:dyDescent="0.3">
      <c r="J401">
        <v>3.5381812758520001E-3</v>
      </c>
      <c r="K401">
        <v>8.1976379337849997E-3</v>
      </c>
    </row>
    <row r="402" spans="10:11" x14ac:dyDescent="0.3">
      <c r="J402">
        <v>3.5704055040430001E-3</v>
      </c>
      <c r="K402">
        <v>1.5014036103669999E-2</v>
      </c>
    </row>
    <row r="403" spans="10:11" x14ac:dyDescent="0.3">
      <c r="J403">
        <v>3.5770572536570002E-3</v>
      </c>
      <c r="K403">
        <v>2.1385701775979999E-2</v>
      </c>
    </row>
    <row r="404" spans="10:11" x14ac:dyDescent="0.3">
      <c r="J404">
        <v>3.5995553513030001E-3</v>
      </c>
      <c r="K404">
        <v>9.5381852389930001E-3</v>
      </c>
    </row>
    <row r="405" spans="10:11" x14ac:dyDescent="0.3">
      <c r="J405">
        <v>3.6215458095230002E-3</v>
      </c>
      <c r="K405">
        <v>5.886559693793E-3</v>
      </c>
    </row>
    <row r="406" spans="10:11" x14ac:dyDescent="0.3">
      <c r="J406">
        <v>3.639962493538E-3</v>
      </c>
      <c r="K406">
        <v>1.5895881323789999E-2</v>
      </c>
    </row>
    <row r="407" spans="10:11" x14ac:dyDescent="0.3">
      <c r="J407">
        <v>3.6686034327329999E-3</v>
      </c>
      <c r="K407">
        <v>1.5884028340449999E-2</v>
      </c>
    </row>
    <row r="408" spans="10:11" x14ac:dyDescent="0.3">
      <c r="J408">
        <v>3.6870135621140001E-3</v>
      </c>
      <c r="K408">
        <v>1.1778568899760001E-2</v>
      </c>
    </row>
    <row r="409" spans="10:11" x14ac:dyDescent="0.3">
      <c r="J409">
        <v>3.7003090266279999E-3</v>
      </c>
      <c r="K409">
        <v>7.219910544829E-3</v>
      </c>
    </row>
    <row r="410" spans="10:11" x14ac:dyDescent="0.3">
      <c r="J410">
        <v>3.740202609122E-3</v>
      </c>
      <c r="K410">
        <v>9.0246631059530003E-3</v>
      </c>
    </row>
    <row r="411" spans="10:11" x14ac:dyDescent="0.3">
      <c r="J411">
        <v>3.7529923371679998E-3</v>
      </c>
      <c r="K411">
        <v>1.675973540849E-2</v>
      </c>
    </row>
    <row r="412" spans="10:11" x14ac:dyDescent="0.3">
      <c r="J412">
        <v>3.7667996699039998E-3</v>
      </c>
      <c r="K412">
        <v>1.311149642996E-2</v>
      </c>
    </row>
    <row r="413" spans="10:11" x14ac:dyDescent="0.3">
      <c r="J413">
        <v>3.7836748289370001E-3</v>
      </c>
      <c r="K413">
        <v>7.6407254152929998E-3</v>
      </c>
    </row>
    <row r="414" spans="10:11" x14ac:dyDescent="0.3">
      <c r="J414">
        <v>3.8128272134749998E-3</v>
      </c>
      <c r="K414">
        <v>7.6286607715339997E-3</v>
      </c>
    </row>
    <row r="415" spans="10:11" x14ac:dyDescent="0.3">
      <c r="J415">
        <v>3.8450520759859999E-3</v>
      </c>
      <c r="K415">
        <v>1.5811005496639999E-2</v>
      </c>
    </row>
    <row r="416" spans="10:11" x14ac:dyDescent="0.3">
      <c r="J416">
        <v>3.8603956477080001E-3</v>
      </c>
      <c r="K416">
        <v>1.6259971202549999E-2</v>
      </c>
    </row>
    <row r="417" spans="10:11" x14ac:dyDescent="0.3">
      <c r="J417">
        <v>3.893124132288E-3</v>
      </c>
      <c r="K417">
        <v>7.5954300860899999E-3</v>
      </c>
    </row>
    <row r="418" spans="10:11" x14ac:dyDescent="0.3">
      <c r="J418">
        <v>3.9227898651269999E-3</v>
      </c>
      <c r="K418">
        <v>1.1680993447599999E-2</v>
      </c>
    </row>
    <row r="419" spans="10:11" x14ac:dyDescent="0.3">
      <c r="J419">
        <v>3.9514295356819999E-3</v>
      </c>
      <c r="K419">
        <v>8.9372473537989994E-3</v>
      </c>
    </row>
    <row r="420" spans="10:11" x14ac:dyDescent="0.3">
      <c r="J420">
        <v>3.9683072319940003E-3</v>
      </c>
      <c r="K420">
        <v>8.9302625600429994E-3</v>
      </c>
    </row>
    <row r="421" spans="10:11" x14ac:dyDescent="0.3">
      <c r="J421">
        <v>3.981604810905E-3</v>
      </c>
      <c r="K421">
        <v>8.9247593892050007E-3</v>
      </c>
    </row>
    <row r="422" spans="10:11" x14ac:dyDescent="0.3">
      <c r="J422">
        <v>4.0015503335139998E-3</v>
      </c>
      <c r="K422">
        <v>7.0952425593110002E-3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18C4-4D11-4E48-A2D0-6F1A050357FE}">
  <sheetPr codeName="Sheet37">
    <tabColor theme="7" tint="0.79998168889431442"/>
  </sheetPr>
  <dimension ref="A1:O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0" max="11" width="10" customWidth="1"/>
  </cols>
  <sheetData>
    <row r="1" spans="2:15" x14ac:dyDescent="0.3">
      <c r="B1" s="2" t="s">
        <v>166</v>
      </c>
      <c r="C1" t="s">
        <v>181</v>
      </c>
      <c r="D1" t="s">
        <v>166</v>
      </c>
      <c r="E1" t="s">
        <v>198</v>
      </c>
      <c r="F1" t="s">
        <v>166</v>
      </c>
      <c r="G1" t="s">
        <v>198</v>
      </c>
      <c r="H1" t="s">
        <v>166</v>
      </c>
      <c r="I1" t="s">
        <v>198</v>
      </c>
      <c r="K1" s="3"/>
      <c r="N1" t="s">
        <v>166</v>
      </c>
      <c r="O1" t="s">
        <v>198</v>
      </c>
    </row>
    <row r="2" spans="2:1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N2">
        <v>0</v>
      </c>
      <c r="O2">
        <v>0</v>
      </c>
    </row>
    <row r="3" spans="2:15" x14ac:dyDescent="0.3">
      <c r="B3" s="10">
        <v>1.5546779694959999E-4</v>
      </c>
      <c r="C3" s="6">
        <v>1.5379840055830001</v>
      </c>
      <c r="D3">
        <v>4.3630688484160002E-4</v>
      </c>
      <c r="E3">
        <v>3.6199099638200001</v>
      </c>
      <c r="F3">
        <v>7.5566445808459995E-4</v>
      </c>
      <c r="G3">
        <v>5.3306813363590004</v>
      </c>
      <c r="H3">
        <v>3.1130194221340001E-5</v>
      </c>
      <c r="I3">
        <v>0.63021713873340002</v>
      </c>
      <c r="K3" s="3"/>
      <c r="N3">
        <v>1.0441396470689999E-4</v>
      </c>
      <c r="O3">
        <v>1.0215385061069999</v>
      </c>
    </row>
    <row r="4" spans="2:15" x14ac:dyDescent="0.3">
      <c r="B4" s="10">
        <v>3.2158471747509998E-4</v>
      </c>
      <c r="C4" s="6">
        <v>3.0632646000169999</v>
      </c>
      <c r="D4">
        <v>7.1730526534940001E-4</v>
      </c>
      <c r="E4">
        <v>5.3650049476400001</v>
      </c>
      <c r="F4">
        <v>1.0071734941029999E-3</v>
      </c>
      <c r="G4">
        <v>6.4447893900709996</v>
      </c>
      <c r="H4">
        <v>1.8355222437770001E-4</v>
      </c>
      <c r="I4">
        <v>1.5960007047489999</v>
      </c>
      <c r="K4" s="3"/>
      <c r="N4">
        <v>3.0354263781739999E-4</v>
      </c>
      <c r="O4">
        <v>2.4530370016299998</v>
      </c>
    </row>
    <row r="5" spans="2:15" x14ac:dyDescent="0.3">
      <c r="B5" s="10">
        <v>5.6098093941850001E-4</v>
      </c>
      <c r="C5" s="6">
        <v>4.8992286485459999</v>
      </c>
      <c r="D5">
        <v>1.2420671177839999E-3</v>
      </c>
      <c r="E5">
        <v>7.8916623928270004</v>
      </c>
      <c r="H5">
        <v>3.5487248478789998E-4</v>
      </c>
      <c r="I5">
        <v>3.0807408154739999</v>
      </c>
      <c r="K5" s="3"/>
      <c r="N5">
        <v>4.9639216786129996E-4</v>
      </c>
      <c r="O5">
        <v>3.6031144423449999</v>
      </c>
    </row>
    <row r="6" spans="2:15" x14ac:dyDescent="0.3">
      <c r="B6" s="10">
        <v>1.633631566279E-3</v>
      </c>
      <c r="C6" s="6">
        <v>10.070644817290001</v>
      </c>
      <c r="H6">
        <v>6.0474092430950002E-4</v>
      </c>
      <c r="I6">
        <v>4.5958397456059998</v>
      </c>
      <c r="K6" s="3"/>
      <c r="N6">
        <v>8.0650990931029998E-4</v>
      </c>
      <c r="O6">
        <v>5.3022054885600003</v>
      </c>
    </row>
    <row r="7" spans="2:15" x14ac:dyDescent="0.3">
      <c r="H7">
        <v>9.4521669035199998E-4</v>
      </c>
      <c r="I7">
        <v>6.1292589042519996</v>
      </c>
      <c r="K7" s="3"/>
      <c r="N7">
        <v>8.5926549997469999E-4</v>
      </c>
      <c r="O7">
        <v>5.4716087081550002</v>
      </c>
    </row>
    <row r="8" spans="2:15" x14ac:dyDescent="0.3">
      <c r="K8" s="3"/>
    </row>
    <row r="9" spans="2:15" x14ac:dyDescent="0.3">
      <c r="K9" s="3"/>
    </row>
    <row r="10" spans="2:15" x14ac:dyDescent="0.3">
      <c r="K10" s="3"/>
    </row>
    <row r="11" spans="2:15" x14ac:dyDescent="0.3">
      <c r="K11" s="3"/>
    </row>
    <row r="12" spans="2:15" x14ac:dyDescent="0.3">
      <c r="K12" s="3"/>
    </row>
    <row r="13" spans="2:15" x14ac:dyDescent="0.3">
      <c r="K13" s="3"/>
    </row>
    <row r="14" spans="2:15" x14ac:dyDescent="0.3">
      <c r="K14" s="3"/>
    </row>
    <row r="15" spans="2:15" x14ac:dyDescent="0.3">
      <c r="K15" s="3"/>
    </row>
    <row r="16" spans="2:15" x14ac:dyDescent="0.3"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  <row r="22" spans="11:11" x14ac:dyDescent="0.3">
      <c r="K22" s="3"/>
    </row>
    <row r="23" spans="11:11" x14ac:dyDescent="0.3">
      <c r="K23" s="3"/>
    </row>
    <row r="24" spans="11:11" x14ac:dyDescent="0.3">
      <c r="K24" s="3"/>
    </row>
    <row r="25" spans="11:11" x14ac:dyDescent="0.3">
      <c r="K25" s="3"/>
    </row>
    <row r="26" spans="11:11" x14ac:dyDescent="0.3">
      <c r="K26" s="3"/>
    </row>
    <row r="27" spans="11:11" x14ac:dyDescent="0.3">
      <c r="K27" s="3"/>
    </row>
    <row r="28" spans="11:11" x14ac:dyDescent="0.3">
      <c r="K28" s="3"/>
    </row>
    <row r="29" spans="11:11" x14ac:dyDescent="0.3">
      <c r="K29" s="3"/>
    </row>
    <row r="30" spans="11:11" x14ac:dyDescent="0.3">
      <c r="K30" s="3"/>
    </row>
    <row r="31" spans="11:11" x14ac:dyDescent="0.3">
      <c r="K31" s="3"/>
    </row>
    <row r="32" spans="11:11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  <row r="38" spans="11:11" x14ac:dyDescent="0.3">
      <c r="K38" s="3"/>
    </row>
    <row r="39" spans="11:11" x14ac:dyDescent="0.3">
      <c r="K39" s="3"/>
    </row>
    <row r="40" spans="11:11" x14ac:dyDescent="0.3">
      <c r="K40" s="3"/>
    </row>
    <row r="41" spans="11:11" x14ac:dyDescent="0.3">
      <c r="K41" s="3"/>
    </row>
    <row r="42" spans="11:11" x14ac:dyDescent="0.3">
      <c r="K42" s="3"/>
    </row>
    <row r="43" spans="11:11" x14ac:dyDescent="0.3">
      <c r="K43" s="3"/>
    </row>
    <row r="44" spans="11:11" x14ac:dyDescent="0.3">
      <c r="K44" s="3"/>
    </row>
    <row r="45" spans="11:11" x14ac:dyDescent="0.3">
      <c r="K45" s="3"/>
    </row>
    <row r="46" spans="11:11" x14ac:dyDescent="0.3">
      <c r="K46" s="3"/>
    </row>
    <row r="47" spans="11:11" x14ac:dyDescent="0.3">
      <c r="K47" s="3"/>
    </row>
    <row r="48" spans="11:11" x14ac:dyDescent="0.3">
      <c r="K48" s="3"/>
    </row>
    <row r="49" spans="11:11" x14ac:dyDescent="0.3">
      <c r="K49" s="3"/>
    </row>
    <row r="50" spans="11:11" x14ac:dyDescent="0.3">
      <c r="K50" s="3"/>
    </row>
    <row r="51" spans="11:11" x14ac:dyDescent="0.3">
      <c r="K51" s="3"/>
    </row>
    <row r="52" spans="11:11" x14ac:dyDescent="0.3">
      <c r="K52" s="3"/>
    </row>
    <row r="53" spans="11:11" x14ac:dyDescent="0.3">
      <c r="K53" s="3"/>
    </row>
    <row r="54" spans="11:11" x14ac:dyDescent="0.3">
      <c r="K54" s="3"/>
    </row>
    <row r="55" spans="11:11" x14ac:dyDescent="0.3">
      <c r="K55" s="3"/>
    </row>
    <row r="56" spans="11:11" x14ac:dyDescent="0.3">
      <c r="K56" s="3"/>
    </row>
    <row r="57" spans="11:11" x14ac:dyDescent="0.3">
      <c r="K57" s="3"/>
    </row>
    <row r="58" spans="11:11" x14ac:dyDescent="0.3">
      <c r="K58" s="3"/>
    </row>
    <row r="59" spans="11:11" x14ac:dyDescent="0.3">
      <c r="K59" s="3"/>
    </row>
    <row r="60" spans="11:11" x14ac:dyDescent="0.3">
      <c r="K60" s="3"/>
    </row>
    <row r="61" spans="11:11" x14ac:dyDescent="0.3">
      <c r="K61" s="3"/>
    </row>
    <row r="62" spans="11:11" x14ac:dyDescent="0.3">
      <c r="K62" s="3"/>
    </row>
    <row r="63" spans="11:11" x14ac:dyDescent="0.3">
      <c r="K63" s="3"/>
    </row>
    <row r="64" spans="11:11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111" spans="11:11" x14ac:dyDescent="0.3">
      <c r="K111" s="3"/>
    </row>
    <row r="112" spans="1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0833-9756-4B0D-A9A1-2E5FACD484BE}">
  <sheetPr codeName="Sheet38">
    <tabColor theme="7" tint="0.79998168889431442"/>
  </sheetPr>
  <dimension ref="A1:G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6" max="6" width="12" bestFit="1" customWidth="1"/>
  </cols>
  <sheetData>
    <row r="1" spans="2:6" x14ac:dyDescent="0.3">
      <c r="B1" s="2" t="s">
        <v>209</v>
      </c>
      <c r="C1" t="s">
        <v>210</v>
      </c>
      <c r="E1" t="s">
        <v>211</v>
      </c>
      <c r="F1" t="s">
        <v>212</v>
      </c>
    </row>
    <row r="2" spans="2:6" x14ac:dyDescent="0.3">
      <c r="B2">
        <v>0</v>
      </c>
      <c r="C2">
        <v>0</v>
      </c>
      <c r="E2">
        <f>B2</f>
        <v>0</v>
      </c>
      <c r="F2">
        <f>C2*0.1</f>
        <v>0</v>
      </c>
    </row>
    <row r="3" spans="2:6" x14ac:dyDescent="0.3">
      <c r="B3" s="2">
        <v>1.5463563417490001E-2</v>
      </c>
      <c r="C3">
        <v>41.711376497620002</v>
      </c>
      <c r="E3">
        <f t="shared" ref="E3:E34" si="0">B3</f>
        <v>1.5463563417490001E-2</v>
      </c>
      <c r="F3">
        <f t="shared" ref="F3:F34" si="1">C3*0.1</f>
        <v>4.1711376497620005</v>
      </c>
    </row>
    <row r="4" spans="2:6" x14ac:dyDescent="0.3">
      <c r="B4" s="2">
        <v>1.545586351909E-2</v>
      </c>
      <c r="C4">
        <v>41.891114125949997</v>
      </c>
      <c r="E4">
        <f t="shared" si="0"/>
        <v>1.545586351909E-2</v>
      </c>
      <c r="F4">
        <f t="shared" si="1"/>
        <v>4.1891114125949995</v>
      </c>
    </row>
    <row r="5" spans="2:6" x14ac:dyDescent="0.3">
      <c r="B5" s="2">
        <v>1.5993694599660001E-2</v>
      </c>
      <c r="C5">
        <v>42.056148583770003</v>
      </c>
      <c r="E5">
        <f t="shared" si="0"/>
        <v>1.5993694599660001E-2</v>
      </c>
      <c r="F5">
        <f t="shared" si="1"/>
        <v>4.2056148583770003</v>
      </c>
    </row>
    <row r="6" spans="2:6" x14ac:dyDescent="0.3">
      <c r="B6" s="2">
        <v>1.6641786860769999E-2</v>
      </c>
      <c r="C6">
        <v>42.191281763230002</v>
      </c>
      <c r="E6">
        <f t="shared" si="0"/>
        <v>1.6641786860769999E-2</v>
      </c>
      <c r="F6">
        <f t="shared" si="1"/>
        <v>4.2191281763230002</v>
      </c>
    </row>
    <row r="7" spans="2:6" x14ac:dyDescent="0.3">
      <c r="B7" s="2">
        <v>1.7620662663549998E-2</v>
      </c>
      <c r="C7">
        <v>42.236711107620003</v>
      </c>
      <c r="E7">
        <f t="shared" si="0"/>
        <v>1.7620662663549998E-2</v>
      </c>
      <c r="F7">
        <f t="shared" si="1"/>
        <v>4.2236711107620009</v>
      </c>
    </row>
    <row r="8" spans="2:6" x14ac:dyDescent="0.3">
      <c r="B8" s="2">
        <v>1.882070248563E-2</v>
      </c>
      <c r="C8">
        <v>42.207359759619997</v>
      </c>
      <c r="E8">
        <f t="shared" si="0"/>
        <v>1.882070248563E-2</v>
      </c>
      <c r="F8">
        <f t="shared" si="1"/>
        <v>4.2207359759619996</v>
      </c>
    </row>
    <row r="9" spans="2:6" x14ac:dyDescent="0.3">
      <c r="B9" s="2">
        <v>2.0242547985219999E-2</v>
      </c>
      <c r="C9">
        <v>42.088249583520003</v>
      </c>
      <c r="E9">
        <f t="shared" si="0"/>
        <v>2.0242547985219999E-2</v>
      </c>
      <c r="F9">
        <f t="shared" si="1"/>
        <v>4.2088249583520003</v>
      </c>
    </row>
    <row r="10" spans="2:6" x14ac:dyDescent="0.3">
      <c r="B10" s="2">
        <v>2.101501790729E-2</v>
      </c>
      <c r="C10">
        <v>41.863962499339998</v>
      </c>
      <c r="E10">
        <f t="shared" si="0"/>
        <v>2.101501790729E-2</v>
      </c>
      <c r="F10">
        <f t="shared" si="1"/>
        <v>4.1863962499339999</v>
      </c>
    </row>
    <row r="11" spans="2:6" x14ac:dyDescent="0.3">
      <c r="B11" s="2">
        <v>2.1245806799590001E-2</v>
      </c>
      <c r="C11">
        <v>41.564509771520001</v>
      </c>
      <c r="E11">
        <f t="shared" si="0"/>
        <v>2.1245806799590001E-2</v>
      </c>
      <c r="F11">
        <f t="shared" si="1"/>
        <v>4.1564509771520006</v>
      </c>
    </row>
    <row r="12" spans="2:6" x14ac:dyDescent="0.3">
      <c r="B12" s="2">
        <v>2.4373006693290001E-2</v>
      </c>
      <c r="C12">
        <v>37.252291503439999</v>
      </c>
      <c r="E12">
        <f t="shared" si="0"/>
        <v>2.4373006693290001E-2</v>
      </c>
      <c r="F12">
        <f t="shared" si="1"/>
        <v>3.725229150344</v>
      </c>
    </row>
    <row r="13" spans="2:6" x14ac:dyDescent="0.3">
      <c r="B13" s="2">
        <v>2.6412890548430001E-2</v>
      </c>
      <c r="C13">
        <v>35.425948823340001</v>
      </c>
      <c r="E13">
        <f t="shared" si="0"/>
        <v>2.6412890548430001E-2</v>
      </c>
      <c r="F13">
        <f t="shared" si="1"/>
        <v>3.5425948823340003</v>
      </c>
    </row>
    <row r="14" spans="2:6" x14ac:dyDescent="0.3">
      <c r="B14" s="2">
        <v>2.7669396292099999E-2</v>
      </c>
      <c r="C14">
        <v>34.078521534220002</v>
      </c>
      <c r="E14">
        <f t="shared" si="0"/>
        <v>2.7669396292099999E-2</v>
      </c>
      <c r="F14">
        <f t="shared" si="1"/>
        <v>3.4078521534220005</v>
      </c>
    </row>
    <row r="15" spans="2:6" x14ac:dyDescent="0.3">
      <c r="B15" s="2">
        <v>2.959837730849E-2</v>
      </c>
      <c r="C15">
        <v>32.297058268160001</v>
      </c>
      <c r="E15">
        <f t="shared" si="0"/>
        <v>2.959837730849E-2</v>
      </c>
      <c r="F15">
        <f t="shared" si="1"/>
        <v>3.2297058268160002</v>
      </c>
    </row>
    <row r="16" spans="2:6" x14ac:dyDescent="0.3">
      <c r="B16" s="2">
        <v>3.2859475706310003E-2</v>
      </c>
      <c r="C16">
        <v>29.947085762130001</v>
      </c>
      <c r="E16">
        <f t="shared" si="0"/>
        <v>3.2859475706310003E-2</v>
      </c>
      <c r="F16">
        <f t="shared" si="1"/>
        <v>2.9947085762130001</v>
      </c>
    </row>
    <row r="17" spans="2:6" x14ac:dyDescent="0.3">
      <c r="B17" s="2">
        <v>3.5435907325619999E-2</v>
      </c>
      <c r="C17">
        <v>28.31573381123</v>
      </c>
      <c r="E17">
        <f t="shared" si="0"/>
        <v>3.5435907325619999E-2</v>
      </c>
      <c r="F17">
        <f t="shared" si="1"/>
        <v>2.8315733811230004</v>
      </c>
    </row>
    <row r="18" spans="2:6" x14ac:dyDescent="0.3">
      <c r="B18" s="2">
        <v>3.9664331678609999E-2</v>
      </c>
      <c r="C18">
        <v>26.280797092109999</v>
      </c>
      <c r="E18">
        <f t="shared" si="0"/>
        <v>3.9664331678609999E-2</v>
      </c>
      <c r="F18">
        <f t="shared" si="1"/>
        <v>2.6280797092110002</v>
      </c>
    </row>
    <row r="19" spans="2:6" x14ac:dyDescent="0.3">
      <c r="B19" s="2">
        <v>4.3988259073569999E-2</v>
      </c>
      <c r="C19">
        <v>24.560456215599999</v>
      </c>
      <c r="E19">
        <f t="shared" si="0"/>
        <v>4.3988259073569999E-2</v>
      </c>
      <c r="F19">
        <f t="shared" si="1"/>
        <v>2.4560456215599999</v>
      </c>
    </row>
    <row r="20" spans="2:6" x14ac:dyDescent="0.3">
      <c r="B20" s="2">
        <v>4.884809257449E-2</v>
      </c>
      <c r="C20">
        <v>23.05008420399</v>
      </c>
      <c r="E20">
        <f t="shared" si="0"/>
        <v>4.884809257449E-2</v>
      </c>
      <c r="F20">
        <f t="shared" si="1"/>
        <v>2.305008420399</v>
      </c>
    </row>
    <row r="21" spans="2:6" x14ac:dyDescent="0.3">
      <c r="B21" s="2">
        <v>5.4571407432029997E-2</v>
      </c>
      <c r="C21">
        <v>21.734867900680001</v>
      </c>
      <c r="E21">
        <f t="shared" si="0"/>
        <v>5.4571407432029997E-2</v>
      </c>
      <c r="F21">
        <f t="shared" si="1"/>
        <v>2.1734867900680004</v>
      </c>
    </row>
    <row r="22" spans="2:6" x14ac:dyDescent="0.3">
      <c r="B22" s="2">
        <v>6.1814637463919998E-2</v>
      </c>
      <c r="C22">
        <v>20.555224721119998</v>
      </c>
      <c r="E22">
        <f t="shared" si="0"/>
        <v>6.1814637463919998E-2</v>
      </c>
      <c r="F22">
        <f t="shared" si="1"/>
        <v>2.055522472112</v>
      </c>
    </row>
    <row r="23" spans="2:6" x14ac:dyDescent="0.3">
      <c r="B23" s="2">
        <v>7.1232933171459997E-2</v>
      </c>
      <c r="C23">
        <v>19.481528352110001</v>
      </c>
      <c r="E23">
        <f t="shared" si="0"/>
        <v>7.1232933171459997E-2</v>
      </c>
      <c r="F23">
        <f t="shared" si="1"/>
        <v>1.9481528352110002</v>
      </c>
    </row>
    <row r="24" spans="2:6" x14ac:dyDescent="0.3">
      <c r="B24" s="2">
        <v>8.1620479808790003E-2</v>
      </c>
      <c r="C24">
        <v>18.677933362929998</v>
      </c>
      <c r="E24">
        <f t="shared" si="0"/>
        <v>8.1620479808790003E-2</v>
      </c>
      <c r="F24">
        <f t="shared" si="1"/>
        <v>1.8677933362929999</v>
      </c>
    </row>
    <row r="25" spans="2:6" x14ac:dyDescent="0.3">
      <c r="B25" s="2">
        <v>9.0796436776440004E-2</v>
      </c>
      <c r="C25">
        <v>18.17329616424</v>
      </c>
      <c r="E25">
        <f t="shared" si="0"/>
        <v>9.0796436776440004E-2</v>
      </c>
      <c r="F25">
        <f t="shared" si="1"/>
        <v>1.817329616424</v>
      </c>
    </row>
    <row r="26" spans="2:6" x14ac:dyDescent="0.3">
      <c r="B26" s="2">
        <v>0.10214745941970001</v>
      </c>
      <c r="C26">
        <v>17.774605776120001</v>
      </c>
      <c r="E26">
        <f t="shared" si="0"/>
        <v>0.10214745941970001</v>
      </c>
      <c r="F26">
        <f t="shared" si="1"/>
        <v>1.7774605776120003</v>
      </c>
    </row>
    <row r="27" spans="2:6" x14ac:dyDescent="0.3">
      <c r="B27" s="2">
        <v>0.1100028488536</v>
      </c>
      <c r="C27">
        <v>17.56887137491</v>
      </c>
      <c r="E27">
        <f t="shared" si="0"/>
        <v>0.1100028488536</v>
      </c>
      <c r="F27">
        <f t="shared" si="1"/>
        <v>1.756887137491</v>
      </c>
    </row>
    <row r="28" spans="2:6" x14ac:dyDescent="0.3">
      <c r="B28" s="2">
        <v>0.11829479140220001</v>
      </c>
      <c r="C28">
        <v>17.348378810140002</v>
      </c>
      <c r="E28">
        <f t="shared" si="0"/>
        <v>0.11829479140220001</v>
      </c>
      <c r="F28">
        <f t="shared" si="1"/>
        <v>1.7348378810140002</v>
      </c>
    </row>
    <row r="29" spans="2:6" x14ac:dyDescent="0.3">
      <c r="B29" s="2">
        <v>0.1301746619113</v>
      </c>
      <c r="C29">
        <v>17.32441677956</v>
      </c>
      <c r="E29">
        <f t="shared" si="0"/>
        <v>0.1301746619113</v>
      </c>
      <c r="F29">
        <f t="shared" si="1"/>
        <v>1.7324416779560001</v>
      </c>
    </row>
    <row r="30" spans="2:6" x14ac:dyDescent="0.3">
      <c r="B30" s="2">
        <v>0.14716943379530001</v>
      </c>
      <c r="C30">
        <v>17.46779891425</v>
      </c>
      <c r="E30">
        <f t="shared" si="0"/>
        <v>0.14716943379530001</v>
      </c>
      <c r="F30">
        <f t="shared" si="1"/>
        <v>1.7467798914250001</v>
      </c>
    </row>
    <row r="31" spans="2:6" x14ac:dyDescent="0.3">
      <c r="B31" s="2">
        <v>0.1667629913059</v>
      </c>
      <c r="C31">
        <v>18.001932409839998</v>
      </c>
      <c r="E31">
        <f t="shared" si="0"/>
        <v>0.1667629913059</v>
      </c>
      <c r="F31">
        <f t="shared" si="1"/>
        <v>1.800193240984</v>
      </c>
    </row>
    <row r="32" spans="2:6" x14ac:dyDescent="0.3">
      <c r="B32" s="2">
        <v>0.18481995052889999</v>
      </c>
      <c r="C32">
        <v>18.789924309749999</v>
      </c>
      <c r="E32">
        <f t="shared" si="0"/>
        <v>0.18481995052889999</v>
      </c>
      <c r="F32">
        <f t="shared" si="1"/>
        <v>1.8789924309749999</v>
      </c>
    </row>
    <row r="33" spans="2:6" x14ac:dyDescent="0.3">
      <c r="B33" s="2">
        <v>0.2002563077466</v>
      </c>
      <c r="C33">
        <v>19.696421462379998</v>
      </c>
      <c r="E33">
        <f t="shared" si="0"/>
        <v>0.2002563077466</v>
      </c>
      <c r="F33">
        <f t="shared" si="1"/>
        <v>1.9696421462379998</v>
      </c>
    </row>
    <row r="34" spans="2:6" x14ac:dyDescent="0.3">
      <c r="B34" s="2">
        <v>0.21383426634989999</v>
      </c>
      <c r="C34">
        <v>20.736786954660001</v>
      </c>
      <c r="E34">
        <f t="shared" si="0"/>
        <v>0.21383426634989999</v>
      </c>
      <c r="F34">
        <f t="shared" si="1"/>
        <v>2.073678695466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8F24-C6E7-448A-954A-4CCF7FEAF0F3}">
  <sheetPr codeName="Sheet7">
    <tabColor theme="7" tint="0.79998168889431442"/>
  </sheetPr>
  <dimension ref="A1:BG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17.5546875" style="2" customWidth="1"/>
    <col min="3" max="3" width="16" customWidth="1"/>
    <col min="15" max="15" width="12" bestFit="1" customWidth="1"/>
    <col min="28" max="28" width="10" customWidth="1"/>
    <col min="35" max="35" width="10" customWidth="1"/>
    <col min="42" max="42" width="10" customWidth="1"/>
  </cols>
  <sheetData>
    <row r="1" spans="2:59" x14ac:dyDescent="0.3">
      <c r="B1" s="2" t="s">
        <v>211</v>
      </c>
      <c r="C1" t="s">
        <v>213</v>
      </c>
      <c r="D1" t="s">
        <v>211</v>
      </c>
      <c r="E1" t="s">
        <v>213</v>
      </c>
      <c r="F1" t="s">
        <v>211</v>
      </c>
      <c r="G1" t="s">
        <v>213</v>
      </c>
      <c r="H1" t="s">
        <v>211</v>
      </c>
      <c r="I1" t="s">
        <v>213</v>
      </c>
      <c r="J1" t="s">
        <v>211</v>
      </c>
      <c r="K1" t="s">
        <v>213</v>
      </c>
      <c r="L1" t="s">
        <v>211</v>
      </c>
      <c r="M1" t="s">
        <v>213</v>
      </c>
      <c r="O1" s="2" t="s">
        <v>211</v>
      </c>
      <c r="P1" t="s">
        <v>212</v>
      </c>
      <c r="Q1" t="s">
        <v>211</v>
      </c>
      <c r="R1" t="s">
        <v>212</v>
      </c>
      <c r="S1" t="s">
        <v>211</v>
      </c>
      <c r="T1" t="s">
        <v>212</v>
      </c>
      <c r="U1" t="s">
        <v>211</v>
      </c>
      <c r="V1" t="s">
        <v>212</v>
      </c>
      <c r="W1" t="s">
        <v>211</v>
      </c>
      <c r="X1" t="s">
        <v>212</v>
      </c>
      <c r="Y1" t="s">
        <v>211</v>
      </c>
      <c r="Z1" t="s">
        <v>212</v>
      </c>
      <c r="AB1" s="3"/>
      <c r="AC1" t="s">
        <v>166</v>
      </c>
      <c r="AD1" t="s">
        <v>214</v>
      </c>
      <c r="AF1" t="s">
        <v>166</v>
      </c>
      <c r="AG1" t="s">
        <v>168</v>
      </c>
      <c r="AI1" s="3"/>
      <c r="AJ1" t="s">
        <v>211</v>
      </c>
      <c r="AK1" t="s">
        <v>215</v>
      </c>
      <c r="AM1" t="s">
        <v>211</v>
      </c>
      <c r="AN1" t="s">
        <v>212</v>
      </c>
      <c r="AP1" s="3"/>
      <c r="AQ1" t="s">
        <v>211</v>
      </c>
      <c r="AR1" t="s">
        <v>215</v>
      </c>
      <c r="AS1" t="s">
        <v>211</v>
      </c>
      <c r="AT1" t="s">
        <v>215</v>
      </c>
      <c r="AU1" t="s">
        <v>211</v>
      </c>
      <c r="AV1" t="s">
        <v>215</v>
      </c>
      <c r="AW1" t="s">
        <v>211</v>
      </c>
      <c r="AX1" t="s">
        <v>215</v>
      </c>
      <c r="AZ1" t="s">
        <v>211</v>
      </c>
      <c r="BA1" t="s">
        <v>212</v>
      </c>
      <c r="BB1" t="s">
        <v>211</v>
      </c>
      <c r="BC1" t="s">
        <v>212</v>
      </c>
      <c r="BD1" t="s">
        <v>211</v>
      </c>
      <c r="BE1" t="s">
        <v>212</v>
      </c>
      <c r="BF1" t="s">
        <v>211</v>
      </c>
      <c r="BG1" t="s">
        <v>212</v>
      </c>
    </row>
    <row r="2" spans="2:59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f>B2</f>
        <v>0</v>
      </c>
      <c r="P2">
        <f>C2*0.0980665</f>
        <v>0</v>
      </c>
      <c r="Q2">
        <f>D2</f>
        <v>0</v>
      </c>
      <c r="R2">
        <f>E2*0.0980665</f>
        <v>0</v>
      </c>
      <c r="S2">
        <f>F2</f>
        <v>0</v>
      </c>
      <c r="T2">
        <f>G2*0.0980665</f>
        <v>0</v>
      </c>
      <c r="U2">
        <f>H2</f>
        <v>0</v>
      </c>
      <c r="V2">
        <f>I2*0.0980665</f>
        <v>0</v>
      </c>
      <c r="W2">
        <f>J2</f>
        <v>0</v>
      </c>
      <c r="X2">
        <f>K2*0.0980665</f>
        <v>0</v>
      </c>
      <c r="Y2">
        <f>L2</f>
        <v>0</v>
      </c>
      <c r="Z2">
        <f>M2*0.0980665</f>
        <v>0</v>
      </c>
      <c r="AB2" s="3"/>
      <c r="AC2">
        <v>0</v>
      </c>
      <c r="AD2">
        <v>0</v>
      </c>
      <c r="AF2">
        <f>AC2</f>
        <v>0</v>
      </c>
      <c r="AG2">
        <f>AD2*0.0980665</f>
        <v>0</v>
      </c>
      <c r="AI2" s="3"/>
      <c r="AJ2">
        <v>0</v>
      </c>
      <c r="AK2">
        <v>0</v>
      </c>
      <c r="AM2">
        <f>AJ2</f>
        <v>0</v>
      </c>
      <c r="AN2">
        <f>AK2*0.0980665</f>
        <v>0</v>
      </c>
      <c r="AP2" s="3"/>
      <c r="AQ2" t="s">
        <v>216</v>
      </c>
      <c r="AS2" t="s">
        <v>217</v>
      </c>
      <c r="AU2" t="s">
        <v>218</v>
      </c>
      <c r="AW2" t="s">
        <v>219</v>
      </c>
      <c r="AZ2" t="s">
        <v>216</v>
      </c>
      <c r="BB2" t="s">
        <v>217</v>
      </c>
      <c r="BD2" t="s">
        <v>218</v>
      </c>
      <c r="BF2" t="s">
        <v>219</v>
      </c>
    </row>
    <row r="3" spans="2:59" x14ac:dyDescent="0.3">
      <c r="B3" s="2">
        <v>1.4709230146510001E-3</v>
      </c>
      <c r="C3">
        <v>2.8181190897259998</v>
      </c>
      <c r="D3">
        <v>9.6436291062339998E-3</v>
      </c>
      <c r="E3">
        <v>16.372548620109999</v>
      </c>
      <c r="F3">
        <v>8.5558534745599994E-3</v>
      </c>
      <c r="G3">
        <v>10.64944079064</v>
      </c>
      <c r="H3">
        <v>7.305535407538E-3</v>
      </c>
      <c r="I3">
        <v>7.5200280351739996</v>
      </c>
      <c r="J3">
        <v>3.1675943810119999E-3</v>
      </c>
      <c r="K3">
        <v>2.86962557286</v>
      </c>
      <c r="L3">
        <v>3.1721220254510001E-3</v>
      </c>
      <c r="M3">
        <v>0.70824130896009996</v>
      </c>
      <c r="O3">
        <f t="shared" ref="O3:O30" si="0">B3</f>
        <v>1.4709230146510001E-3</v>
      </c>
      <c r="P3">
        <f t="shared" ref="P3:P30" si="1">C3*0.0980665</f>
        <v>0.27636307571261476</v>
      </c>
      <c r="Q3">
        <f t="shared" ref="Q3:Q22" si="2">D3</f>
        <v>9.6436291062339998E-3</v>
      </c>
      <c r="R3">
        <f t="shared" ref="R3:R22" si="3">E3*0.0980665</f>
        <v>1.6055985392540173</v>
      </c>
      <c r="S3">
        <f t="shared" ref="S3:S27" si="4">F3</f>
        <v>8.5558534745599994E-3</v>
      </c>
      <c r="T3">
        <f t="shared" ref="T3:T27" si="5">G3*0.0980665</f>
        <v>1.0443533852952975</v>
      </c>
      <c r="U3">
        <f t="shared" ref="U3:U27" si="6">H3</f>
        <v>7.305535407538E-3</v>
      </c>
      <c r="V3">
        <f t="shared" ref="V3:V27" si="7">I3*0.0980665</f>
        <v>0.73746282931139107</v>
      </c>
      <c r="W3">
        <f t="shared" ref="W3:W31" si="8">J3</f>
        <v>3.1675943810119999E-3</v>
      </c>
      <c r="X3">
        <f t="shared" ref="X3:X31" si="9">K3*0.0980665</f>
        <v>0.28141413624087519</v>
      </c>
      <c r="Y3">
        <f t="shared" ref="Y3:Y24" si="10">L3</f>
        <v>3.1721220254510001E-3</v>
      </c>
      <c r="Z3">
        <f t="shared" ref="Z3:Z24" si="11">M3*0.0980665</f>
        <v>6.9454746325135638E-2</v>
      </c>
      <c r="AB3" s="3"/>
      <c r="AC3">
        <v>2.813972992318E-3</v>
      </c>
      <c r="AD3">
        <v>6.614543549145</v>
      </c>
      <c r="AF3">
        <f t="shared" ref="AF3:AF31" si="12">AC3</f>
        <v>2.813972992318E-3</v>
      </c>
      <c r="AG3">
        <f t="shared" ref="AG3:AG31" si="13">AD3*0.0980665</f>
        <v>0.64866513496222811</v>
      </c>
      <c r="AI3" s="3"/>
      <c r="AJ3">
        <v>9.8867139365839997E-3</v>
      </c>
      <c r="AK3">
        <v>17.343335585799998</v>
      </c>
      <c r="AM3">
        <f t="shared" ref="AM3:AM20" si="14">AJ3</f>
        <v>9.8867139365839997E-3</v>
      </c>
      <c r="AN3">
        <f t="shared" ref="AN3:AN20" si="15">AK3*0.0980665</f>
        <v>1.7008002192248555</v>
      </c>
      <c r="AP3" s="3"/>
      <c r="AQ3" t="s">
        <v>166</v>
      </c>
      <c r="AR3" t="s">
        <v>220</v>
      </c>
      <c r="AS3" t="s">
        <v>166</v>
      </c>
      <c r="AT3" t="s">
        <v>220</v>
      </c>
      <c r="AU3" t="s">
        <v>166</v>
      </c>
      <c r="AV3" t="s">
        <v>220</v>
      </c>
      <c r="AW3" t="s">
        <v>166</v>
      </c>
      <c r="AX3" t="s">
        <v>220</v>
      </c>
      <c r="AZ3" t="s">
        <v>166</v>
      </c>
      <c r="BA3" t="s">
        <v>220</v>
      </c>
      <c r="BB3" t="s">
        <v>166</v>
      </c>
      <c r="BC3" t="s">
        <v>220</v>
      </c>
      <c r="BD3" t="s">
        <v>166</v>
      </c>
      <c r="BE3" t="s">
        <v>220</v>
      </c>
      <c r="BF3" t="s">
        <v>166</v>
      </c>
      <c r="BG3" t="s">
        <v>220</v>
      </c>
    </row>
    <row r="4" spans="2:59" x14ac:dyDescent="0.3">
      <c r="B4" s="2">
        <v>1.5748759199040001E-2</v>
      </c>
      <c r="C4">
        <v>26.93607056606</v>
      </c>
      <c r="D4">
        <v>9.9564712263669995E-3</v>
      </c>
      <c r="E4">
        <v>17.029541521670001</v>
      </c>
      <c r="F4">
        <v>9.5896958056809999E-3</v>
      </c>
      <c r="G4">
        <v>12.11895797169</v>
      </c>
      <c r="H4">
        <v>7.7126793060389998E-3</v>
      </c>
      <c r="I4">
        <v>8.1597094882219992</v>
      </c>
      <c r="J4">
        <v>5.0186222015760002E-3</v>
      </c>
      <c r="K4">
        <v>4.2352197311120001</v>
      </c>
      <c r="L4">
        <v>5.2135644605269997E-3</v>
      </c>
      <c r="M4">
        <v>1.17465886463</v>
      </c>
      <c r="O4">
        <f t="shared" si="0"/>
        <v>1.5748759199040001E-2</v>
      </c>
      <c r="P4">
        <f t="shared" si="1"/>
        <v>2.6415261641665229</v>
      </c>
      <c r="Q4">
        <f t="shared" si="2"/>
        <v>9.9564712263669995E-3</v>
      </c>
      <c r="R4">
        <f t="shared" si="3"/>
        <v>1.6700275336348511</v>
      </c>
      <c r="S4">
        <f t="shared" si="4"/>
        <v>9.5896958056809999E-3</v>
      </c>
      <c r="T4">
        <f t="shared" si="5"/>
        <v>1.1884637919307373</v>
      </c>
      <c r="U4">
        <f t="shared" si="6"/>
        <v>7.7126793060389998E-3</v>
      </c>
      <c r="V4">
        <f t="shared" si="7"/>
        <v>0.80019415052672271</v>
      </c>
      <c r="W4">
        <f t="shared" si="8"/>
        <v>5.0186222015760002E-3</v>
      </c>
      <c r="X4">
        <f t="shared" si="9"/>
        <v>0.41533317576109496</v>
      </c>
      <c r="Y4">
        <f t="shared" si="10"/>
        <v>5.2135644605269997E-3</v>
      </c>
      <c r="Z4">
        <f t="shared" si="11"/>
        <v>0.11519468354823789</v>
      </c>
      <c r="AB4" s="3"/>
      <c r="AC4">
        <v>4.0969418182340003E-3</v>
      </c>
      <c r="AD4">
        <v>10.018249894209999</v>
      </c>
      <c r="AF4">
        <f t="shared" si="12"/>
        <v>4.0969418182340003E-3</v>
      </c>
      <c r="AG4">
        <f t="shared" si="13"/>
        <v>0.98245470325054496</v>
      </c>
      <c r="AI4" s="3"/>
      <c r="AJ4">
        <v>1.0120715107140001E-2</v>
      </c>
      <c r="AK4">
        <v>17.62021823844</v>
      </c>
      <c r="AM4">
        <f t="shared" si="14"/>
        <v>1.0120715107140001E-2</v>
      </c>
      <c r="AN4">
        <f t="shared" si="15"/>
        <v>1.7279531318799763</v>
      </c>
      <c r="AP4" s="3"/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 s="4">
        <f>AQ4</f>
        <v>0</v>
      </c>
      <c r="BA4" s="4">
        <f>AR4*0.0980665</f>
        <v>0</v>
      </c>
      <c r="BB4" s="4">
        <f>AS4</f>
        <v>0</v>
      </c>
      <c r="BC4" s="4">
        <f>AT4*0.0980665</f>
        <v>0</v>
      </c>
      <c r="BD4" s="4">
        <f>AU4</f>
        <v>0</v>
      </c>
      <c r="BE4" s="4">
        <f>AV4*0.0980665</f>
        <v>0</v>
      </c>
      <c r="BF4" s="4">
        <f>AW4</f>
        <v>0</v>
      </c>
      <c r="BG4" s="4">
        <f>AX4*0.0980665</f>
        <v>0</v>
      </c>
    </row>
    <row r="5" spans="2:59" x14ac:dyDescent="0.3">
      <c r="B5" s="2">
        <v>1.6093638931220001E-2</v>
      </c>
      <c r="C5">
        <v>27.299108416260001</v>
      </c>
      <c r="D5">
        <v>1.045831533595E-2</v>
      </c>
      <c r="E5">
        <v>17.461709710979999</v>
      </c>
      <c r="F5">
        <v>9.9969121464930002E-3</v>
      </c>
      <c r="G5">
        <v>12.724057276510001</v>
      </c>
      <c r="H5">
        <v>8.496921654546E-3</v>
      </c>
      <c r="I5">
        <v>8.7820183695589993</v>
      </c>
      <c r="J5">
        <v>5.3324060717519998E-3</v>
      </c>
      <c r="K5">
        <v>4.4426447057800003</v>
      </c>
      <c r="L5">
        <v>6.2503044840889997E-3</v>
      </c>
      <c r="M5">
        <v>1.260890116786</v>
      </c>
      <c r="O5">
        <f t="shared" si="0"/>
        <v>1.6093638931220001E-2</v>
      </c>
      <c r="P5">
        <f t="shared" si="1"/>
        <v>2.6771280155031616</v>
      </c>
      <c r="Q5">
        <f t="shared" si="2"/>
        <v>1.045831533595E-2</v>
      </c>
      <c r="R5">
        <f t="shared" si="3"/>
        <v>1.7124087553718201</v>
      </c>
      <c r="S5">
        <f t="shared" si="4"/>
        <v>9.9969121464930002E-3</v>
      </c>
      <c r="T5">
        <f t="shared" si="5"/>
        <v>1.2478037629068681</v>
      </c>
      <c r="U5">
        <f t="shared" si="6"/>
        <v>8.496921654546E-3</v>
      </c>
      <c r="V5">
        <f t="shared" si="7"/>
        <v>0.86122180443835761</v>
      </c>
      <c r="W5">
        <f t="shared" si="8"/>
        <v>5.3324060717519998E-3</v>
      </c>
      <c r="X5">
        <f t="shared" si="9"/>
        <v>0.43567461703937438</v>
      </c>
      <c r="Y5">
        <f t="shared" si="10"/>
        <v>6.2503044840889997E-3</v>
      </c>
      <c r="Z5">
        <f t="shared" si="11"/>
        <v>0.12365108063779427</v>
      </c>
      <c r="AB5" s="3"/>
      <c r="AC5">
        <v>4.4871523230659996E-3</v>
      </c>
      <c r="AD5">
        <v>10.71353937027</v>
      </c>
      <c r="AF5">
        <f t="shared" si="12"/>
        <v>4.4871523230659996E-3</v>
      </c>
      <c r="AG5">
        <f t="shared" si="13"/>
        <v>1.0506393086545831</v>
      </c>
      <c r="AI5" s="3"/>
      <c r="AJ5">
        <v>1.069190165701E-2</v>
      </c>
      <c r="AK5">
        <v>17.85324623168</v>
      </c>
      <c r="AM5">
        <f t="shared" si="14"/>
        <v>1.069190165701E-2</v>
      </c>
      <c r="AN5">
        <f t="shared" si="15"/>
        <v>1.7508053715790468</v>
      </c>
      <c r="AP5" s="3"/>
      <c r="AQ5" s="4">
        <v>3.2959278031699998E-3</v>
      </c>
      <c r="AR5" s="4">
        <v>5.152497737729</v>
      </c>
      <c r="AS5" s="4">
        <v>6.9710554533199999E-3</v>
      </c>
      <c r="AT5" s="4">
        <v>11.15365619488</v>
      </c>
      <c r="AU5" s="4">
        <v>1.217794866453E-2</v>
      </c>
      <c r="AV5" s="4">
        <v>19.347976003620001</v>
      </c>
      <c r="AW5" s="4">
        <v>1.024037482604E-2</v>
      </c>
      <c r="AX5" s="4">
        <v>16.28543607352</v>
      </c>
      <c r="AZ5" s="4">
        <f t="shared" ref="AZ5:AZ25" si="16">AQ5</f>
        <v>3.2959278031699998E-3</v>
      </c>
      <c r="BA5" s="4">
        <f t="shared" ref="BA5:BA25" si="17">AR5*0.0980665</f>
        <v>0.50528741939700095</v>
      </c>
      <c r="BB5" s="4">
        <f t="shared" ref="BB5:BB23" si="18">AS5</f>
        <v>6.9710554533199999E-3</v>
      </c>
      <c r="BC5" s="4">
        <f t="shared" ref="BC5:BC23" si="19">AT5*0.0980665</f>
        <v>1.0938000252351996</v>
      </c>
      <c r="BD5" s="4">
        <f t="shared" ref="BD5:BD26" si="20">AU5</f>
        <v>1.217794866453E-2</v>
      </c>
      <c r="BE5" s="4">
        <f t="shared" ref="BE5:BE26" si="21">AV5*0.0980665</f>
        <v>1.8973882887590008</v>
      </c>
      <c r="BF5" s="4">
        <f t="shared" ref="BF5:BF26" si="22">AW5</f>
        <v>1.024037482604E-2</v>
      </c>
      <c r="BG5" s="4">
        <f t="shared" ref="BG5:BG26" si="23">AX5*0.0980665</f>
        <v>1.597055716703849</v>
      </c>
    </row>
    <row r="6" spans="2:59" x14ac:dyDescent="0.3">
      <c r="B6" s="2">
        <v>1.6751867879709999E-2</v>
      </c>
      <c r="C6">
        <v>28.077064130459998</v>
      </c>
      <c r="D6">
        <v>1.118036596044E-2</v>
      </c>
      <c r="E6">
        <v>17.772792841249998</v>
      </c>
      <c r="F6">
        <v>1.037306884646E-2</v>
      </c>
      <c r="G6">
        <v>13.15625263169</v>
      </c>
      <c r="H6">
        <v>9.1561647953909992E-3</v>
      </c>
      <c r="I6">
        <v>9.0758240086500006</v>
      </c>
      <c r="J6">
        <v>5.7403106145190001E-3</v>
      </c>
      <c r="K6">
        <v>4.7192136024930003</v>
      </c>
      <c r="L6">
        <v>7.8844219148859994E-3</v>
      </c>
      <c r="M6">
        <v>1.174081589964</v>
      </c>
      <c r="O6">
        <f t="shared" si="0"/>
        <v>1.6751867879709999E-2</v>
      </c>
      <c r="P6">
        <f t="shared" si="1"/>
        <v>2.7534194095497555</v>
      </c>
      <c r="Q6">
        <f t="shared" si="2"/>
        <v>1.118036596044E-2</v>
      </c>
      <c r="R6">
        <f t="shared" si="3"/>
        <v>1.742915589166443</v>
      </c>
      <c r="S6">
        <f t="shared" si="4"/>
        <v>1.037306884646E-2</v>
      </c>
      <c r="T6">
        <f t="shared" si="5"/>
        <v>1.2901876487056274</v>
      </c>
      <c r="U6">
        <f t="shared" si="6"/>
        <v>9.1561647953909992E-3</v>
      </c>
      <c r="V6">
        <f t="shared" si="7"/>
        <v>0.89003429514427534</v>
      </c>
      <c r="W6">
        <f t="shared" si="8"/>
        <v>5.7403106145190001E-3</v>
      </c>
      <c r="X6">
        <f t="shared" si="9"/>
        <v>0.46279676074887982</v>
      </c>
      <c r="Y6">
        <f t="shared" si="10"/>
        <v>7.8844219148859994E-3</v>
      </c>
      <c r="Z6">
        <f t="shared" si="11"/>
        <v>0.11513807224220461</v>
      </c>
      <c r="AB6" s="3"/>
      <c r="AC6">
        <v>4.6479567667069999E-3</v>
      </c>
      <c r="AD6">
        <v>11.065404823810001</v>
      </c>
      <c r="AF6">
        <f t="shared" si="12"/>
        <v>4.6479567667069999E-3</v>
      </c>
      <c r="AG6">
        <f t="shared" si="13"/>
        <v>1.0851455221541635</v>
      </c>
      <c r="AI6" s="3"/>
      <c r="AJ6">
        <v>1.1823309378549999E-2</v>
      </c>
      <c r="AK6">
        <v>17.954874727410001</v>
      </c>
      <c r="AM6">
        <f t="shared" si="14"/>
        <v>1.1823309378549999E-2</v>
      </c>
      <c r="AN6">
        <f t="shared" si="15"/>
        <v>1.7607717224555528</v>
      </c>
      <c r="AP6" s="3"/>
      <c r="AQ6" s="4">
        <v>3.9803412896100001E-3</v>
      </c>
      <c r="AR6" s="4">
        <v>6.0420541232999998</v>
      </c>
      <c r="AS6" s="4">
        <v>7.6965881350570002E-3</v>
      </c>
      <c r="AT6" s="4">
        <v>12.188160443719999</v>
      </c>
      <c r="AU6" s="4">
        <v>1.2741504128720001E-2</v>
      </c>
      <c r="AV6" s="4">
        <v>20.072020967410001</v>
      </c>
      <c r="AW6" s="4">
        <v>1.750377715672E-2</v>
      </c>
      <c r="AX6" s="4">
        <v>27.500628643350002</v>
      </c>
      <c r="AZ6" s="4">
        <f t="shared" si="16"/>
        <v>3.9803412896100001E-3</v>
      </c>
      <c r="BA6" s="4">
        <f t="shared" si="17"/>
        <v>0.59252310068259939</v>
      </c>
      <c r="BB6" s="4">
        <f t="shared" si="18"/>
        <v>7.6965881350570002E-3</v>
      </c>
      <c r="BC6" s="4">
        <f t="shared" si="19"/>
        <v>1.1952502361540673</v>
      </c>
      <c r="BD6" s="4">
        <f t="shared" si="20"/>
        <v>1.2741504128720001E-2</v>
      </c>
      <c r="BE6" s="4">
        <f t="shared" si="21"/>
        <v>1.968392844200513</v>
      </c>
      <c r="BF6" s="4">
        <f t="shared" si="22"/>
        <v>1.750377715672E-2</v>
      </c>
      <c r="BG6" s="4">
        <f t="shared" si="23"/>
        <v>2.6968903988530828</v>
      </c>
    </row>
    <row r="7" spans="2:59" x14ac:dyDescent="0.3">
      <c r="B7" s="2">
        <v>1.7628926939210001E-2</v>
      </c>
      <c r="C7">
        <v>29.390995601850001</v>
      </c>
      <c r="D7">
        <v>1.161987346139E-2</v>
      </c>
      <c r="E7">
        <v>17.96289957594</v>
      </c>
      <c r="F7">
        <v>1.106333540699E-2</v>
      </c>
      <c r="G7">
        <v>13.640253294540001</v>
      </c>
      <c r="H7">
        <v>1.016079476459E-2</v>
      </c>
      <c r="I7">
        <v>9.4905924603850007</v>
      </c>
      <c r="J7">
        <v>6.1484687053740003E-3</v>
      </c>
      <c r="K7">
        <v>4.8747449804269998</v>
      </c>
      <c r="L7">
        <v>8.9217052557799999E-3</v>
      </c>
      <c r="M7">
        <v>1.0009467304520001</v>
      </c>
      <c r="O7">
        <f t="shared" si="0"/>
        <v>1.7628926939210001E-2</v>
      </c>
      <c r="P7">
        <f t="shared" si="1"/>
        <v>2.8822720701888231</v>
      </c>
      <c r="Q7">
        <f t="shared" si="2"/>
        <v>1.161987346139E-2</v>
      </c>
      <c r="R7">
        <f t="shared" si="3"/>
        <v>1.7615586912639201</v>
      </c>
      <c r="S7">
        <f t="shared" si="4"/>
        <v>1.106333540699E-2</v>
      </c>
      <c r="T7">
        <f t="shared" si="5"/>
        <v>1.337651899709007</v>
      </c>
      <c r="U7">
        <f t="shared" si="6"/>
        <v>1.016079476459E-2</v>
      </c>
      <c r="V7">
        <f t="shared" si="7"/>
        <v>0.93070918551634563</v>
      </c>
      <c r="W7">
        <f t="shared" si="8"/>
        <v>6.1484687053740003E-3</v>
      </c>
      <c r="X7">
        <f t="shared" si="9"/>
        <v>0.47804917862304436</v>
      </c>
      <c r="Y7">
        <f t="shared" si="10"/>
        <v>8.9217052557799999E-3</v>
      </c>
      <c r="Z7">
        <f t="shared" si="11"/>
        <v>9.8159342541871072E-2</v>
      </c>
      <c r="AB7" s="3"/>
      <c r="AC7">
        <v>4.847333618614E-3</v>
      </c>
      <c r="AD7">
        <v>11.354137454589999</v>
      </c>
      <c r="AF7">
        <f t="shared" si="12"/>
        <v>4.847333618614E-3</v>
      </c>
      <c r="AG7">
        <f t="shared" si="13"/>
        <v>1.1134605206905501</v>
      </c>
      <c r="AI7" s="3"/>
      <c r="AJ7">
        <v>1.3288832173519999E-2</v>
      </c>
      <c r="AK7">
        <v>17.910608866330001</v>
      </c>
      <c r="AM7">
        <f t="shared" si="14"/>
        <v>1.3288832173519999E-2</v>
      </c>
      <c r="AN7">
        <f t="shared" si="15"/>
        <v>1.7564307243899511</v>
      </c>
      <c r="AP7" s="3"/>
      <c r="AQ7" s="4">
        <v>4.7416094911079997E-3</v>
      </c>
      <c r="AR7" s="4">
        <v>6.6414061811770004</v>
      </c>
      <c r="AS7" s="4">
        <v>8.2587976803659997E-3</v>
      </c>
      <c r="AT7" s="4">
        <v>12.767180393949999</v>
      </c>
      <c r="AU7" s="4">
        <v>1.354139196187E-2</v>
      </c>
      <c r="AV7" s="4">
        <v>20.546988720520002</v>
      </c>
      <c r="AW7" s="4">
        <v>1.948285473875E-2</v>
      </c>
      <c r="AX7" s="4">
        <v>30.74955215488</v>
      </c>
      <c r="AZ7" s="4">
        <f t="shared" si="16"/>
        <v>4.7416094911079997E-3</v>
      </c>
      <c r="BA7" s="4">
        <f t="shared" si="17"/>
        <v>0.65129945926639432</v>
      </c>
      <c r="BB7" s="4">
        <f t="shared" si="18"/>
        <v>8.2587976803659997E-3</v>
      </c>
      <c r="BC7" s="4">
        <f t="shared" si="19"/>
        <v>1.2520326961032977</v>
      </c>
      <c r="BD7" s="4">
        <f t="shared" si="20"/>
        <v>1.354139196187E-2</v>
      </c>
      <c r="BE7" s="4">
        <f t="shared" si="21"/>
        <v>2.0149712693608746</v>
      </c>
      <c r="BF7" s="4">
        <f t="shared" si="22"/>
        <v>1.948285473875E-2</v>
      </c>
      <c r="BG7" s="4">
        <f t="shared" si="23"/>
        <v>3.0155009563965396</v>
      </c>
    </row>
    <row r="8" spans="2:59" x14ac:dyDescent="0.3">
      <c r="B8" s="2">
        <v>1.8600831094409999E-2</v>
      </c>
      <c r="C8">
        <v>30.428249513050002</v>
      </c>
      <c r="D8">
        <v>1.2342431182070001E-2</v>
      </c>
      <c r="E8">
        <v>18.03190766865</v>
      </c>
      <c r="F8">
        <v>1.147098640167E-2</v>
      </c>
      <c r="G8">
        <v>14.03785971003</v>
      </c>
      <c r="H8">
        <v>1.0978270023279999E-2</v>
      </c>
      <c r="I8">
        <v>9.2483408446950008</v>
      </c>
      <c r="J8">
        <v>6.6508561322870001E-3</v>
      </c>
      <c r="K8">
        <v>5.0475470580720003</v>
      </c>
      <c r="L8">
        <v>9.7072153447299997E-3</v>
      </c>
      <c r="M8">
        <v>1.0180680178970001</v>
      </c>
      <c r="O8">
        <f t="shared" si="0"/>
        <v>1.8600831094409999E-2</v>
      </c>
      <c r="P8">
        <f t="shared" si="1"/>
        <v>2.9839919308715182</v>
      </c>
      <c r="Q8">
        <f t="shared" si="2"/>
        <v>1.2342431182070001E-2</v>
      </c>
      <c r="R8">
        <f t="shared" si="3"/>
        <v>1.7683260733876651</v>
      </c>
      <c r="S8">
        <f t="shared" si="4"/>
        <v>1.147098640167E-2</v>
      </c>
      <c r="T8">
        <f t="shared" si="5"/>
        <v>1.3766437692536571</v>
      </c>
      <c r="U8">
        <f t="shared" si="6"/>
        <v>1.0978270023279999E-2</v>
      </c>
      <c r="V8">
        <f t="shared" si="7"/>
        <v>0.9069524174462823</v>
      </c>
      <c r="W8">
        <f t="shared" si="8"/>
        <v>6.6508561322870001E-3</v>
      </c>
      <c r="X8">
        <f t="shared" si="9"/>
        <v>0.49499527357041784</v>
      </c>
      <c r="Y8">
        <f t="shared" si="10"/>
        <v>9.7072153447299997E-3</v>
      </c>
      <c r="Z8">
        <f t="shared" si="11"/>
        <v>9.9838367277096163E-2</v>
      </c>
      <c r="AB8" s="3"/>
      <c r="AC8">
        <v>5.0264935791639997E-3</v>
      </c>
      <c r="AD8">
        <v>11.58809410466</v>
      </c>
      <c r="AF8">
        <f t="shared" si="12"/>
        <v>5.0264935791639997E-3</v>
      </c>
      <c r="AG8">
        <f t="shared" si="13"/>
        <v>1.1364038305146398</v>
      </c>
      <c r="AI8" s="3"/>
      <c r="AJ8">
        <v>1.46380123059E-2</v>
      </c>
      <c r="AK8">
        <v>17.749767328379999</v>
      </c>
      <c r="AM8">
        <f t="shared" si="14"/>
        <v>1.46380123059E-2</v>
      </c>
      <c r="AN8">
        <f t="shared" si="15"/>
        <v>1.7406575577085772</v>
      </c>
      <c r="AP8" s="3"/>
      <c r="AQ8" s="4">
        <v>5.7023208970450002E-3</v>
      </c>
      <c r="AR8" s="4">
        <v>7.3025260648619996</v>
      </c>
      <c r="AS8" s="4">
        <v>8.4999369024820002E-3</v>
      </c>
      <c r="AT8" s="4">
        <v>13.036049660270001</v>
      </c>
      <c r="AU8" s="4">
        <v>1.4378938056050001E-2</v>
      </c>
      <c r="AV8" s="4">
        <v>20.793982873459999</v>
      </c>
      <c r="AW8" s="4">
        <v>1.9766266800920002E-2</v>
      </c>
      <c r="AX8" s="4">
        <v>31.287676438950001</v>
      </c>
      <c r="AZ8" s="4">
        <f t="shared" si="16"/>
        <v>5.7023208970450002E-3</v>
      </c>
      <c r="BA8" s="4">
        <f t="shared" si="17"/>
        <v>0.71613317233978935</v>
      </c>
      <c r="BB8" s="4">
        <f t="shared" si="18"/>
        <v>8.4999369024820002E-3</v>
      </c>
      <c r="BC8" s="4">
        <f t="shared" si="19"/>
        <v>1.278399764008868</v>
      </c>
      <c r="BD8" s="4">
        <f t="shared" si="20"/>
        <v>1.4378938056050001E-2</v>
      </c>
      <c r="BE8" s="4">
        <f t="shared" si="21"/>
        <v>2.0391931214601651</v>
      </c>
      <c r="BF8" s="4">
        <f t="shared" si="22"/>
        <v>1.9766266800920002E-2</v>
      </c>
      <c r="BG8" s="4">
        <f t="shared" si="23"/>
        <v>3.0682729215002902</v>
      </c>
    </row>
    <row r="9" spans="2:59" x14ac:dyDescent="0.3">
      <c r="B9" s="2">
        <v>1.922832639245E-2</v>
      </c>
      <c r="C9">
        <v>30.877681610610001</v>
      </c>
      <c r="D9">
        <v>1.3254063334500001E-2</v>
      </c>
      <c r="E9">
        <v>17.841508900899999</v>
      </c>
      <c r="F9">
        <v>1.1941408658849999E-2</v>
      </c>
      <c r="G9">
        <v>14.470034690809999</v>
      </c>
      <c r="H9">
        <v>1.1670564968530001E-2</v>
      </c>
      <c r="I9">
        <v>8.7640413573149996</v>
      </c>
      <c r="J9">
        <v>7.2473642317899996E-3</v>
      </c>
      <c r="K9">
        <v>5.2894930577629999</v>
      </c>
      <c r="L9">
        <v>1.0367074245219999E-2</v>
      </c>
      <c r="M9">
        <v>1.0179253970969999</v>
      </c>
      <c r="O9">
        <f t="shared" si="0"/>
        <v>1.922832639245E-2</v>
      </c>
      <c r="P9">
        <f t="shared" si="1"/>
        <v>3.0280661636668857</v>
      </c>
      <c r="Q9">
        <f t="shared" si="2"/>
        <v>1.3254063334500001E-2</v>
      </c>
      <c r="R9">
        <f t="shared" si="3"/>
        <v>1.7496543326301097</v>
      </c>
      <c r="S9">
        <f t="shared" si="4"/>
        <v>1.1941408658849999E-2</v>
      </c>
      <c r="T9">
        <f t="shared" si="5"/>
        <v>1.4190256570063189</v>
      </c>
      <c r="U9">
        <f t="shared" si="6"/>
        <v>1.1670564968530001E-2</v>
      </c>
      <c r="V9">
        <f t="shared" si="7"/>
        <v>0.85945886176713138</v>
      </c>
      <c r="W9">
        <f t="shared" si="8"/>
        <v>7.2473642317899996E-3</v>
      </c>
      <c r="X9">
        <f t="shared" si="9"/>
        <v>0.51872207094911527</v>
      </c>
      <c r="Y9">
        <f t="shared" si="10"/>
        <v>1.0367074245219999E-2</v>
      </c>
      <c r="Z9">
        <f t="shared" si="11"/>
        <v>9.9824380954412942E-2</v>
      </c>
      <c r="AB9" s="3"/>
      <c r="AC9">
        <v>5.1755397224999998E-3</v>
      </c>
      <c r="AD9">
        <v>11.759510054610001</v>
      </c>
      <c r="AF9">
        <f t="shared" si="12"/>
        <v>5.1755397224999998E-3</v>
      </c>
      <c r="AG9">
        <f t="shared" si="13"/>
        <v>1.1532139927704117</v>
      </c>
      <c r="AI9" s="3"/>
      <c r="AJ9">
        <v>1.518946117502E-2</v>
      </c>
      <c r="AK9">
        <v>17.32682583827</v>
      </c>
      <c r="AM9">
        <f t="shared" si="14"/>
        <v>1.518946117502E-2</v>
      </c>
      <c r="AN9">
        <f t="shared" si="15"/>
        <v>1.6991811660687051</v>
      </c>
      <c r="AP9" s="3"/>
      <c r="AQ9" s="4">
        <v>6.7425788558079999E-3</v>
      </c>
      <c r="AR9" s="4">
        <v>7.9634916479719999</v>
      </c>
      <c r="AS9" s="4">
        <v>9.4988833918219998E-3</v>
      </c>
      <c r="AT9" s="4">
        <v>13.53134952103</v>
      </c>
      <c r="AU9" s="4">
        <v>1.5135976226769999E-2</v>
      </c>
      <c r="AV9" s="4">
        <v>20.937542031580001</v>
      </c>
      <c r="AW9" s="4">
        <v>2.036651915551E-2</v>
      </c>
      <c r="AX9" s="4">
        <v>31.68015850718</v>
      </c>
      <c r="AZ9" s="4">
        <f t="shared" si="16"/>
        <v>6.7425788558079999E-3</v>
      </c>
      <c r="BA9" s="4">
        <f t="shared" si="17"/>
        <v>0.78095175369584613</v>
      </c>
      <c r="BB9" s="4">
        <f t="shared" si="18"/>
        <v>9.4988833918219998E-3</v>
      </c>
      <c r="BC9" s="4">
        <f t="shared" si="19"/>
        <v>1.3269720878040885</v>
      </c>
      <c r="BD9" s="4">
        <f t="shared" si="20"/>
        <v>1.5135976226769999E-2</v>
      </c>
      <c r="BE9" s="4">
        <f t="shared" si="21"/>
        <v>2.05327146563994</v>
      </c>
      <c r="BF9" s="4">
        <f t="shared" si="22"/>
        <v>2.036651915551E-2</v>
      </c>
      <c r="BG9" s="4">
        <f t="shared" si="23"/>
        <v>3.1067622642443675</v>
      </c>
    </row>
    <row r="10" spans="2:59" x14ac:dyDescent="0.3">
      <c r="B10" s="2">
        <v>2.001347426985E-2</v>
      </c>
      <c r="C10">
        <v>31.067713639170002</v>
      </c>
      <c r="D10">
        <v>1.3914537994629999E-2</v>
      </c>
      <c r="E10">
        <v>17.547418020209999</v>
      </c>
      <c r="F10">
        <v>1.266331439872E-2</v>
      </c>
      <c r="G10">
        <v>14.850282117520001</v>
      </c>
      <c r="H10">
        <v>1.255186190322E-2</v>
      </c>
      <c r="I10">
        <v>8.0549171576899994</v>
      </c>
      <c r="J10">
        <v>7.687161501983E-3</v>
      </c>
      <c r="K10">
        <v>5.3412711995629998</v>
      </c>
      <c r="L10">
        <v>1.3415428582289999E-2</v>
      </c>
      <c r="M10">
        <v>0.80977373549679998</v>
      </c>
      <c r="O10">
        <f t="shared" si="0"/>
        <v>2.001347426985E-2</v>
      </c>
      <c r="P10">
        <f t="shared" si="1"/>
        <v>3.0467019395956649</v>
      </c>
      <c r="Q10">
        <f t="shared" si="2"/>
        <v>1.3914537994629999E-2</v>
      </c>
      <c r="R10">
        <f t="shared" si="3"/>
        <v>1.7208138692789239</v>
      </c>
      <c r="S10">
        <f t="shared" si="4"/>
        <v>1.266331439872E-2</v>
      </c>
      <c r="T10">
        <f t="shared" si="5"/>
        <v>1.4563151912777752</v>
      </c>
      <c r="U10">
        <f t="shared" si="6"/>
        <v>1.255186190322E-2</v>
      </c>
      <c r="V10">
        <f t="shared" si="7"/>
        <v>0.78991753344460636</v>
      </c>
      <c r="W10">
        <f t="shared" si="8"/>
        <v>7.687161501983E-3</v>
      </c>
      <c r="X10">
        <f t="shared" si="9"/>
        <v>0.52379977209194495</v>
      </c>
      <c r="Y10">
        <f t="shared" si="10"/>
        <v>1.3415428582289999E-2</v>
      </c>
      <c r="Z10">
        <f t="shared" si="11"/>
        <v>7.9411676032096937E-2</v>
      </c>
      <c r="AB10" s="3"/>
      <c r="AC10">
        <v>5.3439566778990004E-3</v>
      </c>
      <c r="AD10">
        <v>11.90720890155</v>
      </c>
      <c r="AF10">
        <f t="shared" si="12"/>
        <v>5.3439566778990004E-3</v>
      </c>
      <c r="AG10">
        <f t="shared" si="13"/>
        <v>1.1676983017438531</v>
      </c>
      <c r="AI10" s="3"/>
      <c r="AJ10">
        <v>1.5851989325199999E-2</v>
      </c>
      <c r="AK10">
        <v>16.845534829470001</v>
      </c>
      <c r="AM10">
        <f t="shared" si="14"/>
        <v>1.5851989325199999E-2</v>
      </c>
      <c r="AN10">
        <f t="shared" si="15"/>
        <v>1.6519826413542198</v>
      </c>
      <c r="AP10" s="3"/>
      <c r="AQ10" s="4">
        <v>7.3414852915080001E-3</v>
      </c>
      <c r="AR10" s="4">
        <v>8.2109487026339991</v>
      </c>
      <c r="AS10" s="4">
        <v>1.025688293317E-2</v>
      </c>
      <c r="AT10" s="4">
        <v>13.77849797454</v>
      </c>
      <c r="AU10" s="4">
        <v>1.6009642388950002E-2</v>
      </c>
      <c r="AV10" s="4">
        <v>20.79081971171</v>
      </c>
      <c r="AW10" s="4">
        <v>2.144135898927E-2</v>
      </c>
      <c r="AX10" s="4">
        <v>31.78166474484</v>
      </c>
      <c r="AZ10" s="4">
        <f t="shared" si="16"/>
        <v>7.3414852915080001E-3</v>
      </c>
      <c r="BA10" s="4">
        <f t="shared" si="17"/>
        <v>0.80521900094685706</v>
      </c>
      <c r="BB10" s="4">
        <f t="shared" si="18"/>
        <v>1.025688293317E-2</v>
      </c>
      <c r="BC10" s="4">
        <f t="shared" si="19"/>
        <v>1.351209071620227</v>
      </c>
      <c r="BD10" s="4">
        <f t="shared" si="20"/>
        <v>1.6009642388950002E-2</v>
      </c>
      <c r="BE10" s="4">
        <f t="shared" si="21"/>
        <v>2.0388829212584088</v>
      </c>
      <c r="BF10" s="4">
        <f t="shared" si="22"/>
        <v>2.144135898927E-2</v>
      </c>
      <c r="BG10" s="4">
        <f t="shared" si="23"/>
        <v>3.1167166256998518</v>
      </c>
    </row>
    <row r="11" spans="2:59" x14ac:dyDescent="0.3">
      <c r="B11" s="2">
        <v>2.0673079622249999E-2</v>
      </c>
      <c r="C11">
        <v>31.188608537149999</v>
      </c>
      <c r="D11">
        <v>1.457551975094E-2</v>
      </c>
      <c r="E11">
        <v>17.01125210196</v>
      </c>
      <c r="F11">
        <v>1.335408805544E-2</v>
      </c>
      <c r="G11">
        <v>15.092207742819999</v>
      </c>
      <c r="H11">
        <v>1.371646260573E-2</v>
      </c>
      <c r="I11">
        <v>7.1036567973069999</v>
      </c>
      <c r="J11">
        <v>8.5984676640160004E-3</v>
      </c>
      <c r="K11">
        <v>5.3064920988080004</v>
      </c>
      <c r="L11">
        <v>1.803454954918E-2</v>
      </c>
      <c r="M11">
        <v>0.75690216756450002</v>
      </c>
      <c r="O11">
        <f t="shared" si="0"/>
        <v>2.0673079622249999E-2</v>
      </c>
      <c r="P11">
        <f t="shared" si="1"/>
        <v>3.0585576791084206</v>
      </c>
      <c r="Q11">
        <f t="shared" si="2"/>
        <v>1.457551975094E-2</v>
      </c>
      <c r="R11">
        <f t="shared" si="3"/>
        <v>1.6682339542568603</v>
      </c>
      <c r="S11">
        <f t="shared" si="4"/>
        <v>1.335408805544E-2</v>
      </c>
      <c r="T11">
        <f t="shared" si="5"/>
        <v>1.4800399906112576</v>
      </c>
      <c r="U11">
        <f t="shared" si="6"/>
        <v>1.371646260573E-2</v>
      </c>
      <c r="V11">
        <f t="shared" si="7"/>
        <v>0.69663075931310692</v>
      </c>
      <c r="W11">
        <f t="shared" si="8"/>
        <v>8.5984676640160004E-3</v>
      </c>
      <c r="X11">
        <f t="shared" si="9"/>
        <v>0.52038910740775479</v>
      </c>
      <c r="Y11">
        <f t="shared" si="10"/>
        <v>1.803454954918E-2</v>
      </c>
      <c r="Z11">
        <f t="shared" si="11"/>
        <v>7.4226746415464048E-2</v>
      </c>
      <c r="AB11" s="3"/>
      <c r="AC11">
        <v>5.5017152360759998E-3</v>
      </c>
      <c r="AD11">
        <v>11.976499253729999</v>
      </c>
      <c r="AF11">
        <f t="shared" si="12"/>
        <v>5.5017152360759998E-3</v>
      </c>
      <c r="AG11">
        <f t="shared" si="13"/>
        <v>1.174493364065913</v>
      </c>
      <c r="AI11" s="3"/>
      <c r="AJ11">
        <v>1.694611476091E-2</v>
      </c>
      <c r="AK11">
        <v>15.70810985664</v>
      </c>
      <c r="AM11">
        <f t="shared" si="14"/>
        <v>1.694611476091E-2</v>
      </c>
      <c r="AN11">
        <f t="shared" si="15"/>
        <v>1.5404393552561866</v>
      </c>
      <c r="AP11" s="3"/>
      <c r="AQ11" s="4">
        <v>8.2583856643809999E-3</v>
      </c>
      <c r="AR11" s="4">
        <v>8.4370706959229995</v>
      </c>
      <c r="AS11" s="4">
        <v>1.124948437634E-2</v>
      </c>
      <c r="AT11" s="4">
        <v>13.59010848566</v>
      </c>
      <c r="AU11" s="4">
        <v>1.680318517594E-2</v>
      </c>
      <c r="AV11" s="4">
        <v>20.582098115179999</v>
      </c>
      <c r="AW11" s="4">
        <v>2.1957834760250001E-2</v>
      </c>
      <c r="AX11" s="4">
        <v>31.718508213869999</v>
      </c>
      <c r="AZ11" s="4">
        <f t="shared" si="16"/>
        <v>8.2583856643809999E-3</v>
      </c>
      <c r="BA11" s="4">
        <f t="shared" si="17"/>
        <v>0.82739399340173281</v>
      </c>
      <c r="BB11" s="4">
        <f t="shared" si="18"/>
        <v>1.124948437634E-2</v>
      </c>
      <c r="BC11" s="4">
        <f t="shared" si="19"/>
        <v>1.3327343738089763</v>
      </c>
      <c r="BD11" s="4">
        <f t="shared" si="20"/>
        <v>1.680318517594E-2</v>
      </c>
      <c r="BE11" s="4">
        <f t="shared" si="21"/>
        <v>2.0184143248122992</v>
      </c>
      <c r="BF11" s="4">
        <f t="shared" si="22"/>
        <v>2.1957834760250001E-2</v>
      </c>
      <c r="BG11" s="4">
        <f t="shared" si="23"/>
        <v>3.1105230857554824</v>
      </c>
    </row>
    <row r="12" spans="2:59" x14ac:dyDescent="0.3">
      <c r="B12" s="2">
        <v>2.227595630642E-2</v>
      </c>
      <c r="C12">
        <v>31.015351431229998</v>
      </c>
      <c r="D12">
        <v>1.4890571361560001E-2</v>
      </c>
      <c r="E12">
        <v>16.613489482729999</v>
      </c>
      <c r="F12">
        <v>1.4171201102570001E-2</v>
      </c>
      <c r="G12">
        <v>15.02286686824</v>
      </c>
      <c r="H12">
        <v>1.466009614906E-2</v>
      </c>
      <c r="I12">
        <v>6.636594052305</v>
      </c>
      <c r="J12">
        <v>9.3217135866459997E-3</v>
      </c>
      <c r="K12">
        <v>5.0469697834070004</v>
      </c>
      <c r="L12">
        <v>2.768123934306E-2</v>
      </c>
      <c r="M12">
        <v>0.66836181674450001</v>
      </c>
      <c r="O12">
        <f t="shared" si="0"/>
        <v>2.227595630642E-2</v>
      </c>
      <c r="P12">
        <f t="shared" si="1"/>
        <v>3.0415669611307168</v>
      </c>
      <c r="Q12">
        <f t="shared" si="2"/>
        <v>1.4890571361560001E-2</v>
      </c>
      <c r="R12">
        <f t="shared" si="3"/>
        <v>1.6292267663581415</v>
      </c>
      <c r="S12">
        <f t="shared" si="4"/>
        <v>1.4171201102570001E-2</v>
      </c>
      <c r="T12">
        <f t="shared" si="5"/>
        <v>1.4732399737342579</v>
      </c>
      <c r="U12">
        <f t="shared" si="6"/>
        <v>1.466009614906E-2</v>
      </c>
      <c r="V12">
        <f t="shared" si="7"/>
        <v>0.65082755063036823</v>
      </c>
      <c r="W12">
        <f t="shared" si="8"/>
        <v>9.3217135866459997E-3</v>
      </c>
      <c r="X12">
        <f t="shared" si="9"/>
        <v>0.49493866226448263</v>
      </c>
      <c r="Y12">
        <f t="shared" si="10"/>
        <v>2.768123934306E-2</v>
      </c>
      <c r="Z12">
        <f t="shared" si="11"/>
        <v>6.5543904101774506E-2</v>
      </c>
      <c r="AB12" s="3"/>
      <c r="AC12">
        <v>5.707943128376E-3</v>
      </c>
      <c r="AD12">
        <v>11.990421502569999</v>
      </c>
      <c r="AF12">
        <f t="shared" si="12"/>
        <v>5.707943128376E-3</v>
      </c>
      <c r="AG12">
        <f t="shared" si="13"/>
        <v>1.1758586702817808</v>
      </c>
      <c r="AI12" s="3"/>
      <c r="AJ12">
        <v>1.7940564908869999E-2</v>
      </c>
      <c r="AK12">
        <v>15.00803899288</v>
      </c>
      <c r="AM12">
        <f t="shared" si="14"/>
        <v>1.7940564908869999E-2</v>
      </c>
      <c r="AN12">
        <f t="shared" si="15"/>
        <v>1.4717858558952666</v>
      </c>
      <c r="AP12" s="3"/>
      <c r="AQ12" s="4">
        <v>8.8959117317370003E-3</v>
      </c>
      <c r="AR12" s="4">
        <v>8.5601434458169994</v>
      </c>
      <c r="AS12" s="4">
        <v>1.184396850714E-2</v>
      </c>
      <c r="AT12" s="4">
        <v>13.36105478148</v>
      </c>
      <c r="AU12" s="4">
        <v>1.7276426736230002E-2</v>
      </c>
      <c r="AV12" s="4">
        <v>20.14609727106</v>
      </c>
      <c r="AW12" s="4">
        <v>2.290758654099E-2</v>
      </c>
      <c r="AX12" s="4">
        <v>31.198710129990001</v>
      </c>
      <c r="AZ12" s="4">
        <f t="shared" si="16"/>
        <v>8.8959117317370003E-3</v>
      </c>
      <c r="BA12" s="4">
        <f t="shared" si="17"/>
        <v>0.83946330722921281</v>
      </c>
      <c r="BB12" s="4">
        <f t="shared" si="18"/>
        <v>1.184396850714E-2</v>
      </c>
      <c r="BC12" s="4">
        <f t="shared" si="19"/>
        <v>1.3102718787280085</v>
      </c>
      <c r="BD12" s="4">
        <f t="shared" si="20"/>
        <v>1.7276426736230002E-2</v>
      </c>
      <c r="BE12" s="4">
        <f t="shared" si="21"/>
        <v>1.9756572480324055</v>
      </c>
      <c r="BF12" s="4">
        <f t="shared" si="22"/>
        <v>2.290758654099E-2</v>
      </c>
      <c r="BG12" s="4">
        <f t="shared" si="23"/>
        <v>3.0595483069626646</v>
      </c>
    </row>
    <row r="13" spans="2:59" x14ac:dyDescent="0.3">
      <c r="B13" s="2">
        <v>2.3031022514160001E-2</v>
      </c>
      <c r="C13">
        <v>30.56562050914</v>
      </c>
      <c r="D13">
        <v>1.558315607605E-2</v>
      </c>
      <c r="E13">
        <v>15.990861402469999</v>
      </c>
      <c r="F13">
        <v>1.495732695117E-2</v>
      </c>
      <c r="G13">
        <v>14.74603989579</v>
      </c>
      <c r="H13">
        <v>1.6043816731819999E-2</v>
      </c>
      <c r="I13">
        <v>6.0829808562140002</v>
      </c>
      <c r="J13">
        <v>1.0296479213130001E-2</v>
      </c>
      <c r="K13">
        <v>4.7182288398269998</v>
      </c>
      <c r="L13">
        <v>5.2190356660659999E-2</v>
      </c>
      <c r="M13">
        <v>0.62848232452889996</v>
      </c>
      <c r="O13">
        <f t="shared" si="0"/>
        <v>2.3031022514160001E-2</v>
      </c>
      <c r="P13">
        <f t="shared" si="1"/>
        <v>2.9974634236595779</v>
      </c>
      <c r="Q13">
        <f t="shared" si="2"/>
        <v>1.558315607605E-2</v>
      </c>
      <c r="R13">
        <f t="shared" si="3"/>
        <v>1.5681678097253242</v>
      </c>
      <c r="S13">
        <f t="shared" si="4"/>
        <v>1.495732695117E-2</v>
      </c>
      <c r="T13">
        <f t="shared" si="5"/>
        <v>1.4460925214404901</v>
      </c>
      <c r="U13">
        <f t="shared" si="6"/>
        <v>1.6043816731819999E-2</v>
      </c>
      <c r="V13">
        <f t="shared" si="7"/>
        <v>0.59653664213591029</v>
      </c>
      <c r="W13">
        <f t="shared" si="8"/>
        <v>1.0296479213130001E-2</v>
      </c>
      <c r="X13">
        <f t="shared" si="9"/>
        <v>0.46270018852089451</v>
      </c>
      <c r="Y13">
        <f t="shared" si="10"/>
        <v>5.2190356660659999E-2</v>
      </c>
      <c r="Z13">
        <f t="shared" si="11"/>
        <v>6.1633061878413366E-2</v>
      </c>
      <c r="AB13" s="3"/>
      <c r="AC13">
        <v>5.923306475166E-3</v>
      </c>
      <c r="AD13">
        <v>11.94146469549</v>
      </c>
      <c r="AF13">
        <f t="shared" si="12"/>
        <v>5.923306475166E-3</v>
      </c>
      <c r="AG13">
        <f t="shared" si="13"/>
        <v>1.1710576475602701</v>
      </c>
      <c r="AI13" s="3"/>
      <c r="AJ13">
        <v>1.8819988239629999E-2</v>
      </c>
      <c r="AK13">
        <v>14.235123751150001</v>
      </c>
      <c r="AM13">
        <f t="shared" si="14"/>
        <v>1.8819988239629999E-2</v>
      </c>
      <c r="AN13">
        <f t="shared" si="15"/>
        <v>1.3959887633421515</v>
      </c>
      <c r="AP13" s="3"/>
      <c r="AQ13" s="4">
        <v>9.8106970892199996E-3</v>
      </c>
      <c r="AR13" s="4">
        <v>8.5583689892240002</v>
      </c>
      <c r="AS13" s="4">
        <v>1.2594661631690001E-2</v>
      </c>
      <c r="AT13" s="4">
        <v>12.82092458995</v>
      </c>
      <c r="AU13" s="4">
        <v>1.751102863805E-2</v>
      </c>
      <c r="AV13" s="4">
        <v>19.71055932865</v>
      </c>
      <c r="AW13" s="4">
        <v>2.3616968196120001E-2</v>
      </c>
      <c r="AX13" s="4">
        <v>30.492914216110002</v>
      </c>
      <c r="AZ13" s="4">
        <f t="shared" si="16"/>
        <v>9.8106970892199996E-3</v>
      </c>
      <c r="BA13" s="4">
        <f t="shared" si="17"/>
        <v>0.83928929248173545</v>
      </c>
      <c r="BB13" s="4">
        <f t="shared" si="18"/>
        <v>1.2594661631690001E-2</v>
      </c>
      <c r="BC13" s="4">
        <f t="shared" si="19"/>
        <v>1.2573032013003316</v>
      </c>
      <c r="BD13" s="4">
        <f t="shared" si="20"/>
        <v>1.751102863805E-2</v>
      </c>
      <c r="BE13" s="4">
        <f t="shared" si="21"/>
        <v>1.9329455664030553</v>
      </c>
      <c r="BF13" s="4">
        <f t="shared" si="22"/>
        <v>2.3616968196120001E-2</v>
      </c>
      <c r="BG13" s="4">
        <f t="shared" si="23"/>
        <v>2.9903333719741516</v>
      </c>
    </row>
    <row r="14" spans="2:59" x14ac:dyDescent="0.3">
      <c r="B14" s="2">
        <v>2.356613575508E-2</v>
      </c>
      <c r="C14">
        <v>30.115937127319999</v>
      </c>
      <c r="D14">
        <v>1.6275378578989998E-2</v>
      </c>
      <c r="E14">
        <v>15.54114406331</v>
      </c>
      <c r="F14">
        <v>1.5649585675260001E-2</v>
      </c>
      <c r="G14">
        <v>14.279031482520001</v>
      </c>
      <c r="H14">
        <v>1.7112920357829998E-2</v>
      </c>
      <c r="I14">
        <v>5.7196373900120001</v>
      </c>
      <c r="J14">
        <v>1.1271099955000001E-2</v>
      </c>
      <c r="K14">
        <v>4.4586521926930001</v>
      </c>
      <c r="L14">
        <v>5.8474835804970003E-2</v>
      </c>
      <c r="M14">
        <v>0.57525080886369995</v>
      </c>
      <c r="O14">
        <f t="shared" si="0"/>
        <v>2.356613575508E-2</v>
      </c>
      <c r="P14">
        <f t="shared" si="1"/>
        <v>2.9533645482963267</v>
      </c>
      <c r="Q14">
        <f t="shared" si="2"/>
        <v>1.6275378578989998E-2</v>
      </c>
      <c r="R14">
        <f t="shared" si="3"/>
        <v>1.5240656042845901</v>
      </c>
      <c r="S14">
        <f t="shared" si="4"/>
        <v>1.5649585675260001E-2</v>
      </c>
      <c r="T14">
        <f t="shared" si="5"/>
        <v>1.4002946408805477</v>
      </c>
      <c r="U14">
        <f t="shared" si="6"/>
        <v>1.7112920357829998E-2</v>
      </c>
      <c r="V14">
        <f t="shared" si="7"/>
        <v>0.56090482010761178</v>
      </c>
      <c r="W14">
        <f t="shared" si="8"/>
        <v>1.1271099955000001E-2</v>
      </c>
      <c r="X14">
        <f t="shared" si="9"/>
        <v>0.43724441525472807</v>
      </c>
      <c r="Y14">
        <f t="shared" si="10"/>
        <v>5.8474835804970003E-2</v>
      </c>
      <c r="Z14">
        <f t="shared" si="11"/>
        <v>5.6412833447432031E-2</v>
      </c>
      <c r="AB14" s="3"/>
      <c r="AC14">
        <v>6.1378237426600001E-3</v>
      </c>
      <c r="AD14">
        <v>11.81401480471</v>
      </c>
      <c r="AF14">
        <f t="shared" si="12"/>
        <v>6.1378237426600001E-3</v>
      </c>
      <c r="AG14">
        <f t="shared" si="13"/>
        <v>1.1585590828460932</v>
      </c>
      <c r="AI14" s="3"/>
      <c r="AJ14">
        <v>1.970248187629E-2</v>
      </c>
      <c r="AK14">
        <v>13.56424820682</v>
      </c>
      <c r="AM14">
        <f t="shared" si="14"/>
        <v>1.970248187629E-2</v>
      </c>
      <c r="AN14">
        <f t="shared" si="15"/>
        <v>1.3301983467741136</v>
      </c>
      <c r="AP14" s="3"/>
      <c r="AQ14" s="4">
        <v>1.0526039242259999E-2</v>
      </c>
      <c r="AR14" s="4">
        <v>8.4948267068250001</v>
      </c>
      <c r="AS14" s="4">
        <v>1.3145527003549999E-2</v>
      </c>
      <c r="AT14" s="4">
        <v>12.177590854449999</v>
      </c>
      <c r="AU14" s="4">
        <v>1.778386562328E-2</v>
      </c>
      <c r="AV14" s="4">
        <v>19.10920136332</v>
      </c>
      <c r="AW14" s="4">
        <v>2.4326542125369999E-2</v>
      </c>
      <c r="AX14" s="4">
        <v>29.807836161299999</v>
      </c>
      <c r="AZ14" s="4">
        <f t="shared" si="16"/>
        <v>1.0526039242259999E-2</v>
      </c>
      <c r="BA14" s="4">
        <f t="shared" si="17"/>
        <v>0.83305792324485384</v>
      </c>
      <c r="BB14" s="4">
        <f t="shared" si="18"/>
        <v>1.3145527003549999E-2</v>
      </c>
      <c r="BC14" s="4">
        <f t="shared" si="19"/>
        <v>1.1942137135279209</v>
      </c>
      <c r="BD14" s="4">
        <f t="shared" si="20"/>
        <v>1.778386562328E-2</v>
      </c>
      <c r="BE14" s="4">
        <f t="shared" si="21"/>
        <v>1.8739724954960209</v>
      </c>
      <c r="BF14" s="4">
        <f t="shared" si="22"/>
        <v>2.4326542125369999E-2</v>
      </c>
      <c r="BG14" s="4">
        <f t="shared" si="23"/>
        <v>2.9231501649121263</v>
      </c>
    </row>
    <row r="15" spans="2:59" x14ac:dyDescent="0.3">
      <c r="B15" s="2">
        <v>2.38811873657E-2</v>
      </c>
      <c r="C15">
        <v>29.718174508090001</v>
      </c>
      <c r="D15">
        <v>1.6841913672309999E-2</v>
      </c>
      <c r="E15">
        <v>15.09145389002</v>
      </c>
      <c r="F15">
        <v>1.6310313883480001E-2</v>
      </c>
      <c r="G15">
        <v>13.863903083049999</v>
      </c>
      <c r="H15">
        <v>1.81503848045E-2</v>
      </c>
      <c r="I15">
        <v>5.4600471599439997</v>
      </c>
      <c r="J15">
        <v>1.237151676994E-2</v>
      </c>
      <c r="K15">
        <v>4.1471751573580002</v>
      </c>
      <c r="L15">
        <v>5.9385707313140003E-2</v>
      </c>
      <c r="M15">
        <v>0.74796459744260002</v>
      </c>
      <c r="O15">
        <f t="shared" si="0"/>
        <v>2.38811873657E-2</v>
      </c>
      <c r="P15">
        <f t="shared" si="1"/>
        <v>2.9143573603976081</v>
      </c>
      <c r="Q15">
        <f t="shared" si="2"/>
        <v>1.6841913672309999E-2</v>
      </c>
      <c r="R15">
        <f t="shared" si="3"/>
        <v>1.4799660629056464</v>
      </c>
      <c r="S15">
        <f t="shared" si="4"/>
        <v>1.6310313883480001E-2</v>
      </c>
      <c r="T15">
        <f t="shared" si="5"/>
        <v>1.3595844516939228</v>
      </c>
      <c r="U15">
        <f t="shared" si="6"/>
        <v>1.81503848045E-2</v>
      </c>
      <c r="V15">
        <f t="shared" si="7"/>
        <v>0.53544771481064823</v>
      </c>
      <c r="W15">
        <f t="shared" si="8"/>
        <v>1.237151676994E-2</v>
      </c>
      <c r="X15">
        <f t="shared" si="9"/>
        <v>0.40669895256904831</v>
      </c>
      <c r="Y15">
        <f t="shared" si="10"/>
        <v>5.9385707313140003E-2</v>
      </c>
      <c r="Z15">
        <f t="shared" si="11"/>
        <v>7.3350270195104733E-2</v>
      </c>
      <c r="AB15" s="3"/>
      <c r="AC15">
        <v>6.5073075066579998E-3</v>
      </c>
      <c r="AD15">
        <v>11.496828089859999</v>
      </c>
      <c r="AF15">
        <f t="shared" si="12"/>
        <v>6.5073075066579998E-3</v>
      </c>
      <c r="AG15">
        <f t="shared" si="13"/>
        <v>1.1274536918742557</v>
      </c>
      <c r="AI15" s="3"/>
      <c r="AJ15">
        <v>2.137525031902E-2</v>
      </c>
      <c r="AK15">
        <v>12.907661920940001</v>
      </c>
      <c r="AM15">
        <f t="shared" si="14"/>
        <v>2.137525031902E-2</v>
      </c>
      <c r="AN15">
        <f t="shared" si="15"/>
        <v>1.2658092277698625</v>
      </c>
      <c r="AP15" s="3"/>
      <c r="AQ15" s="4">
        <v>1.1555337575830001E-2</v>
      </c>
      <c r="AR15" s="4">
        <v>7.9748743223689997</v>
      </c>
      <c r="AS15" s="4">
        <v>1.535321852176E-2</v>
      </c>
      <c r="AT15" s="4">
        <v>10.060048812230001</v>
      </c>
      <c r="AU15" s="4">
        <v>1.8331846883240001E-2</v>
      </c>
      <c r="AV15" s="4">
        <v>18.15509974163</v>
      </c>
      <c r="AW15" s="4">
        <v>2.657016143747E-2</v>
      </c>
      <c r="AX15" s="4">
        <v>27.275859787190001</v>
      </c>
      <c r="AZ15" s="4">
        <f t="shared" si="16"/>
        <v>1.1555337575830001E-2</v>
      </c>
      <c r="BA15" s="4">
        <f t="shared" si="17"/>
        <v>0.78206801273459947</v>
      </c>
      <c r="BB15" s="4">
        <f t="shared" si="18"/>
        <v>1.535321852176E-2</v>
      </c>
      <c r="BC15" s="4">
        <f t="shared" si="19"/>
        <v>0.98655377684455337</v>
      </c>
      <c r="BD15" s="4">
        <f t="shared" si="20"/>
        <v>1.8331846883240001E-2</v>
      </c>
      <c r="BE15" s="4">
        <f t="shared" si="21"/>
        <v>1.7804070888125585</v>
      </c>
      <c r="BF15" s="4">
        <f t="shared" si="22"/>
        <v>2.657016143747E-2</v>
      </c>
      <c r="BG15" s="4">
        <f t="shared" si="23"/>
        <v>2.6748481038204681</v>
      </c>
    </row>
    <row r="16" spans="2:59" x14ac:dyDescent="0.3">
      <c r="B16" s="2">
        <v>2.4826921736040002E-2</v>
      </c>
      <c r="C16">
        <v>28.248229464640001</v>
      </c>
      <c r="D16">
        <v>1.94220552427E-2</v>
      </c>
      <c r="E16">
        <v>13.396371726850001</v>
      </c>
      <c r="F16">
        <v>1.737977972104E-2</v>
      </c>
      <c r="G16">
        <v>13.32764887574</v>
      </c>
      <c r="H16">
        <v>1.9659104594930001E-2</v>
      </c>
      <c r="I16">
        <v>5.2349372060989996</v>
      </c>
      <c r="J16">
        <v>1.35347772897E-2</v>
      </c>
      <c r="K16">
        <v>3.8356845390899998</v>
      </c>
      <c r="L16">
        <v>6.0642653851620001E-2</v>
      </c>
      <c r="M16">
        <v>0.71311079055390003</v>
      </c>
      <c r="O16">
        <f t="shared" si="0"/>
        <v>2.4826921736040002E-2</v>
      </c>
      <c r="P16">
        <f t="shared" si="1"/>
        <v>2.7702049947941187</v>
      </c>
      <c r="Q16">
        <f t="shared" si="2"/>
        <v>1.94220552427E-2</v>
      </c>
      <c r="R16">
        <f t="shared" si="3"/>
        <v>1.3137352879511357</v>
      </c>
      <c r="S16">
        <f t="shared" si="4"/>
        <v>1.737977972104E-2</v>
      </c>
      <c r="T16">
        <f t="shared" si="5"/>
        <v>1.3069958784727567</v>
      </c>
      <c r="U16">
        <f t="shared" si="6"/>
        <v>1.9659104594930001E-2</v>
      </c>
      <c r="V16">
        <f t="shared" si="7"/>
        <v>0.51337196952190756</v>
      </c>
      <c r="W16">
        <f t="shared" si="8"/>
        <v>1.35347772897E-2</v>
      </c>
      <c r="X16">
        <f t="shared" si="9"/>
        <v>0.37615215785266948</v>
      </c>
      <c r="Y16">
        <f t="shared" si="10"/>
        <v>6.0642653851620001E-2</v>
      </c>
      <c r="Z16">
        <f t="shared" si="11"/>
        <v>6.9932279341854031E-2</v>
      </c>
      <c r="AB16" s="3"/>
      <c r="AC16">
        <v>6.6621893952319997E-3</v>
      </c>
      <c r="AD16">
        <v>11.29924195742</v>
      </c>
      <c r="AF16">
        <f t="shared" si="12"/>
        <v>6.6621893952319997E-3</v>
      </c>
      <c r="AG16">
        <f t="shared" si="13"/>
        <v>1.1080771114173285</v>
      </c>
      <c r="AI16" s="3"/>
      <c r="AJ16">
        <v>2.383083711068E-2</v>
      </c>
      <c r="AK16">
        <v>12.01755419981</v>
      </c>
      <c r="AM16">
        <f t="shared" si="14"/>
        <v>2.383083711068E-2</v>
      </c>
      <c r="AN16">
        <f t="shared" si="15"/>
        <v>1.1785194789356674</v>
      </c>
      <c r="AP16" s="3"/>
      <c r="AQ16" s="4">
        <v>1.250451253419E-2</v>
      </c>
      <c r="AR16" s="4">
        <v>7.3929226612469998</v>
      </c>
      <c r="AS16" s="4">
        <v>1.8123504133519999E-2</v>
      </c>
      <c r="AT16" s="4">
        <v>8.5629624383969993</v>
      </c>
      <c r="AU16" s="4">
        <v>1.9430501240930001E-2</v>
      </c>
      <c r="AV16" s="4">
        <v>16.53694652535</v>
      </c>
      <c r="AW16" s="4">
        <v>2.8507323259970001E-2</v>
      </c>
      <c r="AX16" s="4">
        <v>26.008290019259999</v>
      </c>
      <c r="AZ16" s="4">
        <f t="shared" si="16"/>
        <v>1.250451253419E-2</v>
      </c>
      <c r="BA16" s="4">
        <f t="shared" si="17"/>
        <v>0.72499805015917895</v>
      </c>
      <c r="BB16" s="4">
        <f t="shared" si="18"/>
        <v>1.8123504133519999E-2</v>
      </c>
      <c r="BC16" s="4">
        <f t="shared" si="19"/>
        <v>0.83973975596505934</v>
      </c>
      <c r="BD16" s="4">
        <f t="shared" si="20"/>
        <v>1.9430501240930001E-2</v>
      </c>
      <c r="BE16" s="4">
        <f t="shared" si="21"/>
        <v>1.6217204664282359</v>
      </c>
      <c r="BF16" s="4">
        <f t="shared" si="22"/>
        <v>2.8507323259970001E-2</v>
      </c>
      <c r="BG16" s="4">
        <f t="shared" si="23"/>
        <v>2.5505419731737606</v>
      </c>
    </row>
    <row r="17" spans="2:59" x14ac:dyDescent="0.3">
      <c r="B17" s="2">
        <v>2.662195165019E-2</v>
      </c>
      <c r="C17">
        <v>26.34582419881</v>
      </c>
      <c r="D17">
        <v>2.2944127962099999E-2</v>
      </c>
      <c r="E17">
        <v>12.04690730191</v>
      </c>
      <c r="F17">
        <v>1.8544054433149999E-2</v>
      </c>
      <c r="G17">
        <v>12.53200818236</v>
      </c>
      <c r="H17">
        <v>2.201657661182E-2</v>
      </c>
      <c r="I17">
        <v>4.8367331415420001</v>
      </c>
      <c r="J17">
        <v>1.52951616686E-2</v>
      </c>
      <c r="K17">
        <v>3.4721916606219998</v>
      </c>
      <c r="L17">
        <v>6.1805298611730002E-2</v>
      </c>
      <c r="M17">
        <v>0.69556843217630004</v>
      </c>
      <c r="O17">
        <f t="shared" si="0"/>
        <v>2.662195165019E-2</v>
      </c>
      <c r="P17">
        <f t="shared" si="1"/>
        <v>2.5836427687926009</v>
      </c>
      <c r="Q17">
        <f t="shared" si="2"/>
        <v>2.2944127962099999E-2</v>
      </c>
      <c r="R17">
        <f t="shared" si="3"/>
        <v>1.1813980349227571</v>
      </c>
      <c r="S17">
        <f t="shared" si="4"/>
        <v>1.8544054433149999E-2</v>
      </c>
      <c r="T17">
        <f t="shared" si="5"/>
        <v>1.228970180415407</v>
      </c>
      <c r="U17">
        <f t="shared" si="6"/>
        <v>2.201657661182E-2</v>
      </c>
      <c r="V17">
        <f t="shared" si="7"/>
        <v>0.47432149062502854</v>
      </c>
      <c r="W17">
        <f t="shared" si="8"/>
        <v>1.52951616686E-2</v>
      </c>
      <c r="X17">
        <f t="shared" si="9"/>
        <v>0.34050568348638732</v>
      </c>
      <c r="Y17">
        <f t="shared" si="10"/>
        <v>6.1805298611730002E-2</v>
      </c>
      <c r="Z17">
        <f t="shared" si="11"/>
        <v>6.8211961654017134E-2</v>
      </c>
      <c r="AB17" s="3"/>
      <c r="AC17">
        <v>7.2516877402440004E-3</v>
      </c>
      <c r="AD17">
        <v>10.45420603591</v>
      </c>
      <c r="AF17">
        <f t="shared" si="12"/>
        <v>7.2516877402440004E-3</v>
      </c>
      <c r="AG17">
        <f t="shared" si="13"/>
        <v>1.0252073962205679</v>
      </c>
      <c r="AI17" s="3"/>
      <c r="AJ17">
        <v>2.7866973514500001E-2</v>
      </c>
      <c r="AK17">
        <v>11.156024995579999</v>
      </c>
      <c r="AM17">
        <f t="shared" si="14"/>
        <v>2.7866973514500001E-2</v>
      </c>
      <c r="AN17">
        <f t="shared" si="15"/>
        <v>1.094032325229046</v>
      </c>
      <c r="AP17" s="3"/>
      <c r="AQ17" s="4">
        <v>1.3137039474260001E-2</v>
      </c>
      <c r="AR17" s="4">
        <v>6.9773310750590003</v>
      </c>
      <c r="AS17" s="4">
        <v>2.077889222096E-2</v>
      </c>
      <c r="AT17" s="4">
        <v>7.5426182742670003</v>
      </c>
      <c r="AU17" s="4">
        <v>2.0766064789960001E-2</v>
      </c>
      <c r="AV17" s="4">
        <v>14.73186967564</v>
      </c>
      <c r="AW17" s="4">
        <v>3.0523647087040001E-2</v>
      </c>
      <c r="AX17" s="4">
        <v>24.699130232600002</v>
      </c>
      <c r="AZ17" s="4">
        <f t="shared" si="16"/>
        <v>1.3137039474260001E-2</v>
      </c>
      <c r="BA17" s="4">
        <f t="shared" si="17"/>
        <v>0.68424243787227346</v>
      </c>
      <c r="BB17" s="4">
        <f t="shared" si="18"/>
        <v>2.077889222096E-2</v>
      </c>
      <c r="BC17" s="4">
        <f t="shared" si="19"/>
        <v>0.73967817499340482</v>
      </c>
      <c r="BD17" s="4">
        <f t="shared" si="20"/>
        <v>2.0766064789960001E-2</v>
      </c>
      <c r="BE17" s="4">
        <f t="shared" si="21"/>
        <v>1.4447028975461502</v>
      </c>
      <c r="BF17" s="4">
        <f t="shared" si="22"/>
        <v>3.0523647087040001E-2</v>
      </c>
      <c r="BG17" s="4">
        <f t="shared" si="23"/>
        <v>2.4221572549552679</v>
      </c>
    </row>
    <row r="18" spans="2:59" x14ac:dyDescent="0.3">
      <c r="B18" s="2">
        <v>2.8164121677730001E-2</v>
      </c>
      <c r="C18">
        <v>25.15240730327</v>
      </c>
      <c r="D18">
        <v>2.7502614714659999E-2</v>
      </c>
      <c r="E18">
        <v>10.93929379613</v>
      </c>
      <c r="F18">
        <v>2.046220005488E-2</v>
      </c>
      <c r="G18">
        <v>11.85724201256</v>
      </c>
      <c r="H18">
        <v>2.38395873686E-2</v>
      </c>
      <c r="I18">
        <v>4.5769731248080001</v>
      </c>
      <c r="J18">
        <v>1.6929641310950001E-2</v>
      </c>
      <c r="K18">
        <v>3.2124723926879999</v>
      </c>
      <c r="L18">
        <v>6.2842328404540002E-2</v>
      </c>
      <c r="M18">
        <v>0.64347109144299997</v>
      </c>
      <c r="O18">
        <f t="shared" si="0"/>
        <v>2.8164121677730001E-2</v>
      </c>
      <c r="P18">
        <f t="shared" si="1"/>
        <v>2.4666085508061273</v>
      </c>
      <c r="Q18">
        <f t="shared" si="2"/>
        <v>2.7502614714659999E-2</v>
      </c>
      <c r="R18">
        <f t="shared" si="3"/>
        <v>1.0727782550581826</v>
      </c>
      <c r="S18">
        <f t="shared" si="4"/>
        <v>2.046220005488E-2</v>
      </c>
      <c r="T18">
        <f t="shared" si="5"/>
        <v>1.1627982238247152</v>
      </c>
      <c r="U18">
        <f t="shared" si="6"/>
        <v>2.38395873686E-2</v>
      </c>
      <c r="V18">
        <f t="shared" si="7"/>
        <v>0.44884773494398372</v>
      </c>
      <c r="W18">
        <f t="shared" si="8"/>
        <v>1.6929641310950001E-2</v>
      </c>
      <c r="X18">
        <f t="shared" si="9"/>
        <v>0.31503592389753776</v>
      </c>
      <c r="Y18">
        <f t="shared" si="10"/>
        <v>6.2842328404540002E-2</v>
      </c>
      <c r="Z18">
        <f t="shared" si="11"/>
        <v>6.3102957788994954E-2</v>
      </c>
      <c r="AB18" s="3"/>
      <c r="AC18">
        <v>7.7933090066400002E-3</v>
      </c>
      <c r="AD18">
        <v>9.7194833763320005</v>
      </c>
      <c r="AF18">
        <f t="shared" si="12"/>
        <v>7.7933090066400002E-3</v>
      </c>
      <c r="AG18">
        <f t="shared" si="13"/>
        <v>0.95315571652506215</v>
      </c>
      <c r="AI18" s="3"/>
      <c r="AJ18">
        <v>3.191275945113E-2</v>
      </c>
      <c r="AK18">
        <v>10.61519198321</v>
      </c>
      <c r="AM18">
        <f t="shared" si="14"/>
        <v>3.191275945113E-2</v>
      </c>
      <c r="AN18">
        <f t="shared" si="15"/>
        <v>1.0409947246214635</v>
      </c>
      <c r="AP18" s="3"/>
      <c r="AQ18" s="4">
        <v>1.400724470217E-2</v>
      </c>
      <c r="AR18" s="4">
        <v>6.4576872917500001</v>
      </c>
      <c r="AS18" s="4">
        <v>2.4151352928579999E-2</v>
      </c>
      <c r="AT18" s="4">
        <v>6.6451925594579997</v>
      </c>
      <c r="AU18" s="4">
        <v>2.2780465875770001E-2</v>
      </c>
      <c r="AV18" s="4">
        <v>13.215531298169999</v>
      </c>
      <c r="AW18" s="4">
        <v>3.3890724119120003E-2</v>
      </c>
      <c r="AX18" s="4">
        <v>23.22160446354</v>
      </c>
      <c r="AZ18" s="4">
        <f t="shared" si="16"/>
        <v>1.400724470217E-2</v>
      </c>
      <c r="BA18" s="4">
        <f t="shared" si="17"/>
        <v>0.63328279079640137</v>
      </c>
      <c r="BB18" s="4">
        <f t="shared" si="18"/>
        <v>2.4151352928579999E-2</v>
      </c>
      <c r="BC18" s="4">
        <f t="shared" si="19"/>
        <v>0.6516707761320879</v>
      </c>
      <c r="BD18" s="4">
        <f t="shared" si="20"/>
        <v>2.2780465875770001E-2</v>
      </c>
      <c r="BE18" s="4">
        <f t="shared" si="21"/>
        <v>1.2960009000519883</v>
      </c>
      <c r="BF18" s="4">
        <f t="shared" si="22"/>
        <v>3.3890724119120003E-2</v>
      </c>
      <c r="BG18" s="4">
        <f t="shared" si="23"/>
        <v>2.2772614741237454</v>
      </c>
    </row>
    <row r="19" spans="2:59" x14ac:dyDescent="0.3">
      <c r="B19" s="2">
        <v>2.992577379707E-2</v>
      </c>
      <c r="C19">
        <v>24.18372683091</v>
      </c>
      <c r="D19">
        <v>3.2406162305190001E-2</v>
      </c>
      <c r="E19">
        <v>10.108262769990001</v>
      </c>
      <c r="F19">
        <v>2.3009688253569999E-2</v>
      </c>
      <c r="G19">
        <v>10.75006316064</v>
      </c>
      <c r="H19">
        <v>2.5882297544120001E-2</v>
      </c>
      <c r="I19">
        <v>4.4382030865860003</v>
      </c>
      <c r="J19">
        <v>1.950659541965E-2</v>
      </c>
      <c r="K19">
        <v>3.0390047513099998</v>
      </c>
      <c r="L19">
        <v>6.4727748212260003E-2</v>
      </c>
      <c r="M19">
        <v>0.59119038110989997</v>
      </c>
      <c r="O19">
        <f t="shared" si="0"/>
        <v>2.992577379707E-2</v>
      </c>
      <c r="P19">
        <f t="shared" si="1"/>
        <v>2.3716134472634356</v>
      </c>
      <c r="Q19">
        <f t="shared" si="2"/>
        <v>3.2406162305190001E-2</v>
      </c>
      <c r="R19">
        <f t="shared" si="3"/>
        <v>0.99128195093322435</v>
      </c>
      <c r="S19">
        <f t="shared" si="4"/>
        <v>2.3009688253569999E-2</v>
      </c>
      <c r="T19">
        <f t="shared" si="5"/>
        <v>1.0542210689429026</v>
      </c>
      <c r="U19">
        <f t="shared" si="6"/>
        <v>2.5882297544120001E-2</v>
      </c>
      <c r="V19">
        <f t="shared" si="7"/>
        <v>0.435239042990686</v>
      </c>
      <c r="W19">
        <f t="shared" si="8"/>
        <v>1.950659541965E-2</v>
      </c>
      <c r="X19">
        <f t="shared" si="9"/>
        <v>0.29802455944434209</v>
      </c>
      <c r="Y19">
        <f t="shared" si="10"/>
        <v>6.4727748212260003E-2</v>
      </c>
      <c r="Z19">
        <f t="shared" si="11"/>
        <v>5.7975971509114002E-2</v>
      </c>
      <c r="AB19" s="3"/>
      <c r="AC19">
        <v>8.5684799208760008E-3</v>
      </c>
      <c r="AD19">
        <v>8.8021964894779998</v>
      </c>
      <c r="AF19">
        <f t="shared" si="12"/>
        <v>8.5684799208760008E-3</v>
      </c>
      <c r="AG19">
        <f t="shared" si="13"/>
        <v>0.86320060203539428</v>
      </c>
      <c r="AI19" s="3"/>
      <c r="AJ19">
        <v>3.877938892689E-2</v>
      </c>
      <c r="AK19">
        <v>10.07333096664</v>
      </c>
      <c r="AM19">
        <f t="shared" si="14"/>
        <v>3.877938892689E-2</v>
      </c>
      <c r="AN19">
        <f t="shared" si="15"/>
        <v>0.98785631124000162</v>
      </c>
      <c r="AP19" s="3"/>
      <c r="AQ19" s="4">
        <v>1.52361785143E-2</v>
      </c>
      <c r="AR19" s="4">
        <v>6.0202205921819996</v>
      </c>
      <c r="AS19" s="4">
        <v>2.7447920291770001E-2</v>
      </c>
      <c r="AT19" s="4">
        <v>6.1415604677450002</v>
      </c>
      <c r="AU19" s="4">
        <v>2.499719427792E-2</v>
      </c>
      <c r="AV19" s="4">
        <v>12.07172863271</v>
      </c>
      <c r="AW19" s="4">
        <v>3.7222834727950002E-2</v>
      </c>
      <c r="AX19" s="4">
        <v>22.262102321779999</v>
      </c>
      <c r="AZ19" s="4">
        <f t="shared" si="16"/>
        <v>1.52361785143E-2</v>
      </c>
      <c r="BA19" s="4">
        <f t="shared" si="17"/>
        <v>0.59038196270321608</v>
      </c>
      <c r="BB19" s="4">
        <f t="shared" si="18"/>
        <v>2.7447920291770001E-2</v>
      </c>
      <c r="BC19" s="4">
        <f t="shared" si="19"/>
        <v>0.6022813396101151</v>
      </c>
      <c r="BD19" s="4">
        <f t="shared" si="20"/>
        <v>2.499719427792E-2</v>
      </c>
      <c r="BE19" s="4">
        <f t="shared" si="21"/>
        <v>1.1838321759596553</v>
      </c>
      <c r="BF19" s="4">
        <f t="shared" si="22"/>
        <v>3.7222834727950002E-2</v>
      </c>
      <c r="BG19" s="4">
        <f t="shared" si="23"/>
        <v>2.1831664573388383</v>
      </c>
    </row>
    <row r="20" spans="2:59" x14ac:dyDescent="0.3">
      <c r="B20" s="2">
        <v>3.1781474146700003E-2</v>
      </c>
      <c r="C20">
        <v>23.318772428820001</v>
      </c>
      <c r="D20">
        <v>3.9886084465919999E-2</v>
      </c>
      <c r="E20">
        <v>9.3804212882600009</v>
      </c>
      <c r="F20">
        <v>2.6499578476299999E-2</v>
      </c>
      <c r="G20">
        <v>9.7637180835020008</v>
      </c>
      <c r="H20">
        <v>2.9087688700900002E-2</v>
      </c>
      <c r="I20">
        <v>4.2645996158750004</v>
      </c>
      <c r="J20">
        <v>2.1455040037960001E-2</v>
      </c>
      <c r="K20">
        <v>2.900255087488</v>
      </c>
      <c r="L20">
        <v>6.7587173002200004E-2</v>
      </c>
      <c r="M20">
        <v>0.57328128353289998</v>
      </c>
      <c r="O20">
        <f t="shared" si="0"/>
        <v>3.1781474146700003E-2</v>
      </c>
      <c r="P20">
        <f t="shared" si="1"/>
        <v>2.2867903963908764</v>
      </c>
      <c r="Q20">
        <f t="shared" si="2"/>
        <v>3.9886084465919999E-2</v>
      </c>
      <c r="R20">
        <f t="shared" si="3"/>
        <v>0.91990508426514939</v>
      </c>
      <c r="S20">
        <f t="shared" si="4"/>
        <v>2.6499578476299999E-2</v>
      </c>
      <c r="T20">
        <f t="shared" si="5"/>
        <v>0.95749365943574893</v>
      </c>
      <c r="U20">
        <f t="shared" si="6"/>
        <v>2.9087688700900002E-2</v>
      </c>
      <c r="V20">
        <f t="shared" si="7"/>
        <v>0.41821435823020575</v>
      </c>
      <c r="W20">
        <f t="shared" si="8"/>
        <v>2.1455040037960001E-2</v>
      </c>
      <c r="X20">
        <f t="shared" si="9"/>
        <v>0.28441786553714193</v>
      </c>
      <c r="Y20">
        <f t="shared" si="10"/>
        <v>6.7587173002200004E-2</v>
      </c>
      <c r="Z20">
        <f t="shared" si="11"/>
        <v>5.6219688991579135E-2</v>
      </c>
      <c r="AB20" s="3"/>
      <c r="AC20">
        <v>9.2778412792349999E-3</v>
      </c>
      <c r="AD20">
        <v>8.1523782098739996</v>
      </c>
      <c r="AF20">
        <f t="shared" si="12"/>
        <v>9.2778412792349999E-3</v>
      </c>
      <c r="AG20">
        <f t="shared" si="13"/>
        <v>0.79947519771860864</v>
      </c>
      <c r="AI20" s="3"/>
      <c r="AJ20">
        <v>4.5764992756000003E-2</v>
      </c>
      <c r="AK20">
        <v>9.7355082247190001</v>
      </c>
      <c r="AM20">
        <f t="shared" si="14"/>
        <v>4.5764992756000003E-2</v>
      </c>
      <c r="AN20">
        <f t="shared" si="15"/>
        <v>0.9547272173194058</v>
      </c>
      <c r="AP20" s="3"/>
      <c r="AQ20" s="4">
        <v>1.773420396323E-2</v>
      </c>
      <c r="AR20" s="4">
        <v>5.1866457609200003</v>
      </c>
      <c r="AS20" s="4">
        <v>3.1500372180929999E-2</v>
      </c>
      <c r="AT20" s="4">
        <v>5.6571803796660003</v>
      </c>
      <c r="AU20" s="4">
        <v>2.705732913805E-2</v>
      </c>
      <c r="AV20" s="4">
        <v>11.197566736440001</v>
      </c>
      <c r="AW20" s="4">
        <v>4.0954793116290002E-2</v>
      </c>
      <c r="AX20" s="4">
        <v>21.529725127030002</v>
      </c>
      <c r="AZ20" s="4">
        <f t="shared" si="16"/>
        <v>1.773420396323E-2</v>
      </c>
      <c r="BA20" s="4">
        <f t="shared" si="17"/>
        <v>0.5086361965132612</v>
      </c>
      <c r="BB20" s="4">
        <f t="shared" si="18"/>
        <v>3.1500372180929999E-2</v>
      </c>
      <c r="BC20" s="4">
        <f t="shared" si="19"/>
        <v>0.55477987970251585</v>
      </c>
      <c r="BD20" s="4">
        <f t="shared" si="20"/>
        <v>2.705732913805E-2</v>
      </c>
      <c r="BE20" s="4">
        <f t="shared" si="21"/>
        <v>1.0981061783590933</v>
      </c>
      <c r="BF20" s="4">
        <f t="shared" si="22"/>
        <v>4.0954793116290002E-2</v>
      </c>
      <c r="BG20" s="4">
        <f t="shared" si="23"/>
        <v>2.1113447891698875</v>
      </c>
    </row>
    <row r="21" spans="2:59" x14ac:dyDescent="0.3">
      <c r="B21" s="2">
        <v>3.4831313551150003E-2</v>
      </c>
      <c r="C21">
        <v>22.40168672866</v>
      </c>
      <c r="D21">
        <v>4.6171034485259999E-2</v>
      </c>
      <c r="E21">
        <v>9.1024058091489994</v>
      </c>
      <c r="F21">
        <v>3.0554518724979999E-2</v>
      </c>
      <c r="G21">
        <v>9.0366168716330009</v>
      </c>
      <c r="H21">
        <v>3.078446873073E-2</v>
      </c>
      <c r="I21">
        <v>4.264232876675</v>
      </c>
      <c r="J21">
        <v>2.296339761683E-2</v>
      </c>
      <c r="K21">
        <v>2.8480558747539999</v>
      </c>
      <c r="L21">
        <v>6.9535255408950003E-2</v>
      </c>
      <c r="M21">
        <v>0.60744236082250003</v>
      </c>
      <c r="O21">
        <f t="shared" si="0"/>
        <v>3.4831313551150003E-2</v>
      </c>
      <c r="P21">
        <f t="shared" si="1"/>
        <v>2.1968550115761358</v>
      </c>
      <c r="Q21">
        <f t="shared" si="2"/>
        <v>4.6171034485259999E-2</v>
      </c>
      <c r="R21">
        <f t="shared" si="3"/>
        <v>0.89264107928291037</v>
      </c>
      <c r="S21">
        <f t="shared" si="4"/>
        <v>3.0554518724979999E-2</v>
      </c>
      <c r="T21">
        <f t="shared" si="5"/>
        <v>0.88618938844199768</v>
      </c>
      <c r="U21">
        <f t="shared" si="6"/>
        <v>3.078446873073E-2</v>
      </c>
      <c r="V21">
        <f t="shared" si="7"/>
        <v>0.41817839340044888</v>
      </c>
      <c r="W21">
        <f t="shared" si="8"/>
        <v>2.296339761683E-2</v>
      </c>
      <c r="X21">
        <f t="shared" si="9"/>
        <v>0.27929887144156312</v>
      </c>
      <c r="Y21">
        <f t="shared" si="10"/>
        <v>6.9535255408950003E-2</v>
      </c>
      <c r="Z21">
        <f t="shared" si="11"/>
        <v>5.95697462775997E-2</v>
      </c>
      <c r="AB21" s="3"/>
      <c r="AC21">
        <v>9.9302747124180007E-3</v>
      </c>
      <c r="AD21">
        <v>7.6836015564890001</v>
      </c>
      <c r="AF21">
        <f t="shared" si="12"/>
        <v>9.9302747124180007E-3</v>
      </c>
      <c r="AG21">
        <f t="shared" si="13"/>
        <v>0.75350391203942857</v>
      </c>
      <c r="AI21" s="3"/>
      <c r="AP21" s="3"/>
      <c r="AQ21" s="4">
        <v>2.134722707058E-2</v>
      </c>
      <c r="AR21" s="4">
        <v>4.495935735192</v>
      </c>
      <c r="AS21" s="4">
        <v>3.5794924662829998E-2</v>
      </c>
      <c r="AT21" s="4">
        <v>5.5452588533079998</v>
      </c>
      <c r="AU21" s="4">
        <v>2.8880747080979999E-2</v>
      </c>
      <c r="AV21" s="4">
        <v>10.531046332700001</v>
      </c>
      <c r="AW21" s="4">
        <v>4.4450611409790002E-2</v>
      </c>
      <c r="AX21" s="4">
        <v>21.067143002049999</v>
      </c>
      <c r="AZ21" s="4">
        <f t="shared" si="16"/>
        <v>2.134722707058E-2</v>
      </c>
      <c r="BA21" s="4">
        <f t="shared" si="17"/>
        <v>0.44090068177520625</v>
      </c>
      <c r="BB21" s="4">
        <f t="shared" si="18"/>
        <v>3.5794924662829998E-2</v>
      </c>
      <c r="BC21" s="4">
        <f t="shared" si="19"/>
        <v>0.54380412733792893</v>
      </c>
      <c r="BD21" s="4">
        <f t="shared" si="20"/>
        <v>2.8880747080979999E-2</v>
      </c>
      <c r="BE21" s="4">
        <f t="shared" si="21"/>
        <v>1.0327428551857247</v>
      </c>
      <c r="BF21" s="4">
        <f t="shared" si="22"/>
        <v>4.4450611409790002E-2</v>
      </c>
      <c r="BG21" s="4">
        <f t="shared" si="23"/>
        <v>2.0659809792105364</v>
      </c>
    </row>
    <row r="22" spans="2:59" x14ac:dyDescent="0.3">
      <c r="B22" s="2">
        <v>3.7314907631530003E-2</v>
      </c>
      <c r="C22">
        <v>21.795962608899998</v>
      </c>
      <c r="D22">
        <v>6.8606744198050004E-2</v>
      </c>
      <c r="E22">
        <v>8.8554816643980008</v>
      </c>
      <c r="F22">
        <v>3.4357758164020001E-2</v>
      </c>
      <c r="G22">
        <v>8.4651896584979998</v>
      </c>
      <c r="H22">
        <v>3.2921335799990001E-2</v>
      </c>
      <c r="I22">
        <v>4.1773156863859997</v>
      </c>
      <c r="J22">
        <v>2.3654823254339999E-2</v>
      </c>
      <c r="K22">
        <v>2.7787421660430001</v>
      </c>
      <c r="L22">
        <v>7.0949238767140002E-2</v>
      </c>
      <c r="M22">
        <v>0.60713674482290003</v>
      </c>
      <c r="O22">
        <f t="shared" si="0"/>
        <v>3.7314907631530003E-2</v>
      </c>
      <c r="P22">
        <f t="shared" si="1"/>
        <v>2.1374537671856917</v>
      </c>
      <c r="Q22">
        <f t="shared" si="2"/>
        <v>6.8606744198050004E-2</v>
      </c>
      <c r="R22">
        <f t="shared" si="3"/>
        <v>0.86842609264168658</v>
      </c>
      <c r="S22">
        <f t="shared" si="4"/>
        <v>3.4357758164020001E-2</v>
      </c>
      <c r="T22">
        <f t="shared" si="5"/>
        <v>0.83015152164509409</v>
      </c>
      <c r="U22">
        <f t="shared" si="6"/>
        <v>3.2921335799990001E-2</v>
      </c>
      <c r="V22">
        <f t="shared" si="7"/>
        <v>0.40965472875897263</v>
      </c>
      <c r="W22">
        <f t="shared" si="8"/>
        <v>2.3654823254339999E-2</v>
      </c>
      <c r="X22">
        <f t="shared" si="9"/>
        <v>0.27250151862625588</v>
      </c>
      <c r="Y22">
        <f t="shared" si="10"/>
        <v>7.0949238767140002E-2</v>
      </c>
      <c r="Z22">
        <f t="shared" si="11"/>
        <v>5.9539775586174924E-2</v>
      </c>
      <c r="AB22" s="3"/>
      <c r="AC22">
        <v>1.0633208070030001E-2</v>
      </c>
      <c r="AD22">
        <v>7.3478402006749999</v>
      </c>
      <c r="AF22">
        <f t="shared" si="12"/>
        <v>1.0633208070030001E-2</v>
      </c>
      <c r="AG22">
        <f t="shared" si="13"/>
        <v>0.72057697103949492</v>
      </c>
      <c r="AI22" s="3"/>
      <c r="AP22" s="3"/>
      <c r="AQ22" s="4">
        <v>2.4843814460589999E-2</v>
      </c>
      <c r="AR22" s="4">
        <v>4.116225046526</v>
      </c>
      <c r="AS22" s="4">
        <v>4.7765142669929997E-2</v>
      </c>
      <c r="AT22" s="4">
        <v>5.3562937443890002</v>
      </c>
      <c r="AU22" s="4">
        <v>3.1340729720629998E-2</v>
      </c>
      <c r="AV22" s="4">
        <v>9.8840093834400005</v>
      </c>
      <c r="AW22" s="4">
        <v>4.7352330120759997E-2</v>
      </c>
      <c r="AX22" s="4">
        <v>20.875050299400002</v>
      </c>
      <c r="AZ22" s="4">
        <f t="shared" si="16"/>
        <v>2.4843814460589999E-2</v>
      </c>
      <c r="BA22" s="4">
        <f t="shared" si="17"/>
        <v>0.40366378352514198</v>
      </c>
      <c r="BB22" s="4">
        <f t="shared" si="18"/>
        <v>4.7765142669929997E-2</v>
      </c>
      <c r="BC22" s="4">
        <f t="shared" si="19"/>
        <v>0.52527298048412385</v>
      </c>
      <c r="BD22" s="4">
        <f t="shared" si="20"/>
        <v>3.1340729720629998E-2</v>
      </c>
      <c r="BE22" s="4">
        <f t="shared" si="21"/>
        <v>0.96929020620111883</v>
      </c>
      <c r="BF22" s="4">
        <f t="shared" si="22"/>
        <v>4.7352330120759997E-2</v>
      </c>
      <c r="BG22" s="4">
        <f t="shared" si="23"/>
        <v>2.0471431201861101</v>
      </c>
    </row>
    <row r="23" spans="2:59" x14ac:dyDescent="0.3">
      <c r="B23" s="2">
        <v>3.8697758906559999E-2</v>
      </c>
      <c r="C23">
        <v>21.657335191480001</v>
      </c>
      <c r="F23">
        <v>3.8852205913649997E-2</v>
      </c>
      <c r="G23">
        <v>7.9281951813190004</v>
      </c>
      <c r="H23">
        <v>4.3511152041019997E-2</v>
      </c>
      <c r="I23">
        <v>3.863787628121</v>
      </c>
      <c r="J23">
        <v>2.4314935702919999E-2</v>
      </c>
      <c r="K23">
        <v>2.6575620264649999</v>
      </c>
      <c r="L23">
        <v>7.2488837092639993E-2</v>
      </c>
      <c r="M23">
        <v>0.64138611117900002</v>
      </c>
      <c r="O23">
        <f t="shared" si="0"/>
        <v>3.8697758906559999E-2</v>
      </c>
      <c r="P23">
        <f t="shared" si="1"/>
        <v>2.1238590615552737</v>
      </c>
      <c r="S23">
        <f t="shared" si="4"/>
        <v>3.8852205913649997E-2</v>
      </c>
      <c r="T23">
        <f t="shared" si="5"/>
        <v>0.77749035274881972</v>
      </c>
      <c r="U23">
        <f t="shared" si="6"/>
        <v>4.3511152041019997E-2</v>
      </c>
      <c r="V23">
        <f t="shared" si="7"/>
        <v>0.37890812943312807</v>
      </c>
      <c r="W23">
        <f t="shared" si="8"/>
        <v>2.4314935702919999E-2</v>
      </c>
      <c r="X23">
        <f t="shared" si="9"/>
        <v>0.26061780646832994</v>
      </c>
      <c r="Y23">
        <f t="shared" si="10"/>
        <v>7.2488837092639993E-2</v>
      </c>
      <c r="Z23">
        <f t="shared" si="11"/>
        <v>6.2898491071935403E-2</v>
      </c>
      <c r="AB23" s="3"/>
      <c r="AC23">
        <v>1.121923969183E-2</v>
      </c>
      <c r="AD23">
        <v>7.0915869959429996</v>
      </c>
      <c r="AF23">
        <f t="shared" si="12"/>
        <v>1.121923969183E-2</v>
      </c>
      <c r="AG23">
        <f t="shared" si="13"/>
        <v>0.69544711613764421</v>
      </c>
      <c r="AI23" s="3"/>
      <c r="AP23" s="3"/>
      <c r="AQ23" s="4">
        <v>2.8143458209809999E-2</v>
      </c>
      <c r="AR23" s="4">
        <v>3.9440787000939999</v>
      </c>
      <c r="AS23" s="4">
        <v>6.4351944852759996E-2</v>
      </c>
      <c r="AT23" s="4">
        <v>5.4691470884219999</v>
      </c>
      <c r="AU23" s="4">
        <v>3.4120436764589999E-2</v>
      </c>
      <c r="AV23" s="4">
        <v>9.4020981045329997</v>
      </c>
      <c r="AW23" s="4">
        <v>5.3992159992099997E-2</v>
      </c>
      <c r="AX23" s="4">
        <v>20.613551892570001</v>
      </c>
      <c r="AZ23" s="4">
        <f t="shared" si="16"/>
        <v>2.8143458209809999E-2</v>
      </c>
      <c r="BA23" s="4">
        <f t="shared" si="17"/>
        <v>0.38678199384276823</v>
      </c>
      <c r="BB23" s="4">
        <f t="shared" si="18"/>
        <v>6.4351944852759996E-2</v>
      </c>
      <c r="BC23" s="4">
        <f t="shared" si="19"/>
        <v>0.53634011294673611</v>
      </c>
      <c r="BD23" s="4">
        <f t="shared" si="20"/>
        <v>3.4120436764589999E-2</v>
      </c>
      <c r="BE23" s="4">
        <f t="shared" si="21"/>
        <v>0.92203085376818539</v>
      </c>
      <c r="BF23" s="4">
        <f t="shared" si="22"/>
        <v>5.3992159992099997E-2</v>
      </c>
      <c r="BG23" s="4">
        <f t="shared" si="23"/>
        <v>2.0214988866727159</v>
      </c>
    </row>
    <row r="24" spans="2:59" x14ac:dyDescent="0.3">
      <c r="B24" s="2">
        <v>4.0803566334970003E-2</v>
      </c>
      <c r="C24">
        <v>21.39751405154</v>
      </c>
      <c r="F24">
        <v>4.306273413581E-2</v>
      </c>
      <c r="G24">
        <v>7.9272851247859997</v>
      </c>
      <c r="H24">
        <v>5.8405580955640003E-2</v>
      </c>
      <c r="I24">
        <v>3.6357845094800001</v>
      </c>
      <c r="J24">
        <v>2.6043173806310001E-2</v>
      </c>
      <c r="K24">
        <v>2.639897421688</v>
      </c>
      <c r="L24">
        <v>7.5128417579210002E-2</v>
      </c>
      <c r="M24">
        <v>0.57165133153500003</v>
      </c>
      <c r="O24">
        <f t="shared" si="0"/>
        <v>4.0803566334970003E-2</v>
      </c>
      <c r="P24">
        <f t="shared" si="1"/>
        <v>2.0983793117353473</v>
      </c>
      <c r="S24">
        <f t="shared" si="4"/>
        <v>4.306273413581E-2</v>
      </c>
      <c r="T24">
        <f t="shared" si="5"/>
        <v>0.7774011066898262</v>
      </c>
      <c r="U24">
        <f t="shared" si="6"/>
        <v>5.8405580955640003E-2</v>
      </c>
      <c r="V24">
        <f t="shared" si="7"/>
        <v>0.35654866159892046</v>
      </c>
      <c r="W24">
        <f t="shared" si="8"/>
        <v>2.6043173806310001E-2</v>
      </c>
      <c r="X24">
        <f t="shared" si="9"/>
        <v>0.25888550050396625</v>
      </c>
      <c r="Y24">
        <f t="shared" si="10"/>
        <v>7.5128417579210002E-2</v>
      </c>
      <c r="Z24">
        <f t="shared" si="11"/>
        <v>5.6059845303977084E-2</v>
      </c>
      <c r="AB24" s="3"/>
      <c r="AC24">
        <v>1.256843230568E-2</v>
      </c>
      <c r="AD24">
        <v>6.6246538356469999</v>
      </c>
      <c r="AF24">
        <f t="shared" si="12"/>
        <v>1.256843230568E-2</v>
      </c>
      <c r="AG24">
        <f t="shared" si="13"/>
        <v>0.64965661537347652</v>
      </c>
      <c r="AI24" s="3"/>
      <c r="AP24" s="3"/>
      <c r="AQ24" s="4">
        <v>4.3294192411009999E-2</v>
      </c>
      <c r="AR24" s="4">
        <v>3.603916554684</v>
      </c>
      <c r="AS24" s="4"/>
      <c r="AT24" s="4"/>
      <c r="AU24" s="4">
        <v>3.6582726693749998E-2</v>
      </c>
      <c r="AV24" s="4">
        <v>9.0036754642400005</v>
      </c>
      <c r="AW24" s="4">
        <v>6.8187758737029994E-2</v>
      </c>
      <c r="AX24" s="4">
        <v>20.213087776799998</v>
      </c>
      <c r="AZ24" s="4">
        <f t="shared" si="16"/>
        <v>4.3294192411009999E-2</v>
      </c>
      <c r="BA24" s="4">
        <f t="shared" si="17"/>
        <v>0.35342348280991848</v>
      </c>
      <c r="BB24" s="4"/>
      <c r="BC24" s="4"/>
      <c r="BD24" s="4">
        <f t="shared" si="20"/>
        <v>3.6582726693749998E-2</v>
      </c>
      <c r="BE24" s="4">
        <f t="shared" si="21"/>
        <v>0.88295893991389207</v>
      </c>
      <c r="BF24" s="4">
        <f t="shared" si="22"/>
        <v>6.8187758737029994E-2</v>
      </c>
      <c r="BG24" s="4">
        <f t="shared" si="23"/>
        <v>1.9822267724635572</v>
      </c>
    </row>
    <row r="25" spans="2:59" x14ac:dyDescent="0.3">
      <c r="B25" s="2">
        <v>4.3474930885510001E-2</v>
      </c>
      <c r="C25">
        <v>21.154861739320001</v>
      </c>
      <c r="F25">
        <v>5.0102207045560003E-2</v>
      </c>
      <c r="G25">
        <v>7.4589048352529996</v>
      </c>
      <c r="H25">
        <v>5.9410645578710002E-2</v>
      </c>
      <c r="I25">
        <v>3.8430600718810002</v>
      </c>
      <c r="J25">
        <v>3.559567048528E-2</v>
      </c>
      <c r="K25">
        <v>2.5167952970449998</v>
      </c>
      <c r="O25">
        <f t="shared" si="0"/>
        <v>4.3474930885510001E-2</v>
      </c>
      <c r="P25">
        <f t="shared" si="1"/>
        <v>2.074583248759025</v>
      </c>
      <c r="S25">
        <f t="shared" si="4"/>
        <v>5.0102207045560003E-2</v>
      </c>
      <c r="T25">
        <f t="shared" si="5"/>
        <v>0.73146869102633827</v>
      </c>
      <c r="U25">
        <f t="shared" si="6"/>
        <v>5.9410645578710002E-2</v>
      </c>
      <c r="V25">
        <f t="shared" si="7"/>
        <v>0.37687545053911808</v>
      </c>
      <c r="W25">
        <f t="shared" si="8"/>
        <v>3.559567048528E-2</v>
      </c>
      <c r="X25">
        <f t="shared" si="9"/>
        <v>0.24681330599766349</v>
      </c>
      <c r="AB25" s="3"/>
      <c r="AC25">
        <v>1.340949958562E-2</v>
      </c>
      <c r="AD25">
        <v>6.3583520099059996</v>
      </c>
      <c r="AF25">
        <f t="shared" si="12"/>
        <v>1.340949958562E-2</v>
      </c>
      <c r="AG25">
        <f t="shared" si="13"/>
        <v>0.62354132737944667</v>
      </c>
      <c r="AI25" s="3"/>
      <c r="AP25" s="3"/>
      <c r="AQ25" s="4">
        <v>7.2764459765419995E-2</v>
      </c>
      <c r="AR25" s="4">
        <v>3.3602874605639999</v>
      </c>
      <c r="AS25" s="4"/>
      <c r="AT25" s="4"/>
      <c r="AU25" s="4">
        <v>3.8808876528090001E-2</v>
      </c>
      <c r="AV25" s="4">
        <v>8.8750478937070003</v>
      </c>
      <c r="AW25" s="4">
        <v>7.7294300842449995E-2</v>
      </c>
      <c r="AX25" s="4">
        <v>20.029677488520001</v>
      </c>
      <c r="AZ25" s="4">
        <f t="shared" si="16"/>
        <v>7.2764459765419995E-2</v>
      </c>
      <c r="BA25" s="4">
        <f t="shared" si="17"/>
        <v>0.32953163025139948</v>
      </c>
      <c r="BB25" s="4"/>
      <c r="BC25" s="4"/>
      <c r="BD25" s="4">
        <f t="shared" si="20"/>
        <v>3.8808876528090001E-2</v>
      </c>
      <c r="BE25" s="4">
        <f t="shared" si="21"/>
        <v>0.87034488426821754</v>
      </c>
      <c r="BF25" s="4">
        <f t="shared" si="22"/>
        <v>7.7294300842449995E-2</v>
      </c>
      <c r="BG25" s="4">
        <f t="shared" si="23"/>
        <v>1.9642403674279467</v>
      </c>
    </row>
    <row r="26" spans="2:59" x14ac:dyDescent="0.3">
      <c r="B26" s="2">
        <v>4.8880467470229998E-2</v>
      </c>
      <c r="C26">
        <v>20.686834606049999</v>
      </c>
      <c r="F26">
        <v>5.8617673931720002E-2</v>
      </c>
      <c r="G26">
        <v>7.3879000513430002</v>
      </c>
      <c r="H26">
        <v>6.164159709941E-2</v>
      </c>
      <c r="I26">
        <v>3.842577877748</v>
      </c>
      <c r="J26">
        <v>3.6758460130020001E-2</v>
      </c>
      <c r="K26">
        <v>2.4300886422230001</v>
      </c>
      <c r="O26">
        <f t="shared" si="0"/>
        <v>4.8880467470229998E-2</v>
      </c>
      <c r="P26">
        <f t="shared" si="1"/>
        <v>2.0286854658942022</v>
      </c>
      <c r="S26">
        <f t="shared" si="4"/>
        <v>5.8617673931720002E-2</v>
      </c>
      <c r="T26">
        <f t="shared" si="5"/>
        <v>0.72450550038502837</v>
      </c>
      <c r="U26">
        <f t="shared" si="6"/>
        <v>6.164159709941E-2</v>
      </c>
      <c r="V26">
        <f t="shared" si="7"/>
        <v>0.37682816344817427</v>
      </c>
      <c r="W26">
        <f t="shared" si="8"/>
        <v>3.6758460130020001E-2</v>
      </c>
      <c r="X26">
        <f t="shared" si="9"/>
        <v>0.23831028783256183</v>
      </c>
      <c r="AB26" s="3"/>
      <c r="AC26">
        <v>1.463333187259E-2</v>
      </c>
      <c r="AD26">
        <v>6.096600523577</v>
      </c>
      <c r="AF26">
        <f t="shared" si="12"/>
        <v>1.463333187259E-2</v>
      </c>
      <c r="AG26">
        <f t="shared" si="13"/>
        <v>0.5978722752453639</v>
      </c>
      <c r="AI26" s="3"/>
      <c r="AP26" s="3"/>
      <c r="AQ26" s="4"/>
      <c r="AR26" s="4"/>
      <c r="AS26" s="4"/>
      <c r="AT26" s="4"/>
      <c r="AU26" s="4">
        <v>4.2227071010030003E-2</v>
      </c>
      <c r="AV26" s="4">
        <v>8.6197986600950003</v>
      </c>
      <c r="AW26" s="4">
        <v>9.1653030449679998E-2</v>
      </c>
      <c r="AX26" s="4">
        <v>20.063979812279999</v>
      </c>
      <c r="AZ26" s="4"/>
      <c r="BA26" s="4"/>
      <c r="BB26" s="4"/>
      <c r="BC26" s="4"/>
      <c r="BD26" s="4">
        <f t="shared" si="20"/>
        <v>4.2227071010030003E-2</v>
      </c>
      <c r="BE26" s="4">
        <f t="shared" si="21"/>
        <v>0.84531348530020634</v>
      </c>
      <c r="BF26" s="4">
        <f t="shared" si="22"/>
        <v>9.1653030449679998E-2</v>
      </c>
      <c r="BG26" s="4">
        <f t="shared" si="23"/>
        <v>1.9676042762609567</v>
      </c>
    </row>
    <row r="27" spans="2:59" x14ac:dyDescent="0.3">
      <c r="B27" s="2">
        <v>5.4945319638110002E-2</v>
      </c>
      <c r="C27">
        <v>20.478030963649999</v>
      </c>
      <c r="F27">
        <v>6.2545550366880004E-2</v>
      </c>
      <c r="G27">
        <v>7.3178868215659998</v>
      </c>
      <c r="H27">
        <v>6.3181630078770007E-2</v>
      </c>
      <c r="I27">
        <v>3.6693343547700001</v>
      </c>
      <c r="J27">
        <v>3.8706651200230001E-2</v>
      </c>
      <c r="K27">
        <v>2.4123764971789998</v>
      </c>
      <c r="O27">
        <f t="shared" si="0"/>
        <v>5.4945319638110002E-2</v>
      </c>
      <c r="P27">
        <f t="shared" si="1"/>
        <v>2.0082088234967825</v>
      </c>
      <c r="S27">
        <f t="shared" si="4"/>
        <v>6.2545550366880004E-2</v>
      </c>
      <c r="T27">
        <f t="shared" si="5"/>
        <v>0.71763954798710217</v>
      </c>
      <c r="U27">
        <f t="shared" si="6"/>
        <v>6.3181630078770007E-2</v>
      </c>
      <c r="V27">
        <f t="shared" si="7"/>
        <v>0.35983877750205223</v>
      </c>
      <c r="W27">
        <f t="shared" si="8"/>
        <v>3.8706651200230001E-2</v>
      </c>
      <c r="X27">
        <f t="shared" si="9"/>
        <v>0.23657331976060439</v>
      </c>
      <c r="AB27" s="3"/>
      <c r="AC27">
        <v>1.6298887682080002E-2</v>
      </c>
      <c r="AD27">
        <v>5.8467411513469996</v>
      </c>
      <c r="AF27">
        <f t="shared" si="12"/>
        <v>1.6298887682080002E-2</v>
      </c>
      <c r="AG27">
        <f t="shared" si="13"/>
        <v>0.57336944111857058</v>
      </c>
      <c r="AI27" s="3"/>
      <c r="AP27" s="3"/>
    </row>
    <row r="28" spans="2:59" x14ac:dyDescent="0.3">
      <c r="B28" s="2">
        <v>6.1041412552620002E-2</v>
      </c>
      <c r="C28">
        <v>20.35567590034</v>
      </c>
      <c r="J28">
        <v>4.0623384196890003E-2</v>
      </c>
      <c r="K28">
        <v>2.411962217713</v>
      </c>
      <c r="O28">
        <f t="shared" si="0"/>
        <v>6.1041412552620002E-2</v>
      </c>
      <c r="P28">
        <f t="shared" si="1"/>
        <v>1.9962098906806927</v>
      </c>
      <c r="W28">
        <f t="shared" si="8"/>
        <v>4.0623384196890003E-2</v>
      </c>
      <c r="X28">
        <f t="shared" si="9"/>
        <v>0.23653269282335193</v>
      </c>
      <c r="AB28" s="3"/>
      <c r="AC28">
        <v>1.9503116031470001E-2</v>
      </c>
      <c r="AD28">
        <v>5.4109165301750002</v>
      </c>
      <c r="AF28">
        <f t="shared" si="12"/>
        <v>1.9503116031470001E-2</v>
      </c>
      <c r="AG28">
        <f t="shared" si="13"/>
        <v>0.53062964590640671</v>
      </c>
      <c r="AI28" s="3"/>
      <c r="AP28" s="3"/>
    </row>
    <row r="29" spans="2:59" x14ac:dyDescent="0.3">
      <c r="B29" s="2">
        <v>6.8080124818099996E-2</v>
      </c>
      <c r="C29">
        <v>20.250408167149999</v>
      </c>
      <c r="J29">
        <v>4.1723112809880003E-2</v>
      </c>
      <c r="K29">
        <v>2.4290155904909998</v>
      </c>
      <c r="O29">
        <f t="shared" si="0"/>
        <v>6.8080124818099996E-2</v>
      </c>
      <c r="P29">
        <f t="shared" si="1"/>
        <v>1.9858866525238155</v>
      </c>
      <c r="W29">
        <f t="shared" si="8"/>
        <v>4.1723112809880003E-2</v>
      </c>
      <c r="X29">
        <f t="shared" si="9"/>
        <v>0.23820505740488562</v>
      </c>
      <c r="AB29" s="3"/>
      <c r="AC29">
        <v>2.2600508786759999E-2</v>
      </c>
      <c r="AD29">
        <v>5.0780633962500001</v>
      </c>
      <c r="AF29">
        <f t="shared" si="12"/>
        <v>2.2600508786759999E-2</v>
      </c>
      <c r="AG29">
        <f t="shared" si="13"/>
        <v>0.49798790404835064</v>
      </c>
      <c r="AI29" s="3"/>
      <c r="AP29" s="3"/>
    </row>
    <row r="30" spans="2:59" x14ac:dyDescent="0.3">
      <c r="B30" s="2">
        <v>8.6053641720249999E-2</v>
      </c>
      <c r="C30">
        <v>20.142777003549998</v>
      </c>
      <c r="J30">
        <v>4.3168336914699998E-2</v>
      </c>
      <c r="K30">
        <v>2.5151585535810002</v>
      </c>
      <c r="O30">
        <f t="shared" si="0"/>
        <v>8.6053641720249999E-2</v>
      </c>
      <c r="P30">
        <f t="shared" si="1"/>
        <v>1.9753316410186359</v>
      </c>
      <c r="W30">
        <f t="shared" si="8"/>
        <v>4.3168336914699998E-2</v>
      </c>
      <c r="X30">
        <f t="shared" si="9"/>
        <v>0.24665279629475115</v>
      </c>
      <c r="AB30" s="3"/>
      <c r="AC30">
        <v>2.7474354126259998E-2</v>
      </c>
      <c r="AD30">
        <v>4.7691462046590001</v>
      </c>
      <c r="AF30">
        <f t="shared" si="12"/>
        <v>2.7474354126259998E-2</v>
      </c>
      <c r="AG30">
        <f t="shared" si="13"/>
        <v>0.46769347627919183</v>
      </c>
      <c r="AI30" s="3"/>
      <c r="AP30" s="3"/>
    </row>
    <row r="31" spans="2:59" x14ac:dyDescent="0.3">
      <c r="J31">
        <v>4.417387241279E-2</v>
      </c>
      <c r="K31">
        <v>2.497650152536</v>
      </c>
      <c r="W31">
        <f t="shared" si="8"/>
        <v>4.417387241279E-2</v>
      </c>
      <c r="X31">
        <f t="shared" si="9"/>
        <v>0.24493580868367165</v>
      </c>
      <c r="AB31" s="3"/>
      <c r="AC31">
        <v>2.9985292220100001E-2</v>
      </c>
      <c r="AD31">
        <v>4.6532997336120001</v>
      </c>
      <c r="AF31">
        <f t="shared" si="12"/>
        <v>2.9985292220100001E-2</v>
      </c>
      <c r="AG31">
        <f t="shared" si="13"/>
        <v>0.45633281832626121</v>
      </c>
      <c r="AI31" s="3"/>
      <c r="AP31" s="3"/>
    </row>
    <row r="32" spans="2:59" x14ac:dyDescent="0.3">
      <c r="AB32" s="3"/>
      <c r="AI32" s="3"/>
      <c r="AP32" s="3"/>
    </row>
    <row r="33" spans="28:42" x14ac:dyDescent="0.3">
      <c r="AB33" s="3"/>
      <c r="AI33" s="3"/>
      <c r="AP33" s="3"/>
    </row>
    <row r="34" spans="28:42" x14ac:dyDescent="0.3">
      <c r="AB34" s="3"/>
      <c r="AI34" s="3"/>
      <c r="AP34" s="3"/>
    </row>
    <row r="35" spans="28:42" x14ac:dyDescent="0.3">
      <c r="AB35" s="3"/>
      <c r="AI35" s="3"/>
      <c r="AP35" s="3"/>
    </row>
    <row r="36" spans="28:42" x14ac:dyDescent="0.3">
      <c r="AB36" s="3"/>
      <c r="AI36" s="3"/>
      <c r="AP36" s="3"/>
    </row>
    <row r="37" spans="28:42" x14ac:dyDescent="0.3">
      <c r="AB37" s="3"/>
      <c r="AI37" s="3"/>
      <c r="AP37" s="3"/>
    </row>
    <row r="38" spans="28:42" x14ac:dyDescent="0.3">
      <c r="AB38" s="3"/>
      <c r="AI38" s="3"/>
      <c r="AP38" s="3"/>
    </row>
    <row r="39" spans="28:42" x14ac:dyDescent="0.3">
      <c r="AB39" s="3"/>
      <c r="AI39" s="3"/>
      <c r="AP39" s="3"/>
    </row>
    <row r="40" spans="28:42" x14ac:dyDescent="0.3">
      <c r="AB40" s="3"/>
      <c r="AI40" s="3"/>
      <c r="AP40" s="3"/>
    </row>
    <row r="41" spans="28:42" x14ac:dyDescent="0.3">
      <c r="AB41" s="3"/>
      <c r="AI41" s="3"/>
      <c r="AP41" s="3"/>
    </row>
    <row r="42" spans="28:42" x14ac:dyDescent="0.3">
      <c r="AB42" s="3"/>
      <c r="AI42" s="3"/>
      <c r="AP42" s="3"/>
    </row>
    <row r="43" spans="28:42" x14ac:dyDescent="0.3">
      <c r="AB43" s="3"/>
      <c r="AI43" s="3"/>
      <c r="AP43" s="3"/>
    </row>
    <row r="44" spans="28:42" x14ac:dyDescent="0.3">
      <c r="AB44" s="3"/>
      <c r="AI44" s="3"/>
      <c r="AP44" s="3"/>
    </row>
    <row r="45" spans="28:42" x14ac:dyDescent="0.3">
      <c r="AB45" s="3"/>
      <c r="AI45" s="3"/>
      <c r="AP45" s="3"/>
    </row>
    <row r="46" spans="28:42" x14ac:dyDescent="0.3">
      <c r="AB46" s="3"/>
      <c r="AI46" s="3"/>
      <c r="AP46" s="3"/>
    </row>
    <row r="47" spans="28:42" x14ac:dyDescent="0.3">
      <c r="AB47" s="3"/>
      <c r="AI47" s="3"/>
      <c r="AP47" s="3"/>
    </row>
    <row r="48" spans="28:42" x14ac:dyDescent="0.3">
      <c r="AB48" s="3"/>
      <c r="AI48" s="3"/>
      <c r="AP48" s="3"/>
    </row>
    <row r="49" spans="28:42" x14ac:dyDescent="0.3">
      <c r="AB49" s="3"/>
      <c r="AI49" s="3"/>
      <c r="AP49" s="3"/>
    </row>
    <row r="50" spans="28:42" x14ac:dyDescent="0.3">
      <c r="AB50" s="3"/>
      <c r="AI50" s="3"/>
      <c r="AP50" s="3"/>
    </row>
    <row r="51" spans="28:42" x14ac:dyDescent="0.3">
      <c r="AB51" s="3"/>
      <c r="AI51" s="3"/>
      <c r="AP51" s="3"/>
    </row>
    <row r="52" spans="28:42" x14ac:dyDescent="0.3">
      <c r="AB52" s="3"/>
      <c r="AI52" s="3"/>
      <c r="AP52" s="3"/>
    </row>
    <row r="53" spans="28:42" x14ac:dyDescent="0.3">
      <c r="AB53" s="3"/>
      <c r="AI53" s="3"/>
      <c r="AP53" s="3"/>
    </row>
    <row r="54" spans="28:42" x14ac:dyDescent="0.3">
      <c r="AB54" s="3"/>
      <c r="AI54" s="3"/>
      <c r="AP54" s="3"/>
    </row>
    <row r="55" spans="28:42" x14ac:dyDescent="0.3">
      <c r="AB55" s="3"/>
      <c r="AI55" s="3"/>
      <c r="AP55" s="3"/>
    </row>
    <row r="56" spans="28:42" x14ac:dyDescent="0.3">
      <c r="AB56" s="3"/>
      <c r="AI56" s="3"/>
      <c r="AP56" s="3"/>
    </row>
    <row r="57" spans="28:42" x14ac:dyDescent="0.3">
      <c r="AB57" s="3"/>
      <c r="AI57" s="3"/>
      <c r="AP57" s="3"/>
    </row>
    <row r="58" spans="28:42" x14ac:dyDescent="0.3">
      <c r="AB58" s="3"/>
      <c r="AI58" s="3"/>
      <c r="AP58" s="3"/>
    </row>
    <row r="59" spans="28:42" x14ac:dyDescent="0.3">
      <c r="AB59" s="3"/>
      <c r="AI59" s="3"/>
      <c r="AP59" s="3"/>
    </row>
    <row r="60" spans="28:42" x14ac:dyDescent="0.3">
      <c r="AB60" s="3"/>
      <c r="AI60" s="3"/>
      <c r="AP60" s="3"/>
    </row>
    <row r="61" spans="28:42" x14ac:dyDescent="0.3">
      <c r="AB61" s="3"/>
      <c r="AI61" s="3"/>
      <c r="AP61" s="3"/>
    </row>
    <row r="62" spans="28:42" x14ac:dyDescent="0.3">
      <c r="AB62" s="3"/>
      <c r="AI62" s="3"/>
      <c r="AP62" s="3"/>
    </row>
    <row r="63" spans="28:42" x14ac:dyDescent="0.3">
      <c r="AB63" s="3"/>
      <c r="AI63" s="3"/>
      <c r="AP63" s="3"/>
    </row>
    <row r="64" spans="28:42" x14ac:dyDescent="0.3">
      <c r="AB64" s="3"/>
      <c r="AI64" s="3"/>
      <c r="AP64" s="3"/>
    </row>
    <row r="65" spans="28:42" x14ac:dyDescent="0.3">
      <c r="AB65" s="3"/>
      <c r="AI65" s="3"/>
      <c r="AP65" s="3"/>
    </row>
    <row r="66" spans="28:42" x14ac:dyDescent="0.3">
      <c r="AB66" s="3"/>
      <c r="AI66" s="3"/>
      <c r="AP66" s="3"/>
    </row>
    <row r="67" spans="28:42" x14ac:dyDescent="0.3">
      <c r="AB67" s="3"/>
      <c r="AI67" s="3"/>
      <c r="AP67" s="3"/>
    </row>
    <row r="68" spans="28:42" x14ac:dyDescent="0.3">
      <c r="AB68" s="3"/>
      <c r="AI68" s="3"/>
      <c r="AP68" s="3"/>
    </row>
    <row r="69" spans="28:42" x14ac:dyDescent="0.3">
      <c r="AB69" s="3"/>
      <c r="AI69" s="3"/>
      <c r="AP69" s="3"/>
    </row>
    <row r="70" spans="28:42" x14ac:dyDescent="0.3">
      <c r="AB70" s="3"/>
      <c r="AI70" s="3"/>
      <c r="AP70" s="3"/>
    </row>
    <row r="71" spans="28:42" x14ac:dyDescent="0.3">
      <c r="AB71" s="3"/>
      <c r="AI71" s="3"/>
      <c r="AP71" s="3"/>
    </row>
    <row r="72" spans="28:42" x14ac:dyDescent="0.3">
      <c r="AB72" s="3"/>
      <c r="AI72" s="3"/>
      <c r="AP72" s="3"/>
    </row>
    <row r="73" spans="28:42" x14ac:dyDescent="0.3">
      <c r="AB73" s="3"/>
      <c r="AI73" s="3"/>
      <c r="AP73" s="3"/>
    </row>
    <row r="74" spans="28:42" x14ac:dyDescent="0.3">
      <c r="AB74" s="3"/>
      <c r="AI74" s="3"/>
      <c r="AP74" s="3"/>
    </row>
    <row r="75" spans="28:42" x14ac:dyDescent="0.3">
      <c r="AB75" s="3"/>
      <c r="AI75" s="3"/>
      <c r="AP75" s="3"/>
    </row>
    <row r="76" spans="28:42" x14ac:dyDescent="0.3">
      <c r="AB76" s="3"/>
      <c r="AI76" s="3"/>
      <c r="AP76" s="3"/>
    </row>
    <row r="77" spans="28:42" x14ac:dyDescent="0.3">
      <c r="AB77" s="3"/>
      <c r="AI77" s="3"/>
      <c r="AP77" s="3"/>
    </row>
    <row r="78" spans="28:42" x14ac:dyDescent="0.3">
      <c r="AB78" s="3"/>
      <c r="AI78" s="3"/>
      <c r="AP78" s="3"/>
    </row>
    <row r="79" spans="28:42" x14ac:dyDescent="0.3">
      <c r="AB79" s="3"/>
      <c r="AI79" s="3"/>
      <c r="AP79" s="3"/>
    </row>
    <row r="80" spans="28:42" x14ac:dyDescent="0.3">
      <c r="AB80" s="3"/>
      <c r="AI80" s="3"/>
      <c r="AP80" s="3"/>
    </row>
    <row r="81" spans="28:42" x14ac:dyDescent="0.3">
      <c r="AB81" s="3"/>
      <c r="AI81" s="3"/>
      <c r="AP81" s="3"/>
    </row>
    <row r="82" spans="28:42" x14ac:dyDescent="0.3">
      <c r="AB82" s="3"/>
      <c r="AI82" s="3"/>
      <c r="AP82" s="3"/>
    </row>
    <row r="83" spans="28:42" x14ac:dyDescent="0.3">
      <c r="AB83" s="3"/>
      <c r="AI83" s="3"/>
      <c r="AP83" s="3"/>
    </row>
    <row r="84" spans="28:42" x14ac:dyDescent="0.3">
      <c r="AB84" s="3"/>
      <c r="AI84" s="3"/>
      <c r="AP84" s="3"/>
    </row>
    <row r="85" spans="28:42" x14ac:dyDescent="0.3">
      <c r="AB85" s="3"/>
      <c r="AI85" s="3"/>
      <c r="AP85" s="3"/>
    </row>
    <row r="86" spans="28:42" x14ac:dyDescent="0.3">
      <c r="AB86" s="3"/>
      <c r="AI86" s="3"/>
      <c r="AP86" s="3"/>
    </row>
    <row r="87" spans="28:42" x14ac:dyDescent="0.3">
      <c r="AB87" s="3"/>
      <c r="AI87" s="3"/>
      <c r="AP87" s="3"/>
    </row>
    <row r="88" spans="28:42" x14ac:dyDescent="0.3">
      <c r="AB88" s="3"/>
      <c r="AI88" s="3"/>
      <c r="AP88" s="3"/>
    </row>
    <row r="89" spans="28:42" x14ac:dyDescent="0.3">
      <c r="AB89" s="3"/>
      <c r="AI89" s="3"/>
      <c r="AP89" s="3"/>
    </row>
    <row r="90" spans="28:42" x14ac:dyDescent="0.3">
      <c r="AB90" s="3"/>
      <c r="AI90" s="3"/>
      <c r="AP90" s="3"/>
    </row>
    <row r="91" spans="28:42" x14ac:dyDescent="0.3">
      <c r="AB91" s="3"/>
      <c r="AI91" s="3"/>
      <c r="AP91" s="3"/>
    </row>
    <row r="92" spans="28:42" x14ac:dyDescent="0.3">
      <c r="AB92" s="3"/>
      <c r="AI92" s="3"/>
      <c r="AP92" s="3"/>
    </row>
    <row r="93" spans="28:42" x14ac:dyDescent="0.3">
      <c r="AB93" s="3"/>
      <c r="AI93" s="3"/>
      <c r="AP93" s="3"/>
    </row>
    <row r="94" spans="28:42" x14ac:dyDescent="0.3">
      <c r="AB94" s="3"/>
      <c r="AI94" s="3"/>
      <c r="AP94" s="3"/>
    </row>
    <row r="95" spans="28:42" x14ac:dyDescent="0.3">
      <c r="AB95" s="3"/>
      <c r="AI95" s="3"/>
      <c r="AP95" s="3"/>
    </row>
    <row r="96" spans="28:42" x14ac:dyDescent="0.3">
      <c r="AB96" s="3"/>
      <c r="AI96" s="3"/>
      <c r="AP96" s="3"/>
    </row>
    <row r="97" spans="28:42" x14ac:dyDescent="0.3">
      <c r="AB97" s="3"/>
      <c r="AI97" s="3"/>
      <c r="AP97" s="3"/>
    </row>
    <row r="98" spans="28:42" x14ac:dyDescent="0.3">
      <c r="AB98" s="3"/>
      <c r="AI98" s="3"/>
      <c r="AP98" s="3"/>
    </row>
    <row r="99" spans="28:42" x14ac:dyDescent="0.3">
      <c r="AB99" s="3"/>
      <c r="AI99" s="3"/>
      <c r="AP99" s="3"/>
    </row>
    <row r="100" spans="28:42" x14ac:dyDescent="0.3">
      <c r="AB100" s="3"/>
      <c r="AI100" s="3"/>
      <c r="AP100" s="3"/>
    </row>
    <row r="101" spans="28:42" x14ac:dyDescent="0.3">
      <c r="AB101" s="3"/>
      <c r="AI101" s="3"/>
      <c r="AP101" s="3"/>
    </row>
    <row r="102" spans="28:42" x14ac:dyDescent="0.3">
      <c r="AB102" s="3"/>
      <c r="AI102" s="3"/>
      <c r="AP102" s="3"/>
    </row>
    <row r="103" spans="28:42" x14ac:dyDescent="0.3">
      <c r="AB103" s="3"/>
      <c r="AI103" s="3"/>
      <c r="AP103" s="3"/>
    </row>
    <row r="104" spans="28:42" x14ac:dyDescent="0.3">
      <c r="AB104" s="3"/>
      <c r="AI104" s="3"/>
      <c r="AP104" s="3"/>
    </row>
    <row r="105" spans="28:42" x14ac:dyDescent="0.3">
      <c r="AB105" s="3"/>
      <c r="AI105" s="3"/>
      <c r="AP105" s="3"/>
    </row>
    <row r="106" spans="28:42" x14ac:dyDescent="0.3">
      <c r="AB106" s="3"/>
      <c r="AI106" s="3"/>
      <c r="AP106" s="3"/>
    </row>
    <row r="107" spans="28:42" x14ac:dyDescent="0.3">
      <c r="AB107" s="3"/>
      <c r="AI107" s="3"/>
      <c r="AP107" s="3"/>
    </row>
    <row r="108" spans="28:42" x14ac:dyDescent="0.3">
      <c r="AB108" s="3"/>
      <c r="AI108" s="3"/>
      <c r="AP108" s="3"/>
    </row>
    <row r="109" spans="28:42" x14ac:dyDescent="0.3">
      <c r="AB109" s="3"/>
      <c r="AI109" s="3"/>
      <c r="AP109" s="3"/>
    </row>
    <row r="110" spans="28:42" x14ac:dyDescent="0.3">
      <c r="AB110" s="3"/>
      <c r="AI110" s="3"/>
      <c r="AP110" s="3"/>
    </row>
    <row r="111" spans="28:42" x14ac:dyDescent="0.3">
      <c r="AB111" s="3"/>
      <c r="AI111" s="3"/>
      <c r="AP111" s="3"/>
    </row>
    <row r="112" spans="28:42" x14ac:dyDescent="0.3">
      <c r="AB112" s="3"/>
      <c r="AI112" s="3"/>
      <c r="AP112" s="3"/>
    </row>
    <row r="113" spans="28:42" x14ac:dyDescent="0.3">
      <c r="AB113" s="3"/>
      <c r="AI113" s="3"/>
      <c r="AP113" s="3"/>
    </row>
    <row r="114" spans="28:42" x14ac:dyDescent="0.3">
      <c r="AB114" s="3"/>
      <c r="AI114" s="3"/>
      <c r="AP114" s="3"/>
    </row>
    <row r="115" spans="28:42" x14ac:dyDescent="0.3">
      <c r="AB115" s="3"/>
      <c r="AI115" s="3"/>
      <c r="AP115" s="3"/>
    </row>
    <row r="116" spans="28:42" x14ac:dyDescent="0.3">
      <c r="AB116" s="3"/>
      <c r="AI116" s="3"/>
      <c r="AP116" s="3"/>
    </row>
    <row r="117" spans="28:42" x14ac:dyDescent="0.3">
      <c r="AB117" s="3"/>
      <c r="AI117" s="3"/>
      <c r="AP117" s="3"/>
    </row>
    <row r="118" spans="28:42" x14ac:dyDescent="0.3">
      <c r="AB118" s="3"/>
      <c r="AI118" s="3"/>
      <c r="AP118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C225-0CEF-46D1-94F9-CDA1865E347D}">
  <sheetPr codeName="Sheet16">
    <tabColor theme="7" tint="0.79998168889431442"/>
  </sheetPr>
  <dimension ref="A1:AS854"/>
  <sheetViews>
    <sheetView zoomScale="51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8" max="19" width="10" customWidth="1"/>
    <col min="28" max="29" width="10" customWidth="1"/>
    <col min="34" max="35" width="10" customWidth="1"/>
    <col min="40" max="41" width="10" customWidth="1"/>
  </cols>
  <sheetData>
    <row r="1" spans="2:45" x14ac:dyDescent="0.3">
      <c r="B1" s="2" t="s">
        <v>166</v>
      </c>
      <c r="C1" t="s">
        <v>168</v>
      </c>
      <c r="D1" t="s">
        <v>166</v>
      </c>
      <c r="E1" t="s">
        <v>198</v>
      </c>
      <c r="F1" t="s">
        <v>166</v>
      </c>
      <c r="G1" t="s">
        <v>198</v>
      </c>
      <c r="H1" t="s">
        <v>166</v>
      </c>
      <c r="I1" t="s">
        <v>198</v>
      </c>
      <c r="J1" t="s">
        <v>166</v>
      </c>
      <c r="K1" t="s">
        <v>198</v>
      </c>
      <c r="L1" t="s">
        <v>166</v>
      </c>
      <c r="M1" t="s">
        <v>198</v>
      </c>
      <c r="N1" t="s">
        <v>166</v>
      </c>
      <c r="O1" t="s">
        <v>198</v>
      </c>
      <c r="P1" t="s">
        <v>166</v>
      </c>
      <c r="Q1" t="s">
        <v>198</v>
      </c>
      <c r="S1" s="3"/>
      <c r="AC1" s="3"/>
      <c r="AI1" s="3"/>
      <c r="AO1" s="3"/>
    </row>
    <row r="2" spans="2:4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3"/>
      <c r="T2" t="s">
        <v>166</v>
      </c>
      <c r="U2" t="s">
        <v>198</v>
      </c>
      <c r="V2" t="s">
        <v>166</v>
      </c>
      <c r="W2" t="s">
        <v>198</v>
      </c>
      <c r="X2" t="s">
        <v>166</v>
      </c>
      <c r="Y2" t="s">
        <v>198</v>
      </c>
      <c r="Z2" t="s">
        <v>166</v>
      </c>
      <c r="AA2" t="s">
        <v>198</v>
      </c>
      <c r="AC2" s="3"/>
      <c r="AI2" s="3"/>
      <c r="AO2" s="3"/>
      <c r="AP2" t="s">
        <v>166</v>
      </c>
      <c r="AQ2" t="s">
        <v>198</v>
      </c>
      <c r="AR2" t="s">
        <v>166</v>
      </c>
      <c r="AS2" t="s">
        <v>198</v>
      </c>
    </row>
    <row r="3" spans="2:45" x14ac:dyDescent="0.3">
      <c r="B3" s="2">
        <v>1.5675318496879999E-3</v>
      </c>
      <c r="C3">
        <v>1.8377174441899999E-2</v>
      </c>
      <c r="D3">
        <v>5.5987785136210003E-4</v>
      </c>
      <c r="E3">
        <v>1.6767583567619999E-2</v>
      </c>
      <c r="F3">
        <v>2.2399318525350001E-4</v>
      </c>
      <c r="G3">
        <v>2.603126609828E-2</v>
      </c>
      <c r="H3">
        <v>4.0002603652439998E-4</v>
      </c>
      <c r="I3">
        <v>1.3179908624980001E-2</v>
      </c>
      <c r="J3">
        <v>2.3248471704279999E-3</v>
      </c>
      <c r="K3">
        <v>1.5726457189310001E-2</v>
      </c>
      <c r="L3">
        <v>2.834733090007E-3</v>
      </c>
      <c r="M3">
        <v>1.6608547267380001E-2</v>
      </c>
      <c r="N3">
        <v>6.9146487565800003E-4</v>
      </c>
      <c r="O3">
        <v>1.430214936219E-2</v>
      </c>
      <c r="P3">
        <v>7.8889012370889999E-4</v>
      </c>
      <c r="Q3">
        <v>2.0111646169400001E-2</v>
      </c>
      <c r="S3" s="3"/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 s="3"/>
      <c r="AD3" t="s">
        <v>166</v>
      </c>
      <c r="AE3" t="s">
        <v>198</v>
      </c>
      <c r="AF3" t="s">
        <v>166</v>
      </c>
      <c r="AG3" t="s">
        <v>198</v>
      </c>
      <c r="AI3" s="3"/>
      <c r="AJ3" t="s">
        <v>166</v>
      </c>
      <c r="AK3" t="s">
        <v>198</v>
      </c>
      <c r="AL3" t="s">
        <v>166</v>
      </c>
      <c r="AM3" t="s">
        <v>198</v>
      </c>
      <c r="AO3" s="3"/>
      <c r="AP3">
        <v>0</v>
      </c>
      <c r="AQ3">
        <v>0</v>
      </c>
      <c r="AR3">
        <v>0</v>
      </c>
      <c r="AS3">
        <v>0</v>
      </c>
    </row>
    <row r="4" spans="2:45" x14ac:dyDescent="0.3">
      <c r="B4" s="2">
        <v>2.4530459694289998E-3</v>
      </c>
      <c r="C4">
        <v>2.9235504838779999E-2</v>
      </c>
      <c r="D4">
        <v>1.0789723353479999E-3</v>
      </c>
      <c r="E4">
        <v>2.849154879166E-2</v>
      </c>
      <c r="F4">
        <v>5.4461036653899995E-4</v>
      </c>
      <c r="G4">
        <v>3.5249052247E-2</v>
      </c>
      <c r="H4">
        <v>8.1697800187180002E-4</v>
      </c>
      <c r="I4">
        <v>3.2735888044470002E-2</v>
      </c>
      <c r="J4">
        <v>3.9600511570349996E-3</v>
      </c>
      <c r="K4">
        <v>3.0432067367009999E-2</v>
      </c>
      <c r="L4">
        <v>4.7279012080740004E-3</v>
      </c>
      <c r="M4">
        <v>2.655641381285E-2</v>
      </c>
      <c r="N4">
        <v>1.6171355962970001E-3</v>
      </c>
      <c r="O4">
        <v>2.6971564765750002E-2</v>
      </c>
      <c r="P4">
        <v>1.8423465765040001E-3</v>
      </c>
      <c r="Q4">
        <v>3.1798253873249999E-2</v>
      </c>
      <c r="S4" s="3"/>
      <c r="T4">
        <v>3.5667107001320002E-4</v>
      </c>
      <c r="U4">
        <v>4.0839428671470002E-2</v>
      </c>
      <c r="V4">
        <v>5.8124174372520005E-4</v>
      </c>
      <c r="W4">
        <v>4.081527089676E-2</v>
      </c>
      <c r="X4">
        <v>2.9722589167770002E-4</v>
      </c>
      <c r="Y4">
        <v>2.040692492559E-2</v>
      </c>
      <c r="Z4">
        <v>1.565389696169E-3</v>
      </c>
      <c r="AA4">
        <v>1.381611556625E-2</v>
      </c>
      <c r="AC4" s="3"/>
      <c r="AD4">
        <v>0</v>
      </c>
      <c r="AE4">
        <v>0</v>
      </c>
      <c r="AF4">
        <v>0</v>
      </c>
      <c r="AG4">
        <v>0</v>
      </c>
      <c r="AI4" s="3"/>
      <c r="AJ4">
        <v>0</v>
      </c>
      <c r="AK4">
        <v>0</v>
      </c>
      <c r="AL4">
        <v>0</v>
      </c>
      <c r="AM4">
        <v>0</v>
      </c>
      <c r="AO4" s="3"/>
      <c r="AP4">
        <v>1.468110145045E-3</v>
      </c>
      <c r="AQ4">
        <v>2.0165392516869999E-2</v>
      </c>
      <c r="AR4">
        <v>2.7363204073950001E-3</v>
      </c>
      <c r="AS4">
        <v>6.6702906301620004E-3</v>
      </c>
    </row>
    <row r="5" spans="2:45" x14ac:dyDescent="0.3">
      <c r="B5" s="2">
        <v>3.2316876954079999E-3</v>
      </c>
      <c r="C5">
        <v>3.3381160804539997E-2</v>
      </c>
      <c r="D5">
        <v>1.4606594559260001E-3</v>
      </c>
      <c r="E5">
        <v>3.434499254192E-2</v>
      </c>
      <c r="F5">
        <v>1.0179023960560001E-3</v>
      </c>
      <c r="G5">
        <v>3.9416055367160002E-2</v>
      </c>
      <c r="H5">
        <v>1.315286448263E-3</v>
      </c>
      <c r="I5">
        <v>4.3332978078080002E-2</v>
      </c>
      <c r="J5">
        <v>5.3451651221599998E-3</v>
      </c>
      <c r="K5">
        <v>3.4569498516950001E-2</v>
      </c>
      <c r="L5">
        <v>6.0409049028620002E-3</v>
      </c>
      <c r="M5">
        <v>3.6544839951680001E-2</v>
      </c>
      <c r="N5">
        <v>2.7163695770559999E-3</v>
      </c>
      <c r="O5">
        <v>3.1670015322529999E-2</v>
      </c>
      <c r="P5">
        <v>3.0179429078840002E-3</v>
      </c>
      <c r="Q5">
        <v>3.1716067328829999E-2</v>
      </c>
      <c r="S5" s="3"/>
      <c r="T5">
        <v>4.5574636723910001E-4</v>
      </c>
      <c r="U5">
        <v>4.5131696819360002E-2</v>
      </c>
      <c r="V5">
        <v>1.0171730515189999E-3</v>
      </c>
      <c r="W5">
        <v>4.8298496874840002E-2</v>
      </c>
      <c r="X5">
        <v>6.9352708058120001E-4</v>
      </c>
      <c r="Y5">
        <v>2.5742951045550001E-2</v>
      </c>
      <c r="Z5">
        <v>2.7278731836199999E-3</v>
      </c>
      <c r="AA5">
        <v>3.0902767514669999E-2</v>
      </c>
      <c r="AC5" s="3"/>
      <c r="AD5">
        <v>4.5901313883380001E-4</v>
      </c>
      <c r="AE5">
        <v>2.7389189611770001E-2</v>
      </c>
      <c r="AF5">
        <v>2.5847840029719999E-3</v>
      </c>
      <c r="AG5">
        <v>1.68959077188E-2</v>
      </c>
      <c r="AI5" s="3"/>
      <c r="AJ5">
        <v>2.5561881788090002E-3</v>
      </c>
      <c r="AK5">
        <v>0.19488543465059999</v>
      </c>
      <c r="AL5">
        <v>1.2676610166239999E-4</v>
      </c>
      <c r="AM5">
        <v>0.2150320658406</v>
      </c>
      <c r="AO5" s="3"/>
      <c r="AP5">
        <v>2.094985008412E-3</v>
      </c>
      <c r="AQ5">
        <v>2.4859836176659999E-2</v>
      </c>
      <c r="AR5">
        <v>3.9900677674250002E-3</v>
      </c>
      <c r="AS5">
        <v>1.657927567327E-2</v>
      </c>
    </row>
    <row r="6" spans="2:45" x14ac:dyDescent="0.3">
      <c r="B6" s="2">
        <v>4.437818996434E-3</v>
      </c>
      <c r="C6">
        <v>4.3377058447400002E-2</v>
      </c>
      <c r="D6">
        <v>1.9950214247349998E-3</v>
      </c>
      <c r="E6">
        <v>4.8587945133929999E-2</v>
      </c>
      <c r="F6">
        <v>1.5980668193339999E-3</v>
      </c>
      <c r="G6">
        <v>4.0215514015699998E-2</v>
      </c>
      <c r="H6">
        <v>1.5796950116539999E-3</v>
      </c>
      <c r="I6">
        <v>5.0588969530710001E-2</v>
      </c>
      <c r="J6">
        <v>6.7110413933260003E-3</v>
      </c>
      <c r="K6">
        <v>4.4001106058900001E-2</v>
      </c>
      <c r="L6">
        <v>7.1248963253030002E-3</v>
      </c>
      <c r="M6">
        <v>4.4029221730620002E-2</v>
      </c>
      <c r="N6">
        <v>4.2495117081139998E-3</v>
      </c>
      <c r="O6">
        <v>4.1113429707240003E-2</v>
      </c>
      <c r="P6">
        <v>3.964526966918E-3</v>
      </c>
      <c r="Q6">
        <v>4.5090183020500003E-2</v>
      </c>
      <c r="S6" s="3"/>
      <c r="T6">
        <v>6.7371202113609995E-4</v>
      </c>
      <c r="U6">
        <v>5.1562638551940002E-2</v>
      </c>
      <c r="V6">
        <v>1.287978863937E-3</v>
      </c>
      <c r="W6">
        <v>6.0102411912230001E-2</v>
      </c>
      <c r="X6">
        <v>1.05680317041E-3</v>
      </c>
      <c r="Y6">
        <v>3.5385455769100002E-2</v>
      </c>
      <c r="Z6">
        <v>3.9167767503299998E-3</v>
      </c>
      <c r="AA6">
        <v>4.9062308869369999E-2</v>
      </c>
      <c r="AC6" s="3"/>
      <c r="AD6">
        <v>6.6751447717420002E-4</v>
      </c>
      <c r="AE6">
        <v>3.6077711223939997E-2</v>
      </c>
      <c r="AF6">
        <v>2.7612890932680002E-3</v>
      </c>
      <c r="AG6">
        <v>1.212918211914E-2</v>
      </c>
      <c r="AI6" s="3"/>
      <c r="AJ6">
        <v>5.6954137621949997E-3</v>
      </c>
      <c r="AK6">
        <v>0.22539319045260001</v>
      </c>
      <c r="AL6">
        <v>1.9712335987320001E-4</v>
      </c>
      <c r="AM6">
        <v>0.2271200445546</v>
      </c>
      <c r="AO6" s="3"/>
      <c r="AP6">
        <v>3.0089831522769998E-3</v>
      </c>
      <c r="AQ6">
        <v>3.0600687870360001E-2</v>
      </c>
      <c r="AR6">
        <v>5.2916532295199997E-3</v>
      </c>
      <c r="AS6">
        <v>3.0129980212270001E-2</v>
      </c>
    </row>
    <row r="7" spans="2:45" x14ac:dyDescent="0.3">
      <c r="B7" s="2">
        <v>5.2927981465290003E-3</v>
      </c>
      <c r="C7">
        <v>5.4237523559720002E-2</v>
      </c>
      <c r="D7">
        <v>2.2393011819050001E-3</v>
      </c>
      <c r="E7">
        <v>5.4450995103669998E-2</v>
      </c>
      <c r="F7">
        <v>2.6667907569529999E-3</v>
      </c>
      <c r="G7">
        <v>4.6020926668580001E-2</v>
      </c>
      <c r="H7">
        <v>1.9661382966100001E-3</v>
      </c>
      <c r="I7">
        <v>5.5038553938029998E-2</v>
      </c>
      <c r="J7">
        <v>7.6152130094489998E-3</v>
      </c>
      <c r="K7">
        <v>5.1347859020880002E-2</v>
      </c>
      <c r="L7">
        <v>8.3768300807989995E-3</v>
      </c>
      <c r="M7">
        <v>4.982182609086E-2</v>
      </c>
      <c r="N7">
        <v>5.2041096387729999E-3</v>
      </c>
      <c r="O7">
        <v>4.423022565471E-2</v>
      </c>
      <c r="P7">
        <v>5.2775306617059998E-3</v>
      </c>
      <c r="Q7">
        <v>4.6678426740390001E-2</v>
      </c>
      <c r="S7" s="3"/>
      <c r="T7">
        <v>9.3791281373839996E-4</v>
      </c>
      <c r="U7">
        <v>5.6912875127610001E-2</v>
      </c>
      <c r="V7">
        <v>1.6380449141350001E-3</v>
      </c>
      <c r="W7">
        <v>6.5443411691679998E-2</v>
      </c>
      <c r="X7">
        <v>1.169088507266E-3</v>
      </c>
      <c r="Y7">
        <v>4.397922886109E-2</v>
      </c>
      <c r="Z7">
        <v>4.0752972258919998E-3</v>
      </c>
      <c r="AA7">
        <v>5.9802571296699997E-2</v>
      </c>
      <c r="AC7" s="3"/>
      <c r="AD7">
        <v>9.2415548875119996E-4</v>
      </c>
      <c r="AE7">
        <v>4.3178338882199997E-2</v>
      </c>
      <c r="AF7">
        <v>2.921735297234E-3</v>
      </c>
      <c r="AG7">
        <v>9.7389709089919993E-3</v>
      </c>
      <c r="AI7" s="3"/>
      <c r="AJ7">
        <v>6.8542495014279996E-3</v>
      </c>
      <c r="AK7">
        <v>0.24208611343860001</v>
      </c>
      <c r="AL7">
        <v>2.4634296062129999E-4</v>
      </c>
      <c r="AM7">
        <v>0.2328762248946</v>
      </c>
      <c r="AO7" s="3"/>
      <c r="AP7">
        <v>3.91337959521E-3</v>
      </c>
      <c r="AQ7">
        <v>4.310260288382E-2</v>
      </c>
      <c r="AR7">
        <v>5.6600963134539996E-3</v>
      </c>
      <c r="AS7">
        <v>3.8459516608649998E-2</v>
      </c>
    </row>
    <row r="8" spans="2:45" x14ac:dyDescent="0.3">
      <c r="B8" s="2">
        <v>5.8118926305150004E-3</v>
      </c>
      <c r="C8">
        <v>6.5121470541869994E-2</v>
      </c>
      <c r="D8">
        <v>6.2241147207389999E-3</v>
      </c>
      <c r="E8">
        <v>5.417241473882E-2</v>
      </c>
      <c r="F8">
        <v>3.353827573993E-3</v>
      </c>
      <c r="G8">
        <v>5.2693041506340001E-2</v>
      </c>
      <c r="H8">
        <v>2.8610595880870001E-3</v>
      </c>
      <c r="I8">
        <v>5.6095139744119997E-2</v>
      </c>
      <c r="J8">
        <v>8.7309992591340004E-3</v>
      </c>
      <c r="K8">
        <v>6.0796950484910003E-2</v>
      </c>
      <c r="L8">
        <v>9.7509037148800007E-3</v>
      </c>
      <c r="M8">
        <v>6.3166055766390006E-2</v>
      </c>
      <c r="N8">
        <v>6.1297803594119998E-3</v>
      </c>
      <c r="O8">
        <v>5.2124342488290003E-2</v>
      </c>
      <c r="P8">
        <v>6.3767895689710004E-3</v>
      </c>
      <c r="Q8">
        <v>4.9121631710249997E-2</v>
      </c>
      <c r="S8" s="3"/>
      <c r="T8">
        <v>1.1756935270809999E-3</v>
      </c>
      <c r="U8">
        <v>8.2704852245369997E-2</v>
      </c>
      <c r="V8">
        <v>1.822985468956E-3</v>
      </c>
      <c r="W8">
        <v>7.080217454078E-2</v>
      </c>
      <c r="X8">
        <v>1.4531043593129999E-3</v>
      </c>
      <c r="Y8">
        <v>3.6418555899389998E-2</v>
      </c>
      <c r="Z8">
        <v>4.9669749009250003E-3</v>
      </c>
      <c r="AA8">
        <v>5.8630919223220002E-2</v>
      </c>
      <c r="AC8" s="3"/>
      <c r="AD8">
        <v>1.092612643006E-3</v>
      </c>
      <c r="AE8">
        <v>4.2370695084600001E-2</v>
      </c>
      <c r="AF8">
        <v>3.042021076179E-3</v>
      </c>
      <c r="AG8">
        <v>1.526920610639E-2</v>
      </c>
      <c r="AI8" s="3"/>
      <c r="AJ8">
        <v>7.142227228611E-3</v>
      </c>
      <c r="AK8">
        <v>0.24841791181260001</v>
      </c>
      <c r="AL8">
        <v>3.5184966495920001E-4</v>
      </c>
      <c r="AM8">
        <v>0.24841791181260001</v>
      </c>
      <c r="AO8" s="3"/>
      <c r="AP8">
        <v>4.2435460440639998E-3</v>
      </c>
      <c r="AQ8">
        <v>4.9871017764679997E-2</v>
      </c>
      <c r="AR8">
        <v>5.9854725620040001E-3</v>
      </c>
      <c r="AS8">
        <v>4.6268023393469998E-2</v>
      </c>
    </row>
    <row r="9" spans="2:45" x14ac:dyDescent="0.3">
      <c r="B9" s="2">
        <v>6.3767895689710004E-3</v>
      </c>
      <c r="C9">
        <v>8.5242416111690006E-2</v>
      </c>
      <c r="D9">
        <v>6.5599993868480002E-3</v>
      </c>
      <c r="E9">
        <v>6.6749206497389996E-2</v>
      </c>
      <c r="F9">
        <v>4.1324692999720001E-3</v>
      </c>
      <c r="G9">
        <v>7.5319098793760003E-2</v>
      </c>
      <c r="H9">
        <v>3.5424201168249999E-3</v>
      </c>
      <c r="I9">
        <v>5.2130479729780001E-2</v>
      </c>
      <c r="J9">
        <v>9.7121216510969999E-3</v>
      </c>
      <c r="K9">
        <v>7.7665420433419993E-2</v>
      </c>
      <c r="L9">
        <v>1.0957035015909999E-2</v>
      </c>
      <c r="M9">
        <v>7.7362044618719997E-2</v>
      </c>
      <c r="N9">
        <v>6.6793973497910001E-3</v>
      </c>
      <c r="O9">
        <v>6.1636515621649998E-2</v>
      </c>
      <c r="P9">
        <v>7.0638263860109997E-3</v>
      </c>
      <c r="Q9">
        <v>5.7473783031800001E-2</v>
      </c>
      <c r="S9" s="3"/>
      <c r="T9">
        <v>1.4134742404229999E-3</v>
      </c>
      <c r="U9">
        <v>0.103118171876</v>
      </c>
      <c r="V9">
        <v>2.0739762219289999E-3</v>
      </c>
      <c r="W9">
        <v>7.8305295156850002E-2</v>
      </c>
      <c r="X9">
        <v>2.080581241744E-3</v>
      </c>
      <c r="Y9">
        <v>2.882093575282E-2</v>
      </c>
      <c r="Z9">
        <v>5.1585204755610001E-3</v>
      </c>
      <c r="AA9">
        <v>5.5383119570180002E-2</v>
      </c>
      <c r="AC9" s="3"/>
      <c r="AD9">
        <v>1.212919556666E-3</v>
      </c>
      <c r="AE9">
        <v>4.473427358794E-2</v>
      </c>
      <c r="AF9">
        <v>5.3842038390480001E-3</v>
      </c>
      <c r="AG9">
        <v>3.0088632534920001E-2</v>
      </c>
      <c r="AI9" s="3"/>
      <c r="AJ9">
        <v>7.268709462754E-3</v>
      </c>
      <c r="AK9">
        <v>0.25590094625460003</v>
      </c>
      <c r="AL9">
        <v>4.8542534236979999E-4</v>
      </c>
      <c r="AM9">
        <v>0.26223274462860002</v>
      </c>
      <c r="AO9" s="3"/>
      <c r="AP9">
        <v>4.5689199259120001E-3</v>
      </c>
      <c r="AQ9">
        <v>5.8199622273030001E-2</v>
      </c>
      <c r="AR9">
        <v>6.2343050072069996E-3</v>
      </c>
      <c r="AS9">
        <v>4.887389625309E-2</v>
      </c>
    </row>
    <row r="10" spans="2:45" x14ac:dyDescent="0.3">
      <c r="B10" s="2">
        <v>7.0638263860109997E-3</v>
      </c>
      <c r="C10">
        <v>0.1179550964482</v>
      </c>
      <c r="D10">
        <v>6.8042791440179997E-3</v>
      </c>
      <c r="E10">
        <v>7.4292292950920005E-2</v>
      </c>
      <c r="F10">
        <v>4.6362962991349996E-3</v>
      </c>
      <c r="G10">
        <v>0.1055245326972</v>
      </c>
      <c r="H10">
        <v>4.0915763638680004E-3</v>
      </c>
      <c r="I10">
        <v>6.8319766037750002E-2</v>
      </c>
      <c r="J10">
        <v>1.0693244043059999E-2</v>
      </c>
      <c r="K10">
        <v>0.10723668592170001</v>
      </c>
      <c r="L10">
        <v>1.2254771225869999E-2</v>
      </c>
      <c r="M10">
        <v>0.11591215833970001</v>
      </c>
      <c r="N10">
        <v>7.4604320203300002E-3</v>
      </c>
      <c r="O10">
        <v>7.2724276415899999E-2</v>
      </c>
      <c r="P10">
        <v>7.8272006271670001E-3</v>
      </c>
      <c r="Q10">
        <v>7.5060798225590003E-2</v>
      </c>
      <c r="S10" s="3"/>
      <c r="T10">
        <v>1.545574636724E-3</v>
      </c>
      <c r="U10">
        <v>0.1106340819022</v>
      </c>
      <c r="V10">
        <v>2.6023778071330001E-3</v>
      </c>
      <c r="W10">
        <v>8.5778573815930001E-2</v>
      </c>
      <c r="X10">
        <v>2.4438573315720001E-3</v>
      </c>
      <c r="Y10">
        <v>2.8781856999619999E-2</v>
      </c>
      <c r="Z10">
        <v>5.3963011889040001E-3</v>
      </c>
      <c r="AA10">
        <v>4.9978883262809998E-2</v>
      </c>
      <c r="AC10" s="3"/>
      <c r="AD10">
        <v>1.3652914061969999E-3</v>
      </c>
      <c r="AE10">
        <v>5.0261465047419997E-2</v>
      </c>
      <c r="AF10">
        <v>7.4535440446799996E-3</v>
      </c>
      <c r="AG10">
        <v>6.1558878379590003E-2</v>
      </c>
      <c r="AI10" s="3"/>
      <c r="AJ10">
        <v>7.563689841715E-3</v>
      </c>
      <c r="AK10">
        <v>0.2605058905266</v>
      </c>
      <c r="AL10">
        <v>6.4706350774689999E-4</v>
      </c>
      <c r="AM10">
        <v>0.27374510530849999</v>
      </c>
      <c r="AO10" s="3"/>
      <c r="AP10">
        <v>4.9421461100410003E-3</v>
      </c>
      <c r="AQ10">
        <v>6.7049359936059996E-2</v>
      </c>
      <c r="AR10">
        <v>6.7271867974190002E-3</v>
      </c>
      <c r="AS10">
        <v>5.3565440705679999E-2</v>
      </c>
    </row>
    <row r="11" spans="2:45" x14ac:dyDescent="0.3">
      <c r="B11" s="2">
        <v>7.4455135065889999E-3</v>
      </c>
      <c r="C11">
        <v>0.1414489232782</v>
      </c>
      <c r="D11">
        <v>7.048558901188E-3</v>
      </c>
      <c r="E11">
        <v>7.6795269953080003E-2</v>
      </c>
      <c r="F11">
        <v>5.1553907831209996E-3</v>
      </c>
      <c r="G11">
        <v>0.1525292640808</v>
      </c>
      <c r="H11">
        <v>4.3966631677810003E-3</v>
      </c>
      <c r="I11">
        <v>0.11194529561039999</v>
      </c>
      <c r="J11">
        <v>1.202064492631E-2</v>
      </c>
      <c r="K11">
        <v>0.17171643063709999</v>
      </c>
      <c r="L11">
        <v>1.4163206828759999E-2</v>
      </c>
      <c r="M11">
        <v>0.19642048984650001</v>
      </c>
      <c r="N11">
        <v>8.03897622073E-3</v>
      </c>
      <c r="O11">
        <v>8.2234427233119994E-2</v>
      </c>
      <c r="P11">
        <v>8.6821797772619995E-3</v>
      </c>
      <c r="Q11">
        <v>0.1069217193852</v>
      </c>
      <c r="S11" s="3"/>
      <c r="T11">
        <v>1.6776750330250001E-3</v>
      </c>
      <c r="U11">
        <v>0.1106198714465</v>
      </c>
      <c r="V11">
        <v>2.7476882430649999E-3</v>
      </c>
      <c r="W11">
        <v>9.1141599801739998E-2</v>
      </c>
      <c r="X11">
        <v>3.527080581242E-3</v>
      </c>
      <c r="Y11">
        <v>3.4043988749869997E-2</v>
      </c>
      <c r="Z11">
        <v>5.6737120211360001E-3</v>
      </c>
      <c r="AA11">
        <v>4.9949041305820001E-2</v>
      </c>
      <c r="AC11" s="3"/>
      <c r="AD11">
        <v>1.7663567211620001E-3</v>
      </c>
      <c r="AE11">
        <v>5.1806746670429997E-2</v>
      </c>
      <c r="AF11">
        <v>1.009219537238E-2</v>
      </c>
      <c r="AG11">
        <v>0.12543332899029999</v>
      </c>
      <c r="AI11" s="3"/>
      <c r="AJ11">
        <v>7.8516999944289994E-3</v>
      </c>
      <c r="AK11">
        <v>0.26971577907049998</v>
      </c>
      <c r="AL11">
        <v>8.7191360721740004E-4</v>
      </c>
      <c r="AM11">
        <v>0.28640870205649999</v>
      </c>
      <c r="AO11" s="3"/>
      <c r="AP11">
        <v>5.2388000903890002E-3</v>
      </c>
      <c r="AQ11">
        <v>7.6937636356340003E-2</v>
      </c>
      <c r="AR11">
        <v>6.904251439362E-3</v>
      </c>
      <c r="AS11">
        <v>5.3049174077359998E-2</v>
      </c>
    </row>
    <row r="12" spans="2:45" x14ac:dyDescent="0.3">
      <c r="B12" s="2">
        <v>7.8424681119900006E-3</v>
      </c>
      <c r="C12">
        <v>0.1741818834113</v>
      </c>
      <c r="D12">
        <v>7.3691760824729996E-3</v>
      </c>
      <c r="E12">
        <v>0.1120536216005</v>
      </c>
      <c r="F12">
        <v>6.2851846600319996E-3</v>
      </c>
      <c r="G12">
        <v>0.28265310710309999</v>
      </c>
      <c r="H12">
        <v>4.600054370389E-3</v>
      </c>
      <c r="I12">
        <v>0.1622928360591</v>
      </c>
      <c r="J12">
        <v>1.729177307137E-2</v>
      </c>
      <c r="K12">
        <v>0.55349035584579998</v>
      </c>
      <c r="L12">
        <v>1.5231930766380001E-2</v>
      </c>
      <c r="M12">
        <v>0.25178697877110001</v>
      </c>
      <c r="N12">
        <v>8.7043020511889998E-3</v>
      </c>
      <c r="O12">
        <v>8.5371446341960006E-2</v>
      </c>
      <c r="P12">
        <v>9.3997515639480007E-3</v>
      </c>
      <c r="Q12">
        <v>0.1471924291833</v>
      </c>
      <c r="S12" s="3"/>
      <c r="T12">
        <v>1.8361955085870001E-3</v>
      </c>
      <c r="U12">
        <v>0.1106028188997</v>
      </c>
      <c r="V12">
        <v>3.0977542932630001E-3</v>
      </c>
      <c r="W12">
        <v>9.6482599581190001E-2</v>
      </c>
      <c r="X12">
        <v>4.0224570673710004E-3</v>
      </c>
      <c r="Y12">
        <v>4.4748014515129997E-2</v>
      </c>
      <c r="Z12">
        <v>6.063408190225E-3</v>
      </c>
      <c r="AA12">
        <v>5.7437240943389999E-2</v>
      </c>
      <c r="AC12" s="3"/>
      <c r="AD12">
        <v>2.0150237682029998E-3</v>
      </c>
      <c r="AE12">
        <v>5.1783157701540003E-2</v>
      </c>
      <c r="AF12">
        <v>1.112680735473E-2</v>
      </c>
      <c r="AG12">
        <v>0.1498767578213</v>
      </c>
      <c r="AI12" s="3"/>
      <c r="AJ12">
        <v>8.2802755061200002E-3</v>
      </c>
      <c r="AK12">
        <v>0.28986241026050003</v>
      </c>
      <c r="AL12">
        <v>1.075632534331E-3</v>
      </c>
      <c r="AM12">
        <v>0.29331611846450001</v>
      </c>
      <c r="AO12" s="3"/>
      <c r="AP12">
        <v>5.3680076966459997E-3</v>
      </c>
      <c r="AQ12">
        <v>7.6940432020420002E-2</v>
      </c>
      <c r="AR12">
        <v>6.9520848080219999E-3</v>
      </c>
      <c r="AS12">
        <v>5.773108902034E-2</v>
      </c>
    </row>
    <row r="13" spans="2:45" x14ac:dyDescent="0.3">
      <c r="B13" s="2">
        <v>8.7585172013770005E-3</v>
      </c>
      <c r="C13">
        <v>0.25895968437939998</v>
      </c>
      <c r="D13">
        <v>7.8119331423440004E-3</v>
      </c>
      <c r="E13">
        <v>0.1573836532889</v>
      </c>
      <c r="F13">
        <v>7.0943613556569999E-3</v>
      </c>
      <c r="G13">
        <v>0.35735816067249998</v>
      </c>
      <c r="H13">
        <v>4.8848020540409997E-3</v>
      </c>
      <c r="I13">
        <v>0.2271836416171</v>
      </c>
      <c r="J13">
        <v>1.8734600118369998E-2</v>
      </c>
      <c r="K13">
        <v>0.64548475472819999</v>
      </c>
      <c r="L13">
        <v>1.646859703705E-2</v>
      </c>
      <c r="M13">
        <v>0.33402231050140002</v>
      </c>
      <c r="N13">
        <v>9.4274823016880002E-3</v>
      </c>
      <c r="O13">
        <v>8.6912654628529998E-2</v>
      </c>
      <c r="P13">
        <v>1.014785832028E-2</v>
      </c>
      <c r="Q13">
        <v>0.1916610954754</v>
      </c>
      <c r="S13" s="3"/>
      <c r="T13">
        <v>1.9881109643330001E-3</v>
      </c>
      <c r="U13">
        <v>0.11596513436270001</v>
      </c>
      <c r="V13">
        <v>3.3817701453099998E-3</v>
      </c>
      <c r="W13">
        <v>0.1007549730911</v>
      </c>
      <c r="X13">
        <v>4.3857331571989996E-3</v>
      </c>
      <c r="Y13">
        <v>5.2239056243850002E-2</v>
      </c>
      <c r="Z13">
        <v>6.3276089828269997E-3</v>
      </c>
      <c r="AA13">
        <v>5.848455152939E-2</v>
      </c>
      <c r="AC13" s="3"/>
      <c r="AD13">
        <v>2.2155881277590001E-3</v>
      </c>
      <c r="AE13">
        <v>4.7805813471960001E-2</v>
      </c>
      <c r="AF13">
        <v>1.149573376232E-2</v>
      </c>
      <c r="AG13">
        <v>0.1593417249173</v>
      </c>
      <c r="AI13" s="3"/>
      <c r="AJ13">
        <v>8.7720759221169998E-3</v>
      </c>
      <c r="AK13">
        <v>0.3123115135865</v>
      </c>
      <c r="AL13">
        <v>1.286399508968E-3</v>
      </c>
      <c r="AM13">
        <v>0.30252600700850002</v>
      </c>
      <c r="AO13" s="3"/>
      <c r="AP13">
        <v>6.0905871645760001E-3</v>
      </c>
      <c r="AQ13">
        <v>8.2677141989559999E-2</v>
      </c>
      <c r="AR13">
        <v>7.1004082481419999E-3</v>
      </c>
      <c r="AS13">
        <v>6.3455373815779995E-2</v>
      </c>
    </row>
    <row r="14" spans="2:45" x14ac:dyDescent="0.3">
      <c r="B14" s="2">
        <v>9.3081466550089999E-3</v>
      </c>
      <c r="C14">
        <v>0.32276264588539999</v>
      </c>
      <c r="D14">
        <v>8.1630852932759995E-3</v>
      </c>
      <c r="E14">
        <v>0.21280030802630001</v>
      </c>
      <c r="F14">
        <v>7.4455135065889999E-3</v>
      </c>
      <c r="G14">
        <v>0.35565357496110001</v>
      </c>
      <c r="H14">
        <v>5.2775306617059998E-3</v>
      </c>
      <c r="I14">
        <v>0.437286909221</v>
      </c>
      <c r="J14">
        <v>1.985038636806E-2</v>
      </c>
      <c r="K14">
        <v>0.71315499241640001</v>
      </c>
      <c r="L14">
        <v>1.7751065762189999E-2</v>
      </c>
      <c r="M14">
        <v>0.43473484148019997</v>
      </c>
      <c r="N14">
        <v>1.006388092213E-2</v>
      </c>
      <c r="O14">
        <v>8.8459929863510006E-2</v>
      </c>
      <c r="P14">
        <v>1.170514177224E-2</v>
      </c>
      <c r="Q14">
        <v>0.31755496127209998</v>
      </c>
      <c r="S14" s="3"/>
      <c r="T14">
        <v>2.1070013210040001E-3</v>
      </c>
      <c r="U14">
        <v>0.1224067339371</v>
      </c>
      <c r="V14">
        <v>3.6393659180979998E-3</v>
      </c>
      <c r="W14">
        <v>0.10180299419989999</v>
      </c>
      <c r="X14">
        <v>4.8678996036989998E-3</v>
      </c>
      <c r="Y14">
        <v>6.5095966049520004E-2</v>
      </c>
      <c r="Z14">
        <v>6.6512549537649998E-3</v>
      </c>
      <c r="AA14">
        <v>5.8449735912890002E-2</v>
      </c>
      <c r="AC14" s="3"/>
      <c r="AD14">
        <v>2.496357096422E-3</v>
      </c>
      <c r="AE14">
        <v>4.5404188244609997E-2</v>
      </c>
      <c r="AF14">
        <v>1.188870887181E-2</v>
      </c>
      <c r="AG14">
        <v>0.1711794017305</v>
      </c>
      <c r="AI14" s="3"/>
      <c r="AJ14">
        <v>9.1164574848020003E-3</v>
      </c>
      <c r="AK14">
        <v>0.33878994315049998</v>
      </c>
      <c r="AL14">
        <v>1.60245269433E-3</v>
      </c>
      <c r="AM14">
        <v>0.30770656931450002</v>
      </c>
      <c r="AO14" s="3"/>
      <c r="AP14">
        <v>6.769882060468E-3</v>
      </c>
      <c r="AQ14">
        <v>0.13574181291250001</v>
      </c>
      <c r="AR14">
        <v>7.3109380245360003E-3</v>
      </c>
      <c r="AS14">
        <v>7.0221200118779997E-2</v>
      </c>
    </row>
    <row r="15" spans="2:45" x14ac:dyDescent="0.3">
      <c r="B15" s="2">
        <v>9.9188460479340008E-3</v>
      </c>
      <c r="C15">
        <v>0.42268212236199998</v>
      </c>
      <c r="D15">
        <v>8.5142374442070002E-3</v>
      </c>
      <c r="E15">
        <v>0.26737694452189997</v>
      </c>
      <c r="F15">
        <v>7.7203282334049996E-3</v>
      </c>
      <c r="G15">
        <v>0.3623545084573</v>
      </c>
      <c r="H15">
        <v>5.9951024483930002E-3</v>
      </c>
      <c r="I15">
        <v>0.89252663051460002</v>
      </c>
      <c r="J15">
        <v>2.1216262639219999E-2</v>
      </c>
      <c r="K15">
        <v>0.78292487877250005</v>
      </c>
      <c r="L15">
        <v>2.0056455970490002E-2</v>
      </c>
      <c r="M15">
        <v>0.62609782961630001</v>
      </c>
      <c r="N15">
        <v>1.0729206752590001E-2</v>
      </c>
      <c r="O15">
        <v>0.1027393123023</v>
      </c>
      <c r="P15">
        <v>1.332349516349E-2</v>
      </c>
      <c r="Q15">
        <v>0.46948512313660001</v>
      </c>
      <c r="S15" s="3"/>
      <c r="T15">
        <v>2.17965653897E-3</v>
      </c>
      <c r="U15">
        <v>0.13208050166320001</v>
      </c>
      <c r="V15">
        <v>3.8177014531039998E-3</v>
      </c>
      <c r="W15">
        <v>0.11791978254590001</v>
      </c>
      <c r="X15">
        <v>5.1519154557459999E-3</v>
      </c>
      <c r="Y15">
        <v>7.9049923036170006E-2</v>
      </c>
      <c r="Z15">
        <v>6.974900924703E-3</v>
      </c>
      <c r="AA15">
        <v>5.8414920296399997E-2</v>
      </c>
      <c r="AC15" s="3"/>
      <c r="AD15">
        <v>2.696889753904E-3</v>
      </c>
      <c r="AE15">
        <v>4.6176829056110001E-2</v>
      </c>
      <c r="AF15">
        <v>1.2393937675250001E-2</v>
      </c>
      <c r="AG15">
        <v>0.19013140302260001</v>
      </c>
      <c r="AI15" s="3"/>
      <c r="AJ15">
        <v>9.5520745589100006E-3</v>
      </c>
      <c r="AK15">
        <v>0.36066342844249999</v>
      </c>
      <c r="AL15">
        <v>1.848258868287E-3</v>
      </c>
      <c r="AM15">
        <v>0.31058465948449998</v>
      </c>
      <c r="AO15" s="3"/>
      <c r="AP15">
        <v>7.7073909991399996E-3</v>
      </c>
      <c r="AQ15">
        <v>0.2330203816643</v>
      </c>
      <c r="AR15">
        <v>7.9759806546549992E-3</v>
      </c>
      <c r="AS15">
        <v>0.1004012605768</v>
      </c>
    </row>
    <row r="16" spans="2:45" x14ac:dyDescent="0.3">
      <c r="B16" s="2">
        <v>1.051427795604E-2</v>
      </c>
      <c r="C16">
        <v>0.55620339587209999</v>
      </c>
      <c r="D16">
        <v>9.7356362300570001E-3</v>
      </c>
      <c r="E16">
        <v>0.57053814122799995</v>
      </c>
      <c r="F16">
        <v>7.8882705664590005E-3</v>
      </c>
      <c r="G16">
        <v>0.38922335126300001</v>
      </c>
      <c r="H16">
        <v>6.2088472359160003E-3</v>
      </c>
      <c r="I16">
        <v>0.32045926477690001</v>
      </c>
      <c r="J16">
        <v>2.2081958867430002E-2</v>
      </c>
      <c r="K16">
        <v>0.82203131041819999</v>
      </c>
      <c r="L16">
        <v>2.3583244964630001E-2</v>
      </c>
      <c r="M16">
        <v>0.90557734453369998</v>
      </c>
      <c r="N16">
        <v>1.1336678163010001E-2</v>
      </c>
      <c r="O16">
        <v>0.1536333617432</v>
      </c>
      <c r="P16">
        <v>1.463649885828E-2</v>
      </c>
      <c r="Q16">
        <v>0.61807655918790005</v>
      </c>
      <c r="S16" s="3"/>
      <c r="T16">
        <v>2.25891677675E-3</v>
      </c>
      <c r="U16">
        <v>0.12884478089750001</v>
      </c>
      <c r="V16">
        <v>3.9696169088510001E-3</v>
      </c>
      <c r="W16">
        <v>0.149099653947</v>
      </c>
      <c r="X16">
        <v>5.4755614266840001E-3</v>
      </c>
      <c r="Y16">
        <v>0.10375693186029999</v>
      </c>
      <c r="Z16">
        <v>7.2457067371199998E-3</v>
      </c>
      <c r="AA16">
        <v>5.8385788862190001E-2</v>
      </c>
      <c r="AC16" s="3"/>
      <c r="AD16">
        <v>3.025782544767E-3</v>
      </c>
      <c r="AE16">
        <v>4.4562302395389997E-2</v>
      </c>
      <c r="AF16">
        <v>1.33401597368E-2</v>
      </c>
      <c r="AG16">
        <v>0.23754146316479999</v>
      </c>
      <c r="AI16" s="3"/>
      <c r="AJ16">
        <v>1.01987115268E-2</v>
      </c>
      <c r="AK16">
        <v>0.41419590560449998</v>
      </c>
      <c r="AL16">
        <v>2.1853978302610001E-3</v>
      </c>
      <c r="AM16">
        <v>0.3174920758925</v>
      </c>
      <c r="AO16" s="3"/>
      <c r="AP16">
        <v>8.3004078553979999E-3</v>
      </c>
      <c r="AQ16">
        <v>0.3167689544999</v>
      </c>
      <c r="AR16">
        <v>8.6887927524579994E-3</v>
      </c>
      <c r="AS16">
        <v>0.14930587451329999</v>
      </c>
    </row>
    <row r="17" spans="2:45" x14ac:dyDescent="0.3">
      <c r="B17" s="2">
        <v>1.178147919635E-2</v>
      </c>
      <c r="C17">
        <v>0.88120186479420004</v>
      </c>
      <c r="D17">
        <v>1.126238471237E-2</v>
      </c>
      <c r="E17">
        <v>1.1231634086219999</v>
      </c>
      <c r="F17">
        <v>8.1325503236289991E-3</v>
      </c>
      <c r="G17">
        <v>0.43120718563420002</v>
      </c>
      <c r="J17">
        <v>2.2832228931870001E-2</v>
      </c>
      <c r="K17">
        <v>0.85797011268150003</v>
      </c>
      <c r="L17">
        <v>2.3812257236969999E-2</v>
      </c>
      <c r="M17">
        <v>0.92488175373140002</v>
      </c>
      <c r="N17">
        <v>1.188629515339E-2</v>
      </c>
      <c r="O17">
        <v>0.20293968962629999</v>
      </c>
      <c r="P17">
        <v>1.7033493975509999E-2</v>
      </c>
      <c r="Q17">
        <v>0.94383606188070002</v>
      </c>
      <c r="S17" s="3"/>
      <c r="T17">
        <v>2.357992073976E-3</v>
      </c>
      <c r="U17">
        <v>0.12668266006090001</v>
      </c>
      <c r="V17">
        <v>4.2470277410830001E-3</v>
      </c>
      <c r="W17">
        <v>0.2168408963273</v>
      </c>
      <c r="X17">
        <v>5.7265521796570004E-3</v>
      </c>
      <c r="Y17">
        <v>0.12094163595309999</v>
      </c>
      <c r="Z17">
        <v>7.5033025099080003E-3</v>
      </c>
      <c r="AA17">
        <v>5.7282346976130001E-2</v>
      </c>
      <c r="AC17" s="3"/>
      <c r="AD17">
        <v>3.122003770773E-3</v>
      </c>
      <c r="AE17">
        <v>5.0094820396229998E-2</v>
      </c>
      <c r="AF17">
        <v>1.4190097168190001E-2</v>
      </c>
      <c r="AG17">
        <v>0.2889189753884</v>
      </c>
      <c r="AI17" s="3"/>
      <c r="AJ17">
        <v>1.069793612648E-2</v>
      </c>
      <c r="AK17">
        <v>0.47233332703839997</v>
      </c>
      <c r="AL17">
        <v>3.3795256879590001E-3</v>
      </c>
      <c r="AM17">
        <v>0.35030230383049998</v>
      </c>
      <c r="AO17" s="3"/>
      <c r="AP17">
        <v>8.6447271685100007E-3</v>
      </c>
      <c r="AQ17">
        <v>0.36826608423419999</v>
      </c>
      <c r="AR17">
        <v>9.2436773425050005E-3</v>
      </c>
      <c r="AS17">
        <v>0.19976736469760001</v>
      </c>
    </row>
    <row r="18" spans="2:45" x14ac:dyDescent="0.3">
      <c r="B18" s="2">
        <v>1.227003871069E-2</v>
      </c>
      <c r="C18">
        <v>0.96516953353659996</v>
      </c>
      <c r="D18">
        <v>1.2590655891979999E-2</v>
      </c>
      <c r="E18">
        <v>1.7698845947590001</v>
      </c>
      <c r="F18">
        <v>8.3004926566840002E-3</v>
      </c>
      <c r="G18">
        <v>0.45387593723039998</v>
      </c>
      <c r="J18">
        <v>2.3871064405710001E-2</v>
      </c>
      <c r="K18">
        <v>0.89812300636840003</v>
      </c>
      <c r="L18">
        <v>2.428554926649E-2</v>
      </c>
      <c r="M18">
        <v>0.95172924938269998</v>
      </c>
      <c r="N18">
        <v>1.2522693773820001E-2</v>
      </c>
      <c r="O18">
        <v>0.29203410531090002</v>
      </c>
      <c r="P18">
        <v>2.010225842495E-2</v>
      </c>
      <c r="Q18">
        <v>1.418231829649</v>
      </c>
      <c r="S18" s="3"/>
      <c r="T18">
        <v>2.536327608983E-3</v>
      </c>
      <c r="U18">
        <v>0.12558774444830001</v>
      </c>
      <c r="V18">
        <v>4.6235138705419997E-3</v>
      </c>
      <c r="W18">
        <v>0.30608611081429998</v>
      </c>
      <c r="X18">
        <v>6.0039630118890004E-3</v>
      </c>
      <c r="Y18">
        <v>0.1381234979548</v>
      </c>
      <c r="Z18">
        <v>7.7146631439889996E-3</v>
      </c>
      <c r="AA18">
        <v>6.2638267734080003E-2</v>
      </c>
      <c r="AC18" s="3"/>
      <c r="AD18">
        <v>3.2341993442459999E-3</v>
      </c>
      <c r="AE18">
        <v>6.59174507838E-2</v>
      </c>
      <c r="AF18">
        <v>1.463908552556E-2</v>
      </c>
      <c r="AG18">
        <v>0.32133459417159999</v>
      </c>
      <c r="AI18" s="3"/>
      <c r="AJ18">
        <v>1.100029529339E-2</v>
      </c>
      <c r="AK18">
        <v>0.50859726318039999</v>
      </c>
      <c r="AL18">
        <v>3.5550783654059999E-3</v>
      </c>
      <c r="AM18">
        <v>0.35030230383049998</v>
      </c>
      <c r="AO18" s="3"/>
      <c r="AP18">
        <v>9.0415730157720007E-3</v>
      </c>
      <c r="AQ18">
        <v>0.44472904367260002</v>
      </c>
      <c r="AR18">
        <v>9.8750300014109997E-3</v>
      </c>
      <c r="AS18">
        <v>0.27207461596030003</v>
      </c>
    </row>
    <row r="19" spans="2:45" x14ac:dyDescent="0.3">
      <c r="B19" s="2">
        <v>1.2621190861629999E-2</v>
      </c>
      <c r="C19">
        <v>1.0180661335479999</v>
      </c>
      <c r="D19">
        <v>1.30028779822E-2</v>
      </c>
      <c r="E19">
        <v>1.966420044703</v>
      </c>
      <c r="F19">
        <v>8.4531675049149997E-3</v>
      </c>
      <c r="G19">
        <v>0.46478550079780001</v>
      </c>
      <c r="J19">
        <v>2.6737480805760001E-2</v>
      </c>
      <c r="K19">
        <v>1.010130640991</v>
      </c>
      <c r="L19">
        <v>2.4957318598710001E-2</v>
      </c>
      <c r="M19">
        <v>0.99368319773780001</v>
      </c>
      <c r="N19">
        <v>1.33615828644E-2</v>
      </c>
      <c r="O19">
        <v>0.43682618143219998</v>
      </c>
      <c r="P19">
        <v>2.3018348026170001E-2</v>
      </c>
      <c r="Q19">
        <v>1.9119586905579999</v>
      </c>
      <c r="S19" s="3"/>
      <c r="T19">
        <v>2.7278731836199999E-3</v>
      </c>
      <c r="U19">
        <v>0.12556713928749999</v>
      </c>
      <c r="V19">
        <v>4.9801849405549997E-3</v>
      </c>
      <c r="W19">
        <v>0.41254516082830001</v>
      </c>
      <c r="X19">
        <v>6.2549537648609998E-3</v>
      </c>
      <c r="Y19">
        <v>0.16391405402699999</v>
      </c>
      <c r="Z19">
        <v>7.9524438573320005E-3</v>
      </c>
      <c r="AA19">
        <v>8.197585586733E-2</v>
      </c>
      <c r="AC19" s="3"/>
      <c r="AD19">
        <v>3.354458704796E-3</v>
      </c>
      <c r="AE19">
        <v>7.5406006848769996E-2</v>
      </c>
      <c r="AF19">
        <v>1.50799731101E-2</v>
      </c>
      <c r="AG19">
        <v>0.36562593649199998</v>
      </c>
      <c r="AI19" s="3"/>
      <c r="AJ19">
        <v>1.16191680882E-2</v>
      </c>
      <c r="AK19">
        <v>0.59091064204239996</v>
      </c>
      <c r="AL19">
        <v>4.1100453197519997E-3</v>
      </c>
      <c r="AM19">
        <v>0.3698733169865</v>
      </c>
      <c r="AO19" s="3"/>
      <c r="AP19">
        <v>9.7061517721490007E-3</v>
      </c>
      <c r="AQ19">
        <v>0.57684825794390004</v>
      </c>
      <c r="AR19">
        <v>1.0343764353769999E-2</v>
      </c>
      <c r="AS19">
        <v>0.32513473098619999</v>
      </c>
    </row>
    <row r="20" spans="2:45" x14ac:dyDescent="0.3">
      <c r="B20" s="2">
        <v>1.3033412951849999E-2</v>
      </c>
      <c r="C20">
        <v>1.0600382269849999</v>
      </c>
      <c r="D20">
        <v>1.3140285345610001E-2</v>
      </c>
      <c r="E20">
        <v>1.432998854881</v>
      </c>
      <c r="F20">
        <v>8.6363773227920004E-3</v>
      </c>
      <c r="G20">
        <v>0.48997323976200002</v>
      </c>
      <c r="J20">
        <v>2.760317703397E-2</v>
      </c>
      <c r="K20">
        <v>1.058764169292</v>
      </c>
      <c r="L20">
        <v>2.5812297748799999E-2</v>
      </c>
      <c r="M20">
        <v>1.0364643560419999</v>
      </c>
      <c r="N20">
        <v>1.4287253585040001E-2</v>
      </c>
      <c r="O20">
        <v>0.65324166915479998</v>
      </c>
      <c r="P20">
        <v>2.343057011639E-2</v>
      </c>
      <c r="Q20">
        <v>1.9707311488320001</v>
      </c>
      <c r="S20" s="3"/>
      <c r="T20">
        <v>2.833553500661E-3</v>
      </c>
      <c r="U20">
        <v>0.1212528449332</v>
      </c>
      <c r="V20">
        <v>5.3302509907530004E-3</v>
      </c>
      <c r="W20">
        <v>0.55450406077979997</v>
      </c>
      <c r="X20">
        <v>6.6050198150589996E-3</v>
      </c>
      <c r="Y20">
        <v>0.21013285070839999</v>
      </c>
      <c r="Z20">
        <v>9.5838837516509998E-3</v>
      </c>
      <c r="AA20">
        <v>0.1775404600095</v>
      </c>
      <c r="AC20" s="3"/>
      <c r="AD20">
        <v>3.5148626393310001E-3</v>
      </c>
      <c r="AE20">
        <v>7.934910902674E-2</v>
      </c>
      <c r="AF20">
        <v>1.5576995467129999E-2</v>
      </c>
      <c r="AG20">
        <v>0.41228694479150002</v>
      </c>
      <c r="AI20" s="3"/>
      <c r="AJ20">
        <v>1.2744812883410001E-2</v>
      </c>
      <c r="AK20">
        <v>0.7779865030923</v>
      </c>
      <c r="AL20">
        <v>4.3839593774200004E-3</v>
      </c>
      <c r="AM20">
        <v>0.37447826125849998</v>
      </c>
      <c r="AO20" s="3"/>
      <c r="AP20">
        <v>9.8067507119370002E-3</v>
      </c>
      <c r="AQ20">
        <v>0.55396613251360005</v>
      </c>
      <c r="AR20">
        <v>1.0874563040240001E-2</v>
      </c>
      <c r="AS20">
        <v>0.41044225093190001</v>
      </c>
    </row>
    <row r="21" spans="2:45" x14ac:dyDescent="0.3">
      <c r="B21" s="2">
        <v>1.355250743584E-2</v>
      </c>
      <c r="C21">
        <v>1.0961227212239999</v>
      </c>
      <c r="F21">
        <v>8.9264595344310006E-3</v>
      </c>
      <c r="G21">
        <v>0.57227474767090003</v>
      </c>
      <c r="J21">
        <v>3.010407724878E-2</v>
      </c>
      <c r="K21">
        <v>1.195144382124</v>
      </c>
      <c r="L21">
        <v>2.6621474444429999E-2</v>
      </c>
      <c r="M21">
        <v>1.0742086069679999</v>
      </c>
      <c r="N21">
        <v>1.46633073153E-2</v>
      </c>
      <c r="O21">
        <v>0.72962015616459996</v>
      </c>
      <c r="P21">
        <v>2.3735919812859999E-2</v>
      </c>
      <c r="Q21">
        <v>2.013550732014</v>
      </c>
      <c r="S21" s="3"/>
      <c r="T21">
        <v>2.9854689564069998E-3</v>
      </c>
      <c r="U21">
        <v>0.12016077141169999</v>
      </c>
      <c r="V21">
        <v>5.6803170409510002E-3</v>
      </c>
      <c r="W21">
        <v>0.72443197966429995</v>
      </c>
      <c r="X21">
        <v>6.9418758256270001E-3</v>
      </c>
      <c r="Y21">
        <v>0.25850453143009999</v>
      </c>
      <c r="Z21">
        <v>1.112285336856E-2</v>
      </c>
      <c r="AA21">
        <v>0.2774179374604</v>
      </c>
      <c r="AC21" s="3"/>
      <c r="AD21">
        <v>3.6351325672389998E-3</v>
      </c>
      <c r="AE21">
        <v>8.725433674468E-2</v>
      </c>
      <c r="AF21">
        <v>1.624226891493E-2</v>
      </c>
      <c r="AG21">
        <v>0.4890152120606</v>
      </c>
      <c r="AI21" s="3"/>
      <c r="AJ21">
        <v>1.449672871668E-2</v>
      </c>
      <c r="AK21">
        <v>1.0807615889760001</v>
      </c>
      <c r="AL21">
        <v>4.9038028260639998E-3</v>
      </c>
      <c r="AM21">
        <v>0.3928980383465</v>
      </c>
      <c r="AO21" s="3"/>
      <c r="AP21">
        <v>9.9693382513449998E-3</v>
      </c>
      <c r="AQ21">
        <v>0.57997453915639996</v>
      </c>
      <c r="AR21">
        <v>1.0922379841980001E-2</v>
      </c>
      <c r="AS21">
        <v>0.41876484993969998</v>
      </c>
    </row>
    <row r="22" spans="2:45" x14ac:dyDescent="0.3">
      <c r="B22" s="2">
        <v>1.423954425288E-2</v>
      </c>
      <c r="C22">
        <v>1.159076058268</v>
      </c>
      <c r="F22">
        <v>9.1402043219549998E-3</v>
      </c>
      <c r="G22">
        <v>0.67138195720630001</v>
      </c>
      <c r="J22">
        <v>3.0815871925300001E-2</v>
      </c>
      <c r="K22">
        <v>1.2257930427470001</v>
      </c>
      <c r="L22">
        <v>2.9094806985770001E-2</v>
      </c>
      <c r="M22">
        <v>1.1941583036079999</v>
      </c>
      <c r="N22">
        <v>1.518399709566E-2</v>
      </c>
      <c r="O22">
        <v>0.82031442730369997</v>
      </c>
      <c r="P22">
        <v>2.4010734539669999E-2</v>
      </c>
      <c r="Q22">
        <v>2.043772176284</v>
      </c>
      <c r="S22" s="3"/>
      <c r="T22">
        <v>3.0977542932630001E-3</v>
      </c>
      <c r="U22">
        <v>0.1201486925244</v>
      </c>
      <c r="V22">
        <v>6.0369881109640002E-3</v>
      </c>
      <c r="W22">
        <v>0.93308552193299998</v>
      </c>
      <c r="X22">
        <v>7.3117569352710004E-3</v>
      </c>
      <c r="Y22">
        <v>0.31762997451210001</v>
      </c>
      <c r="Z22">
        <v>1.2087186261560001E-2</v>
      </c>
      <c r="AA22">
        <v>0.36122125793229998</v>
      </c>
      <c r="AC22" s="3"/>
      <c r="AD22">
        <v>3.635058595735E-3</v>
      </c>
      <c r="AE22">
        <v>9.8337635173890006E-2</v>
      </c>
      <c r="AF22">
        <v>1.70678142053E-2</v>
      </c>
      <c r="AG22">
        <v>0.58947818584550005</v>
      </c>
      <c r="AI22" s="3"/>
      <c r="AJ22">
        <v>1.455232839901E-2</v>
      </c>
      <c r="AK22">
        <v>1.0295315839500001</v>
      </c>
      <c r="AL22">
        <v>5.0512865304390003E-3</v>
      </c>
      <c r="AM22">
        <v>0.39462489244850002</v>
      </c>
      <c r="AO22" s="3"/>
      <c r="AP22">
        <v>1.000753205183E-2</v>
      </c>
      <c r="AQ22">
        <v>0.59973908099569995</v>
      </c>
      <c r="AR22">
        <v>1.0965406443420001E-2</v>
      </c>
      <c r="AS22">
        <v>0.4281275408513</v>
      </c>
    </row>
    <row r="23" spans="2:45" x14ac:dyDescent="0.3">
      <c r="B23" s="2">
        <v>1.4789173706510001E-2</v>
      </c>
      <c r="C23">
        <v>1.2337992569189999</v>
      </c>
      <c r="F23">
        <v>9.3844840791250002E-3</v>
      </c>
      <c r="G23">
        <v>0.79232750631549997</v>
      </c>
      <c r="J23">
        <v>3.1662330459539999E-2</v>
      </c>
      <c r="K23">
        <v>1.2490223248850001</v>
      </c>
      <c r="L23">
        <v>2.9842913742100002E-2</v>
      </c>
      <c r="M23">
        <v>1.217626513853</v>
      </c>
      <c r="N23">
        <v>1.59650317662E-2</v>
      </c>
      <c r="O23">
        <v>0.92690815949750005</v>
      </c>
      <c r="P23">
        <v>2.4239746812019999E-2</v>
      </c>
      <c r="Q23">
        <v>2.0664366584490002</v>
      </c>
      <c r="S23" s="3"/>
      <c r="T23">
        <v>3.1968295904890001E-3</v>
      </c>
      <c r="U23">
        <v>0.12551669216969999</v>
      </c>
      <c r="V23">
        <v>6.0964332892999998E-3</v>
      </c>
      <c r="W23">
        <v>0.85347499641900004</v>
      </c>
      <c r="X23">
        <v>7.7542932628799997E-3</v>
      </c>
      <c r="Y23">
        <v>0.41224674125830002</v>
      </c>
      <c r="Z23">
        <v>1.289960369881E-2</v>
      </c>
      <c r="AA23">
        <v>0.45902542989470002</v>
      </c>
      <c r="AC23" s="3"/>
      <c r="AD23">
        <v>3.7151892333370001E-3</v>
      </c>
      <c r="AE23">
        <v>0.11099665260530001</v>
      </c>
      <c r="AF23">
        <v>1.754864558403E-2</v>
      </c>
      <c r="AG23">
        <v>0.65830731287239996</v>
      </c>
      <c r="AI23" s="3"/>
      <c r="AJ23">
        <v>1.462190744446E-2</v>
      </c>
      <c r="AK23">
        <v>0.97254539858419997</v>
      </c>
      <c r="AL23">
        <v>5.2971510703530003E-3</v>
      </c>
      <c r="AM23">
        <v>0.40268354492449998</v>
      </c>
      <c r="AO23" s="3"/>
      <c r="AP23">
        <v>1.04234487656E-2</v>
      </c>
      <c r="AQ23">
        <v>0.69180538631260002</v>
      </c>
      <c r="AR23">
        <v>1.104669547972E-2</v>
      </c>
      <c r="AS23">
        <v>0.4421719396198</v>
      </c>
    </row>
    <row r="24" spans="2:45" x14ac:dyDescent="0.3">
      <c r="B24" s="2">
        <v>1.6697609309400001E-2</v>
      </c>
      <c r="C24">
        <v>1.567153079236</v>
      </c>
      <c r="F24">
        <v>1.033106813816E-2</v>
      </c>
      <c r="G24">
        <v>1.211430432842</v>
      </c>
      <c r="J24">
        <v>3.2085559726670002E-2</v>
      </c>
      <c r="K24">
        <v>1.259578399659</v>
      </c>
      <c r="L24">
        <v>3.0835300255610001E-2</v>
      </c>
      <c r="M24">
        <v>1.242757682858</v>
      </c>
      <c r="N24">
        <v>1.7151047377020001E-2</v>
      </c>
      <c r="O24">
        <v>1.1401219139950001</v>
      </c>
      <c r="P24">
        <v>2.446875908437E-2</v>
      </c>
      <c r="Q24">
        <v>2.0865810858890002</v>
      </c>
      <c r="S24" s="3"/>
      <c r="T24">
        <v>3.36856010568E-3</v>
      </c>
      <c r="U24">
        <v>0.12657395007469999</v>
      </c>
      <c r="V24">
        <v>6.6842800528399996E-3</v>
      </c>
      <c r="W24">
        <v>1.132026217722</v>
      </c>
      <c r="X24">
        <v>8.3685601056800001E-3</v>
      </c>
      <c r="Y24">
        <v>0.5746161187494</v>
      </c>
      <c r="Z24">
        <v>1.375165125495E-2</v>
      </c>
      <c r="AA24">
        <v>0.58156716316099999</v>
      </c>
      <c r="AC24" s="3"/>
      <c r="AD24">
        <v>3.8354116081359998E-3</v>
      </c>
      <c r="AE24">
        <v>0.12602685788490001</v>
      </c>
      <c r="AF24">
        <v>1.7981279169049999E-2</v>
      </c>
      <c r="AG24">
        <v>0.73743263976200002</v>
      </c>
      <c r="AI24" s="3"/>
      <c r="AJ24">
        <v>1.466391038493E-2</v>
      </c>
      <c r="AK24">
        <v>0.96103303790420003</v>
      </c>
      <c r="AL24">
        <v>6.8076563687259999E-3</v>
      </c>
      <c r="AM24">
        <v>0.46945523686840002</v>
      </c>
      <c r="AO24" s="3"/>
      <c r="AP24">
        <v>1.0681549206649999E-2</v>
      </c>
      <c r="AQ24">
        <v>0.76098397487119995</v>
      </c>
      <c r="AR24">
        <v>1.130966185556E-2</v>
      </c>
      <c r="AS24">
        <v>0.49366730912119999</v>
      </c>
    </row>
    <row r="25" spans="2:45" x14ac:dyDescent="0.3">
      <c r="B25" s="2">
        <v>1.784267067113E-2</v>
      </c>
      <c r="C25">
        <v>1.7527170588650001</v>
      </c>
      <c r="F25">
        <v>1.0529545440860001E-2</v>
      </c>
      <c r="G25">
        <v>1.2735779070919999</v>
      </c>
      <c r="J25">
        <v>3.2528026687749997E-2</v>
      </c>
      <c r="K25">
        <v>1.2658988643360001</v>
      </c>
      <c r="L25">
        <v>3.1369662224420003E-2</v>
      </c>
      <c r="M25">
        <v>1.2553205989659999</v>
      </c>
      <c r="N25">
        <v>1.7324610637140001E-2</v>
      </c>
      <c r="O25">
        <v>1.1623945067579999</v>
      </c>
      <c r="P25">
        <v>2.474357381118E-2</v>
      </c>
      <c r="Q25">
        <v>2.101682201804</v>
      </c>
      <c r="S25" s="3"/>
      <c r="T25">
        <v>3.5006605019819999E-3</v>
      </c>
      <c r="U25">
        <v>0.1276354711164</v>
      </c>
      <c r="V25">
        <v>6.7569352708060004E-3</v>
      </c>
      <c r="W25">
        <v>0.69742287701479999</v>
      </c>
      <c r="X25">
        <v>8.9035667107000005E-3</v>
      </c>
      <c r="Y25">
        <v>0.75528145797000001</v>
      </c>
      <c r="Z25">
        <v>1.455085865258E-2</v>
      </c>
      <c r="AA25">
        <v>0.71379616408640001</v>
      </c>
      <c r="AC25" s="3"/>
      <c r="AD25">
        <v>3.9636502169019998E-3</v>
      </c>
      <c r="AE25">
        <v>0.1418479664035</v>
      </c>
      <c r="AF25">
        <v>1.839782744935E-2</v>
      </c>
      <c r="AG25">
        <v>0.82289280190860004</v>
      </c>
      <c r="AI25" s="3"/>
      <c r="AJ25">
        <v>1.470598466156E-2</v>
      </c>
      <c r="AK25">
        <v>0.95585247559819997</v>
      </c>
      <c r="AL25">
        <v>7.3977079181370003E-3</v>
      </c>
      <c r="AM25">
        <v>0.48672377788839999</v>
      </c>
      <c r="AO25" s="3"/>
      <c r="AP25">
        <v>1.08871704476E-2</v>
      </c>
      <c r="AQ25">
        <v>0.79479477925499997</v>
      </c>
      <c r="AR25">
        <v>1.1352702657209999E-2</v>
      </c>
      <c r="AS25">
        <v>0.4999094136917</v>
      </c>
    </row>
    <row r="26" spans="2:45" x14ac:dyDescent="0.3">
      <c r="B26" s="2">
        <v>1.9735838789199999E-2</v>
      </c>
      <c r="C26">
        <v>1.933188628515</v>
      </c>
      <c r="F26">
        <v>1.063641783462E-2</v>
      </c>
      <c r="G26">
        <v>1.413013463742</v>
      </c>
      <c r="J26">
        <v>3.347067369179E-2</v>
      </c>
      <c r="K26">
        <v>1.263715830809</v>
      </c>
      <c r="L26">
        <v>3.187348922358E-2</v>
      </c>
      <c r="M26">
        <v>1.262845540339</v>
      </c>
      <c r="N26">
        <v>1.7642809947359998E-2</v>
      </c>
      <c r="O26">
        <v>1.1735146246099999</v>
      </c>
      <c r="P26">
        <v>2.5216865840700001E-2</v>
      </c>
      <c r="Q26">
        <v>2.1176094603100002</v>
      </c>
      <c r="S26" s="3"/>
      <c r="T26">
        <v>3.7516512549540001E-3</v>
      </c>
      <c r="U26">
        <v>0.12760847125050001</v>
      </c>
      <c r="V26">
        <v>7.7146631439889996E-3</v>
      </c>
      <c r="W26">
        <v>1.273911933827</v>
      </c>
      <c r="X26">
        <v>1.0957727873179999E-2</v>
      </c>
      <c r="Y26">
        <v>1.6425389707539999</v>
      </c>
      <c r="Z26">
        <v>1.476882430647E-2</v>
      </c>
      <c r="AA26">
        <v>0.71377271683450005</v>
      </c>
      <c r="AC26" s="3"/>
      <c r="AD26">
        <v>4.2521131151209996E-3</v>
      </c>
      <c r="AE26">
        <v>0.1885287589996</v>
      </c>
      <c r="AF26">
        <v>1.879831155963E-2</v>
      </c>
      <c r="AG26">
        <v>0.91152114261820005</v>
      </c>
      <c r="AI26" s="3"/>
      <c r="AJ26">
        <v>1.4797285024039999E-2</v>
      </c>
      <c r="AK26">
        <v>0.95700371166620002</v>
      </c>
      <c r="AL26">
        <v>7.4890536763660004E-3</v>
      </c>
      <c r="AM26">
        <v>0.49190434019439999</v>
      </c>
      <c r="AO26" s="3"/>
      <c r="AP26">
        <v>1.0968371915899999E-2</v>
      </c>
      <c r="AQ26">
        <v>0.82808279379430005</v>
      </c>
      <c r="AR26">
        <v>1.148177299471E-2</v>
      </c>
      <c r="AS26">
        <v>0.53007787732089995</v>
      </c>
    </row>
    <row r="27" spans="2:45" x14ac:dyDescent="0.3">
      <c r="B27" s="2">
        <v>2.022439830354E-2</v>
      </c>
      <c r="C27">
        <v>1.9869156405490001</v>
      </c>
      <c r="F27">
        <v>1.0804360167680001E-2</v>
      </c>
      <c r="G27">
        <v>0.77794793193540002</v>
      </c>
      <c r="J27">
        <v>3.408627989851E-2</v>
      </c>
      <c r="K27">
        <v>1.261555660872</v>
      </c>
      <c r="L27">
        <v>3.2163571435220001E-2</v>
      </c>
      <c r="M27">
        <v>1.274585515928</v>
      </c>
      <c r="N27">
        <v>1.8018863677620001E-2</v>
      </c>
      <c r="O27">
        <v>1.165529503551</v>
      </c>
      <c r="P27">
        <v>2.553748302199E-2</v>
      </c>
      <c r="Q27">
        <v>2.1243071917330001</v>
      </c>
      <c r="S27" s="3"/>
      <c r="T27">
        <v>3.9233817701449999E-3</v>
      </c>
      <c r="U27">
        <v>0.12866572915550001</v>
      </c>
      <c r="V27">
        <v>7.8401585204760007E-3</v>
      </c>
      <c r="W27">
        <v>0.84145437193200001</v>
      </c>
      <c r="X27">
        <v>1.1043593130780001E-2</v>
      </c>
      <c r="Y27">
        <v>1.5037603707909999</v>
      </c>
      <c r="Z27">
        <v>1.493394980185E-2</v>
      </c>
      <c r="AA27">
        <v>0.72881519472870004</v>
      </c>
      <c r="AC27" s="3"/>
      <c r="AD27">
        <v>4.604594927824E-3</v>
      </c>
      <c r="AE27">
        <v>0.25816172515169999</v>
      </c>
      <c r="AF27">
        <v>1.9118702018070002E-2</v>
      </c>
      <c r="AG27">
        <v>0.98194881668180001</v>
      </c>
      <c r="AI27" s="3"/>
      <c r="AJ27">
        <v>1.4874631963820001E-2</v>
      </c>
      <c r="AK27">
        <v>0.96621360021019997</v>
      </c>
      <c r="AL27">
        <v>7.5803864643819996E-3</v>
      </c>
      <c r="AM27">
        <v>0.4959336664324</v>
      </c>
      <c r="AO27" s="3"/>
      <c r="AP27">
        <v>1.110697531995E-2</v>
      </c>
      <c r="AQ27">
        <v>0.86657302808629999</v>
      </c>
      <c r="AR27">
        <v>1.180208213873E-2</v>
      </c>
      <c r="AS27">
        <v>0.59977790966349998</v>
      </c>
    </row>
    <row r="28" spans="2:45" x14ac:dyDescent="0.3">
      <c r="B28" s="2">
        <v>2.0545015484829999E-2</v>
      </c>
      <c r="C28">
        <v>2.0137738097779998</v>
      </c>
      <c r="J28">
        <v>3.4586459941479998E-2</v>
      </c>
      <c r="K28">
        <v>1.2604621267330001</v>
      </c>
      <c r="L28">
        <v>3.2621595979909997E-2</v>
      </c>
      <c r="M28">
        <v>1.2896738235509999</v>
      </c>
      <c r="N28">
        <v>1.8308135777819999E-2</v>
      </c>
      <c r="O28">
        <v>1.138449255159</v>
      </c>
      <c r="P28">
        <v>2.6087112475620001E-2</v>
      </c>
      <c r="Q28">
        <v>2.1343489857579998</v>
      </c>
      <c r="S28" s="3"/>
      <c r="T28">
        <v>4.0488771466310001E-3</v>
      </c>
      <c r="U28">
        <v>0.1329551552123</v>
      </c>
      <c r="V28">
        <v>8.6327608982829998E-3</v>
      </c>
      <c r="W28">
        <v>1.3684775429330001</v>
      </c>
      <c r="X28">
        <v>1.1314398943200001E-2</v>
      </c>
      <c r="Y28">
        <v>1.61453158359</v>
      </c>
      <c r="Z28">
        <v>1.5158520475559999E-2</v>
      </c>
      <c r="AA28">
        <v>0.77289602834820004</v>
      </c>
      <c r="AC28" s="3"/>
      <c r="AD28">
        <v>4.9088419610710003E-3</v>
      </c>
      <c r="AE28">
        <v>0.34363254038110003</v>
      </c>
      <c r="AF28">
        <v>1.9134956400520001E-2</v>
      </c>
      <c r="AG28">
        <v>0.95028072787219997</v>
      </c>
      <c r="AI28" s="3"/>
      <c r="AJ28">
        <v>1.5050379194459999E-2</v>
      </c>
      <c r="AK28">
        <v>0.98348214123019995</v>
      </c>
      <c r="AL28">
        <v>7.6646452644509996E-3</v>
      </c>
      <c r="AM28">
        <v>0.49535804839839997</v>
      </c>
      <c r="AO28" s="3"/>
      <c r="AP28">
        <v>1.148943636608E-2</v>
      </c>
      <c r="AQ28">
        <v>0.94927684957780001</v>
      </c>
      <c r="AR28">
        <v>1.184510874017E-2</v>
      </c>
      <c r="AS28">
        <v>0.60914060057520003</v>
      </c>
    </row>
    <row r="29" spans="2:45" x14ac:dyDescent="0.3">
      <c r="B29" s="2">
        <v>2.0789295241999999E-2</v>
      </c>
      <c r="C29">
        <v>2.0221569144729998</v>
      </c>
      <c r="J29">
        <v>3.5125115372360002E-2</v>
      </c>
      <c r="K29">
        <v>1.2604244690540001</v>
      </c>
      <c r="L29">
        <v>3.349184261483E-2</v>
      </c>
      <c r="M29">
        <v>1.3257337685620001</v>
      </c>
      <c r="N29">
        <v>1.859740787802E-2</v>
      </c>
      <c r="O29">
        <v>1.109777240578</v>
      </c>
      <c r="P29">
        <v>2.6453532111369998E-2</v>
      </c>
      <c r="Q29">
        <v>2.1427235515919998</v>
      </c>
      <c r="S29" s="3"/>
      <c r="T29">
        <v>4.1479524438569997E-3</v>
      </c>
      <c r="U29">
        <v>0.1426260808473</v>
      </c>
      <c r="V29">
        <v>8.6856010568029992E-3</v>
      </c>
      <c r="W29">
        <v>1.190976161676</v>
      </c>
      <c r="X29">
        <v>1.1420079260239999E-2</v>
      </c>
      <c r="Y29">
        <v>1.653246549133</v>
      </c>
      <c r="Z29">
        <v>1.603698811096E-2</v>
      </c>
      <c r="AA29">
        <v>0.94061564241490003</v>
      </c>
      <c r="AC29" s="3"/>
      <c r="AD29">
        <v>5.1007560451940001E-3</v>
      </c>
      <c r="AE29">
        <v>0.43386399373419998</v>
      </c>
      <c r="AF29">
        <v>1.9151073407319998E-2</v>
      </c>
      <c r="AG29">
        <v>0.93919590757409999</v>
      </c>
      <c r="AI29" s="3"/>
      <c r="AJ29">
        <v>1.6098391705210002E-2</v>
      </c>
      <c r="AK29">
        <v>1.13602092024</v>
      </c>
      <c r="AL29">
        <v>7.7207637552770001E-3</v>
      </c>
      <c r="AM29">
        <v>0.49017748609240003</v>
      </c>
      <c r="AO29" s="3"/>
      <c r="AP29">
        <v>1.154195343342E-2</v>
      </c>
      <c r="AQ29">
        <v>0.97632307017599995</v>
      </c>
      <c r="AR29">
        <v>1.187854547418E-2</v>
      </c>
      <c r="AS29">
        <v>0.62266386618890002</v>
      </c>
    </row>
    <row r="30" spans="2:45" x14ac:dyDescent="0.3">
      <c r="B30" s="2">
        <v>2.091143512058E-2</v>
      </c>
      <c r="C30">
        <v>2.0280285033049998</v>
      </c>
      <c r="J30">
        <v>3.566377080324E-2</v>
      </c>
      <c r="K30">
        <v>1.2603868113759999</v>
      </c>
      <c r="L30">
        <v>3.4468961643510002E-2</v>
      </c>
      <c r="M30">
        <v>1.3685063880049999</v>
      </c>
      <c r="N30">
        <v>1.9002388818299999E-2</v>
      </c>
      <c r="O30">
        <v>1.0699547734020001</v>
      </c>
      <c r="P30">
        <v>2.704896401947E-2</v>
      </c>
      <c r="Q30">
        <v>2.1477220340919998</v>
      </c>
      <c r="S30" s="3"/>
      <c r="T30">
        <v>4.2932628797890003E-3</v>
      </c>
      <c r="U30">
        <v>0.17703385726340001</v>
      </c>
      <c r="V30">
        <v>8.8177014531039995E-3</v>
      </c>
      <c r="W30">
        <v>1.216779507159</v>
      </c>
      <c r="X30">
        <v>1.152575957728E-2</v>
      </c>
      <c r="Y30">
        <v>1.675825542214</v>
      </c>
      <c r="Z30">
        <v>1.6109643328930001E-2</v>
      </c>
      <c r="AA30">
        <v>0.95244087313589998</v>
      </c>
      <c r="AC30" s="3"/>
      <c r="AD30">
        <v>5.8842282187879999E-3</v>
      </c>
      <c r="AE30">
        <v>0.82882984473889998</v>
      </c>
      <c r="AF30">
        <v>1.9199239498949999E-2</v>
      </c>
      <c r="AG30">
        <v>0.93364969275260001</v>
      </c>
      <c r="AI30" s="3"/>
      <c r="AJ30">
        <v>1.7259043274200001E-2</v>
      </c>
      <c r="AK30">
        <v>1.3138868927459999</v>
      </c>
      <c r="AL30">
        <v>7.9455943994290006E-3</v>
      </c>
      <c r="AM30">
        <v>0.50111422873839995</v>
      </c>
      <c r="AO30" s="3"/>
      <c r="AP30">
        <v>1.187181931102E-2</v>
      </c>
      <c r="AQ30">
        <v>1.049143895946</v>
      </c>
      <c r="AR30">
        <v>1.260988883027E-2</v>
      </c>
      <c r="AS30">
        <v>0.80575410697039995</v>
      </c>
    </row>
    <row r="31" spans="2:45" x14ac:dyDescent="0.3">
      <c r="B31" s="2">
        <v>2.1186249847400002E-2</v>
      </c>
      <c r="C31">
        <v>2.032209382075</v>
      </c>
      <c r="J31">
        <v>3.6183188540159998E-2</v>
      </c>
      <c r="K31">
        <v>1.2656433300900001</v>
      </c>
      <c r="L31">
        <v>3.5018591097139999E-2</v>
      </c>
      <c r="M31">
        <v>1.387788382691</v>
      </c>
      <c r="N31">
        <v>1.9262733708480001E-2</v>
      </c>
      <c r="O31">
        <v>1.0428765473270001</v>
      </c>
      <c r="P31">
        <v>2.7400116170410001E-2</v>
      </c>
      <c r="Q31">
        <v>2.1434973936550001</v>
      </c>
      <c r="S31" s="3"/>
      <c r="T31">
        <v>4.5046235138709997E-3</v>
      </c>
      <c r="U31">
        <v>0.23725208438959999</v>
      </c>
      <c r="V31">
        <v>8.8441215323649992E-3</v>
      </c>
      <c r="W31">
        <v>1.250124341487</v>
      </c>
      <c r="X31">
        <v>1.1558784676349999E-2</v>
      </c>
      <c r="Y31">
        <v>1.68442784158</v>
      </c>
      <c r="Z31">
        <v>1.620211360634E-2</v>
      </c>
      <c r="AA31">
        <v>0.97394555576520003</v>
      </c>
      <c r="AC31" s="3"/>
      <c r="AD31">
        <v>5.9727026784479999E-3</v>
      </c>
      <c r="AE31">
        <v>0.79319658665149995</v>
      </c>
      <c r="AF31">
        <v>1.928748147674E-2</v>
      </c>
      <c r="AG31">
        <v>0.93284965829980004</v>
      </c>
      <c r="AI31" s="3"/>
      <c r="AJ31">
        <v>1.7322668992080001E-2</v>
      </c>
      <c r="AK31">
        <v>0.72848335216829996</v>
      </c>
      <c r="AL31">
        <v>8.1282470052490008E-3</v>
      </c>
      <c r="AM31">
        <v>0.50802164514640002</v>
      </c>
      <c r="AO31" s="3"/>
      <c r="AP31">
        <v>1.209168098423E-2</v>
      </c>
      <c r="AQ31">
        <v>1.1084397994120001</v>
      </c>
      <c r="AR31">
        <v>1.295404484089E-2</v>
      </c>
      <c r="AS31">
        <v>0.89313797962880004</v>
      </c>
    </row>
    <row r="32" spans="2:45" x14ac:dyDescent="0.3">
      <c r="B32" s="2">
        <v>2.1644274392090001E-2</v>
      </c>
      <c r="C32">
        <v>2.0296573066180001</v>
      </c>
      <c r="J32">
        <v>3.676031935896E-2</v>
      </c>
      <c r="K32">
        <v>1.2740715129369999</v>
      </c>
      <c r="L32">
        <v>3.5705627914179999E-2</v>
      </c>
      <c r="M32">
        <v>1.3986605887379999</v>
      </c>
      <c r="N32">
        <v>1.9696641858779999E-2</v>
      </c>
      <c r="O32">
        <v>1.011010888785</v>
      </c>
      <c r="P32">
        <v>2.779707077581E-2</v>
      </c>
      <c r="Q32">
        <v>2.134229441694</v>
      </c>
      <c r="S32" s="3"/>
      <c r="T32">
        <v>4.7886393659179998E-3</v>
      </c>
      <c r="U32">
        <v>0.31252273672910003</v>
      </c>
      <c r="V32">
        <v>8.8771466314399999E-3</v>
      </c>
      <c r="W32">
        <v>1.2888471227810001</v>
      </c>
      <c r="X32">
        <v>1.161822985469E-2</v>
      </c>
      <c r="Y32">
        <v>1.662906816926</v>
      </c>
      <c r="Z32">
        <v>1.655217965654E-2</v>
      </c>
      <c r="AA32">
        <v>1.052436297369</v>
      </c>
      <c r="AC32" s="3"/>
      <c r="AD32">
        <v>6.1882427701640003E-3</v>
      </c>
      <c r="AE32">
        <v>0.94913388360289996</v>
      </c>
      <c r="AF32">
        <v>1.932758378129E-2</v>
      </c>
      <c r="AG32">
        <v>0.93363751780089999</v>
      </c>
      <c r="AI32" s="3"/>
      <c r="AL32">
        <v>8.2335915819299992E-3</v>
      </c>
      <c r="AM32">
        <v>0.50917288121439996</v>
      </c>
      <c r="AO32" s="3"/>
      <c r="AP32">
        <v>1.2158606519729999E-2</v>
      </c>
      <c r="AQ32">
        <v>1.1240441807220001</v>
      </c>
      <c r="AR32">
        <v>1.301136867545E-2</v>
      </c>
      <c r="AS32">
        <v>0.91550342425819997</v>
      </c>
    </row>
    <row r="33" spans="2:45" x14ac:dyDescent="0.3">
      <c r="B33" s="2">
        <v>2.2087031451960001E-2</v>
      </c>
      <c r="C33">
        <v>2.0229062073090001</v>
      </c>
      <c r="J33">
        <v>3.7779917138849997E-2</v>
      </c>
      <c r="K33">
        <v>1.288820160462</v>
      </c>
      <c r="L33">
        <v>3.6621677003569997E-2</v>
      </c>
      <c r="M33">
        <v>1.4011166020000001</v>
      </c>
      <c r="N33">
        <v>2.0014841169E-2</v>
      </c>
      <c r="O33">
        <v>1.0046215785479999</v>
      </c>
      <c r="P33">
        <v>2.817875789638E-2</v>
      </c>
      <c r="Q33">
        <v>2.1266425935740001</v>
      </c>
      <c r="S33" s="3"/>
      <c r="T33">
        <v>5.0264200792599998E-3</v>
      </c>
      <c r="U33">
        <v>0.41254018716879998</v>
      </c>
      <c r="V33">
        <v>8.9431968295899996E-3</v>
      </c>
      <c r="W33">
        <v>1.3125061104960001</v>
      </c>
      <c r="X33">
        <v>1.166446499339E-2</v>
      </c>
      <c r="Y33">
        <v>1.643538676313</v>
      </c>
      <c r="Z33">
        <v>1.6671070013209999E-2</v>
      </c>
      <c r="AA33">
        <v>1.080392526892</v>
      </c>
      <c r="AC33" s="3"/>
      <c r="AD33">
        <v>6.2930720021709997E-3</v>
      </c>
      <c r="AE33">
        <v>0.86679091740909997</v>
      </c>
      <c r="AF33">
        <v>1.9351891383459999E-2</v>
      </c>
      <c r="AG33">
        <v>0.89721868301579999</v>
      </c>
      <c r="AI33" s="3"/>
      <c r="AL33">
        <v>8.3599441139479997E-3</v>
      </c>
      <c r="AM33">
        <v>0.50514355497639996</v>
      </c>
      <c r="AO33" s="3"/>
      <c r="AP33">
        <v>1.2215984788450001E-2</v>
      </c>
      <c r="AQ33">
        <v>1.1344473777099999</v>
      </c>
      <c r="AR33">
        <v>1.30591925773E-2</v>
      </c>
      <c r="AS33">
        <v>0.9222657300953</v>
      </c>
    </row>
    <row r="34" spans="2:45" x14ac:dyDescent="0.3">
      <c r="B34" s="2">
        <v>2.2438183602889999E-2</v>
      </c>
      <c r="C34">
        <v>2.0161615121460001</v>
      </c>
      <c r="J34">
        <v>4.0319292741579998E-2</v>
      </c>
      <c r="K34">
        <v>1.3320438495010001</v>
      </c>
      <c r="L34">
        <v>3.7552993577779997E-2</v>
      </c>
      <c r="M34">
        <v>1.4010514931789999</v>
      </c>
      <c r="N34">
        <v>2.0419822109279999E-2</v>
      </c>
      <c r="O34">
        <v>1.0045932661220001</v>
      </c>
      <c r="P34">
        <v>2.8621514956259999E-2</v>
      </c>
      <c r="Q34">
        <v>2.1190514760229999</v>
      </c>
      <c r="S34" s="3"/>
      <c r="T34">
        <v>5.2377807133420001E-3</v>
      </c>
      <c r="U34">
        <v>0.50933328520730003</v>
      </c>
      <c r="V34">
        <v>9.0026420079260001E-3</v>
      </c>
      <c r="W34">
        <v>0.71331727172890003</v>
      </c>
      <c r="X34">
        <v>1.2087186261560001E-2</v>
      </c>
      <c r="Y34">
        <v>1.7994742699799999</v>
      </c>
      <c r="Z34">
        <v>1.675033025099E-2</v>
      </c>
      <c r="AA34">
        <v>1.1008228990690001</v>
      </c>
      <c r="AC34" s="3"/>
      <c r="AD34">
        <v>6.4527309379849998E-3</v>
      </c>
      <c r="AE34">
        <v>0.9823586680527</v>
      </c>
      <c r="AF34">
        <v>1.940005219141E-2</v>
      </c>
      <c r="AG34">
        <v>0.89246413236779998</v>
      </c>
      <c r="AI34" s="3"/>
      <c r="AL34">
        <v>8.4442612799729994E-3</v>
      </c>
      <c r="AM34">
        <v>0.50974849924840004</v>
      </c>
      <c r="AO34" s="3"/>
      <c r="AP34">
        <v>1.226860599071E-2</v>
      </c>
      <c r="AQ34">
        <v>1.1386092984730001</v>
      </c>
      <c r="AR34">
        <v>1.3135705613510001E-2</v>
      </c>
      <c r="AS34">
        <v>0.93422963442649998</v>
      </c>
    </row>
    <row r="35" spans="2:45" x14ac:dyDescent="0.3">
      <c r="B35" s="2">
        <v>2.272826581453E-2</v>
      </c>
      <c r="C35">
        <v>2.0119411411399999</v>
      </c>
      <c r="J35">
        <v>4.2570102934910002E-2</v>
      </c>
      <c r="K35">
        <v>1.3604677841670001</v>
      </c>
      <c r="L35">
        <v>3.8392705243050003E-2</v>
      </c>
      <c r="M35">
        <v>1.393432624328</v>
      </c>
      <c r="N35">
        <v>2.0824803049560001E-2</v>
      </c>
      <c r="O35">
        <v>1.0188908494060001</v>
      </c>
      <c r="P35">
        <v>2.9064272016129999E-2</v>
      </c>
      <c r="Q35">
        <v>2.1123003767139998</v>
      </c>
      <c r="S35" s="3"/>
      <c r="T35">
        <v>5.5416116248349998E-3</v>
      </c>
      <c r="U35">
        <v>0.72014397465309998</v>
      </c>
      <c r="V35">
        <v>1.048877146631E-2</v>
      </c>
      <c r="W35">
        <v>1.734026595152</v>
      </c>
      <c r="X35">
        <v>1.2179656538969999E-2</v>
      </c>
      <c r="Y35">
        <v>0.59356931405559998</v>
      </c>
      <c r="Z35">
        <v>1.6829590488769999E-2</v>
      </c>
      <c r="AA35">
        <v>1.1115716877699999</v>
      </c>
      <c r="AC35" s="3"/>
      <c r="AD35">
        <v>6.7080932992729997E-3</v>
      </c>
      <c r="AE35">
        <v>1.1810420257009999</v>
      </c>
      <c r="AF35">
        <v>1.9472251133910001E-2</v>
      </c>
      <c r="AG35">
        <v>0.89166561978400005</v>
      </c>
      <c r="AI35" s="3"/>
      <c r="AL35">
        <v>8.5355875828829995E-3</v>
      </c>
      <c r="AM35">
        <v>0.51320220745239997</v>
      </c>
      <c r="AO35" s="3"/>
      <c r="AP35">
        <v>1.2297285658270001E-2</v>
      </c>
      <c r="AQ35">
        <v>1.1458912878609999</v>
      </c>
      <c r="AR35">
        <v>1.317391598091E-2</v>
      </c>
      <c r="AS35">
        <v>0.95035349220109999</v>
      </c>
    </row>
    <row r="36" spans="2:45" x14ac:dyDescent="0.3">
      <c r="B36" s="2">
        <v>2.3109952935109999E-2</v>
      </c>
      <c r="C36">
        <v>2.0169545666480002</v>
      </c>
      <c r="J36">
        <v>4.4840150822199998E-2</v>
      </c>
      <c r="K36">
        <v>1.3793632772610001</v>
      </c>
      <c r="L36">
        <v>4.0484350663820001E-2</v>
      </c>
      <c r="M36">
        <v>1.36640581258</v>
      </c>
      <c r="N36">
        <v>2.2618290070790002E-2</v>
      </c>
      <c r="O36">
        <v>1.119046735775</v>
      </c>
      <c r="P36">
        <v>2.9537564045640001E-2</v>
      </c>
      <c r="Q36">
        <v>2.1122672886239999</v>
      </c>
      <c r="S36" s="3"/>
      <c r="T36">
        <v>5.9379128137379998E-3</v>
      </c>
      <c r="U36">
        <v>1.0277605515479999</v>
      </c>
      <c r="V36">
        <v>1.0568031704100001E-2</v>
      </c>
      <c r="W36">
        <v>1.7297151428890001</v>
      </c>
      <c r="Z36">
        <v>1.6875825627479999E-2</v>
      </c>
      <c r="AA36">
        <v>1.1277026865719999</v>
      </c>
      <c r="AC36" s="3"/>
      <c r="AD36">
        <v>6.788636063828E-3</v>
      </c>
      <c r="AE36">
        <v>1.131951237599</v>
      </c>
      <c r="AF36">
        <v>1.959253162918E-2</v>
      </c>
      <c r="AG36">
        <v>0.89798751915490005</v>
      </c>
      <c r="AI36" s="3"/>
      <c r="AL36">
        <v>8.6690270730609992E-3</v>
      </c>
      <c r="AM36">
        <v>0.51492906155439999</v>
      </c>
      <c r="AO36" s="3"/>
      <c r="AP36">
        <v>1.231160892512E-2</v>
      </c>
      <c r="AQ36">
        <v>1.1531729666199999</v>
      </c>
      <c r="AR36">
        <v>1.3541985125810001E-2</v>
      </c>
      <c r="AS36">
        <v>1.0408584689160001</v>
      </c>
    </row>
    <row r="37" spans="2:45" x14ac:dyDescent="0.3">
      <c r="B37" s="2">
        <v>2.3705384843210001E-2</v>
      </c>
      <c r="C37">
        <v>2.0421134869539999</v>
      </c>
      <c r="J37">
        <v>4.5648133968520001E-2</v>
      </c>
      <c r="K37">
        <v>1.3803653570379999</v>
      </c>
      <c r="L37">
        <v>4.1095050056740003E-2</v>
      </c>
      <c r="M37">
        <v>1.3621630270609999</v>
      </c>
      <c r="N37">
        <v>2.3110052641129999E-2</v>
      </c>
      <c r="O37">
        <v>1.1412970830610001</v>
      </c>
      <c r="P37">
        <v>3.0209333377860002E-2</v>
      </c>
      <c r="Q37">
        <v>2.1130603431270001</v>
      </c>
      <c r="S37" s="3"/>
      <c r="T37">
        <v>6.2615587846759999E-3</v>
      </c>
      <c r="U37">
        <v>1.3095673882550001</v>
      </c>
      <c r="V37">
        <v>1.0719947159839999E-2</v>
      </c>
      <c r="W37">
        <v>1.79424269071</v>
      </c>
      <c r="Z37">
        <v>1.6981505944520001E-2</v>
      </c>
      <c r="AA37">
        <v>0.44998047483390002</v>
      </c>
      <c r="AC37" s="3"/>
      <c r="AD37">
        <v>7.6274504580790001E-3</v>
      </c>
      <c r="AE37">
        <v>1.64803638061</v>
      </c>
      <c r="AF37">
        <v>1.9744781954090001E-2</v>
      </c>
      <c r="AG37">
        <v>0.92172298660520002</v>
      </c>
      <c r="AI37" s="3"/>
      <c r="AL37">
        <v>9.4557754424880007E-3</v>
      </c>
      <c r="AM37">
        <v>0.53910501898240004</v>
      </c>
      <c r="AO37" s="3"/>
      <c r="AP37">
        <v>1.2364166226409999E-2</v>
      </c>
      <c r="AQ37">
        <v>1.1713775259179999</v>
      </c>
      <c r="AR37">
        <v>1.3584957293079999E-2</v>
      </c>
      <c r="AS37">
        <v>1.062183407469</v>
      </c>
    </row>
    <row r="38" spans="2:45" x14ac:dyDescent="0.3">
      <c r="B38" s="2">
        <v>2.4407689145070001E-2</v>
      </c>
      <c r="C38">
        <v>2.0840653005940002</v>
      </c>
      <c r="J38">
        <v>4.62829778692E-2</v>
      </c>
      <c r="K38">
        <v>1.3771452758889999</v>
      </c>
      <c r="L38">
        <v>4.1950029206840003E-2</v>
      </c>
      <c r="M38">
        <v>1.359583200303</v>
      </c>
      <c r="N38">
        <v>2.374645126157E-2</v>
      </c>
      <c r="O38">
        <v>1.1810467468550001</v>
      </c>
      <c r="P38">
        <v>3.0636822952909998E-2</v>
      </c>
      <c r="Q38">
        <v>2.119750603046</v>
      </c>
      <c r="S38" s="3"/>
      <c r="T38">
        <v>6.5719947159839998E-3</v>
      </c>
      <c r="U38">
        <v>1.5677095530639999</v>
      </c>
      <c r="V38">
        <v>1.0785997357990001E-2</v>
      </c>
      <c r="W38">
        <v>1.830810456394</v>
      </c>
      <c r="AC38" s="3"/>
      <c r="AD38">
        <v>7.6479529183450003E-3</v>
      </c>
      <c r="AE38">
        <v>0.97987029629459999</v>
      </c>
      <c r="AF38">
        <v>1.9888952640889999E-2</v>
      </c>
      <c r="AG38">
        <v>0.95416752089870005</v>
      </c>
      <c r="AI38" s="3"/>
      <c r="AL38">
        <v>9.5119458141650001E-3</v>
      </c>
      <c r="AM38">
        <v>0.53852940094839996</v>
      </c>
      <c r="AO38" s="3"/>
      <c r="AP38">
        <v>1.2503224037389999E-2</v>
      </c>
      <c r="AQ38">
        <v>1.1100089972910001</v>
      </c>
      <c r="AR38">
        <v>1.3704544264780001E-2</v>
      </c>
      <c r="AS38">
        <v>1.073108048241</v>
      </c>
    </row>
    <row r="39" spans="2:45" x14ac:dyDescent="0.3">
      <c r="B39" s="2">
        <v>2.54153431434E-2</v>
      </c>
      <c r="C39">
        <v>2.1310358765299999</v>
      </c>
      <c r="J39">
        <v>4.7571903364530002E-2</v>
      </c>
      <c r="K39">
        <v>1.3696452023800001</v>
      </c>
      <c r="L39">
        <v>4.2988218174810001E-2</v>
      </c>
      <c r="M39">
        <v>1.351950455801</v>
      </c>
      <c r="N39">
        <v>2.4382849882010001E-2</v>
      </c>
      <c r="O39">
        <v>1.2303470077900001</v>
      </c>
      <c r="P39">
        <v>3.1094847497600001E-2</v>
      </c>
      <c r="Q39">
        <v>2.126438728249</v>
      </c>
      <c r="S39" s="3"/>
      <c r="T39">
        <v>6.9418758256270001E-3</v>
      </c>
      <c r="U39">
        <v>1.921585426439</v>
      </c>
      <c r="V39">
        <v>1.085865257596E-2</v>
      </c>
      <c r="W39">
        <v>1.870604706048</v>
      </c>
      <c r="AC39" s="3"/>
      <c r="AF39">
        <v>1.9961109313960002E-2</v>
      </c>
      <c r="AG39">
        <v>0.95970232170299996</v>
      </c>
      <c r="AI39" s="3"/>
      <c r="AL39">
        <v>9.5469979836979996E-3</v>
      </c>
      <c r="AM39">
        <v>0.53334883864240001</v>
      </c>
      <c r="AO39" s="3"/>
      <c r="AP39">
        <v>1.2503827546589999E-2</v>
      </c>
      <c r="AQ39">
        <v>0.97738407778900005</v>
      </c>
      <c r="AR39">
        <v>1.4091842845280001E-2</v>
      </c>
      <c r="AS39">
        <v>1.144369823358</v>
      </c>
    </row>
    <row r="40" spans="2:45" x14ac:dyDescent="0.3">
      <c r="B40" s="2">
        <v>2.6942091625709999E-2</v>
      </c>
      <c r="C40">
        <v>2.169569979886</v>
      </c>
      <c r="J40">
        <v>4.9110918881329998E-2</v>
      </c>
      <c r="K40">
        <v>1.360010512358</v>
      </c>
      <c r="L40">
        <v>4.4148547021369999E-2</v>
      </c>
      <c r="M40">
        <v>1.3350689717769999</v>
      </c>
      <c r="N40">
        <v>2.637882737339E-2</v>
      </c>
      <c r="O40">
        <v>1.438728838866</v>
      </c>
      <c r="P40">
        <v>3.1568139527120002E-2</v>
      </c>
      <c r="Q40">
        <v>2.129765713127</v>
      </c>
      <c r="S40" s="3"/>
      <c r="T40">
        <v>7.0013210039629997E-3</v>
      </c>
      <c r="U40">
        <v>1.89791293879</v>
      </c>
      <c r="V40">
        <v>1.099735799207E-2</v>
      </c>
      <c r="W40">
        <v>1.96202696235</v>
      </c>
      <c r="AC40" s="3"/>
      <c r="AF40">
        <v>2.0465714643290001E-2</v>
      </c>
      <c r="AG40">
        <v>1.0720706954699999</v>
      </c>
      <c r="AI40" s="3"/>
      <c r="AL40">
        <v>9.6101904624719993E-3</v>
      </c>
      <c r="AM40">
        <v>0.53277322060840004</v>
      </c>
      <c r="AO40" s="3"/>
      <c r="AP40">
        <v>1.253258531534E-2</v>
      </c>
      <c r="AQ40">
        <v>0.96750284230049999</v>
      </c>
      <c r="AR40">
        <v>1.413877923967E-2</v>
      </c>
      <c r="AS40">
        <v>0.29453107498710002</v>
      </c>
    </row>
    <row r="41" spans="2:45" x14ac:dyDescent="0.3">
      <c r="B41" s="2">
        <v>2.8438305138379999E-2</v>
      </c>
      <c r="C41">
        <v>2.1879457801509998</v>
      </c>
      <c r="J41">
        <v>5.1265540604860001E-2</v>
      </c>
      <c r="K41">
        <v>1.35244991758</v>
      </c>
      <c r="L41">
        <v>4.4927188747350001E-2</v>
      </c>
      <c r="M41">
        <v>1.322414262905</v>
      </c>
      <c r="N41">
        <v>2.6754881103649999E-2</v>
      </c>
      <c r="O41">
        <v>1.4673543401760001</v>
      </c>
      <c r="P41">
        <v>3.2163571435220001E-2</v>
      </c>
      <c r="Q41">
        <v>2.133084159144</v>
      </c>
      <c r="S41" s="3"/>
      <c r="T41">
        <v>7.0211360634080001E-3</v>
      </c>
      <c r="U41">
        <v>1.8527300843309999</v>
      </c>
      <c r="V41">
        <v>1.106340819022E-2</v>
      </c>
      <c r="W41">
        <v>1.9996704595320001</v>
      </c>
      <c r="AC41" s="3"/>
      <c r="AF41">
        <v>2.0529918486530001E-2</v>
      </c>
      <c r="AG41">
        <v>1.0673146229529999</v>
      </c>
      <c r="AI41" s="3"/>
      <c r="AL41">
        <v>1.0123154476360001E-2</v>
      </c>
      <c r="AM41">
        <v>0.56385659444439995</v>
      </c>
      <c r="AO41" s="3"/>
      <c r="AP41">
        <v>1.2577315942760001E-2</v>
      </c>
      <c r="AQ41">
        <v>0.60239517226570005</v>
      </c>
    </row>
    <row r="42" spans="2:45" x14ac:dyDescent="0.3">
      <c r="B42" s="2">
        <v>2.9064272016129999E-2</v>
      </c>
      <c r="C42">
        <v>2.1921021096939999</v>
      </c>
      <c r="J42">
        <v>5.236208916059E-2</v>
      </c>
      <c r="K42">
        <v>1.3417875943569999</v>
      </c>
      <c r="L42">
        <v>4.5812702867090001E-2</v>
      </c>
      <c r="M42">
        <v>1.311432119012</v>
      </c>
      <c r="N42">
        <v>2.7651624614269999E-2</v>
      </c>
      <c r="O42">
        <v>1.5166364002649999</v>
      </c>
      <c r="P42">
        <v>3.2972748130840002E-2</v>
      </c>
      <c r="Q42">
        <v>2.1338676074270002</v>
      </c>
      <c r="S42" s="3"/>
      <c r="T42">
        <v>7.0541611624829999E-3</v>
      </c>
      <c r="U42">
        <v>1.526779887999</v>
      </c>
      <c r="V42">
        <v>1.1149273447819999E-2</v>
      </c>
      <c r="W42">
        <v>2.0308574361609999</v>
      </c>
      <c r="AC42" s="3"/>
      <c r="AF42">
        <v>2.062609744311E-2</v>
      </c>
      <c r="AG42">
        <v>1.0791804543420001</v>
      </c>
      <c r="AI42" s="3"/>
      <c r="AL42">
        <v>1.0832938527279999E-2</v>
      </c>
      <c r="AM42">
        <v>0.61278412733440002</v>
      </c>
      <c r="AO42" s="3"/>
    </row>
    <row r="43" spans="2:45" x14ac:dyDescent="0.3">
      <c r="B43" s="2">
        <v>2.9583366500109998E-2</v>
      </c>
      <c r="C43">
        <v>2.183665637112</v>
      </c>
      <c r="L43">
        <v>4.6560809623419998E-2</v>
      </c>
      <c r="M43">
        <v>1.3105398002419999</v>
      </c>
      <c r="N43">
        <v>2.814338718461E-2</v>
      </c>
      <c r="O43">
        <v>1.548437344691</v>
      </c>
      <c r="P43">
        <v>3.3323900281779999E-2</v>
      </c>
      <c r="Q43">
        <v>2.133843058199</v>
      </c>
      <c r="S43" s="3"/>
      <c r="T43">
        <v>7.2126816380449999E-3</v>
      </c>
      <c r="U43">
        <v>1.6515476891530001</v>
      </c>
      <c r="V43">
        <v>1.119550858653E-2</v>
      </c>
      <c r="W43">
        <v>2.0502156294549998</v>
      </c>
      <c r="AC43" s="3"/>
      <c r="AF43">
        <v>2.0674110308050001E-2</v>
      </c>
      <c r="AG43">
        <v>1.0965925005520001</v>
      </c>
      <c r="AI43" s="3"/>
      <c r="AL43">
        <v>1.103672879056E-2</v>
      </c>
      <c r="AM43">
        <v>0.62602334211639998</v>
      </c>
      <c r="AO43" s="3"/>
    </row>
    <row r="44" spans="2:45" x14ac:dyDescent="0.3">
      <c r="B44" s="2">
        <v>3.005665852963E-2</v>
      </c>
      <c r="C44">
        <v>2.1794324578130002</v>
      </c>
      <c r="L44">
        <v>4.7553196136920002E-2</v>
      </c>
      <c r="M44">
        <v>1.3012302213289999</v>
      </c>
      <c r="N44">
        <v>2.8606222544930001E-2</v>
      </c>
      <c r="O44">
        <v>1.5675061819130001</v>
      </c>
      <c r="P44">
        <v>3.3965134644349998E-2</v>
      </c>
      <c r="Q44">
        <v>2.1262380649980002</v>
      </c>
      <c r="S44" s="3"/>
      <c r="T44">
        <v>7.3778071334210001E-3</v>
      </c>
      <c r="U44">
        <v>1.8118139191980001</v>
      </c>
      <c r="V44">
        <v>1.127476882431E-2</v>
      </c>
      <c r="W44">
        <v>2.0329953992230001</v>
      </c>
      <c r="AC44" s="3"/>
      <c r="AF44">
        <v>2.0746240562720002E-2</v>
      </c>
      <c r="AG44">
        <v>1.1060856222240001</v>
      </c>
      <c r="AI44" s="3"/>
      <c r="AL44">
        <v>1.1191383759480001E-2</v>
      </c>
      <c r="AM44">
        <v>0.64098941100039997</v>
      </c>
      <c r="AO44" s="3"/>
    </row>
    <row r="45" spans="2:45" x14ac:dyDescent="0.3">
      <c r="B45" s="2">
        <v>3.0682625407379999E-2</v>
      </c>
      <c r="C45">
        <v>2.1634283495509998</v>
      </c>
      <c r="L45">
        <v>4.846924522631E-2</v>
      </c>
      <c r="M45">
        <v>1.2885659062379999</v>
      </c>
      <c r="N45">
        <v>2.9040130695229999E-2</v>
      </c>
      <c r="O45">
        <v>1.58816880764</v>
      </c>
      <c r="P45">
        <v>3.4652171461389998E-2</v>
      </c>
      <c r="Q45">
        <v>2.1228299609330001</v>
      </c>
      <c r="S45" s="3"/>
      <c r="T45">
        <v>7.5231175693529998E-3</v>
      </c>
      <c r="U45">
        <v>1.971006549315</v>
      </c>
      <c r="V45">
        <v>1.127476882431E-2</v>
      </c>
      <c r="W45">
        <v>0.74857199130550001</v>
      </c>
      <c r="AC45" s="3"/>
      <c r="AF45">
        <v>2.0842488207120001E-2</v>
      </c>
      <c r="AG45">
        <v>1.107659819357</v>
      </c>
      <c r="AI45" s="3"/>
      <c r="AL45">
        <v>1.162005006266E-2</v>
      </c>
      <c r="AM45">
        <v>0.66919469466629999</v>
      </c>
      <c r="AO45" s="3"/>
    </row>
    <row r="46" spans="2:45" x14ac:dyDescent="0.3">
      <c r="B46" s="2">
        <v>3.1461267133359998E-2</v>
      </c>
      <c r="C46">
        <v>2.1364933305670002</v>
      </c>
      <c r="L46">
        <v>5.1064717646240002E-2</v>
      </c>
      <c r="M46">
        <v>1.249743616298</v>
      </c>
      <c r="N46">
        <v>2.9647602105650001E-2</v>
      </c>
      <c r="O46">
        <v>1.594493403762</v>
      </c>
      <c r="P46">
        <v>3.5140730975729999E-2</v>
      </c>
      <c r="Q46">
        <v>2.1110355500989999</v>
      </c>
      <c r="S46" s="3"/>
      <c r="T46">
        <v>7.5561426684279996E-3</v>
      </c>
      <c r="U46">
        <v>2.0097293306080002</v>
      </c>
      <c r="AC46" s="3"/>
      <c r="AF46">
        <v>2.0882675050539999E-2</v>
      </c>
      <c r="AG46">
        <v>1.0957810520819999</v>
      </c>
      <c r="AI46" s="3"/>
      <c r="AL46">
        <v>1.2477499400930001E-2</v>
      </c>
      <c r="AM46">
        <v>0.73596638661030001</v>
      </c>
      <c r="AO46" s="3"/>
    </row>
    <row r="47" spans="2:45" x14ac:dyDescent="0.3">
      <c r="B47" s="2">
        <v>3.3018550585310003E-2</v>
      </c>
      <c r="C47">
        <v>2.064142891276</v>
      </c>
      <c r="L47">
        <v>5.291208330984E-2</v>
      </c>
      <c r="M47">
        <v>1.228614009967</v>
      </c>
      <c r="N47">
        <v>3.0052583045920001E-2</v>
      </c>
      <c r="O47">
        <v>1.5992403899059999</v>
      </c>
      <c r="P47">
        <v>3.5843035277590002E-2</v>
      </c>
      <c r="Q47">
        <v>2.09586612329</v>
      </c>
      <c r="S47" s="3"/>
      <c r="T47">
        <v>7.6023778071329998E-3</v>
      </c>
      <c r="U47">
        <v>2.0366176443840001</v>
      </c>
      <c r="AC47" s="3"/>
      <c r="AF47">
        <v>2.0890775823370001E-2</v>
      </c>
      <c r="AG47">
        <v>1.083905328545</v>
      </c>
      <c r="AI47" s="3"/>
      <c r="AL47">
        <v>1.3103024651779999E-2</v>
      </c>
      <c r="AM47">
        <v>0.78546953753430004</v>
      </c>
      <c r="AO47" s="3"/>
    </row>
    <row r="48" spans="2:45" x14ac:dyDescent="0.3">
      <c r="B48" s="2">
        <v>3.5354475763250001E-2</v>
      </c>
      <c r="C48">
        <v>1.9530971776149999</v>
      </c>
      <c r="L48">
        <v>5.4377761852860002E-2</v>
      </c>
      <c r="M48">
        <v>1.2108711605460001</v>
      </c>
      <c r="N48">
        <v>3.0370782356139998E-2</v>
      </c>
      <c r="O48">
        <v>1.6039934429980001</v>
      </c>
      <c r="P48">
        <v>3.6575874549100003E-2</v>
      </c>
      <c r="Q48">
        <v>2.0706143428630002</v>
      </c>
      <c r="S48" s="3"/>
      <c r="T48">
        <v>7.6486129458389999E-3</v>
      </c>
      <c r="U48">
        <v>2.081793393616</v>
      </c>
      <c r="AC48" s="3"/>
      <c r="AF48">
        <v>2.0954990233969999E-2</v>
      </c>
      <c r="AG48">
        <v>1.0775659276809999</v>
      </c>
      <c r="AI48" s="3"/>
      <c r="AL48">
        <v>1.4747896810530001E-2</v>
      </c>
      <c r="AM48">
        <v>0.93628146244220001</v>
      </c>
      <c r="AO48" s="3"/>
    </row>
    <row r="49" spans="2:41" x14ac:dyDescent="0.3">
      <c r="B49" s="2">
        <v>3.7140771487560002E-2</v>
      </c>
      <c r="C49">
        <v>1.8740105820240001</v>
      </c>
      <c r="N49">
        <v>3.083361771646E-2</v>
      </c>
      <c r="O49">
        <v>1.6103281507</v>
      </c>
      <c r="P49">
        <v>3.724764388132E-2</v>
      </c>
      <c r="Q49">
        <v>2.0470468683499998</v>
      </c>
      <c r="S49" s="3"/>
      <c r="T49">
        <v>7.6552179656540001E-3</v>
      </c>
      <c r="U49">
        <v>2.1119131650209999</v>
      </c>
      <c r="AC49" s="3"/>
      <c r="AF49">
        <v>2.1179265139979999E-2</v>
      </c>
      <c r="AG49">
        <v>1.126627800274</v>
      </c>
      <c r="AI49" s="3"/>
      <c r="AL49">
        <v>1.529625670458E-2</v>
      </c>
      <c r="AM49">
        <v>0.99269202977420001</v>
      </c>
      <c r="AO49" s="3"/>
    </row>
    <row r="50" spans="2:41" x14ac:dyDescent="0.3">
      <c r="B50" s="2">
        <v>3.8392705243050003E-2</v>
      </c>
      <c r="C50">
        <v>1.8226819459350001</v>
      </c>
      <c r="N50">
        <v>3.1383234706839999E-2</v>
      </c>
      <c r="O50">
        <v>1.634166219543</v>
      </c>
      <c r="P50">
        <v>3.8102623031410002E-2</v>
      </c>
      <c r="Q50">
        <v>2.0125463483999999</v>
      </c>
      <c r="S50" s="3"/>
      <c r="T50">
        <v>7.7014531043590002E-3</v>
      </c>
      <c r="U50">
        <v>2.167846229227</v>
      </c>
      <c r="AC50" s="3"/>
      <c r="AF50">
        <v>2.1243331607569998E-2</v>
      </c>
      <c r="AG50">
        <v>1.142454996268</v>
      </c>
      <c r="AI50" s="3"/>
      <c r="AL50">
        <v>1.53735452784E-2</v>
      </c>
      <c r="AM50">
        <v>0.99672135601220002</v>
      </c>
      <c r="AO50" s="3"/>
    </row>
    <row r="51" spans="2:41" x14ac:dyDescent="0.3">
      <c r="B51" s="2">
        <v>4.0514885633469999E-2</v>
      </c>
      <c r="C51">
        <v>1.7519720508929999</v>
      </c>
      <c r="N51">
        <v>3.1817142857139998E-2</v>
      </c>
      <c r="O51">
        <v>1.651645312891</v>
      </c>
      <c r="P51">
        <v>3.8743857393980001E-2</v>
      </c>
      <c r="Q51">
        <v>1.9831008809099999</v>
      </c>
      <c r="S51" s="3"/>
      <c r="T51">
        <v>7.7741083223250001E-3</v>
      </c>
      <c r="U51">
        <v>0.69946491950059997</v>
      </c>
      <c r="AC51" s="3"/>
      <c r="AF51">
        <v>2.132343582678E-2</v>
      </c>
      <c r="AG51">
        <v>1.159072334567</v>
      </c>
      <c r="AI51" s="3"/>
      <c r="AL51">
        <v>1.543679612313E-2</v>
      </c>
      <c r="AM51">
        <v>1.001326300284</v>
      </c>
      <c r="AO51" s="3"/>
    </row>
    <row r="52" spans="2:41" x14ac:dyDescent="0.3">
      <c r="N52">
        <v>3.2077487747319999E-2</v>
      </c>
      <c r="O52">
        <v>1.6627694753760001</v>
      </c>
      <c r="P52">
        <v>3.9522499119960003E-2</v>
      </c>
      <c r="Q52">
        <v>1.9452456247809999</v>
      </c>
      <c r="S52" s="3"/>
      <c r="AC52" s="3"/>
      <c r="AF52">
        <v>2.1379512478799999E-2</v>
      </c>
      <c r="AG52">
        <v>1.1701503064550001</v>
      </c>
      <c r="AI52" s="3"/>
      <c r="AL52">
        <v>1.549307674162E-2</v>
      </c>
      <c r="AM52">
        <v>1.010536188828</v>
      </c>
      <c r="AO52" s="3"/>
    </row>
    <row r="53" spans="2:41" x14ac:dyDescent="0.3">
      <c r="N53">
        <v>3.2540323107639997E-2</v>
      </c>
      <c r="O53">
        <v>1.6675124168869999</v>
      </c>
      <c r="P53">
        <v>4.0331675815590003E-2</v>
      </c>
      <c r="Q53">
        <v>1.904868179211</v>
      </c>
      <c r="S53" s="3"/>
      <c r="AC53" s="3"/>
      <c r="AF53">
        <v>2.1443584230079998E-2</v>
      </c>
      <c r="AG53">
        <v>1.1851858382760001</v>
      </c>
      <c r="AI53" s="3"/>
      <c r="AL53">
        <v>1.557039774097E-2</v>
      </c>
      <c r="AM53">
        <v>1.0174436052360001</v>
      </c>
      <c r="AO53" s="3"/>
    </row>
    <row r="54" spans="2:41" x14ac:dyDescent="0.3">
      <c r="N54">
        <v>3.3061012888000001E-2</v>
      </c>
      <c r="O54">
        <v>1.653150119487</v>
      </c>
      <c r="P54">
        <v>4.0911840238869998E-2</v>
      </c>
      <c r="Q54">
        <v>1.872906926425</v>
      </c>
      <c r="S54" s="3"/>
      <c r="AC54" s="3"/>
      <c r="AF54">
        <v>2.1539773754009998E-2</v>
      </c>
      <c r="AG54">
        <v>1.1954683413180001</v>
      </c>
      <c r="AI54" s="3"/>
      <c r="AL54">
        <v>1.5675826624030002E-2</v>
      </c>
      <c r="AM54">
        <v>1.0260778757460001</v>
      </c>
      <c r="AO54" s="3"/>
    </row>
    <row r="55" spans="2:41" x14ac:dyDescent="0.3">
      <c r="N55">
        <v>3.4796645489200001E-2</v>
      </c>
      <c r="O55">
        <v>1.5893581329190001</v>
      </c>
      <c r="P55">
        <v>4.1522539631789999E-2</v>
      </c>
      <c r="Q55">
        <v>1.840943538925</v>
      </c>
      <c r="S55" s="3"/>
      <c r="AC55" s="3"/>
      <c r="AF55">
        <v>2.1583912789219999E-2</v>
      </c>
      <c r="AG55">
        <v>0.59142477225360002</v>
      </c>
      <c r="AI55" s="3"/>
      <c r="AL55">
        <v>1.6168009661300001E-2</v>
      </c>
      <c r="AM55">
        <v>1.082488443078</v>
      </c>
      <c r="AO55" s="3"/>
    </row>
    <row r="56" spans="2:41" x14ac:dyDescent="0.3">
      <c r="N56">
        <v>3.6445496460340003E-2</v>
      </c>
      <c r="O56">
        <v>1.5430816413899999</v>
      </c>
      <c r="P56">
        <v>4.2102704055070002E-2</v>
      </c>
      <c r="Q56">
        <v>1.8182224868000001</v>
      </c>
      <c r="S56" s="3"/>
      <c r="AC56" s="3"/>
      <c r="AI56" s="3"/>
      <c r="AL56">
        <v>1.6168100452790001E-2</v>
      </c>
      <c r="AM56">
        <v>1.090547095554</v>
      </c>
      <c r="AO56" s="3"/>
    </row>
    <row r="57" spans="2:41" x14ac:dyDescent="0.3">
      <c r="N57">
        <v>3.7457948811039997E-2</v>
      </c>
      <c r="O57">
        <v>1.525501432235</v>
      </c>
      <c r="P57">
        <v>4.2728670932819998E-2</v>
      </c>
      <c r="Q57">
        <v>1.7971782690860001</v>
      </c>
      <c r="S57" s="3"/>
      <c r="AC57" s="3"/>
      <c r="AI57" s="3"/>
      <c r="AL57">
        <v>1.6273509880530002E-2</v>
      </c>
      <c r="AM57">
        <v>1.0974545119620001</v>
      </c>
      <c r="AO57" s="3"/>
    </row>
    <row r="58" spans="2:41" x14ac:dyDescent="0.3">
      <c r="N58">
        <v>3.7891856961340002E-2</v>
      </c>
      <c r="O58">
        <v>1.5191040327330001</v>
      </c>
      <c r="P58">
        <v>4.3461510204329999E-2</v>
      </c>
      <c r="Q58">
        <v>1.7744465433850001</v>
      </c>
      <c r="S58" s="3"/>
      <c r="AC58" s="3"/>
      <c r="AI58" s="3"/>
      <c r="AL58">
        <v>1.638591547495E-2</v>
      </c>
      <c r="AM58">
        <v>1.102059456234</v>
      </c>
      <c r="AO58" s="3"/>
    </row>
    <row r="59" spans="2:41" x14ac:dyDescent="0.3">
      <c r="N59">
        <v>3.8325765111640001E-2</v>
      </c>
      <c r="O59">
        <v>1.5031560360909999</v>
      </c>
      <c r="P59">
        <v>4.4255419415129997E-2</v>
      </c>
      <c r="Q59">
        <v>1.7517105482519999</v>
      </c>
      <c r="S59" s="3"/>
      <c r="AC59" s="3"/>
      <c r="AI59" s="3"/>
      <c r="AL59">
        <v>1.71310629805E-2</v>
      </c>
      <c r="AM59">
        <v>1.17343609245</v>
      </c>
      <c r="AO59" s="3"/>
    </row>
    <row r="60" spans="2:41" x14ac:dyDescent="0.3">
      <c r="N60">
        <v>3.8817527681969999E-2</v>
      </c>
      <c r="O60">
        <v>1.488795761007</v>
      </c>
      <c r="P60">
        <v>4.5034061141109999E-2</v>
      </c>
      <c r="Q60">
        <v>1.7306556569610001</v>
      </c>
      <c r="S60" s="3"/>
      <c r="AC60" s="3"/>
      <c r="AI60" s="3"/>
      <c r="AL60">
        <v>1.7573844834050001E-2</v>
      </c>
      <c r="AM60">
        <v>1.20797317449</v>
      </c>
      <c r="AO60" s="3"/>
    </row>
    <row r="61" spans="2:41" x14ac:dyDescent="0.3">
      <c r="N61">
        <v>3.9193581412229998E-2</v>
      </c>
      <c r="O61">
        <v>1.472851808997</v>
      </c>
      <c r="S61" s="3"/>
      <c r="AC61" s="3"/>
      <c r="AI61" s="3"/>
      <c r="AL61">
        <v>1.7651178803610001E-2</v>
      </c>
      <c r="AM61">
        <v>1.216031826966</v>
      </c>
      <c r="AO61" s="3"/>
    </row>
    <row r="62" spans="2:41" x14ac:dyDescent="0.3">
      <c r="N62">
        <v>3.9598562352509997E-2</v>
      </c>
      <c r="O62">
        <v>1.463272899431</v>
      </c>
      <c r="S62" s="3"/>
      <c r="AC62" s="3"/>
      <c r="AI62" s="3"/>
      <c r="AL62">
        <v>1.773550893985E-2</v>
      </c>
      <c r="AM62">
        <v>1.2217880073059999</v>
      </c>
      <c r="AO62" s="3"/>
    </row>
    <row r="63" spans="2:41" x14ac:dyDescent="0.3">
      <c r="N63">
        <v>4.0032470502810003E-2</v>
      </c>
      <c r="O63">
        <v>1.4489166689790001</v>
      </c>
      <c r="S63" s="3"/>
      <c r="AC63" s="3"/>
      <c r="AI63" s="3"/>
      <c r="AL63">
        <v>1.787597702223E-2</v>
      </c>
      <c r="AM63">
        <v>1.224090479442</v>
      </c>
      <c r="AO63" s="3"/>
    </row>
    <row r="64" spans="2:41" x14ac:dyDescent="0.3">
      <c r="N64">
        <v>4.0697796333270003E-2</v>
      </c>
      <c r="O64">
        <v>1.4393195585680001</v>
      </c>
      <c r="S64" s="3"/>
      <c r="AC64" s="3"/>
      <c r="AI64" s="3"/>
      <c r="AL64">
        <v>1.8072621961399998E-2</v>
      </c>
      <c r="AM64">
        <v>1.2263929515780001</v>
      </c>
      <c r="AO64" s="3"/>
    </row>
    <row r="65" spans="14:41" x14ac:dyDescent="0.3">
      <c r="N65">
        <v>4.156561263387E-2</v>
      </c>
      <c r="O65">
        <v>1.4313000581340001</v>
      </c>
      <c r="S65" s="3"/>
      <c r="AC65" s="3"/>
      <c r="AI65" s="3"/>
      <c r="AL65">
        <v>1.8178005448719999E-2</v>
      </c>
      <c r="AM65">
        <v>1.2309978958500001</v>
      </c>
      <c r="AO65" s="3"/>
    </row>
    <row r="66" spans="14:41" x14ac:dyDescent="0.3">
      <c r="N66">
        <v>4.191273915411E-2</v>
      </c>
      <c r="O66">
        <v>1.4265004917699999</v>
      </c>
      <c r="S66" s="3"/>
      <c r="AC66" s="3"/>
      <c r="AI66" s="3"/>
      <c r="AL66">
        <v>1.8304448772220001E-2</v>
      </c>
      <c r="AM66">
        <v>1.2350272220880001</v>
      </c>
      <c r="AO66" s="3"/>
    </row>
    <row r="67" spans="14:41" x14ac:dyDescent="0.3">
      <c r="N67">
        <v>4.2549137774550001E-2</v>
      </c>
      <c r="O67">
        <v>1.420088936055</v>
      </c>
      <c r="S67" s="3"/>
      <c r="AC67" s="3"/>
      <c r="AI67" s="3"/>
      <c r="AL67">
        <v>1.841688679217E-2</v>
      </c>
      <c r="AM67">
        <v>1.2425102565299999</v>
      </c>
      <c r="AO67" s="3"/>
    </row>
    <row r="68" spans="14:41" x14ac:dyDescent="0.3">
      <c r="N68">
        <v>4.5528640406609998E-2</v>
      </c>
      <c r="O68">
        <v>1.337108795614</v>
      </c>
      <c r="S68" s="3"/>
      <c r="AC68" s="3"/>
      <c r="AI68" s="3"/>
      <c r="AL68">
        <v>1.852234161566E-2</v>
      </c>
      <c r="AM68">
        <v>1.253446999176</v>
      </c>
      <c r="AO68" s="3"/>
    </row>
    <row r="69" spans="14:41" x14ac:dyDescent="0.3">
      <c r="S69" s="3"/>
      <c r="AC69" s="3"/>
      <c r="AI69" s="3"/>
      <c r="AL69">
        <v>1.8599344844800001E-2</v>
      </c>
      <c r="AM69">
        <v>1.232149131918</v>
      </c>
      <c r="AO69" s="3"/>
    </row>
    <row r="70" spans="14:41" x14ac:dyDescent="0.3">
      <c r="S70" s="3"/>
      <c r="AC70" s="3"/>
      <c r="AI70" s="3"/>
      <c r="AL70">
        <v>1.864510013578E-2</v>
      </c>
      <c r="AM70">
        <v>0.3071309512805</v>
      </c>
      <c r="AO70" s="3"/>
    </row>
    <row r="71" spans="14:41" x14ac:dyDescent="0.3">
      <c r="S71" s="3"/>
      <c r="AC71" s="3"/>
      <c r="AI71" s="3"/>
      <c r="AO71" s="3"/>
    </row>
    <row r="72" spans="14:41" x14ac:dyDescent="0.3">
      <c r="S72" s="3"/>
      <c r="AC72" s="3"/>
      <c r="AI72" s="3"/>
      <c r="AO72" s="3"/>
    </row>
    <row r="73" spans="14:41" x14ac:dyDescent="0.3">
      <c r="S73" s="3"/>
      <c r="AC73" s="3"/>
      <c r="AI73" s="3"/>
      <c r="AO73" s="3"/>
    </row>
    <row r="74" spans="14:41" x14ac:dyDescent="0.3">
      <c r="S74" s="3"/>
      <c r="AC74" s="3"/>
      <c r="AI74" s="3"/>
      <c r="AO74" s="3"/>
    </row>
    <row r="75" spans="14:41" x14ac:dyDescent="0.3">
      <c r="S75" s="3"/>
      <c r="AC75" s="3"/>
      <c r="AI75" s="3"/>
      <c r="AO75" s="3"/>
    </row>
    <row r="76" spans="14:41" x14ac:dyDescent="0.3">
      <c r="S76" s="3"/>
      <c r="AC76" s="3"/>
      <c r="AI76" s="3"/>
      <c r="AO76" s="3"/>
    </row>
    <row r="77" spans="14:41" x14ac:dyDescent="0.3">
      <c r="S77" s="3"/>
      <c r="AC77" s="3"/>
      <c r="AI77" s="3"/>
      <c r="AO77" s="3"/>
    </row>
    <row r="78" spans="14:41" x14ac:dyDescent="0.3">
      <c r="S78" s="3"/>
      <c r="AC78" s="3"/>
      <c r="AI78" s="3"/>
      <c r="AO78" s="3"/>
    </row>
    <row r="79" spans="14:41" x14ac:dyDescent="0.3">
      <c r="S79" s="3"/>
      <c r="AC79" s="3"/>
      <c r="AI79" s="3"/>
      <c r="AO79" s="3"/>
    </row>
    <row r="80" spans="14:41" x14ac:dyDescent="0.3">
      <c r="S80" s="3"/>
      <c r="AC80" s="3"/>
      <c r="AI80" s="3"/>
      <c r="AO80" s="3"/>
    </row>
    <row r="81" spans="19:41" x14ac:dyDescent="0.3">
      <c r="S81" s="3"/>
      <c r="AC81" s="3"/>
      <c r="AI81" s="3"/>
      <c r="AO81" s="3"/>
    </row>
    <row r="82" spans="19:41" x14ac:dyDescent="0.3">
      <c r="S82" s="3"/>
      <c r="AC82" s="3"/>
      <c r="AI82" s="3"/>
      <c r="AO82" s="3"/>
    </row>
    <row r="83" spans="19:41" x14ac:dyDescent="0.3">
      <c r="S83" s="3"/>
      <c r="AC83" s="3"/>
      <c r="AI83" s="3"/>
      <c r="AO83" s="3"/>
    </row>
    <row r="84" spans="19:41" x14ac:dyDescent="0.3">
      <c r="S84" s="3"/>
      <c r="AC84" s="3"/>
      <c r="AI84" s="3"/>
      <c r="AO84" s="3"/>
    </row>
    <row r="85" spans="19:41" x14ac:dyDescent="0.3">
      <c r="S85" s="3"/>
      <c r="AC85" s="3"/>
      <c r="AI85" s="3"/>
      <c r="AO85" s="3"/>
    </row>
    <row r="86" spans="19:41" x14ac:dyDescent="0.3">
      <c r="S86" s="3"/>
      <c r="AC86" s="3"/>
      <c r="AI86" s="3"/>
      <c r="AO86" s="3"/>
    </row>
    <row r="87" spans="19:41" x14ac:dyDescent="0.3">
      <c r="S87" s="3"/>
      <c r="AC87" s="3"/>
      <c r="AI87" s="3"/>
      <c r="AO87" s="3"/>
    </row>
    <row r="88" spans="19:41" x14ac:dyDescent="0.3">
      <c r="S88" s="3"/>
      <c r="AC88" s="3"/>
      <c r="AI88" s="3"/>
      <c r="AO88" s="3"/>
    </row>
    <row r="89" spans="19:41" x14ac:dyDescent="0.3">
      <c r="S89" s="3"/>
      <c r="AC89" s="3"/>
      <c r="AI89" s="3"/>
      <c r="AO89" s="3"/>
    </row>
    <row r="90" spans="19:41" x14ac:dyDescent="0.3">
      <c r="S90" s="3"/>
      <c r="AC90" s="3"/>
      <c r="AI90" s="3"/>
      <c r="AO90" s="3"/>
    </row>
    <row r="91" spans="19:41" x14ac:dyDescent="0.3">
      <c r="S91" s="3"/>
      <c r="AC91" s="3"/>
      <c r="AI91" s="3"/>
      <c r="AO91" s="3"/>
    </row>
    <row r="92" spans="19:41" x14ac:dyDescent="0.3">
      <c r="S92" s="3"/>
      <c r="AC92" s="3"/>
      <c r="AI92" s="3"/>
      <c r="AO92" s="3"/>
    </row>
    <row r="93" spans="19:41" x14ac:dyDescent="0.3">
      <c r="S93" s="3"/>
      <c r="AC93" s="3"/>
      <c r="AI93" s="3"/>
      <c r="AO93" s="3"/>
    </row>
    <row r="94" spans="19:41" x14ac:dyDescent="0.3">
      <c r="S94" s="3"/>
      <c r="AC94" s="3"/>
      <c r="AI94" s="3"/>
      <c r="AO94" s="3"/>
    </row>
    <row r="95" spans="19:41" x14ac:dyDescent="0.3">
      <c r="S95" s="3"/>
      <c r="AC95" s="3"/>
      <c r="AI95" s="3"/>
      <c r="AO95" s="3"/>
    </row>
    <row r="96" spans="19:41" x14ac:dyDescent="0.3">
      <c r="S96" s="3"/>
      <c r="AC96" s="3"/>
      <c r="AI96" s="3"/>
      <c r="AO96" s="3"/>
    </row>
    <row r="97" spans="19:41" x14ac:dyDescent="0.3">
      <c r="S97" s="3"/>
      <c r="AC97" s="3"/>
      <c r="AI97" s="3"/>
      <c r="AO97" s="3"/>
    </row>
    <row r="98" spans="19:41" x14ac:dyDescent="0.3">
      <c r="S98" s="3"/>
      <c r="AC98" s="3"/>
      <c r="AI98" s="3"/>
      <c r="AO98" s="3"/>
    </row>
    <row r="99" spans="19:41" x14ac:dyDescent="0.3">
      <c r="S99" s="3"/>
      <c r="AC99" s="3"/>
      <c r="AI99" s="3"/>
      <c r="AO99" s="3"/>
    </row>
    <row r="100" spans="19:41" x14ac:dyDescent="0.3">
      <c r="S100" s="3"/>
      <c r="AC100" s="3"/>
      <c r="AI100" s="3"/>
      <c r="AO100" s="3"/>
    </row>
    <row r="101" spans="19:41" x14ac:dyDescent="0.3">
      <c r="S101" s="3"/>
      <c r="AC101" s="3"/>
      <c r="AI101" s="3"/>
      <c r="AO101" s="3"/>
    </row>
    <row r="102" spans="19:41" x14ac:dyDescent="0.3">
      <c r="S102" s="3"/>
      <c r="AC102" s="3"/>
      <c r="AI102" s="3"/>
      <c r="AO102" s="3"/>
    </row>
    <row r="103" spans="19:41" x14ac:dyDescent="0.3">
      <c r="S103" s="3"/>
      <c r="AC103" s="3"/>
      <c r="AI103" s="3"/>
      <c r="AO103" s="3"/>
    </row>
    <row r="104" spans="19:41" x14ac:dyDescent="0.3">
      <c r="S104" s="3"/>
      <c r="AC104" s="3"/>
      <c r="AI104" s="3"/>
      <c r="AO104" s="3"/>
    </row>
    <row r="105" spans="19:41" x14ac:dyDescent="0.3">
      <c r="S105" s="3"/>
      <c r="AC105" s="3"/>
      <c r="AI105" s="3"/>
      <c r="AO105" s="3"/>
    </row>
    <row r="106" spans="19:41" x14ac:dyDescent="0.3">
      <c r="S106" s="3"/>
      <c r="AC106" s="3"/>
      <c r="AI106" s="3"/>
      <c r="AO106" s="3"/>
    </row>
    <row r="107" spans="19:41" x14ac:dyDescent="0.3">
      <c r="S107" s="3"/>
      <c r="AC107" s="3"/>
      <c r="AI107" s="3"/>
      <c r="AO107" s="3"/>
    </row>
    <row r="108" spans="19:41" x14ac:dyDescent="0.3">
      <c r="S108" s="3"/>
      <c r="AC108" s="3"/>
      <c r="AI108" s="3"/>
      <c r="AO108" s="3"/>
    </row>
    <row r="109" spans="19:41" x14ac:dyDescent="0.3">
      <c r="S109" s="3"/>
      <c r="AC109" s="3"/>
      <c r="AI109" s="3"/>
      <c r="AO109" s="3"/>
    </row>
    <row r="110" spans="19:41" x14ac:dyDescent="0.3">
      <c r="S110" s="3"/>
      <c r="AC110" s="3"/>
      <c r="AI110" s="3"/>
      <c r="AO110" s="3"/>
    </row>
    <row r="111" spans="19:41" x14ac:dyDescent="0.3">
      <c r="S111" s="3"/>
      <c r="AC111" s="3"/>
      <c r="AI111" s="3"/>
      <c r="AO111" s="3"/>
    </row>
    <row r="112" spans="19:41" x14ac:dyDescent="0.3">
      <c r="S112" s="3"/>
      <c r="AC112" s="3"/>
      <c r="AI112" s="3"/>
      <c r="AO112" s="3"/>
    </row>
    <row r="113" spans="19:41" x14ac:dyDescent="0.3">
      <c r="S113" s="3"/>
      <c r="AC113" s="3"/>
      <c r="AI113" s="3"/>
      <c r="AO113" s="3"/>
    </row>
    <row r="114" spans="19:41" x14ac:dyDescent="0.3">
      <c r="S114" s="3"/>
      <c r="AC114" s="3"/>
      <c r="AI114" s="3"/>
      <c r="AO114" s="3"/>
    </row>
    <row r="115" spans="19:41" x14ac:dyDescent="0.3">
      <c r="S115" s="3"/>
      <c r="AC115" s="3"/>
      <c r="AI115" s="3"/>
      <c r="AO115" s="3"/>
    </row>
    <row r="116" spans="19:41" x14ac:dyDescent="0.3">
      <c r="S116" s="3"/>
      <c r="AC116" s="3"/>
      <c r="AI116" s="3"/>
      <c r="AO116" s="3"/>
    </row>
    <row r="117" spans="19:41" x14ac:dyDescent="0.3">
      <c r="S117" s="3"/>
      <c r="AC117" s="3"/>
      <c r="AI117" s="3"/>
      <c r="AO117" s="3"/>
    </row>
    <row r="118" spans="19:41" x14ac:dyDescent="0.3">
      <c r="S118" s="3"/>
      <c r="AC118" s="3"/>
      <c r="AI118" s="3"/>
      <c r="AO118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B3A1-6757-4DF8-9349-2AD1D6850AC3}">
  <sheetPr codeName="Sheet39">
    <tabColor theme="7" tint="0.79998168889431442"/>
  </sheetPr>
  <dimension ref="A1:CQ856"/>
  <sheetViews>
    <sheetView topLeftCell="CL1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8" max="19" width="10" customWidth="1"/>
    <col min="28" max="29" width="10" customWidth="1"/>
    <col min="40" max="41" width="10" customWidth="1"/>
    <col min="48" max="49" width="10" customWidth="1"/>
    <col min="62" max="63" width="10" customWidth="1"/>
    <col min="70" max="71" width="10" customWidth="1"/>
    <col min="80" max="81" width="10" customWidth="1"/>
    <col min="94" max="95" width="10" customWidth="1"/>
  </cols>
  <sheetData>
    <row r="1" spans="1:95" ht="1.2" customHeight="1" x14ac:dyDescent="0.3">
      <c r="A1" s="1" t="s">
        <v>208</v>
      </c>
      <c r="B1" s="2">
        <v>132</v>
      </c>
      <c r="S1" s="3"/>
      <c r="AC1" s="3"/>
      <c r="AO1" s="3"/>
      <c r="AW1" s="3"/>
      <c r="BK1" s="3"/>
      <c r="BS1" s="3"/>
      <c r="CC1" s="3"/>
      <c r="CQ1" s="3"/>
    </row>
    <row r="2" spans="1:95" x14ac:dyDescent="0.3">
      <c r="B2" s="2" t="s">
        <v>166</v>
      </c>
      <c r="C2" t="s">
        <v>221</v>
      </c>
      <c r="D2" t="s">
        <v>166</v>
      </c>
      <c r="E2" t="s">
        <v>198</v>
      </c>
      <c r="F2" t="s">
        <v>166</v>
      </c>
      <c r="G2" t="s">
        <v>198</v>
      </c>
      <c r="H2" t="s">
        <v>166</v>
      </c>
      <c r="I2" t="s">
        <v>198</v>
      </c>
      <c r="J2" t="s">
        <v>166</v>
      </c>
      <c r="K2" t="s">
        <v>198</v>
      </c>
      <c r="L2" t="s">
        <v>166</v>
      </c>
      <c r="M2" t="s">
        <v>198</v>
      </c>
      <c r="N2" t="s">
        <v>166</v>
      </c>
      <c r="O2" t="s">
        <v>198</v>
      </c>
      <c r="P2" t="s">
        <v>166</v>
      </c>
      <c r="Q2" t="s">
        <v>198</v>
      </c>
      <c r="S2" s="3"/>
      <c r="T2" t="s">
        <v>166</v>
      </c>
      <c r="U2" t="s">
        <v>222</v>
      </c>
      <c r="V2" t="s">
        <v>166</v>
      </c>
      <c r="W2" t="s">
        <v>222</v>
      </c>
      <c r="X2" t="s">
        <v>166</v>
      </c>
      <c r="Y2" t="s">
        <v>222</v>
      </c>
      <c r="Z2" t="s">
        <v>166</v>
      </c>
      <c r="AA2" t="s">
        <v>222</v>
      </c>
      <c r="AC2" s="3"/>
      <c r="AD2" t="s">
        <v>166</v>
      </c>
      <c r="AE2" t="s">
        <v>222</v>
      </c>
      <c r="AF2" t="s">
        <v>166</v>
      </c>
      <c r="AG2" t="s">
        <v>222</v>
      </c>
      <c r="AH2" t="s">
        <v>166</v>
      </c>
      <c r="AI2" t="s">
        <v>222</v>
      </c>
      <c r="AJ2" t="s">
        <v>166</v>
      </c>
      <c r="AK2" t="s">
        <v>222</v>
      </c>
      <c r="AL2" t="s">
        <v>166</v>
      </c>
      <c r="AM2" t="s">
        <v>222</v>
      </c>
      <c r="AO2" s="3"/>
      <c r="AP2" t="s">
        <v>166</v>
      </c>
      <c r="AQ2" t="s">
        <v>222</v>
      </c>
      <c r="AR2" t="s">
        <v>166</v>
      </c>
      <c r="AS2" t="s">
        <v>222</v>
      </c>
      <c r="AT2" t="s">
        <v>166</v>
      </c>
      <c r="AU2" t="s">
        <v>222</v>
      </c>
      <c r="AW2" s="3"/>
      <c r="AX2" t="s">
        <v>166</v>
      </c>
      <c r="AY2" t="s">
        <v>222</v>
      </c>
      <c r="AZ2" t="s">
        <v>166</v>
      </c>
      <c r="BA2" t="s">
        <v>222</v>
      </c>
      <c r="BB2" t="s">
        <v>166</v>
      </c>
      <c r="BC2" t="s">
        <v>222</v>
      </c>
      <c r="BD2" t="s">
        <v>166</v>
      </c>
      <c r="BE2" t="s">
        <v>222</v>
      </c>
      <c r="BF2" t="s">
        <v>166</v>
      </c>
      <c r="BG2" t="s">
        <v>222</v>
      </c>
      <c r="BH2" t="s">
        <v>166</v>
      </c>
      <c r="BI2" t="s">
        <v>222</v>
      </c>
      <c r="BK2" s="3"/>
      <c r="BL2" t="s">
        <v>166</v>
      </c>
      <c r="BM2" t="s">
        <v>222</v>
      </c>
      <c r="BN2" t="s">
        <v>166</v>
      </c>
      <c r="BO2" t="s">
        <v>222</v>
      </c>
      <c r="BP2" t="s">
        <v>166</v>
      </c>
      <c r="BQ2" t="s">
        <v>222</v>
      </c>
      <c r="BS2" s="3"/>
      <c r="BT2" t="s">
        <v>166</v>
      </c>
      <c r="BU2" t="s">
        <v>222</v>
      </c>
      <c r="BV2" t="s">
        <v>166</v>
      </c>
      <c r="BW2" t="s">
        <v>222</v>
      </c>
      <c r="BX2" t="s">
        <v>166</v>
      </c>
      <c r="BY2" t="s">
        <v>222</v>
      </c>
      <c r="BZ2" t="s">
        <v>166</v>
      </c>
      <c r="CA2" t="s">
        <v>222</v>
      </c>
      <c r="CC2" s="3"/>
      <c r="CD2" t="s">
        <v>166</v>
      </c>
      <c r="CE2" t="s">
        <v>222</v>
      </c>
      <c r="CF2" t="s">
        <v>166</v>
      </c>
      <c r="CG2" t="s">
        <v>222</v>
      </c>
      <c r="CH2" t="s">
        <v>166</v>
      </c>
      <c r="CI2" t="s">
        <v>222</v>
      </c>
      <c r="CJ2" t="s">
        <v>166</v>
      </c>
      <c r="CK2" t="s">
        <v>222</v>
      </c>
      <c r="CL2" t="s">
        <v>166</v>
      </c>
      <c r="CM2" t="s">
        <v>222</v>
      </c>
      <c r="CN2" t="s">
        <v>166</v>
      </c>
      <c r="CO2" t="s">
        <v>222</v>
      </c>
      <c r="CQ2" s="3"/>
    </row>
    <row r="3" spans="1:95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3"/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 s="3"/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O3" s="3"/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 s="3"/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 s="3"/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S3" s="3"/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C3" s="3"/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 s="3"/>
    </row>
    <row r="4" spans="1:95" x14ac:dyDescent="0.3">
      <c r="B4" s="2">
        <v>3.0284225146439997E-4</v>
      </c>
      <c r="C4">
        <v>4.7446531637189997</v>
      </c>
      <c r="D4">
        <v>1.419283428154E-3</v>
      </c>
      <c r="E4">
        <v>8.8460545796150001</v>
      </c>
      <c r="F4">
        <v>1.3757615549560001E-3</v>
      </c>
      <c r="G4">
        <v>9.5932352534310006</v>
      </c>
      <c r="H4">
        <v>5.3936660143200001E-4</v>
      </c>
      <c r="I4">
        <v>2.95965450393</v>
      </c>
      <c r="J4">
        <v>1.3312885918309999E-3</v>
      </c>
      <c r="K4">
        <v>13.53692223683</v>
      </c>
      <c r="L4">
        <v>1.4196913364129999E-3</v>
      </c>
      <c r="M4">
        <v>7.7555338368750002</v>
      </c>
      <c r="N4">
        <v>9.9244488845830008E-4</v>
      </c>
      <c r="O4">
        <v>9.1916183875610002</v>
      </c>
      <c r="P4">
        <v>1.913468093382E-3</v>
      </c>
      <c r="Q4">
        <v>14.4221637986</v>
      </c>
      <c r="S4" s="3"/>
      <c r="T4">
        <v>2.1231069262829999E-4</v>
      </c>
      <c r="U4">
        <v>2.4593728181280001</v>
      </c>
      <c r="V4">
        <v>1.324256816318E-3</v>
      </c>
      <c r="W4">
        <v>8.0347585357030002</v>
      </c>
      <c r="X4">
        <v>1.111539200778E-4</v>
      </c>
      <c r="Y4">
        <v>1.8143913681070001</v>
      </c>
      <c r="Z4">
        <v>3.5737861123050002E-4</v>
      </c>
      <c r="AA4">
        <v>3.4065622342430002</v>
      </c>
      <c r="AC4" s="3"/>
      <c r="AD4">
        <v>4.722304632487E-4</v>
      </c>
      <c r="AE4">
        <v>3.5470979576809998</v>
      </c>
      <c r="AF4">
        <v>8.1877150642060005E-4</v>
      </c>
      <c r="AG4">
        <v>5.4296990616069998</v>
      </c>
      <c r="AH4">
        <v>1.38890623863E-3</v>
      </c>
      <c r="AI4">
        <v>11.630866618300001</v>
      </c>
      <c r="AJ4">
        <v>1.1217898756040001E-3</v>
      </c>
      <c r="AK4">
        <v>6.7968241130190004</v>
      </c>
      <c r="AL4">
        <v>4.295961577561E-5</v>
      </c>
      <c r="AM4">
        <v>3.1275898221929999E-2</v>
      </c>
      <c r="AO4" s="3"/>
      <c r="AP4">
        <v>3.2278034034209998E-4</v>
      </c>
      <c r="AQ4">
        <v>1.0183663643750001</v>
      </c>
      <c r="AR4">
        <v>6.1765488609749999E-4</v>
      </c>
      <c r="AS4">
        <v>2.72631519819</v>
      </c>
      <c r="AT4">
        <v>2.6564828614010001E-4</v>
      </c>
      <c r="AU4">
        <v>1.365386154456</v>
      </c>
      <c r="AW4" s="3"/>
      <c r="AX4">
        <v>4.9336943524040002E-5</v>
      </c>
      <c r="AY4">
        <v>0.79513428594419999</v>
      </c>
      <c r="AZ4">
        <v>6.7784713781579998E-5</v>
      </c>
      <c r="BA4">
        <v>1.0612536532429999</v>
      </c>
      <c r="BB4">
        <v>6.0229778881149996E-4</v>
      </c>
      <c r="BC4">
        <v>8.9402002597639996</v>
      </c>
      <c r="BD4">
        <v>6.746337002895E-4</v>
      </c>
      <c r="BE4">
        <v>9.4839820041270002</v>
      </c>
      <c r="BF4">
        <v>6.3582279352399995E-4</v>
      </c>
      <c r="BG4">
        <v>9.1871919058839993</v>
      </c>
      <c r="BH4">
        <v>4.1498129756479998E-4</v>
      </c>
      <c r="BI4">
        <v>4.1209911767960001</v>
      </c>
      <c r="BK4" s="3"/>
      <c r="BL4">
        <v>1.7099624150460001E-4</v>
      </c>
      <c r="BM4">
        <v>1.0798898071630001</v>
      </c>
      <c r="BN4">
        <v>4.1833136986000002E-4</v>
      </c>
      <c r="BO4">
        <v>1.40871973462</v>
      </c>
      <c r="BP4">
        <v>4.1922875907280001E-4</v>
      </c>
      <c r="BQ4">
        <v>1.928537292064</v>
      </c>
      <c r="BS4" s="3"/>
      <c r="BT4">
        <v>5.9113300492609997E-5</v>
      </c>
      <c r="BU4">
        <v>0.30287733467950001</v>
      </c>
      <c r="BV4">
        <v>2.072549010239E-4</v>
      </c>
      <c r="BW4">
        <v>0.72374793571679996</v>
      </c>
      <c r="BX4">
        <v>2.072549010239E-4</v>
      </c>
      <c r="BY4">
        <v>1.1182359611370001</v>
      </c>
      <c r="BZ4">
        <v>1.431447778951E-3</v>
      </c>
      <c r="CA4">
        <v>1.1283510387119999</v>
      </c>
      <c r="CC4" s="3"/>
      <c r="CD4">
        <v>2.1933778887019999E-4</v>
      </c>
      <c r="CE4">
        <v>3.6490987460820001</v>
      </c>
      <c r="CF4">
        <v>2.25216110547E-4</v>
      </c>
      <c r="CG4">
        <v>2.8372147792460001</v>
      </c>
      <c r="CH4">
        <v>4.9270775482050005E-4</v>
      </c>
      <c r="CI4">
        <v>5.5077124271290003</v>
      </c>
      <c r="CJ4">
        <v>5.0178894451039999E-4</v>
      </c>
      <c r="CK4">
        <v>4.9044595149349997</v>
      </c>
      <c r="CL4">
        <v>7.2207327971399995E-4</v>
      </c>
      <c r="CM4">
        <v>8.3214736023039997</v>
      </c>
      <c r="CN4">
        <v>4.0939617975569998E-4</v>
      </c>
      <c r="CO4">
        <v>5.2850705329150003</v>
      </c>
      <c r="CQ4" s="3"/>
    </row>
    <row r="5" spans="1:95" x14ac:dyDescent="0.3">
      <c r="B5" s="2">
        <v>5.3175986408209995E-4</v>
      </c>
      <c r="C5">
        <v>7.5239137011470003</v>
      </c>
      <c r="D5">
        <v>2.2556779754330002E-3</v>
      </c>
      <c r="E5">
        <v>13.646436656840001</v>
      </c>
      <c r="F5">
        <v>1.8751598474669999E-3</v>
      </c>
      <c r="G5">
        <v>12.781829764279999</v>
      </c>
      <c r="H5">
        <v>7.7938171293599995E-4</v>
      </c>
      <c r="I5">
        <v>4.2920799474190003</v>
      </c>
      <c r="J5">
        <v>1.7383996338379999E-3</v>
      </c>
      <c r="K5">
        <v>17.15089809725</v>
      </c>
      <c r="L5">
        <v>2.205194988342E-3</v>
      </c>
      <c r="M5">
        <v>12.4654043548</v>
      </c>
      <c r="N5">
        <v>1.2833727286700001E-3</v>
      </c>
      <c r="O5">
        <v>10.931958139660001</v>
      </c>
      <c r="P5">
        <v>2.3788245071129999E-3</v>
      </c>
      <c r="Q5">
        <v>17.926625239010001</v>
      </c>
      <c r="S5" s="3"/>
      <c r="T5">
        <v>3.9414509413400001E-4</v>
      </c>
      <c r="U5">
        <v>4.2042140587399999</v>
      </c>
      <c r="V5">
        <v>1.4302873623960001E-3</v>
      </c>
      <c r="W5">
        <v>8.4094931383709994</v>
      </c>
      <c r="X5">
        <v>6.3716601466619999E-4</v>
      </c>
      <c r="Y5">
        <v>6.0694293024280004</v>
      </c>
      <c r="Z5">
        <v>7.7499531127030001E-4</v>
      </c>
      <c r="AA5">
        <v>6.8380935835179999</v>
      </c>
      <c r="AC5" s="3"/>
      <c r="AD5">
        <v>7.2861042526519999E-4</v>
      </c>
      <c r="AE5">
        <v>4.6936815439270001</v>
      </c>
      <c r="AF5">
        <v>1.2509619468939999E-3</v>
      </c>
      <c r="AG5">
        <v>7.3163724733570001</v>
      </c>
      <c r="AH5">
        <v>1.685436975006E-3</v>
      </c>
      <c r="AI5">
        <v>13.226775862189999</v>
      </c>
      <c r="AJ5">
        <v>1.7956825704350001E-3</v>
      </c>
      <c r="AK5">
        <v>9.9302115481629993</v>
      </c>
      <c r="AL5">
        <v>8.0937424165579994E-5</v>
      </c>
      <c r="AM5">
        <v>1.3898809797180001</v>
      </c>
      <c r="AO5" s="3"/>
      <c r="AP5">
        <v>1.364342546635E-3</v>
      </c>
      <c r="AQ5">
        <v>2.3738812064469998</v>
      </c>
      <c r="AR5">
        <v>8.9143779717550001E-4</v>
      </c>
      <c r="AS5">
        <v>3.5497298241339998</v>
      </c>
      <c r="AT5">
        <v>8.9143779717550001E-4</v>
      </c>
      <c r="AU5">
        <v>2.863533605982</v>
      </c>
      <c r="AW5" s="3"/>
      <c r="AX5">
        <v>7.8820052736960003E-5</v>
      </c>
      <c r="AY5">
        <v>1.341025860322</v>
      </c>
      <c r="AZ5">
        <v>2.0059881414520001E-4</v>
      </c>
      <c r="BA5">
        <v>3.0127973620490001</v>
      </c>
      <c r="BB5">
        <v>1.026126721558E-3</v>
      </c>
      <c r="BC5">
        <v>13.20743412201</v>
      </c>
      <c r="BD5">
        <v>9.6830190289890004E-4</v>
      </c>
      <c r="BE5">
        <v>12.40077204376</v>
      </c>
      <c r="BF5">
        <v>1.0180093433800001E-3</v>
      </c>
      <c r="BG5">
        <v>13.47541873384</v>
      </c>
      <c r="BH5">
        <v>6.0352792818819999E-4</v>
      </c>
      <c r="BI5">
        <v>5.4309495216129999</v>
      </c>
      <c r="BK5" s="3"/>
      <c r="BL5">
        <v>3.3127154911029999E-4</v>
      </c>
      <c r="BM5">
        <v>2.2112029384760001</v>
      </c>
      <c r="BN5">
        <v>9.7233326175169999E-4</v>
      </c>
      <c r="BO5">
        <v>3.7088339524020002</v>
      </c>
      <c r="BP5">
        <v>9.0106187199040001E-4</v>
      </c>
      <c r="BQ5">
        <v>3.9036934685700002</v>
      </c>
      <c r="BS5" s="3"/>
      <c r="BT5">
        <v>2.0689655172410001E-4</v>
      </c>
      <c r="BU5">
        <v>0.63604240282690006</v>
      </c>
      <c r="BV5">
        <v>5.6266573655110001E-4</v>
      </c>
      <c r="BW5">
        <v>1.3306525902099999</v>
      </c>
      <c r="BX5">
        <v>3.4547022595119998E-4</v>
      </c>
      <c r="BY5">
        <v>1.6947953829060001</v>
      </c>
      <c r="BZ5">
        <v>2.5569154247870002E-3</v>
      </c>
      <c r="CA5">
        <v>2.3320452701229999</v>
      </c>
      <c r="CC5" s="3"/>
      <c r="CD5">
        <v>4.2709791375839998E-4</v>
      </c>
      <c r="CE5">
        <v>5.9267241379310001</v>
      </c>
      <c r="CF5">
        <v>4.5721488484990001E-4</v>
      </c>
      <c r="CG5">
        <v>4.4262712308790002</v>
      </c>
      <c r="CH5">
        <v>7.5164011016020001E-4</v>
      </c>
      <c r="CI5">
        <v>6.5891536233789996</v>
      </c>
      <c r="CJ5">
        <v>8.1431875482160005E-4</v>
      </c>
      <c r="CK5">
        <v>6.1036085964910001</v>
      </c>
      <c r="CL5">
        <v>8.5075960679180005E-4</v>
      </c>
      <c r="CM5">
        <v>9.1912243242230005</v>
      </c>
      <c r="CN5">
        <v>4.9847504593050003E-4</v>
      </c>
      <c r="CO5">
        <v>6.0981583072100003</v>
      </c>
      <c r="CQ5" s="3"/>
    </row>
    <row r="6" spans="1:95" x14ac:dyDescent="0.3">
      <c r="B6" s="2">
        <v>7.4976968700560004E-4</v>
      </c>
      <c r="C6">
        <v>10.22102860693</v>
      </c>
      <c r="D6">
        <v>3.0993816266810001E-3</v>
      </c>
      <c r="E6">
        <v>18.227789894040001</v>
      </c>
      <c r="F6">
        <v>2.054546278564E-3</v>
      </c>
      <c r="G6">
        <v>13.992765465910001</v>
      </c>
      <c r="H6">
        <v>1.0557957589340001E-3</v>
      </c>
      <c r="I6">
        <v>5.5880005842360001</v>
      </c>
      <c r="J6">
        <v>2.3274168916380001E-3</v>
      </c>
      <c r="K6">
        <v>21.221184041059999</v>
      </c>
      <c r="L6">
        <v>2.5446686589989998E-3</v>
      </c>
      <c r="M6">
        <v>14.077956922309999</v>
      </c>
      <c r="N6">
        <v>1.9768608167159999E-3</v>
      </c>
      <c r="O6">
        <v>14.28485045927</v>
      </c>
      <c r="P6">
        <v>2.8587119357720001E-3</v>
      </c>
      <c r="Q6">
        <v>21.622736914440001</v>
      </c>
      <c r="S6" s="3"/>
      <c r="T6">
        <v>7.1706402253429995E-4</v>
      </c>
      <c r="U6">
        <v>6.455926803393</v>
      </c>
      <c r="V6">
        <v>1.611931203168E-3</v>
      </c>
      <c r="W6">
        <v>8.7467900968030001</v>
      </c>
      <c r="X6">
        <v>8.997916632672E-4</v>
      </c>
      <c r="Y6">
        <v>7.2518952662379998</v>
      </c>
      <c r="Z6">
        <v>9.1643126567760003E-4</v>
      </c>
      <c r="AA6">
        <v>7.9634603294390001</v>
      </c>
      <c r="AC6" s="3"/>
      <c r="AD6">
        <v>9.9570554811300002E-4</v>
      </c>
      <c r="AE6">
        <v>5.9455661227750003</v>
      </c>
      <c r="AF6">
        <v>1.3619555521299999E-3</v>
      </c>
      <c r="AG6">
        <v>7.553040870447</v>
      </c>
      <c r="AH6">
        <v>2.031196238742E-3</v>
      </c>
      <c r="AI6">
        <v>14.7482872201</v>
      </c>
      <c r="AJ6">
        <v>2.0451497757280001E-3</v>
      </c>
      <c r="AK6">
        <v>10.58575855646</v>
      </c>
      <c r="AL6">
        <v>6.4030387070620001E-4</v>
      </c>
      <c r="AM6">
        <v>3.626885769561</v>
      </c>
      <c r="AO6" s="3"/>
      <c r="AP6">
        <v>2.9787639663889998E-3</v>
      </c>
      <c r="AQ6">
        <v>4.2624512586809997</v>
      </c>
      <c r="AR6">
        <v>1.67367468597E-3</v>
      </c>
      <c r="AS6">
        <v>5.5053295149009998</v>
      </c>
      <c r="AT6">
        <v>1.59545099709E-3</v>
      </c>
      <c r="AU6">
        <v>4.4417313298619998</v>
      </c>
      <c r="AW6" s="3"/>
      <c r="AX6">
        <v>1.2319050555259999E-4</v>
      </c>
      <c r="AY6">
        <v>1.6344231550799999</v>
      </c>
      <c r="AZ6">
        <v>3.479973199375E-4</v>
      </c>
      <c r="BA6">
        <v>5.803670306681</v>
      </c>
      <c r="BB6">
        <v>1.350161297806E-3</v>
      </c>
      <c r="BC6">
        <v>16.722546730249999</v>
      </c>
      <c r="BD6">
        <v>1.417029143881E-3</v>
      </c>
      <c r="BE6">
        <v>17.170001034409999</v>
      </c>
      <c r="BF6">
        <v>1.4108879594819999E-3</v>
      </c>
      <c r="BG6">
        <v>19.278426094859999</v>
      </c>
      <c r="BH6">
        <v>8.8623712090990004E-4</v>
      </c>
      <c r="BI6">
        <v>7.7950541736680004</v>
      </c>
      <c r="BK6" s="3"/>
      <c r="BL6">
        <v>8.5526825251649996E-4</v>
      </c>
      <c r="BM6">
        <v>4.2975206611569998</v>
      </c>
      <c r="BN6">
        <v>1.18924677403E-3</v>
      </c>
      <c r="BO6">
        <v>4.1225235599159999</v>
      </c>
      <c r="BP6">
        <v>1.5111763080080001E-3</v>
      </c>
      <c r="BQ6">
        <v>7.1809079066850003</v>
      </c>
      <c r="BS6" s="3"/>
      <c r="BT6">
        <v>4.7290640394089998E-4</v>
      </c>
      <c r="BU6">
        <v>0.93891973750629998</v>
      </c>
      <c r="BV6">
        <v>7.4037115431479996E-4</v>
      </c>
      <c r="BW6">
        <v>1.623989839881</v>
      </c>
      <c r="BX6">
        <v>4.0470536520569999E-4</v>
      </c>
      <c r="BY6">
        <v>2.2410095719490002</v>
      </c>
      <c r="BZ6">
        <v>2.8925812138959998E-3</v>
      </c>
      <c r="CA6">
        <v>3.0299856227899999</v>
      </c>
      <c r="CC6" s="3"/>
      <c r="CD6">
        <v>7.2988140386259998E-4</v>
      </c>
      <c r="CE6">
        <v>9.0468260188089999</v>
      </c>
      <c r="CF6">
        <v>6.9823880580850001E-4</v>
      </c>
      <c r="CG6">
        <v>5.6474905409299998</v>
      </c>
      <c r="CH6">
        <v>8.8549889403780003E-4</v>
      </c>
      <c r="CI6">
        <v>7.44989253468</v>
      </c>
      <c r="CJ6">
        <v>1.0287243368110001E-3</v>
      </c>
      <c r="CK6">
        <v>6.5082294522310002</v>
      </c>
      <c r="CL6">
        <v>1.251117068811E-3</v>
      </c>
      <c r="CM6">
        <v>12.37640292709</v>
      </c>
      <c r="CN6">
        <v>6.7082820467730001E-4</v>
      </c>
      <c r="CO6">
        <v>7.1071708463950003</v>
      </c>
      <c r="CQ6" s="3"/>
    </row>
    <row r="7" spans="1:95" x14ac:dyDescent="0.3">
      <c r="B7" s="2">
        <v>1.2952558537789999E-3</v>
      </c>
      <c r="C7">
        <v>13.630072320329999</v>
      </c>
      <c r="D7">
        <v>3.9357913379619996E-3</v>
      </c>
      <c r="E7">
        <v>22.91865755125</v>
      </c>
      <c r="F7">
        <v>2.7770568795599999E-3</v>
      </c>
      <c r="G7">
        <v>18.027189436699999</v>
      </c>
      <c r="H7">
        <v>1.2594169906110001E-3</v>
      </c>
      <c r="I7">
        <v>6.920426027725</v>
      </c>
      <c r="J7">
        <v>2.8001506473460001E-3</v>
      </c>
      <c r="K7">
        <v>24.013801751380001</v>
      </c>
      <c r="L7">
        <v>2.9472432306739999E-3</v>
      </c>
      <c r="M7">
        <v>15.587062721340001</v>
      </c>
      <c r="N7">
        <v>2.3863686531070002E-3</v>
      </c>
      <c r="O7">
        <v>16.01012288878</v>
      </c>
      <c r="P7">
        <v>3.1568915443250002E-3</v>
      </c>
      <c r="Q7">
        <v>23.42972484465</v>
      </c>
      <c r="S7" s="3"/>
      <c r="T7">
        <v>1.090090080298E-3</v>
      </c>
      <c r="U7">
        <v>8.1925390608120008</v>
      </c>
      <c r="V7">
        <v>1.7028159647479999E-3</v>
      </c>
      <c r="W7">
        <v>9.0715596668810008</v>
      </c>
      <c r="X7">
        <v>1.293488825985E-3</v>
      </c>
      <c r="Y7">
        <v>8.4260892230410001</v>
      </c>
      <c r="Z7">
        <v>1.1787410298840001E-3</v>
      </c>
      <c r="AA7">
        <v>9.1664847364300002</v>
      </c>
      <c r="AC7" s="3"/>
      <c r="AD7">
        <v>1.6360077408780001E-3</v>
      </c>
      <c r="AE7">
        <v>7.6712418423699997</v>
      </c>
      <c r="AF7">
        <v>1.7569855793009999E-3</v>
      </c>
      <c r="AG7">
        <v>9.0745426276549992</v>
      </c>
      <c r="AH7">
        <v>2.5127227165830002E-3</v>
      </c>
      <c r="AI7">
        <v>16.74991474478</v>
      </c>
      <c r="AJ7">
        <v>2.164219398402E-3</v>
      </c>
      <c r="AK7">
        <v>10.782433513699999</v>
      </c>
      <c r="AL7">
        <v>1.1436402936870001E-3</v>
      </c>
      <c r="AM7">
        <v>5.4757264824109999</v>
      </c>
      <c r="AO7" s="3"/>
      <c r="AP7">
        <v>4.2286386139400002E-3</v>
      </c>
      <c r="AQ7">
        <v>5.7550327977559999</v>
      </c>
      <c r="AR7">
        <v>2.6123589525230001E-3</v>
      </c>
      <c r="AS7">
        <v>7.2436218303939999</v>
      </c>
      <c r="AT7">
        <v>2.4559115747640001E-3</v>
      </c>
      <c r="AU7">
        <v>5.9741707330059999</v>
      </c>
      <c r="AW7" s="3"/>
      <c r="AX7">
        <v>1.861090768959E-4</v>
      </c>
      <c r="AY7">
        <v>1.832273277646</v>
      </c>
      <c r="AZ7">
        <v>5.1882986926559999E-4</v>
      </c>
      <c r="BA7">
        <v>9.4161319211179997</v>
      </c>
      <c r="BB7">
        <v>1.86539136932E-3</v>
      </c>
      <c r="BC7">
        <v>21.956818769000002</v>
      </c>
      <c r="BD7">
        <v>2.0934405022409999E-3</v>
      </c>
      <c r="BE7">
        <v>22.368947173110001</v>
      </c>
      <c r="BF7">
        <v>1.699124934189E-3</v>
      </c>
      <c r="BG7">
        <v>21.74487751014</v>
      </c>
      <c r="BH7">
        <v>1.280033000805E-3</v>
      </c>
      <c r="BI7">
        <v>10.292138853919999</v>
      </c>
      <c r="BK7" s="3"/>
      <c r="BL7">
        <v>1.314957047084E-3</v>
      </c>
      <c r="BM7">
        <v>6.6703397612490001</v>
      </c>
      <c r="BN7">
        <v>1.6468510256590001E-3</v>
      </c>
      <c r="BO7">
        <v>6.2075191817900004</v>
      </c>
      <c r="BP7">
        <v>2.3461034746889999E-3</v>
      </c>
      <c r="BQ7">
        <v>11.53949276546</v>
      </c>
      <c r="BS7" s="3"/>
      <c r="BT7">
        <v>8.8669950738920001E-4</v>
      </c>
      <c r="BU7">
        <v>1.378091872792</v>
      </c>
      <c r="BV7">
        <v>2.0237991714959999E-3</v>
      </c>
      <c r="BW7">
        <v>3.6166601221330001</v>
      </c>
      <c r="BX7">
        <v>6.2190087580569998E-4</v>
      </c>
      <c r="BY7">
        <v>3.4851641136599998</v>
      </c>
      <c r="BZ7">
        <v>3.72187316346E-3</v>
      </c>
      <c r="CA7">
        <v>4.2741401645010004</v>
      </c>
      <c r="CC7" s="3"/>
      <c r="CD7">
        <v>9.6159443171379999E-4</v>
      </c>
      <c r="CE7">
        <v>10.70728840125</v>
      </c>
      <c r="CF7">
        <v>1.4126864799919999E-3</v>
      </c>
      <c r="CG7">
        <v>7.9942915042209997</v>
      </c>
      <c r="CH7">
        <v>1.06403506692E-3</v>
      </c>
      <c r="CI7">
        <v>8.3547719029710006</v>
      </c>
      <c r="CJ7">
        <v>1.278859220321E-3</v>
      </c>
      <c r="CK7">
        <v>7.0011312219499997</v>
      </c>
      <c r="CL7">
        <v>1.222520107239E-3</v>
      </c>
      <c r="CM7">
        <v>12.95821248823</v>
      </c>
      <c r="CN7">
        <v>8.1346469844440004E-4</v>
      </c>
      <c r="CO7">
        <v>7.9447492163010001</v>
      </c>
      <c r="CQ7" s="3"/>
    </row>
    <row r="8" spans="1:95" x14ac:dyDescent="0.3">
      <c r="B8" s="2">
        <v>1.4917003332450001E-3</v>
      </c>
      <c r="C8">
        <v>14.355692066550001</v>
      </c>
      <c r="D8">
        <v>4.615161883561E-3</v>
      </c>
      <c r="E8">
        <v>26.053441650069999</v>
      </c>
      <c r="F8">
        <v>3.237795280744E-3</v>
      </c>
      <c r="G8">
        <v>20.04135887008</v>
      </c>
      <c r="H8">
        <v>2.903216084322E-3</v>
      </c>
      <c r="I8">
        <v>15.61769621707</v>
      </c>
      <c r="J8">
        <v>3.142077468033E-3</v>
      </c>
      <c r="K8">
        <v>25.282343783200002</v>
      </c>
      <c r="L8">
        <v>3.4080498807399998E-3</v>
      </c>
      <c r="M8">
        <v>17.108338728420001</v>
      </c>
      <c r="N8">
        <v>2.7646501799499998E-3</v>
      </c>
      <c r="O8">
        <v>17.561577172300002</v>
      </c>
      <c r="P8">
        <v>3.4186974917199998E-3</v>
      </c>
      <c r="Q8">
        <v>25.090693548170002</v>
      </c>
      <c r="S8" s="3"/>
      <c r="T8">
        <v>1.5033777499159999E-3</v>
      </c>
      <c r="U8">
        <v>9.9540932680520005</v>
      </c>
      <c r="V8">
        <v>1.869228556999E-3</v>
      </c>
      <c r="W8">
        <v>9.1465669091509998</v>
      </c>
      <c r="X8">
        <v>1.5457201002910001E-3</v>
      </c>
      <c r="Y8">
        <v>8.8341903876229999</v>
      </c>
      <c r="Z8">
        <v>1.4075570460510001E-3</v>
      </c>
      <c r="AA8">
        <v>10.55242707026</v>
      </c>
      <c r="AC8" s="3"/>
      <c r="AD8">
        <v>2.5855316259039999E-3</v>
      </c>
      <c r="AE8">
        <v>9.7771184323989999</v>
      </c>
      <c r="AF8">
        <v>2.1889993961919998E-3</v>
      </c>
      <c r="AG8">
        <v>10.650137755459999</v>
      </c>
      <c r="AH8">
        <v>2.9200550760400002E-3</v>
      </c>
      <c r="AI8">
        <v>18.244363816260002</v>
      </c>
      <c r="AJ8">
        <v>2.4265168399369998E-3</v>
      </c>
      <c r="AK8">
        <v>11.07091163155</v>
      </c>
      <c r="AL8">
        <v>1.6468723178909999E-3</v>
      </c>
      <c r="AM8">
        <v>7.14069484966</v>
      </c>
      <c r="AO8" s="3"/>
      <c r="AP8">
        <v>5.6868257027500001E-3</v>
      </c>
      <c r="AQ8">
        <v>6.912507804993</v>
      </c>
      <c r="AR8">
        <v>3.668378752395E-3</v>
      </c>
      <c r="AS8">
        <v>8.9475954053340008</v>
      </c>
      <c r="AT8">
        <v>3.433707685757E-3</v>
      </c>
      <c r="AU8">
        <v>7.415108377418</v>
      </c>
      <c r="AW8" s="3"/>
      <c r="AX8">
        <v>2.5639842554250002E-4</v>
      </c>
      <c r="AY8">
        <v>2.1665962938069998</v>
      </c>
      <c r="AZ8">
        <v>8.5064433190009997E-4</v>
      </c>
      <c r="BA8">
        <v>14.926843287340001</v>
      </c>
      <c r="BB8">
        <v>2.464008434717E-3</v>
      </c>
      <c r="BC8">
        <v>27.006824409789999</v>
      </c>
      <c r="BD8">
        <v>2.4983970196689998E-3</v>
      </c>
      <c r="BE8">
        <v>24.692028354449999</v>
      </c>
      <c r="BF8">
        <v>2.2422021657849999E-3</v>
      </c>
      <c r="BG8">
        <v>26.892739195240001</v>
      </c>
      <c r="BH8">
        <v>1.5905543328410001E-3</v>
      </c>
      <c r="BI8">
        <v>12.54363898299</v>
      </c>
      <c r="BK8" s="3"/>
      <c r="BL8">
        <v>2.1916435746590001E-3</v>
      </c>
      <c r="BM8">
        <v>10.931129476580001</v>
      </c>
      <c r="BN8">
        <v>2.3694458223120001E-3</v>
      </c>
      <c r="BO8">
        <v>9.2688222773989999</v>
      </c>
      <c r="BP8">
        <v>2.795513357099E-3</v>
      </c>
      <c r="BQ8">
        <v>14.50774422624</v>
      </c>
      <c r="BS8" s="3"/>
      <c r="BT8">
        <v>1.0640394088670001E-3</v>
      </c>
      <c r="BU8">
        <v>2.4230186774360001</v>
      </c>
      <c r="BV8">
        <v>2.5569154247870002E-3</v>
      </c>
      <c r="BW8">
        <v>4.3550607851000001</v>
      </c>
      <c r="BX8">
        <v>9.5756666491469999E-4</v>
      </c>
      <c r="BY8">
        <v>4.618052802047</v>
      </c>
      <c r="BZ8">
        <v>5.4791822946779999E-3</v>
      </c>
      <c r="CA8">
        <v>8.2089053411300004</v>
      </c>
      <c r="CC8" s="3"/>
      <c r="CD8">
        <v>1.2052885752280001E-3</v>
      </c>
      <c r="CE8">
        <v>12.03957680251</v>
      </c>
      <c r="CF8">
        <v>1.6627863366060001E-3</v>
      </c>
      <c r="CG8">
        <v>8.6343281305729995</v>
      </c>
      <c r="CH8">
        <v>1.4838315923119999E-3</v>
      </c>
      <c r="CI8">
        <v>9.4877102990419999</v>
      </c>
      <c r="CJ8">
        <v>2.1811449265249998E-3</v>
      </c>
      <c r="CK8">
        <v>8.7226090445519997</v>
      </c>
      <c r="CL8">
        <v>1.2868632707770001E-3</v>
      </c>
      <c r="CM8">
        <v>13.25792094745</v>
      </c>
      <c r="CN8">
        <v>9.6195007553639999E-4</v>
      </c>
      <c r="CO8">
        <v>9.2133620689659992</v>
      </c>
      <c r="CQ8" s="3"/>
    </row>
    <row r="9" spans="1:95" x14ac:dyDescent="0.3">
      <c r="B9" s="2">
        <v>1.8300427608000001E-3</v>
      </c>
      <c r="C9">
        <v>15.45096715519</v>
      </c>
      <c r="D9">
        <v>5.1389767509780002E-3</v>
      </c>
      <c r="E9">
        <v>28.140632331780001</v>
      </c>
      <c r="F9">
        <v>3.5482481236090001E-3</v>
      </c>
      <c r="G9">
        <v>20.96020957835</v>
      </c>
      <c r="H9">
        <v>3.0341380130220002E-3</v>
      </c>
      <c r="I9">
        <v>16.311287543820001</v>
      </c>
      <c r="J9">
        <v>3.4913171836890001E-3</v>
      </c>
      <c r="K9">
        <v>26.30447836998</v>
      </c>
      <c r="L9">
        <v>3.5729216850470002E-3</v>
      </c>
      <c r="M9">
        <v>18.002849020580001</v>
      </c>
      <c r="N9">
        <v>3.281213286134E-3</v>
      </c>
      <c r="O9">
        <v>19.22254587582</v>
      </c>
      <c r="P9">
        <v>3.7532911987690001E-3</v>
      </c>
      <c r="Q9">
        <v>26.751662251700001</v>
      </c>
      <c r="S9" s="3"/>
      <c r="T9">
        <v>1.9569036215300001E-3</v>
      </c>
      <c r="U9">
        <v>11.682430558629999</v>
      </c>
      <c r="V9">
        <v>2.0507366607929998E-3</v>
      </c>
      <c r="W9">
        <v>9.1466423113209991</v>
      </c>
      <c r="X9">
        <v>2.0200820703219998E-3</v>
      </c>
      <c r="Y9">
        <v>10.01674431102</v>
      </c>
      <c r="Z9">
        <v>1.736985953133E-3</v>
      </c>
      <c r="AA9">
        <v>11.7166756361</v>
      </c>
      <c r="AC9" s="3"/>
      <c r="AD9">
        <v>2.894799820584E-3</v>
      </c>
      <c r="AE9">
        <v>10.23922168973</v>
      </c>
      <c r="AF9">
        <v>2.781108637458E-3</v>
      </c>
      <c r="AG9">
        <v>12.1648385385</v>
      </c>
      <c r="AH9">
        <v>3.475226603302E-3</v>
      </c>
      <c r="AI9">
        <v>19.786122085380001</v>
      </c>
      <c r="AJ9">
        <v>2.6769855627609999E-3</v>
      </c>
      <c r="AK9">
        <v>11.306947983660001</v>
      </c>
      <c r="AL9">
        <v>2.6903687857659998E-3</v>
      </c>
      <c r="AM9">
        <v>10.16417042494</v>
      </c>
      <c r="AO9" s="3"/>
      <c r="AP9">
        <v>7.691832949864E-3</v>
      </c>
      <c r="AQ9">
        <v>8.2755650227650008</v>
      </c>
      <c r="AR9">
        <v>4.0203853523529997E-3</v>
      </c>
      <c r="AS9">
        <v>9.7710040781810008</v>
      </c>
      <c r="AT9">
        <v>4.1377208856720003E-3</v>
      </c>
      <c r="AU9">
        <v>8.6730811994939998</v>
      </c>
      <c r="AW9" s="3"/>
      <c r="AX9">
        <v>3.3039588320369999E-4</v>
      </c>
      <c r="AY9">
        <v>2.4872689931059999</v>
      </c>
      <c r="AZ9">
        <v>1.1577987692889999E-3</v>
      </c>
      <c r="BA9">
        <v>19.209507414000001</v>
      </c>
      <c r="BB9">
        <v>2.8383256509269999E-3</v>
      </c>
      <c r="BC9">
        <v>29.50874994306</v>
      </c>
      <c r="BD9">
        <v>3.0145055402689999E-3</v>
      </c>
      <c r="BE9">
        <v>26.912683304990001</v>
      </c>
      <c r="BF9">
        <v>2.630436185783E-3</v>
      </c>
      <c r="BG9">
        <v>29.410297769140001</v>
      </c>
      <c r="BH9">
        <v>1.94523544459E-3</v>
      </c>
      <c r="BI9">
        <v>15.83908442209</v>
      </c>
      <c r="BK9" s="3"/>
      <c r="BL9">
        <v>2.4801237930690001E-3</v>
      </c>
      <c r="BM9">
        <v>13.02479338843</v>
      </c>
      <c r="BN9">
        <v>2.7546333778309998E-3</v>
      </c>
      <c r="BO9">
        <v>11.635126832379999</v>
      </c>
      <c r="BP9">
        <v>3.1972038658569998E-3</v>
      </c>
      <c r="BQ9">
        <v>15.54497707871</v>
      </c>
      <c r="BS9" s="3"/>
      <c r="BT9">
        <v>1.0935960591129999E-3</v>
      </c>
      <c r="BU9">
        <v>2.9681978798589999</v>
      </c>
      <c r="BV9">
        <v>2.9518163531510001E-3</v>
      </c>
      <c r="BW9">
        <v>5.0631162153410001</v>
      </c>
      <c r="BX9">
        <v>1.312977500442E-3</v>
      </c>
      <c r="BY9">
        <v>5.5688700940859999</v>
      </c>
      <c r="BZ9">
        <v>6.9403157296229999E-3</v>
      </c>
      <c r="CA9">
        <v>11.567111095990001</v>
      </c>
      <c r="CC9" s="3"/>
      <c r="CD9">
        <v>1.4550543167229999E-3</v>
      </c>
      <c r="CE9">
        <v>12.867358934169999</v>
      </c>
      <c r="CF9">
        <v>2.0646183845829998E-3</v>
      </c>
      <c r="CG9">
        <v>10.14246041106</v>
      </c>
      <c r="CH9">
        <v>1.6445574061230001E-3</v>
      </c>
      <c r="CI9">
        <v>10.12039018256</v>
      </c>
      <c r="CJ9">
        <v>2.9941669246490001E-3</v>
      </c>
      <c r="CK9">
        <v>9.9732553259299994</v>
      </c>
      <c r="CL9">
        <v>1.301161751564E-3</v>
      </c>
      <c r="CM9">
        <v>13.52825265019</v>
      </c>
      <c r="CN9">
        <v>9.8565461084640003E-4</v>
      </c>
      <c r="CO9">
        <v>9.6394984326020001</v>
      </c>
      <c r="CQ9" s="3"/>
    </row>
    <row r="10" spans="1:95" x14ac:dyDescent="0.3">
      <c r="B10" s="2">
        <v>2.2775313314599998E-3</v>
      </c>
      <c r="C10">
        <v>16.874824770429999</v>
      </c>
      <c r="D10">
        <v>5.5803772020000001E-3</v>
      </c>
      <c r="E10">
        <v>29.6253977147</v>
      </c>
      <c r="F10">
        <v>3.73741264374E-3</v>
      </c>
      <c r="G10">
        <v>21.64782633355</v>
      </c>
      <c r="H10">
        <v>3.310621560694E-3</v>
      </c>
      <c r="I10">
        <v>17.105267088910001</v>
      </c>
      <c r="J10">
        <v>3.5863131543079998E-3</v>
      </c>
      <c r="K10">
        <v>26.430718099820002</v>
      </c>
      <c r="L10">
        <v>3.640818946914E-3</v>
      </c>
      <c r="M10">
        <v>18.307104222</v>
      </c>
      <c r="N10">
        <v>3.8341968091470001E-3</v>
      </c>
      <c r="O10">
        <v>20.69186434433</v>
      </c>
      <c r="P10">
        <v>4.2406747540839999E-3</v>
      </c>
      <c r="Q10">
        <v>28.87806724028</v>
      </c>
      <c r="S10" s="3"/>
      <c r="T10">
        <v>2.4003064016009999E-3</v>
      </c>
      <c r="U10">
        <v>13.2612122979</v>
      </c>
      <c r="V10">
        <v>2.202033632318E-3</v>
      </c>
      <c r="W10">
        <v>9.2466226446139999</v>
      </c>
      <c r="X10">
        <v>2.1512641849389998E-3</v>
      </c>
      <c r="Y10">
        <v>10.28324542393</v>
      </c>
      <c r="Z10">
        <v>1.9521585806430001E-3</v>
      </c>
      <c r="AA10">
        <v>12.564903557939999</v>
      </c>
      <c r="AC10" s="3"/>
      <c r="AD10">
        <v>3.2466728952799998E-3</v>
      </c>
      <c r="AE10">
        <v>10.67206578955</v>
      </c>
      <c r="AF10">
        <v>3.4717939623809999E-3</v>
      </c>
      <c r="AG10">
        <v>13.740383262670001</v>
      </c>
      <c r="AH10">
        <v>3.9069870037500001E-3</v>
      </c>
      <c r="AI10">
        <v>20.915387501440001</v>
      </c>
      <c r="AJ10">
        <v>2.8678255819799998E-3</v>
      </c>
      <c r="AK10">
        <v>11.48397598117</v>
      </c>
      <c r="AL10">
        <v>3.0444677438579999E-3</v>
      </c>
      <c r="AM10">
        <v>11.287765885240001</v>
      </c>
      <c r="AO10" s="3"/>
      <c r="AP10">
        <v>9.1760590938310006E-3</v>
      </c>
      <c r="AQ10">
        <v>9.3568810759449992</v>
      </c>
      <c r="AR10">
        <v>4.919957774466E-3</v>
      </c>
      <c r="AS10">
        <v>11.44067974841</v>
      </c>
      <c r="AT10">
        <v>5.8195301965790003E-3</v>
      </c>
      <c r="AU10">
        <v>10.12540186967</v>
      </c>
      <c r="AW10" s="3"/>
      <c r="AX10">
        <v>4.26609807772E-4</v>
      </c>
      <c r="AY10">
        <v>2.842046039755</v>
      </c>
      <c r="AZ10">
        <v>1.881286155378E-3</v>
      </c>
      <c r="BA10">
        <v>26.043475622980001</v>
      </c>
      <c r="BB10">
        <v>3.2461262939020002E-3</v>
      </c>
      <c r="BC10">
        <v>31.473374656379999</v>
      </c>
      <c r="BD10">
        <v>3.6862495839179998E-3</v>
      </c>
      <c r="BE10">
        <v>28.908061094490002</v>
      </c>
      <c r="BF10">
        <v>2.7580835003059999E-3</v>
      </c>
      <c r="BG10">
        <v>29.93219852492</v>
      </c>
      <c r="BH10">
        <v>2.3111567090000002E-3</v>
      </c>
      <c r="BI10">
        <v>18.673944829589999</v>
      </c>
      <c r="BK10" s="3"/>
      <c r="BL10">
        <v>4.1503819196670004E-3</v>
      </c>
      <c r="BM10">
        <v>22.29177112196</v>
      </c>
      <c r="BN10">
        <v>3.5490204334499998E-3</v>
      </c>
      <c r="BO10">
        <v>16.748330381260001</v>
      </c>
      <c r="BP10">
        <v>3.3417794920149999E-3</v>
      </c>
      <c r="BQ10">
        <v>16.041524720849999</v>
      </c>
      <c r="BS10" s="3"/>
      <c r="BT10">
        <v>1.3891625615760001E-3</v>
      </c>
      <c r="BU10">
        <v>3.8768298838969999</v>
      </c>
      <c r="BV10">
        <v>3.4454425136050001E-3</v>
      </c>
      <c r="BW10">
        <v>7.2176277387910002</v>
      </c>
      <c r="BX10">
        <v>1.7276234752240001E-3</v>
      </c>
      <c r="BY10">
        <v>6.1049692055540001</v>
      </c>
      <c r="BZ10">
        <v>8.5594095359139994E-3</v>
      </c>
      <c r="CA10">
        <v>16.34142771134</v>
      </c>
      <c r="CC10" s="3"/>
      <c r="CD10">
        <v>1.698907042401E-3</v>
      </c>
      <c r="CE10">
        <v>13.5335031348</v>
      </c>
      <c r="CF10">
        <v>2.3146586954730002E-3</v>
      </c>
      <c r="CG10">
        <v>11.03262629368</v>
      </c>
      <c r="CH10">
        <v>2.0822746253099998E-3</v>
      </c>
      <c r="CI10">
        <v>11.06205326501</v>
      </c>
      <c r="CJ10">
        <v>3.244326326987E-3</v>
      </c>
      <c r="CK10">
        <v>10.363162696010001</v>
      </c>
      <c r="CL10">
        <v>1.372654155496E-3</v>
      </c>
      <c r="CM10">
        <v>13.84559052448</v>
      </c>
      <c r="CN10">
        <v>1.1640642089849999E-3</v>
      </c>
      <c r="CO10">
        <v>10.207680250779999</v>
      </c>
      <c r="CQ10" s="3"/>
    </row>
    <row r="11" spans="1:95" x14ac:dyDescent="0.3">
      <c r="B11" s="2">
        <v>2.6159439009049998E-3</v>
      </c>
      <c r="C11">
        <v>17.463535130570001</v>
      </c>
      <c r="D11">
        <v>6.1139988061300003E-3</v>
      </c>
      <c r="E11">
        <v>30.982375913009999</v>
      </c>
      <c r="F11">
        <v>3.8586916981070002E-3</v>
      </c>
      <c r="G11">
        <v>21.945996430939999</v>
      </c>
      <c r="H11">
        <v>3.4051774102359998E-3</v>
      </c>
      <c r="I11">
        <v>17.598081978970001</v>
      </c>
      <c r="J11">
        <v>3.6930624154670002E-3</v>
      </c>
      <c r="K11">
        <v>26.521994660250002</v>
      </c>
      <c r="L11">
        <v>3.6941737768920002E-3</v>
      </c>
      <c r="M11">
        <v>18.495742446880001</v>
      </c>
      <c r="N11">
        <v>4.56187474633E-3</v>
      </c>
      <c r="O11">
        <v>22.13380420783</v>
      </c>
      <c r="P11">
        <v>4.7063003288449999E-3</v>
      </c>
      <c r="Q11">
        <v>30.438647725460001</v>
      </c>
      <c r="S11" s="3"/>
      <c r="T11">
        <v>3.0147181958889999E-3</v>
      </c>
      <c r="U11">
        <v>14.69051373185</v>
      </c>
      <c r="V11">
        <v>2.3231144442800002E-3</v>
      </c>
      <c r="W11">
        <v>9.4340182217620008</v>
      </c>
      <c r="X11">
        <v>2.3329032793149998E-3</v>
      </c>
      <c r="Y11">
        <v>10.65801143593</v>
      </c>
      <c r="Z11">
        <v>2.3352662903919998E-3</v>
      </c>
      <c r="AA11">
        <v>13.65711036455</v>
      </c>
      <c r="AC11" s="3"/>
      <c r="AD11">
        <v>4.2168299176279997E-3</v>
      </c>
      <c r="AE11">
        <v>11.584503446599999</v>
      </c>
      <c r="AF11">
        <v>4.0269155742830003E-3</v>
      </c>
      <c r="AG11">
        <v>15.19422810372</v>
      </c>
      <c r="AH11">
        <v>4.6961447419660001E-3</v>
      </c>
      <c r="AI11">
        <v>22.3691867392</v>
      </c>
      <c r="AJ11">
        <v>2.9990525463049998E-3</v>
      </c>
      <c r="AK11">
        <v>11.59544077008</v>
      </c>
      <c r="AL11">
        <v>3.3984159037179999E-3</v>
      </c>
      <c r="AM11">
        <v>12.14576795746</v>
      </c>
      <c r="AO11" s="3"/>
      <c r="AP11">
        <v>1.0998792954840001E-2</v>
      </c>
      <c r="AQ11">
        <v>10.826571926710001</v>
      </c>
      <c r="AR11">
        <v>6.1715367965369996E-3</v>
      </c>
      <c r="AS11">
        <v>13.030272404250001</v>
      </c>
      <c r="AT11">
        <v>7.1102210630900001E-3</v>
      </c>
      <c r="AU11">
        <v>12.05808965804</v>
      </c>
      <c r="AW11" s="3"/>
      <c r="AX11">
        <v>4.9689158296419998E-4</v>
      </c>
      <c r="AY11">
        <v>3.2036646438009999</v>
      </c>
      <c r="AZ11">
        <v>2.3418101549149998E-3</v>
      </c>
      <c r="BA11">
        <v>28.346048853140001</v>
      </c>
      <c r="BB11">
        <v>3.5957408924119998E-3</v>
      </c>
      <c r="BC11">
        <v>32.900760983449999</v>
      </c>
      <c r="BD11">
        <v>3.8027902176020001E-3</v>
      </c>
      <c r="BE11">
        <v>29.409499309120001</v>
      </c>
      <c r="BF11">
        <v>2.8302172894150001E-3</v>
      </c>
      <c r="BG11">
        <v>30.280141191830001</v>
      </c>
      <c r="BH11">
        <v>2.6993907289979998E-3</v>
      </c>
      <c r="BI11">
        <v>21.19150340349</v>
      </c>
      <c r="BK11" s="3"/>
      <c r="BL11">
        <v>5.2821540732570001E-3</v>
      </c>
      <c r="BM11">
        <v>28.182711132969999</v>
      </c>
      <c r="BN11">
        <v>4.4879928778820003E-3</v>
      </c>
      <c r="BO11">
        <v>22.225580784760002</v>
      </c>
      <c r="BP11">
        <v>3.4059674037379998E-3</v>
      </c>
      <c r="BQ11">
        <v>16.51600357889</v>
      </c>
      <c r="BS11" s="3"/>
      <c r="BT11">
        <v>1.7733990147779999E-3</v>
      </c>
      <c r="BU11">
        <v>4.6188793538619999</v>
      </c>
      <c r="BV11">
        <v>3.8600884883869999E-3</v>
      </c>
      <c r="BW11">
        <v>8.5629330562509995</v>
      </c>
      <c r="BX11">
        <v>2.2015045892600001E-3</v>
      </c>
      <c r="BY11">
        <v>7.0254412648690003</v>
      </c>
      <c r="BZ11">
        <v>1.0494424084900001E-2</v>
      </c>
      <c r="CA11">
        <v>22.30932348052</v>
      </c>
      <c r="CC11" s="3"/>
      <c r="CD11">
        <v>1.954677917294E-3</v>
      </c>
      <c r="CE11">
        <v>14.13597178683</v>
      </c>
      <c r="CF11">
        <v>2.6183980393340001E-3</v>
      </c>
      <c r="CG11">
        <v>11.61380897738</v>
      </c>
      <c r="CH11">
        <v>2.2609071221570002E-3</v>
      </c>
      <c r="CI11">
        <v>11.56231177756</v>
      </c>
      <c r="CJ11">
        <v>3.396216139383E-3</v>
      </c>
      <c r="CK11">
        <v>10.569151495290001</v>
      </c>
      <c r="CL11">
        <v>1.401251117069E-3</v>
      </c>
      <c r="CM11">
        <v>14.15705787918</v>
      </c>
      <c r="CN11">
        <v>1.2591633671470001E-3</v>
      </c>
      <c r="CO11">
        <v>10.73177899687</v>
      </c>
      <c r="CQ11" s="3"/>
    </row>
    <row r="12" spans="1:95" x14ac:dyDescent="0.3">
      <c r="B12" s="2">
        <v>3.4564863587259998E-3</v>
      </c>
      <c r="C12">
        <v>19.147520579359998</v>
      </c>
      <c r="D12">
        <v>6.4972548069560003E-3</v>
      </c>
      <c r="E12">
        <v>31.822120268919999</v>
      </c>
      <c r="F12">
        <v>4.2613362038210001E-3</v>
      </c>
      <c r="G12">
        <v>22.950038595620001</v>
      </c>
      <c r="H12">
        <v>4.2419460028899998E-3</v>
      </c>
      <c r="I12">
        <v>19.697108362550001</v>
      </c>
      <c r="J12">
        <v>3.7901009938939999E-3</v>
      </c>
      <c r="K12">
        <v>26.64978184484</v>
      </c>
      <c r="L12">
        <v>3.7426783209769999E-3</v>
      </c>
      <c r="M12">
        <v>18.666125359670001</v>
      </c>
      <c r="N12">
        <v>5.4424398341230001E-3</v>
      </c>
      <c r="O12">
        <v>23.338462827970002</v>
      </c>
      <c r="P12">
        <v>4.7572328056E-3</v>
      </c>
      <c r="Q12">
        <v>30.575540750479998</v>
      </c>
      <c r="S12" s="3"/>
      <c r="T12">
        <v>3.3973757381729999E-3</v>
      </c>
      <c r="U12">
        <v>15.35534534432</v>
      </c>
      <c r="V12">
        <v>2.4744214703970001E-3</v>
      </c>
      <c r="W12">
        <v>9.5589779295930004</v>
      </c>
      <c r="X12">
        <v>2.4640853939319998E-3</v>
      </c>
      <c r="Y12">
        <v>10.92451254885</v>
      </c>
      <c r="Z12">
        <v>2.6041623466029999E-3</v>
      </c>
      <c r="AA12">
        <v>14.54416432801</v>
      </c>
      <c r="AC12" s="3"/>
      <c r="AD12">
        <v>5.3468607008820002E-3</v>
      </c>
      <c r="AE12">
        <v>12.572962176140001</v>
      </c>
      <c r="AF12">
        <v>5.0510309531539999E-3</v>
      </c>
      <c r="AG12">
        <v>18.270998871789999</v>
      </c>
      <c r="AH12">
        <v>4.9920035408019996E-3</v>
      </c>
      <c r="AI12">
        <v>22.781645989819999</v>
      </c>
      <c r="AJ12">
        <v>3.1540777864519998E-3</v>
      </c>
      <c r="AK12">
        <v>11.75279540443</v>
      </c>
      <c r="AL12">
        <v>3.7337144554069998E-3</v>
      </c>
      <c r="AM12">
        <v>12.92205261212</v>
      </c>
      <c r="AO12" s="3"/>
      <c r="AP12">
        <v>1.2795487760700001E-2</v>
      </c>
      <c r="AQ12">
        <v>12.57042985975</v>
      </c>
      <c r="AR12">
        <v>6.6408789298130003E-3</v>
      </c>
      <c r="AS12">
        <v>13.85367214745</v>
      </c>
      <c r="AT12">
        <v>8.3618000851610006E-3</v>
      </c>
      <c r="AU12">
        <v>13.16734496117</v>
      </c>
      <c r="AW12" s="3"/>
      <c r="AX12">
        <v>5.4120712823579995E-4</v>
      </c>
      <c r="AY12">
        <v>3.694954950734</v>
      </c>
      <c r="AZ12">
        <v>2.6359071712490001E-3</v>
      </c>
      <c r="BA12">
        <v>29.717345627149999</v>
      </c>
      <c r="BB12">
        <v>3.728916453784E-3</v>
      </c>
      <c r="BC12">
        <v>33.484000697580001</v>
      </c>
      <c r="BD12">
        <v>4.1635784358379996E-3</v>
      </c>
      <c r="BE12">
        <v>30.71934034465</v>
      </c>
      <c r="BF12">
        <v>2.9968231816550001E-3</v>
      </c>
      <c r="BG12">
        <v>30.566609199409999</v>
      </c>
      <c r="BH12">
        <v>3.0820600492729999E-3</v>
      </c>
      <c r="BI12">
        <v>23.73977092578</v>
      </c>
      <c r="BK12" s="3"/>
      <c r="BL12">
        <v>6.0771921378130001E-3</v>
      </c>
      <c r="BM12">
        <v>30.86341978966</v>
      </c>
      <c r="BN12">
        <v>5.4504945459820002E-3</v>
      </c>
      <c r="BO12">
        <v>29.887112315930001</v>
      </c>
      <c r="BP12">
        <v>3.6307978532159999E-3</v>
      </c>
      <c r="BQ12">
        <v>17.531167647259998</v>
      </c>
      <c r="BS12" s="3"/>
      <c r="BT12">
        <v>2.0033539461269999E-3</v>
      </c>
      <c r="BU12">
        <v>5.0884039092790001</v>
      </c>
      <c r="BV12">
        <v>4.6696353915319996E-3</v>
      </c>
      <c r="BW12">
        <v>10.6365239591</v>
      </c>
      <c r="BX12">
        <v>3.3072271886780001E-3</v>
      </c>
      <c r="BY12">
        <v>9.1698377107439999</v>
      </c>
      <c r="BZ12">
        <v>1.2449183680299999E-2</v>
      </c>
      <c r="CA12">
        <v>27.629854284899999</v>
      </c>
      <c r="CC12" s="3"/>
      <c r="CD12">
        <v>2.186692950883E-3</v>
      </c>
      <c r="CE12">
        <v>14.52782131661</v>
      </c>
      <c r="CF12">
        <v>2.966786750683E-3</v>
      </c>
      <c r="CG12">
        <v>12.35684000338</v>
      </c>
      <c r="CH12">
        <v>2.3948447165520002E-3</v>
      </c>
      <c r="CI12">
        <v>12.09199726144</v>
      </c>
      <c r="CJ12">
        <v>3.4944979887379999E-3</v>
      </c>
      <c r="CK12">
        <v>10.701572866259999</v>
      </c>
      <c r="CL12">
        <v>1.630026809651E-3</v>
      </c>
      <c r="CM12">
        <v>15.896563524499999</v>
      </c>
      <c r="CN12">
        <v>1.318558217611E-3</v>
      </c>
      <c r="CO12">
        <v>11.236285266459999</v>
      </c>
      <c r="CQ12" s="3"/>
    </row>
    <row r="13" spans="1:95" x14ac:dyDescent="0.3">
      <c r="B13" s="2">
        <v>3.7615341525070001E-3</v>
      </c>
      <c r="C13">
        <v>19.788370379220002</v>
      </c>
      <c r="D13">
        <v>6.9096504391829997E-3</v>
      </c>
      <c r="E13">
        <v>32.497566816069998</v>
      </c>
      <c r="F13">
        <v>4.5524232914240003E-3</v>
      </c>
      <c r="G13">
        <v>23.540293686369999</v>
      </c>
      <c r="H13">
        <v>4.5912324742179997E-3</v>
      </c>
      <c r="I13">
        <v>20.381573487619999</v>
      </c>
      <c r="J13">
        <v>3.8628889854359998E-3</v>
      </c>
      <c r="K13">
        <v>26.680207364979999</v>
      </c>
      <c r="L13">
        <v>3.8106000176290002E-3</v>
      </c>
      <c r="M13">
        <v>18.79391254427</v>
      </c>
      <c r="N13">
        <v>5.6753379190120001E-3</v>
      </c>
      <c r="O13">
        <v>23.502734457990002</v>
      </c>
      <c r="P13">
        <v>4.8445591621829997E-3</v>
      </c>
      <c r="Q13">
        <v>30.712433775489998</v>
      </c>
      <c r="S13" s="3"/>
      <c r="T13">
        <v>3.7900727653639998E-3</v>
      </c>
      <c r="U13">
        <v>15.962022270629999</v>
      </c>
      <c r="V13">
        <v>2.6558642193489999E-3</v>
      </c>
      <c r="W13">
        <v>9.3966873972669998</v>
      </c>
      <c r="X13">
        <v>2.6254786876340002E-3</v>
      </c>
      <c r="Y13">
        <v>11.099435187439999</v>
      </c>
      <c r="Z13">
        <v>3.0679589549300001E-3</v>
      </c>
      <c r="AA13">
        <v>15.95237783404</v>
      </c>
      <c r="AC13" s="3"/>
      <c r="AD13">
        <v>5.794562370001E-3</v>
      </c>
      <c r="AE13">
        <v>12.88293400928</v>
      </c>
      <c r="AF13">
        <v>5.9763705869280001E-3</v>
      </c>
      <c r="AG13">
        <v>20.935271986450001</v>
      </c>
      <c r="AH13">
        <v>5.3617761640749996E-3</v>
      </c>
      <c r="AI13">
        <v>23.207615982189999</v>
      </c>
      <c r="AJ13">
        <v>3.3211351785589999E-3</v>
      </c>
      <c r="AK13">
        <v>11.877378702490001</v>
      </c>
      <c r="AL13">
        <v>3.9757765661080002E-3</v>
      </c>
      <c r="AM13">
        <v>13.310180439690001</v>
      </c>
      <c r="AO13" s="3"/>
      <c r="AP13">
        <v>1.5165041780020001E-2</v>
      </c>
      <c r="AQ13">
        <v>15.02250403947</v>
      </c>
      <c r="AR13">
        <v>7.7751224185650001E-3</v>
      </c>
      <c r="AS13">
        <v>15.500456751110001</v>
      </c>
      <c r="AT13">
        <v>9.1440369739549995E-3</v>
      </c>
      <c r="AU13">
        <v>14.711226921050001</v>
      </c>
      <c r="AW13" s="3"/>
      <c r="AX13">
        <v>5.9667540100520004E-4</v>
      </c>
      <c r="AY13">
        <v>4.0429358525100003</v>
      </c>
      <c r="AZ13">
        <v>2.8635231328020001E-3</v>
      </c>
      <c r="BA13">
        <v>30.39270408894</v>
      </c>
      <c r="BB13">
        <v>3.9537487086509998E-3</v>
      </c>
      <c r="BC13">
        <v>34.113230388010003</v>
      </c>
      <c r="BD13">
        <v>4.9075528226790004E-3</v>
      </c>
      <c r="BE13">
        <v>32.714668939920003</v>
      </c>
      <c r="BF13">
        <v>3.0468004056049998E-3</v>
      </c>
      <c r="BG13">
        <v>30.66892568926</v>
      </c>
      <c r="BH13">
        <v>3.4758672884719999E-3</v>
      </c>
      <c r="BI13">
        <v>26.195915387079999</v>
      </c>
      <c r="BK13" s="3"/>
      <c r="BL13">
        <v>6.8722080592069999E-3</v>
      </c>
      <c r="BM13">
        <v>33.626866367860003</v>
      </c>
      <c r="BN13">
        <v>6.0285748119360003E-3</v>
      </c>
      <c r="BO13">
        <v>32.31960720811</v>
      </c>
      <c r="BP13">
        <v>3.7270871036409999E-3</v>
      </c>
      <c r="BQ13">
        <v>18.21529995421</v>
      </c>
      <c r="BS13" s="3"/>
      <c r="BT13">
        <v>2.2698959147969999E-3</v>
      </c>
      <c r="BU13">
        <v>5.7408264128589996</v>
      </c>
      <c r="BV13">
        <v>5.4002021090050001E-3</v>
      </c>
      <c r="BW13">
        <v>12.14367051776</v>
      </c>
      <c r="BX13">
        <v>3.7811083027140002E-3</v>
      </c>
      <c r="BY13">
        <v>10.12065500278</v>
      </c>
      <c r="BZ13">
        <v>1.468037392555E-2</v>
      </c>
      <c r="CA13">
        <v>35.135241845469999</v>
      </c>
      <c r="CC13" s="3"/>
      <c r="CD13">
        <v>2.287838054029E-3</v>
      </c>
      <c r="CE13">
        <v>14.65517241379</v>
      </c>
      <c r="CF13">
        <v>3.091821792559E-3</v>
      </c>
      <c r="CG13">
        <v>12.739390630620001</v>
      </c>
      <c r="CH13">
        <v>2.5823745118830001E-3</v>
      </c>
      <c r="CI13">
        <v>12.76146085912</v>
      </c>
      <c r="CJ13">
        <v>3.655351650722E-3</v>
      </c>
      <c r="CK13">
        <v>10.79721052307</v>
      </c>
      <c r="CL13">
        <v>1.73726541555E-3</v>
      </c>
      <c r="CM13">
        <v>16.178635216060002</v>
      </c>
      <c r="CN13">
        <v>1.544590272663E-3</v>
      </c>
      <c r="CO13">
        <v>11.760384012539999</v>
      </c>
      <c r="CQ13" s="3"/>
    </row>
    <row r="14" spans="1:95" x14ac:dyDescent="0.3">
      <c r="B14" s="2">
        <v>4.3219607281699997E-3</v>
      </c>
      <c r="C14">
        <v>20.071282630919999</v>
      </c>
      <c r="D14">
        <v>7.0794618427340002E-3</v>
      </c>
      <c r="E14">
        <v>32.765311393319998</v>
      </c>
      <c r="F14">
        <v>4.8338266588170004E-3</v>
      </c>
      <c r="G14">
        <v>23.972336072379999</v>
      </c>
      <c r="H14">
        <v>4.7586000930839997E-3</v>
      </c>
      <c r="I14">
        <v>20.700990546</v>
      </c>
      <c r="J14">
        <v>3.9793506144829996E-3</v>
      </c>
      <c r="K14">
        <v>26.722803093180001</v>
      </c>
      <c r="L14">
        <v>4.1744363381500003E-3</v>
      </c>
      <c r="M14">
        <v>19.694507940459999</v>
      </c>
      <c r="N14">
        <v>5.9373511077640004E-3</v>
      </c>
      <c r="O14">
        <v>23.667006088010002</v>
      </c>
      <c r="P14">
        <v>4.9391579763970002E-3</v>
      </c>
      <c r="Q14">
        <v>30.894957808849998</v>
      </c>
      <c r="S14" s="3"/>
      <c r="T14">
        <v>4.2834489041800004E-3</v>
      </c>
      <c r="U14">
        <v>16.693367142740001</v>
      </c>
      <c r="V14">
        <v>2.8070556176689999E-3</v>
      </c>
      <c r="W14">
        <v>9.2343842979119994</v>
      </c>
      <c r="X14">
        <v>2.8070071815089999E-3</v>
      </c>
      <c r="Y14">
        <v>11.19942807953</v>
      </c>
      <c r="Z14">
        <v>3.3031559833499998E-3</v>
      </c>
      <c r="AA14">
        <v>16.512357840389999</v>
      </c>
      <c r="AC14" s="3"/>
      <c r="AD14">
        <v>6.146312545444E-3</v>
      </c>
      <c r="AE14">
        <v>13.09932180088</v>
      </c>
      <c r="AF14">
        <v>6.1737224156829997E-3</v>
      </c>
      <c r="AG14">
        <v>21.408613580979999</v>
      </c>
      <c r="AH14">
        <v>5.558943689961E-3</v>
      </c>
      <c r="AI14">
        <v>23.35635414999</v>
      </c>
      <c r="AJ14">
        <v>3.4762699596870002E-3</v>
      </c>
      <c r="AK14">
        <v>11.98884935883</v>
      </c>
      <c r="AL14">
        <v>4.1992006685029996E-3</v>
      </c>
      <c r="AM14">
        <v>13.637021110319999</v>
      </c>
      <c r="AO14" s="3"/>
      <c r="AP14">
        <v>1.8341806509209999E-2</v>
      </c>
      <c r="AQ14">
        <v>18.380784759099999</v>
      </c>
      <c r="AR14">
        <v>8.9484777517559993E-3</v>
      </c>
      <c r="AS14">
        <v>16.964252720059999</v>
      </c>
      <c r="AT14">
        <v>1.08649581293E-2</v>
      </c>
      <c r="AU14">
        <v>16.906923851009999</v>
      </c>
      <c r="AW14" s="3"/>
      <c r="AX14">
        <v>6.4108940118340005E-4</v>
      </c>
      <c r="AY14">
        <v>4.179383516923</v>
      </c>
      <c r="AZ14">
        <v>2.97457858189E-3</v>
      </c>
      <c r="BA14">
        <v>30.638269719259998</v>
      </c>
      <c r="BB14">
        <v>4.0786630889030001E-3</v>
      </c>
      <c r="BC14">
        <v>34.435512121210003</v>
      </c>
      <c r="BD14">
        <v>5.2627905403229997E-3</v>
      </c>
      <c r="BE14">
        <v>34.004043650139998</v>
      </c>
      <c r="BF14">
        <v>3.2245158185100001E-3</v>
      </c>
      <c r="BG14">
        <v>30.96562118324</v>
      </c>
      <c r="BH14">
        <v>3.8474895642530002E-3</v>
      </c>
      <c r="BI14">
        <v>28.508784218700001</v>
      </c>
      <c r="BK14" s="3"/>
      <c r="BL14">
        <v>7.3783543499639998E-3</v>
      </c>
      <c r="BM14">
        <v>34.536983504390001</v>
      </c>
      <c r="BN14">
        <v>6.4138775118930003E-3</v>
      </c>
      <c r="BO14">
        <v>34.255674571279997</v>
      </c>
      <c r="BP14">
        <v>4.4496758271139998E-3</v>
      </c>
      <c r="BQ14">
        <v>21.779408585559999</v>
      </c>
      <c r="BS14" s="3"/>
      <c r="BT14">
        <v>2.8325956264329999E-3</v>
      </c>
      <c r="BU14">
        <v>8.7146592198739992</v>
      </c>
      <c r="BV14">
        <v>7.1772562866409999E-3</v>
      </c>
      <c r="BW14">
        <v>15.744638134420001</v>
      </c>
      <c r="BX14">
        <v>4.0377939061510002E-3</v>
      </c>
      <c r="BY14">
        <v>10.53537318335</v>
      </c>
      <c r="BZ14">
        <v>1.6733858753039999E-2</v>
      </c>
      <c r="CA14">
        <v>42.549593707859998</v>
      </c>
      <c r="CC14" s="3"/>
      <c r="CD14">
        <v>2.371143829825E-3</v>
      </c>
      <c r="CE14">
        <v>14.71884796238</v>
      </c>
      <c r="CF14">
        <v>3.216867342504E-3</v>
      </c>
      <c r="CG14">
        <v>13.07780080088</v>
      </c>
      <c r="CH14">
        <v>2.8056546248740001E-3</v>
      </c>
      <c r="CI14">
        <v>13.4309244568</v>
      </c>
      <c r="CJ14">
        <v>3.7536562675599999E-3</v>
      </c>
      <c r="CK14">
        <v>10.83399423723</v>
      </c>
      <c r="CL14">
        <v>1.73726541555E-3</v>
      </c>
      <c r="CM14">
        <v>16.425461732279999</v>
      </c>
      <c r="CN14">
        <v>1.615918430932E-3</v>
      </c>
      <c r="CO14">
        <v>12.137539184950001</v>
      </c>
      <c r="CQ14" s="3"/>
    </row>
    <row r="15" spans="1:95" x14ac:dyDescent="0.3">
      <c r="B15" s="2">
        <v>4.6422129703119997E-3</v>
      </c>
      <c r="C15">
        <v>20.171670849270001</v>
      </c>
      <c r="D15">
        <v>7.2686887136959996E-3</v>
      </c>
      <c r="E15">
        <v>33.00263045042</v>
      </c>
      <c r="F15">
        <v>5.2365587927249999E-3</v>
      </c>
      <c r="G15">
        <v>24.34352741811</v>
      </c>
      <c r="H15">
        <v>4.9041541300549997E-3</v>
      </c>
      <c r="I15">
        <v>20.85613597435</v>
      </c>
      <c r="J15">
        <v>4.0715515456990004E-3</v>
      </c>
      <c r="K15">
        <v>26.74105840527</v>
      </c>
      <c r="L15">
        <v>4.2568886705899997E-3</v>
      </c>
      <c r="M15">
        <v>20.023103557990002</v>
      </c>
      <c r="N15">
        <v>6.2357695493430003E-3</v>
      </c>
      <c r="O15">
        <v>23.74914190302</v>
      </c>
      <c r="P15">
        <v>5.4994758767150003E-3</v>
      </c>
      <c r="Q15">
        <v>31.962723403969999</v>
      </c>
      <c r="S15" s="3"/>
      <c r="T15">
        <v>5.5219441084619998E-3</v>
      </c>
      <c r="U15">
        <v>18.57989027967</v>
      </c>
      <c r="V15">
        <v>2.927995665357E-3</v>
      </c>
      <c r="W15">
        <v>9.0720686315289996</v>
      </c>
      <c r="X15">
        <v>3.0288630517449999E-3</v>
      </c>
      <c r="Y15">
        <v>11.29111126764</v>
      </c>
      <c r="Z15">
        <v>3.43085483443E-3</v>
      </c>
      <c r="AA15">
        <v>16.867187792519999</v>
      </c>
      <c r="AC15" s="3"/>
      <c r="AD15">
        <v>6.4554213032560004E-3</v>
      </c>
      <c r="AE15">
        <v>13.280616874570001</v>
      </c>
      <c r="AF15">
        <v>6.6915607457030003E-3</v>
      </c>
      <c r="AG15">
        <v>22.280884483000001</v>
      </c>
      <c r="AH15">
        <v>5.8053512621369999E-3</v>
      </c>
      <c r="AI15">
        <v>23.450982145979999</v>
      </c>
      <c r="AJ15">
        <v>3.7630698690600001E-3</v>
      </c>
      <c r="AK15">
        <v>12.028248892000001</v>
      </c>
      <c r="AL15">
        <v>4.441210579816E-3</v>
      </c>
      <c r="AM15">
        <v>13.93321276508</v>
      </c>
      <c r="AO15" s="3"/>
      <c r="AP15">
        <v>1.927921249487E-2</v>
      </c>
      <c r="AQ15">
        <v>19.256518601740002</v>
      </c>
      <c r="AR15">
        <v>9.8871620183100008E-3</v>
      </c>
      <c r="AS15">
        <v>17.764743537409998</v>
      </c>
      <c r="AT15">
        <v>1.41112412178E-2</v>
      </c>
      <c r="AU15">
        <v>20.715065808249999</v>
      </c>
      <c r="AW15" s="3"/>
      <c r="AX15">
        <v>7.5216037553689995E-4</v>
      </c>
      <c r="AY15">
        <v>4.390848635497</v>
      </c>
      <c r="AZ15">
        <v>3.0801460065569999E-3</v>
      </c>
      <c r="BA15">
        <v>30.63819782002</v>
      </c>
      <c r="BB15">
        <v>4.2618998094740004E-3</v>
      </c>
      <c r="BC15">
        <v>34.80380653388</v>
      </c>
      <c r="BD15">
        <v>5.4681079454179998E-3</v>
      </c>
      <c r="BE15">
        <v>34.945528671829997</v>
      </c>
      <c r="BF15">
        <v>3.3800065104330002E-3</v>
      </c>
      <c r="BG15">
        <v>31.262331813900001</v>
      </c>
      <c r="BH15">
        <v>3.9806504616319996E-3</v>
      </c>
      <c r="BI15">
        <v>29.184207011400002</v>
      </c>
      <c r="BK15" s="3"/>
      <c r="BL15">
        <v>7.5952811481389999E-3</v>
      </c>
      <c r="BM15">
        <v>34.901030359010001</v>
      </c>
      <c r="BN15">
        <v>6.5583211844760002E-3</v>
      </c>
      <c r="BO15">
        <v>35.149244123519999</v>
      </c>
      <c r="BP15">
        <v>4.7870071422709999E-3</v>
      </c>
      <c r="BQ15">
        <v>22.982157318740001</v>
      </c>
      <c r="BS15" s="3"/>
      <c r="BT15">
        <v>3.6322215324419999E-3</v>
      </c>
      <c r="BU15">
        <v>12.50781331046</v>
      </c>
      <c r="BV15">
        <v>8.0460383290409995E-3</v>
      </c>
      <c r="BW15">
        <v>17.72719333909</v>
      </c>
      <c r="BX15">
        <v>4.3339696024230004E-3</v>
      </c>
      <c r="BY15">
        <v>11.405269854789999</v>
      </c>
      <c r="BZ15">
        <v>1.928096974099E-2</v>
      </c>
      <c r="CA15">
        <v>49.913370182370002</v>
      </c>
      <c r="CC15" s="3"/>
      <c r="CD15">
        <v>2.4663595925179999E-3</v>
      </c>
      <c r="CE15">
        <v>14.753134796239999</v>
      </c>
      <c r="CF15">
        <v>3.502714014088E-3</v>
      </c>
      <c r="CG15">
        <v>13.73255091289</v>
      </c>
      <c r="CH15">
        <v>2.966404957512E-3</v>
      </c>
      <c r="CI15">
        <v>13.96060994067</v>
      </c>
      <c r="CJ15">
        <v>3.9502812633399999E-3</v>
      </c>
      <c r="CK15">
        <v>10.84135098006</v>
      </c>
      <c r="CL15">
        <v>1.9588918677389999E-3</v>
      </c>
      <c r="CM15">
        <v>17.877004159049999</v>
      </c>
      <c r="CN15">
        <v>1.716903785869E-3</v>
      </c>
      <c r="CO15">
        <v>12.935932601879999</v>
      </c>
      <c r="CQ15" s="3"/>
    </row>
    <row r="16" spans="1:95" x14ac:dyDescent="0.3">
      <c r="B16" s="2">
        <v>4.7877404702810003E-3</v>
      </c>
      <c r="C16">
        <v>20.51846651264</v>
      </c>
      <c r="D16">
        <v>7.4773369501200003E-3</v>
      </c>
      <c r="E16">
        <v>33.166928259190001</v>
      </c>
      <c r="F16">
        <v>5.3918378753319996E-3</v>
      </c>
      <c r="G16">
        <v>24.42263377047</v>
      </c>
      <c r="H16">
        <v>5.0860818281849999E-3</v>
      </c>
      <c r="I16">
        <v>21.15730062938</v>
      </c>
      <c r="J16">
        <v>4.1977238574770004E-3</v>
      </c>
      <c r="K16">
        <v>26.747143509299999</v>
      </c>
      <c r="L16">
        <v>4.7225902632250004E-3</v>
      </c>
      <c r="M16">
        <v>21.240124363660001</v>
      </c>
      <c r="N16">
        <v>6.4177389484770002E-3</v>
      </c>
      <c r="O16">
        <v>23.74914190302</v>
      </c>
      <c r="P16">
        <v>5.6304635160880001E-3</v>
      </c>
      <c r="Q16">
        <v>32.181752244000002</v>
      </c>
      <c r="S16" s="3"/>
      <c r="T16">
        <v>6.2670096656800003E-3</v>
      </c>
      <c r="U16">
        <v>19.602133992510002</v>
      </c>
      <c r="V16">
        <v>3.0943881484250002E-3</v>
      </c>
      <c r="W16">
        <v>9.0971171247230007</v>
      </c>
      <c r="X16">
        <v>3.2608250646660002E-3</v>
      </c>
      <c r="Y16">
        <v>11.44108385156</v>
      </c>
      <c r="Z16">
        <v>3.5786963454080001E-3</v>
      </c>
      <c r="AA16">
        <v>17.227569501440001</v>
      </c>
      <c r="AC16" s="3"/>
      <c r="AD16">
        <v>6.9457311739919998E-3</v>
      </c>
      <c r="AE16">
        <v>13.56717972069</v>
      </c>
      <c r="AF16">
        <v>7.1106425288420001E-3</v>
      </c>
      <c r="AG16">
        <v>22.774470588580002</v>
      </c>
      <c r="AH16">
        <v>6.0271080940230001E-3</v>
      </c>
      <c r="AI16">
        <v>23.518564656759999</v>
      </c>
      <c r="AJ16">
        <v>3.9542854573530002E-3</v>
      </c>
      <c r="AK16">
        <v>12.04796039344</v>
      </c>
      <c r="AL16">
        <v>4.6832436908560001E-3</v>
      </c>
      <c r="AM16">
        <v>14.27026494109</v>
      </c>
      <c r="AO16" s="3"/>
      <c r="AP16">
        <v>2.0607204307900001E-2</v>
      </c>
      <c r="AQ16">
        <v>20.307383755949999</v>
      </c>
      <c r="AR16">
        <v>1.1803642395860001E-2</v>
      </c>
      <c r="AS16">
        <v>18.942567861040001</v>
      </c>
      <c r="AT16">
        <v>1.516726101767E-2</v>
      </c>
      <c r="AU16">
        <v>21.77858957958</v>
      </c>
      <c r="AW16" s="3"/>
      <c r="AX16">
        <v>8.0022568382209997E-4</v>
      </c>
      <c r="AY16">
        <v>4.7183628921949996</v>
      </c>
      <c r="AZ16">
        <v>3.1412469503020002E-3</v>
      </c>
      <c r="BA16">
        <v>30.69956652258</v>
      </c>
      <c r="BB16">
        <v>4.5284937092090003E-3</v>
      </c>
      <c r="BC16">
        <v>35.095290171949998</v>
      </c>
      <c r="BD16">
        <v>5.5957694590710004E-3</v>
      </c>
      <c r="BE16">
        <v>35.416254153910003</v>
      </c>
      <c r="BF16">
        <v>3.5799636832769999E-3</v>
      </c>
      <c r="BG16">
        <v>31.497601842750001</v>
      </c>
      <c r="BH16">
        <v>4.174810069021E-3</v>
      </c>
      <c r="BI16">
        <v>30.28946047726</v>
      </c>
      <c r="BK16" s="3"/>
      <c r="BL16">
        <v>8.0533415488870004E-3</v>
      </c>
      <c r="BM16">
        <v>35.281624797920003</v>
      </c>
      <c r="BN16">
        <v>6.9437390288710002E-3</v>
      </c>
      <c r="BO16">
        <v>36.655074294869998</v>
      </c>
      <c r="BP16">
        <v>5.1244359109100003E-3</v>
      </c>
      <c r="BQ16">
        <v>23.820771114349998</v>
      </c>
      <c r="BS16" s="3"/>
      <c r="BT16">
        <v>4.4910789870440003E-3</v>
      </c>
      <c r="BU16">
        <v>15.61819966473</v>
      </c>
      <c r="BV16">
        <v>8.6581347680049995E-3</v>
      </c>
      <c r="BW16">
        <v>19.295030363199999</v>
      </c>
      <c r="BX16">
        <v>4.4919299737689999E-3</v>
      </c>
      <c r="BY16">
        <v>11.96159912141</v>
      </c>
      <c r="BZ16">
        <v>2.1354199614890001E-2</v>
      </c>
      <c r="CA16">
        <v>55.213670831610003</v>
      </c>
      <c r="CC16" s="3"/>
      <c r="CD16">
        <v>2.573485342111E-3</v>
      </c>
      <c r="CE16">
        <v>14.758032915359999</v>
      </c>
      <c r="CF16">
        <v>3.6724737312789999E-3</v>
      </c>
      <c r="CG16">
        <v>13.96060994067</v>
      </c>
      <c r="CH16">
        <v>3.3951145434909999E-3</v>
      </c>
      <c r="CI16">
        <v>15.196542736390001</v>
      </c>
      <c r="CJ16">
        <v>4.1916151723310003E-3</v>
      </c>
      <c r="CK16">
        <v>10.760426808909999</v>
      </c>
      <c r="CL16">
        <v>2.0017873100979999E-3</v>
      </c>
      <c r="CM16">
        <v>18.147331660300001</v>
      </c>
      <c r="CN16">
        <v>1.907267680629E-3</v>
      </c>
      <c r="CO16">
        <v>13.28859717868</v>
      </c>
      <c r="CQ16" s="3"/>
    </row>
    <row r="17" spans="2:95" x14ac:dyDescent="0.3">
      <c r="B17" s="2">
        <v>4.8459479320019996E-3</v>
      </c>
      <c r="C17">
        <v>20.68273814266</v>
      </c>
      <c r="D17">
        <v>7.7345133228340001E-3</v>
      </c>
      <c r="E17">
        <v>33.331226067949999</v>
      </c>
      <c r="F17">
        <v>5.561670343353E-3</v>
      </c>
      <c r="G17">
        <v>24.53825074701</v>
      </c>
      <c r="H17">
        <v>5.3189470577380002E-3</v>
      </c>
      <c r="I17">
        <v>21.558853502760002</v>
      </c>
      <c r="J17">
        <v>4.3336119074579996E-3</v>
      </c>
      <c r="K17">
        <v>26.680207364979999</v>
      </c>
      <c r="L17">
        <v>4.8293294134380002E-3</v>
      </c>
      <c r="M17">
        <v>21.404422172419999</v>
      </c>
      <c r="N17">
        <v>6.8108080146099996E-3</v>
      </c>
      <c r="O17">
        <v>23.639627483000002</v>
      </c>
      <c r="P17">
        <v>5.7105110967049996E-3</v>
      </c>
      <c r="Q17">
        <v>32.318645269009998</v>
      </c>
      <c r="S17" s="3"/>
      <c r="T17">
        <v>6.619404949831E-3</v>
      </c>
      <c r="U17">
        <v>20.084168055020001</v>
      </c>
      <c r="V17">
        <v>3.2910571186039999E-3</v>
      </c>
      <c r="W17">
        <v>9.1846266212900005</v>
      </c>
      <c r="X17">
        <v>3.3818440605820001E-3</v>
      </c>
      <c r="Y17">
        <v>11.50774577961</v>
      </c>
      <c r="Z17">
        <v>3.6593383866510001E-3</v>
      </c>
      <c r="AA17">
        <v>17.42716500996</v>
      </c>
      <c r="AC17" s="3"/>
      <c r="AD17">
        <v>7.414726979115E-3</v>
      </c>
      <c r="AE17">
        <v>13.84789654884</v>
      </c>
      <c r="AF17">
        <v>7.5171877614660003E-3</v>
      </c>
      <c r="AG17">
        <v>22.882592525090001</v>
      </c>
      <c r="AH17">
        <v>6.2858026399120002E-3</v>
      </c>
      <c r="AI17">
        <v>23.559089681450001</v>
      </c>
      <c r="AJ17">
        <v>4.2772757148709997E-3</v>
      </c>
      <c r="AK17">
        <v>11.94971679368</v>
      </c>
      <c r="AL17">
        <v>4.8508001677880002E-3</v>
      </c>
      <c r="AM17">
        <v>14.494965183450001</v>
      </c>
      <c r="AO17" s="3"/>
      <c r="AP17">
        <v>2.4565140691810001E-2</v>
      </c>
      <c r="AQ17">
        <v>23.452365502980001</v>
      </c>
      <c r="AR17">
        <v>1.278143850685E-2</v>
      </c>
      <c r="AS17">
        <v>19.72018249457</v>
      </c>
      <c r="AT17">
        <v>1.6379728195300002E-2</v>
      </c>
      <c r="AU17">
        <v>22.556186353819999</v>
      </c>
      <c r="AW17" s="3"/>
      <c r="AX17">
        <v>8.8897416290780005E-4</v>
      </c>
      <c r="AY17">
        <v>5.2778618938250004</v>
      </c>
      <c r="AZ17">
        <v>3.2079296327270001E-3</v>
      </c>
      <c r="BA17">
        <v>30.668815948310002</v>
      </c>
      <c r="BB17">
        <v>4.7534324452130003E-3</v>
      </c>
      <c r="BC17">
        <v>35.34074977897</v>
      </c>
      <c r="BD17">
        <v>5.6623271891529997E-3</v>
      </c>
      <c r="BE17">
        <v>35.83584598817</v>
      </c>
      <c r="BF17">
        <v>3.7521484743700002E-3</v>
      </c>
      <c r="BG17">
        <v>31.70218562825</v>
      </c>
      <c r="BH17">
        <v>4.369063390668E-3</v>
      </c>
      <c r="BI17">
        <v>31.056957136729999</v>
      </c>
      <c r="BK17" s="3"/>
      <c r="BL17">
        <v>8.4872527174570007E-3</v>
      </c>
      <c r="BM17">
        <v>35.794599911239999</v>
      </c>
      <c r="BN17">
        <v>6.9434378818799998E-3</v>
      </c>
      <c r="BO17">
        <v>37.780310027310001</v>
      </c>
      <c r="BP17">
        <v>5.3011069694959998E-3</v>
      </c>
      <c r="BQ17">
        <v>24.549040989489999</v>
      </c>
      <c r="BS17" s="3"/>
      <c r="BT17">
        <v>6.0607150247650003E-3</v>
      </c>
      <c r="BU17">
        <v>20.00308579344</v>
      </c>
      <c r="BV17">
        <v>9.5861519496590001E-3</v>
      </c>
      <c r="BW17">
        <v>21.267470490299999</v>
      </c>
      <c r="BX17">
        <v>4.9855561342230003E-3</v>
      </c>
      <c r="BY17">
        <v>12.8112656377</v>
      </c>
      <c r="BZ17">
        <v>2.2045276239529999E-2</v>
      </c>
      <c r="CA17">
        <v>56.629781692089999</v>
      </c>
      <c r="CC17" s="3"/>
      <c r="CD17">
        <v>2.6925304069640001E-3</v>
      </c>
      <c r="CE17">
        <v>14.694357366769999</v>
      </c>
      <c r="CF17">
        <v>4.1371000126750003E-3</v>
      </c>
      <c r="CG17">
        <v>14.49765216738</v>
      </c>
      <c r="CH17">
        <v>3.5916344585819999E-3</v>
      </c>
      <c r="CI17">
        <v>15.64530404912</v>
      </c>
      <c r="CJ17">
        <v>4.3614519486949999E-3</v>
      </c>
      <c r="CK17">
        <v>10.664789152099999</v>
      </c>
      <c r="CL17">
        <v>2.1018766756030001E-3</v>
      </c>
      <c r="CM17">
        <v>18.541064016709999</v>
      </c>
      <c r="CN17">
        <v>1.9845566625730001E-3</v>
      </c>
      <c r="CO17">
        <v>13.626567398120001</v>
      </c>
      <c r="CQ17" s="3"/>
    </row>
    <row r="18" spans="2:95" x14ac:dyDescent="0.3">
      <c r="B18" s="2">
        <v>4.9478432135160004E-3</v>
      </c>
      <c r="C18">
        <v>20.737495352669999</v>
      </c>
      <c r="D18">
        <v>7.9189008614270005E-3</v>
      </c>
      <c r="E18">
        <v>33.471183460600002</v>
      </c>
      <c r="F18">
        <v>5.7945910737099999E-3</v>
      </c>
      <c r="G18">
        <v>24.641697515490002</v>
      </c>
      <c r="H18">
        <v>5.4644973037100003E-3</v>
      </c>
      <c r="I18">
        <v>21.741377536120002</v>
      </c>
      <c r="J18">
        <v>4.4695041703340004E-3</v>
      </c>
      <c r="K18">
        <v>26.582845700530001</v>
      </c>
      <c r="L18">
        <v>4.9215033821330004E-3</v>
      </c>
      <c r="M18">
        <v>21.617400813410001</v>
      </c>
      <c r="N18">
        <v>7.0437541188380004E-3</v>
      </c>
      <c r="O18">
        <v>23.457103449649999</v>
      </c>
      <c r="P18">
        <v>6.2417568578330002E-3</v>
      </c>
      <c r="Q18">
        <v>33.076120007439997</v>
      </c>
      <c r="S18" s="3"/>
      <c r="T18">
        <v>6.871111089559E-3</v>
      </c>
      <c r="U18">
        <v>20.416608943250001</v>
      </c>
      <c r="V18">
        <v>3.4574194378999999E-3</v>
      </c>
      <c r="W18">
        <v>9.1347369908699996</v>
      </c>
      <c r="X18">
        <v>3.54319378439E-3</v>
      </c>
      <c r="Y18">
        <v>11.57442446188</v>
      </c>
      <c r="Z18">
        <v>3.7802568224839998E-3</v>
      </c>
      <c r="AA18">
        <v>17.615690471890002</v>
      </c>
      <c r="AC18" s="3"/>
      <c r="AD18">
        <v>7.8837327490430004E-3</v>
      </c>
      <c r="AE18">
        <v>14.14616388846</v>
      </c>
      <c r="AF18">
        <v>7.7020107189920001E-3</v>
      </c>
      <c r="AG18">
        <v>22.983995093330002</v>
      </c>
      <c r="AH18">
        <v>6.6922250039580002E-3</v>
      </c>
      <c r="AI18">
        <v>23.450809333479999</v>
      </c>
      <c r="AJ18">
        <v>4.4089721405390003E-3</v>
      </c>
      <c r="AK18">
        <v>11.8645359625</v>
      </c>
      <c r="AL18">
        <v>5.1299932968009998E-3</v>
      </c>
      <c r="AM18">
        <v>14.750289067080001</v>
      </c>
      <c r="AO18" s="3"/>
      <c r="AP18">
        <v>2.662222604924E-2</v>
      </c>
      <c r="AQ18">
        <v>24.944885610490001</v>
      </c>
      <c r="AR18">
        <v>1.4150353062240001E-2</v>
      </c>
      <c r="AS18">
        <v>20.90948509351</v>
      </c>
      <c r="AT18">
        <v>1.7201076928540001E-2</v>
      </c>
      <c r="AU18">
        <v>23.21944685719</v>
      </c>
      <c r="AW18" s="3"/>
      <c r="AX18">
        <v>9.2966680052620002E-4</v>
      </c>
      <c r="AY18">
        <v>5.4757271539000003</v>
      </c>
      <c r="AZ18">
        <v>3.3690702191530001E-3</v>
      </c>
      <c r="BA18">
        <v>30.627765988410001</v>
      </c>
      <c r="BB18">
        <v>4.9956991527220001E-3</v>
      </c>
      <c r="BC18">
        <v>35.426897899090001</v>
      </c>
      <c r="BD18">
        <v>5.7789075804009996E-3</v>
      </c>
      <c r="BE18">
        <v>36.193993436459998</v>
      </c>
      <c r="BF18">
        <v>3.841041678647E-3</v>
      </c>
      <c r="BG18">
        <v>31.722595190989999</v>
      </c>
      <c r="BH18">
        <v>4.5022754049139999E-3</v>
      </c>
      <c r="BI18">
        <v>31.54814894411</v>
      </c>
      <c r="BK18" s="3"/>
      <c r="BL18">
        <v>9.0416576148810001E-3</v>
      </c>
      <c r="BM18">
        <v>36.588883957669999</v>
      </c>
      <c r="BN18">
        <v>7.1463064034550002E-3</v>
      </c>
      <c r="BO18">
        <v>38.94892261151</v>
      </c>
      <c r="BP18">
        <v>5.5099148044140001E-3</v>
      </c>
      <c r="BQ18">
        <v>25.354551608960001</v>
      </c>
      <c r="BS18" s="3"/>
      <c r="BT18">
        <v>7.6895826110790003E-3</v>
      </c>
      <c r="BU18">
        <v>25.161775356629999</v>
      </c>
      <c r="BV18">
        <v>1.009952315653E-2</v>
      </c>
      <c r="BW18">
        <v>22.724041661089998</v>
      </c>
      <c r="BX18">
        <v>5.2224966912410003E-3</v>
      </c>
      <c r="BY18">
        <v>13.175408430399999</v>
      </c>
      <c r="BZ18">
        <v>2.2400687075059999E-2</v>
      </c>
      <c r="CA18">
        <v>57.175995881139997</v>
      </c>
      <c r="CC18" s="3"/>
      <c r="CD18">
        <v>2.8115766378619999E-3</v>
      </c>
      <c r="CE18">
        <v>14.625783699059999</v>
      </c>
      <c r="CF18">
        <v>4.3782710465980002E-3</v>
      </c>
      <c r="CG18">
        <v>15.10090507958</v>
      </c>
      <c r="CH18">
        <v>3.8507069215079999E-3</v>
      </c>
      <c r="CI18">
        <v>16.138205818839999</v>
      </c>
      <c r="CJ18">
        <v>4.5938535323059998E-3</v>
      </c>
      <c r="CK18">
        <v>10.561794752460001</v>
      </c>
      <c r="CL18">
        <v>2.11617515639E-3</v>
      </c>
      <c r="CM18">
        <v>18.782011610369999</v>
      </c>
      <c r="CN18">
        <v>2.079633665874E-3</v>
      </c>
      <c r="CO18">
        <v>14.243730407519999</v>
      </c>
      <c r="CQ18" s="3"/>
    </row>
    <row r="19" spans="2:95" x14ac:dyDescent="0.3">
      <c r="B19" s="2">
        <v>5.071595041596E-3</v>
      </c>
      <c r="C19">
        <v>20.646233335990001</v>
      </c>
      <c r="D19">
        <v>8.1372690489490002E-3</v>
      </c>
      <c r="E19">
        <v>33.532034500889999</v>
      </c>
      <c r="F19">
        <v>5.9741375947780003E-3</v>
      </c>
      <c r="G19">
        <v>24.696463451749999</v>
      </c>
      <c r="H19">
        <v>5.661005299773E-3</v>
      </c>
      <c r="I19">
        <v>21.878270561130002</v>
      </c>
      <c r="J19">
        <v>4.6199582444109996E-3</v>
      </c>
      <c r="K19">
        <v>26.461143619960001</v>
      </c>
      <c r="L19">
        <v>5.0718614022279996E-3</v>
      </c>
      <c r="M19">
        <v>22.189400592079998</v>
      </c>
      <c r="N19">
        <v>7.2475788008709999E-3</v>
      </c>
      <c r="O19">
        <v>23.320210424630002</v>
      </c>
      <c r="P19">
        <v>6.3654657212409999E-3</v>
      </c>
      <c r="Q19">
        <v>33.295148847459998</v>
      </c>
      <c r="S19" s="3"/>
      <c r="T19">
        <v>7.1328232715390004E-3</v>
      </c>
      <c r="U19">
        <v>20.60781105034</v>
      </c>
      <c r="V19">
        <v>3.5783343491099999E-3</v>
      </c>
      <c r="W19">
        <v>8.9099728881420006</v>
      </c>
      <c r="X19">
        <v>3.7448641814979999E-3</v>
      </c>
      <c r="Y19">
        <v>11.61614052381</v>
      </c>
      <c r="Z19">
        <v>3.9011551766009998E-3</v>
      </c>
      <c r="AA19">
        <v>17.75432542343</v>
      </c>
      <c r="AC19" s="3"/>
      <c r="AD19">
        <v>8.1181907923870006E-3</v>
      </c>
      <c r="AE19">
        <v>14.21632025662</v>
      </c>
      <c r="AF19">
        <v>7.9606975855950005E-3</v>
      </c>
      <c r="AG19">
        <v>23.01099497525</v>
      </c>
      <c r="AH19">
        <v>6.9262035356249998E-3</v>
      </c>
      <c r="AI19">
        <v>23.34932515933</v>
      </c>
      <c r="AJ19">
        <v>4.6841780618730004E-3</v>
      </c>
      <c r="AK19">
        <v>11.753170919880001</v>
      </c>
      <c r="AL19">
        <v>5.3533362001469999E-3</v>
      </c>
      <c r="AM19">
        <v>14.93411791336</v>
      </c>
      <c r="AO19" s="3"/>
      <c r="AP19">
        <v>2.7325280538480001E-2</v>
      </c>
      <c r="AQ19">
        <v>25.378926848230002</v>
      </c>
      <c r="AR19">
        <v>1.473703072883E-2</v>
      </c>
      <c r="AS19">
        <v>21.309721572539999</v>
      </c>
      <c r="AT19">
        <v>1.7944201972890001E-2</v>
      </c>
      <c r="AU19">
        <v>23.985642746370001</v>
      </c>
      <c r="AW19" s="3"/>
      <c r="AX19">
        <v>1.011074796126E-3</v>
      </c>
      <c r="AY19">
        <v>5.7895709103920003</v>
      </c>
      <c r="AZ19">
        <v>3.5357669858249998E-3</v>
      </c>
      <c r="BA19">
        <v>30.586712244329998</v>
      </c>
      <c r="BB19">
        <v>5.1123732582269996E-3</v>
      </c>
      <c r="BC19">
        <v>35.447288540979997</v>
      </c>
      <c r="BD19">
        <v>5.9010782298060003E-3</v>
      </c>
      <c r="BE19">
        <v>36.42931644371</v>
      </c>
      <c r="BF19">
        <v>4.0355534244589999E-3</v>
      </c>
      <c r="BG19">
        <v>31.558701869189999</v>
      </c>
      <c r="BH19">
        <v>4.6410719976660002E-3</v>
      </c>
      <c r="BI19">
        <v>31.936986419930001</v>
      </c>
      <c r="BK19" s="3"/>
      <c r="BL19">
        <v>9.3550130537439994E-3</v>
      </c>
      <c r="BM19">
        <v>37.052216318079999</v>
      </c>
      <c r="BN19">
        <v>7.1944923725690002E-3</v>
      </c>
      <c r="BO19">
        <v>39.136507276309999</v>
      </c>
      <c r="BP19">
        <v>5.959611141001E-3</v>
      </c>
      <c r="BQ19">
        <v>27.25246704113</v>
      </c>
      <c r="BS19" s="3"/>
      <c r="BT19">
        <v>8.6965189371650004E-3</v>
      </c>
      <c r="BU19">
        <v>27.877673685489999</v>
      </c>
      <c r="BV19">
        <v>1.2883574701500001E-2</v>
      </c>
      <c r="BW19">
        <v>28.428945413320001</v>
      </c>
      <c r="BX19">
        <v>5.5186723875139997E-3</v>
      </c>
      <c r="BY19">
        <v>14.075650334560001</v>
      </c>
      <c r="BZ19">
        <v>2.285482314268E-2</v>
      </c>
      <c r="CA19">
        <v>57.74244022533</v>
      </c>
      <c r="CC19" s="3"/>
      <c r="CD19">
        <v>2.9663493313200002E-3</v>
      </c>
      <c r="CE19">
        <v>14.48373824451</v>
      </c>
      <c r="CF19">
        <v>4.4139495591199998E-3</v>
      </c>
      <c r="CG19">
        <v>15.402531535670001</v>
      </c>
      <c r="CH19">
        <v>4.0025704637310002E-3</v>
      </c>
      <c r="CI19">
        <v>16.454545760599999</v>
      </c>
      <c r="CJ19">
        <v>4.8262463591930002E-3</v>
      </c>
      <c r="CK19">
        <v>10.495584066979999</v>
      </c>
      <c r="CL19">
        <v>2.6380697050939999E-3</v>
      </c>
      <c r="CM19">
        <v>20.78005435036</v>
      </c>
      <c r="CN19">
        <v>2.1985632922400002E-3</v>
      </c>
      <c r="CO19">
        <v>14.664968652040001</v>
      </c>
      <c r="CQ19" s="3"/>
    </row>
    <row r="20" spans="2:95" x14ac:dyDescent="0.3">
      <c r="B20" s="2">
        <v>5.1444042835850001E-3</v>
      </c>
      <c r="C20">
        <v>20.491087907640001</v>
      </c>
      <c r="D20">
        <v>8.3459417201570008E-3</v>
      </c>
      <c r="E20">
        <v>33.51986429283</v>
      </c>
      <c r="F20">
        <v>6.0857506230889997E-3</v>
      </c>
      <c r="G20">
        <v>24.708633659810001</v>
      </c>
      <c r="H20">
        <v>5.7920131578150002E-3</v>
      </c>
      <c r="I20">
        <v>21.95128017447</v>
      </c>
      <c r="J20">
        <v>4.7558505072869996E-3</v>
      </c>
      <c r="K20">
        <v>26.363781955509999</v>
      </c>
      <c r="L20">
        <v>5.1203634185769996E-3</v>
      </c>
      <c r="M20">
        <v>22.378038816949999</v>
      </c>
      <c r="N20">
        <v>7.5096400089610001E-3</v>
      </c>
      <c r="O20">
        <v>23.137686391279999</v>
      </c>
      <c r="P20">
        <v>6.4891783756499998E-3</v>
      </c>
      <c r="Q20">
        <v>33.486799082479997</v>
      </c>
      <c r="S20" s="3"/>
      <c r="T20">
        <v>7.2838603324380004E-3</v>
      </c>
      <c r="U20">
        <v>20.84050922127</v>
      </c>
      <c r="V20">
        <v>3.75975698888E-3</v>
      </c>
      <c r="W20">
        <v>8.6977236067400003</v>
      </c>
      <c r="X20">
        <v>3.8961245202719999E-3</v>
      </c>
      <c r="Y20">
        <v>11.666162101159999</v>
      </c>
      <c r="Z20">
        <v>4.0018729386920001E-3</v>
      </c>
      <c r="AA20">
        <v>17.793170987460002</v>
      </c>
      <c r="AC20" s="3"/>
      <c r="AD20">
        <v>8.3632909213319992E-3</v>
      </c>
      <c r="AE20">
        <v>14.263073866559999</v>
      </c>
      <c r="AF20">
        <v>8.2193537350540007E-3</v>
      </c>
      <c r="AG20">
        <v>22.983894286040002</v>
      </c>
      <c r="AH20">
        <v>7.123225155074E-3</v>
      </c>
      <c r="AI20">
        <v>23.241085614319999</v>
      </c>
      <c r="AJ20">
        <v>4.8278440446539997E-3</v>
      </c>
      <c r="AK20">
        <v>11.661438168409999</v>
      </c>
      <c r="AL20">
        <v>5.7813433990079998E-3</v>
      </c>
      <c r="AM20">
        <v>15.16898253682</v>
      </c>
      <c r="AO20" s="3"/>
      <c r="AP20">
        <v>2.7820022586470001E-2</v>
      </c>
      <c r="AQ20">
        <v>25.63782290276</v>
      </c>
      <c r="AR20">
        <v>1.5206372862110001E-2</v>
      </c>
      <c r="AS20">
        <v>21.54985453031</v>
      </c>
      <c r="AT20">
        <v>1.8648215172810002E-2</v>
      </c>
      <c r="AU20">
        <v>24.420180106669999</v>
      </c>
      <c r="AW20" s="3"/>
      <c r="AX20">
        <v>1.196124294505E-3</v>
      </c>
      <c r="AY20">
        <v>6.3899476979800003</v>
      </c>
      <c r="AZ20">
        <v>3.7857155817489999E-3</v>
      </c>
      <c r="BA20">
        <v>30.873123489339999</v>
      </c>
      <c r="BB20">
        <v>5.3735137297700004E-3</v>
      </c>
      <c r="BC20">
        <v>35.447110684960002</v>
      </c>
      <c r="BD20">
        <v>6.0788277206229998E-3</v>
      </c>
      <c r="BE20">
        <v>36.603191280810002</v>
      </c>
      <c r="BF20">
        <v>4.2300822092259998E-3</v>
      </c>
      <c r="BG20">
        <v>31.333398218949998</v>
      </c>
      <c r="BH20">
        <v>4.8520790548290003E-3</v>
      </c>
      <c r="BI20">
        <v>32.397420084709999</v>
      </c>
      <c r="BK20" s="3"/>
      <c r="BL20">
        <v>9.8372005435090008E-3</v>
      </c>
      <c r="BM20">
        <v>37.383168004090003</v>
      </c>
      <c r="BN20">
        <v>7.2909292797849997E-3</v>
      </c>
      <c r="BO20">
        <v>39.26891998088</v>
      </c>
      <c r="BP20">
        <v>6.4897808329600001E-3</v>
      </c>
      <c r="BQ20">
        <v>28.852453888020001</v>
      </c>
      <c r="BS20" s="3"/>
      <c r="BT20">
        <v>9.7626868118430004E-3</v>
      </c>
      <c r="BU20">
        <v>30.138393523480001</v>
      </c>
      <c r="BV20">
        <v>1.369312160464E-2</v>
      </c>
      <c r="BW20">
        <v>29.89563166168</v>
      </c>
      <c r="BX20">
        <v>6.2492391049870002E-3</v>
      </c>
      <c r="BY20">
        <v>15.69406274654</v>
      </c>
      <c r="BZ20">
        <v>2.3881565556420001E-2</v>
      </c>
      <c r="CA20">
        <v>58.248194104070002</v>
      </c>
      <c r="CC20" s="3"/>
      <c r="CD20">
        <v>3.091382038891E-3</v>
      </c>
      <c r="CE20">
        <v>14.26822100313</v>
      </c>
      <c r="CF20">
        <v>4.5032447914049997E-3</v>
      </c>
      <c r="CG20">
        <v>15.74094170593</v>
      </c>
      <c r="CH20">
        <v>4.1902140964760002E-3</v>
      </c>
      <c r="CI20">
        <v>16.645821074219999</v>
      </c>
      <c r="CJ20">
        <v>5.0139652997649997E-3</v>
      </c>
      <c r="CK20">
        <v>10.370519438840001</v>
      </c>
      <c r="CL20">
        <v>2.8958571615930002E-3</v>
      </c>
      <c r="CM20">
        <v>21.867503853399999</v>
      </c>
      <c r="CN20">
        <v>2.365155021061E-3</v>
      </c>
      <c r="CO20">
        <v>14.87558777429</v>
      </c>
      <c r="CQ20" s="3"/>
    </row>
    <row r="21" spans="2:95" x14ac:dyDescent="0.3">
      <c r="B21" s="2">
        <v>5.3410260096609999E-3</v>
      </c>
      <c r="C21">
        <v>19.806622782560002</v>
      </c>
      <c r="D21">
        <v>8.5497657906310007E-3</v>
      </c>
      <c r="E21">
        <v>33.477268564630002</v>
      </c>
      <c r="F21">
        <v>6.2264864312270001E-3</v>
      </c>
      <c r="G21">
        <v>24.678208139660001</v>
      </c>
      <c r="H21">
        <v>5.9448573437539997E-3</v>
      </c>
      <c r="I21">
        <v>22.024289787819999</v>
      </c>
      <c r="J21">
        <v>4.8965964263699997E-3</v>
      </c>
      <c r="K21">
        <v>26.260335187030002</v>
      </c>
      <c r="L21">
        <v>5.1591665482969996E-3</v>
      </c>
      <c r="M21">
        <v>22.517996209610001</v>
      </c>
      <c r="N21">
        <v>7.8299390067740008E-3</v>
      </c>
      <c r="O21">
        <v>22.900405147920001</v>
      </c>
      <c r="P21">
        <v>6.6056185724269996E-3</v>
      </c>
      <c r="Q21">
        <v>33.632818309169998</v>
      </c>
      <c r="S21" s="3"/>
      <c r="T21">
        <v>7.515387174391E-3</v>
      </c>
      <c r="U21">
        <v>21.04000719686</v>
      </c>
      <c r="V21">
        <v>3.8806920092720001E-3</v>
      </c>
      <c r="W21">
        <v>8.5229182530869991</v>
      </c>
      <c r="X21">
        <v>4.0877021808159997E-3</v>
      </c>
      <c r="Y21">
        <v>11.68289460001</v>
      </c>
      <c r="Z21">
        <v>4.1697165375639998E-3</v>
      </c>
      <c r="AA21">
        <v>17.80987088046</v>
      </c>
      <c r="AC21" s="3"/>
      <c r="AD21">
        <v>8.6296885078829995E-3</v>
      </c>
      <c r="AE21">
        <v>14.286422642</v>
      </c>
      <c r="AF21">
        <v>8.5272460911589992E-3</v>
      </c>
      <c r="AG21">
        <v>22.895920853629999</v>
      </c>
      <c r="AH21">
        <v>7.4803038024659997E-3</v>
      </c>
      <c r="AI21">
        <v>23.004326010629999</v>
      </c>
      <c r="AJ21">
        <v>5.1027995866049997E-3</v>
      </c>
      <c r="AK21">
        <v>11.654950789840001</v>
      </c>
      <c r="AL21">
        <v>6.1348217643730002E-3</v>
      </c>
      <c r="AM21">
        <v>15.199559053830001</v>
      </c>
      <c r="AO21" s="3"/>
      <c r="AP21">
        <v>2.8444959910249999E-2</v>
      </c>
      <c r="AQ21">
        <v>25.858630562790001</v>
      </c>
      <c r="AR21">
        <v>1.5597491306509999E-2</v>
      </c>
      <c r="AS21">
        <v>21.721373819370001</v>
      </c>
      <c r="AT21">
        <v>1.935222837272E-2</v>
      </c>
      <c r="AU21">
        <v>25.254998594210001</v>
      </c>
      <c r="AW21" s="3"/>
      <c r="AX21">
        <v>1.3071214276789999E-3</v>
      </c>
      <c r="AY21">
        <v>6.8675447984440003</v>
      </c>
      <c r="AZ21">
        <v>3.874512231942E-3</v>
      </c>
      <c r="BA21">
        <v>31.241524913220001</v>
      </c>
      <c r="BB21">
        <v>5.5902445169119996E-3</v>
      </c>
      <c r="BC21">
        <v>35.303672335949997</v>
      </c>
      <c r="BD21">
        <v>6.2566254884819997E-3</v>
      </c>
      <c r="BE21">
        <v>36.603070187349999</v>
      </c>
      <c r="BF21">
        <v>4.3635441281600004E-3</v>
      </c>
      <c r="BG21">
        <v>30.923905209290002</v>
      </c>
      <c r="BH21">
        <v>5.035344968328E-3</v>
      </c>
      <c r="BI21">
        <v>32.714581903999999</v>
      </c>
      <c r="BK21" s="3"/>
      <c r="BL21">
        <v>1.015063569775E-2</v>
      </c>
      <c r="BM21">
        <v>37.548643847100003</v>
      </c>
      <c r="BN21">
        <v>7.4195649791849996E-3</v>
      </c>
      <c r="BO21">
        <v>39.246851196789997</v>
      </c>
      <c r="BP21">
        <v>6.9878078423160003E-3</v>
      </c>
      <c r="BQ21">
        <v>30.39726877467</v>
      </c>
      <c r="BS21" s="3"/>
      <c r="BT21">
        <v>1.10361651066E-2</v>
      </c>
      <c r="BU21">
        <v>32.095661034220001</v>
      </c>
      <c r="BV21">
        <v>1.4897569436149999E-2</v>
      </c>
      <c r="BW21">
        <v>32.333365357220003</v>
      </c>
      <c r="BX21">
        <v>7.0982761009680002E-3</v>
      </c>
      <c r="BY21">
        <v>17.63615764092</v>
      </c>
      <c r="BZ21">
        <v>2.4335701624040001E-2</v>
      </c>
      <c r="CA21">
        <v>58.389805190120001</v>
      </c>
      <c r="CC21" s="3"/>
      <c r="CD21">
        <v>3.3295246406359999E-3</v>
      </c>
      <c r="CE21">
        <v>13.920454545449999</v>
      </c>
      <c r="CF21">
        <v>4.6104432040379997E-3</v>
      </c>
      <c r="CG21">
        <v>15.961643990880001</v>
      </c>
      <c r="CH21">
        <v>4.3331961023189997E-3</v>
      </c>
      <c r="CI21">
        <v>16.726745245370001</v>
      </c>
      <c r="CJ21">
        <v>5.2374800929610001E-3</v>
      </c>
      <c r="CK21">
        <v>10.05417949708</v>
      </c>
      <c r="CL21">
        <v>3.3251165869090001E-3</v>
      </c>
      <c r="CM21">
        <v>22.679101869339998</v>
      </c>
      <c r="CN21">
        <v>2.4186753352029998E-3</v>
      </c>
      <c r="CO21">
        <v>15.056818181820001</v>
      </c>
      <c r="CQ21" s="3"/>
    </row>
    <row r="22" spans="2:95" x14ac:dyDescent="0.3">
      <c r="B22" s="2">
        <v>5.5085376865420003E-3</v>
      </c>
      <c r="C22">
        <v>19.08565285081</v>
      </c>
      <c r="D22">
        <v>8.7099195939150005E-3</v>
      </c>
      <c r="E22">
        <v>33.398162212259997</v>
      </c>
      <c r="F22">
        <v>6.3914888352459998E-3</v>
      </c>
      <c r="G22">
        <v>24.62952730744</v>
      </c>
      <c r="H22">
        <v>6.0467602072689997E-3</v>
      </c>
      <c r="I22">
        <v>22.024289787819999</v>
      </c>
      <c r="J22">
        <v>5.027631662722E-3</v>
      </c>
      <c r="K22">
        <v>26.193399042719999</v>
      </c>
      <c r="L22">
        <v>5.212542442744E-3</v>
      </c>
      <c r="M22">
        <v>22.55450683378</v>
      </c>
      <c r="N22">
        <v>8.0119311519109993E-3</v>
      </c>
      <c r="O22">
        <v>22.736133517900001</v>
      </c>
      <c r="P22">
        <v>6.7075037446070003E-3</v>
      </c>
      <c r="Q22">
        <v>33.760585132519999</v>
      </c>
      <c r="S22" s="3"/>
      <c r="T22">
        <v>7.8576526784680002E-3</v>
      </c>
      <c r="U22">
        <v>21.35586888908</v>
      </c>
      <c r="V22">
        <v>4.031938707843E-3</v>
      </c>
      <c r="W22">
        <v>8.498001713691</v>
      </c>
      <c r="X22">
        <v>4.2893424141509998E-3</v>
      </c>
      <c r="Y22">
        <v>11.64967253833</v>
      </c>
      <c r="Z22">
        <v>4.2905390274250001E-3</v>
      </c>
      <c r="AA22">
        <v>17.760030570550001</v>
      </c>
      <c r="AC22" s="3"/>
      <c r="AD22">
        <v>8.9067348232359997E-3</v>
      </c>
      <c r="AE22">
        <v>14.2980690002</v>
      </c>
      <c r="AF22">
        <v>8.8843823331980001E-3</v>
      </c>
      <c r="AG22">
        <v>22.7605998208</v>
      </c>
      <c r="AH22">
        <v>7.9359316560129994E-3</v>
      </c>
      <c r="AI22">
        <v>22.781072348329999</v>
      </c>
      <c r="AJ22">
        <v>5.270123006806E-3</v>
      </c>
      <c r="AK22">
        <v>11.66810156985</v>
      </c>
      <c r="AL22">
        <v>6.4510763125119998E-3</v>
      </c>
      <c r="AM22">
        <v>15.199497429799999</v>
      </c>
      <c r="AO22" s="3"/>
      <c r="AP22">
        <v>2.8887623847919999E-2</v>
      </c>
      <c r="AQ22">
        <v>26.01852651654</v>
      </c>
      <c r="AR22">
        <v>1.6301504506420001E-2</v>
      </c>
      <c r="AS22">
        <v>21.80137646695</v>
      </c>
      <c r="AT22">
        <v>1.997801788376E-2</v>
      </c>
      <c r="AU22">
        <v>25.838217754870001</v>
      </c>
      <c r="AW22" s="3"/>
      <c r="AX22">
        <v>1.3626143141750001E-3</v>
      </c>
      <c r="AY22">
        <v>7.1268150395900003</v>
      </c>
      <c r="AZ22">
        <v>4.263069992103E-3</v>
      </c>
      <c r="BA22">
        <v>32.592287246849999</v>
      </c>
      <c r="BB22">
        <v>5.7569782013210001E-3</v>
      </c>
      <c r="BC22">
        <v>35.129562880260004</v>
      </c>
      <c r="BD22">
        <v>6.4233080560229996E-3</v>
      </c>
      <c r="BE22">
        <v>36.61319171697</v>
      </c>
      <c r="BF22">
        <v>4.5581581077070001E-3</v>
      </c>
      <c r="BG22">
        <v>30.391549916870002</v>
      </c>
      <c r="BH22">
        <v>5.2185824835670001E-3</v>
      </c>
      <c r="BI22">
        <v>33.134094270669998</v>
      </c>
      <c r="BK22" s="3"/>
      <c r="BL22">
        <v>1.0608651812180001E-2</v>
      </c>
      <c r="BM22">
        <v>38.094714129019998</v>
      </c>
      <c r="BN22">
        <v>7.532139673259E-3</v>
      </c>
      <c r="BO22">
        <v>39.158576060409999</v>
      </c>
      <c r="BP22">
        <v>7.2930909752160003E-3</v>
      </c>
      <c r="BQ22">
        <v>31.191745002099999</v>
      </c>
      <c r="BS22" s="3"/>
      <c r="BT22">
        <v>1.3375811276030001E-2</v>
      </c>
      <c r="BU22">
        <v>34.735696281259997</v>
      </c>
      <c r="BV22">
        <v>1.5588646060789999E-2</v>
      </c>
      <c r="BW22">
        <v>33.344873114709998</v>
      </c>
      <c r="BX22">
        <v>8.2632338396410009E-3</v>
      </c>
      <c r="BY22">
        <v>19.4568716044</v>
      </c>
      <c r="BZ22">
        <v>2.4789837691659999E-2</v>
      </c>
      <c r="CA22">
        <v>58.531416276169999</v>
      </c>
      <c r="CC22" s="3"/>
      <c r="CD22">
        <v>4.1869422513720004E-3</v>
      </c>
      <c r="CE22">
        <v>12.23060344828</v>
      </c>
      <c r="CF22">
        <v>4.8337583439250001E-3</v>
      </c>
      <c r="CG22">
        <v>16.483972731920002</v>
      </c>
      <c r="CH22">
        <v>4.5029908464070002E-3</v>
      </c>
      <c r="CI22">
        <v>16.80766941652</v>
      </c>
      <c r="CJ22">
        <v>5.4252428171540001E-3</v>
      </c>
      <c r="CK22">
        <v>9.7451962981490006</v>
      </c>
      <c r="CL22">
        <v>3.614866698997E-3</v>
      </c>
      <c r="CM22">
        <v>23.181936274409999</v>
      </c>
      <c r="CN22">
        <v>2.4602611754950001E-3</v>
      </c>
      <c r="CO22">
        <v>15.37029780564</v>
      </c>
      <c r="CQ22" s="3"/>
    </row>
    <row r="23" spans="2:95" x14ac:dyDescent="0.3">
      <c r="B23" s="2">
        <v>5.6615524674999999E-3</v>
      </c>
      <c r="C23">
        <v>17.926625239010001</v>
      </c>
      <c r="D23">
        <v>8.9671465213569997E-3</v>
      </c>
      <c r="E23">
        <v>33.197353779330001</v>
      </c>
      <c r="F23">
        <v>6.5807662609360003E-3</v>
      </c>
      <c r="G23">
        <v>24.501740122840001</v>
      </c>
      <c r="H23">
        <v>6.3015300027259996E-3</v>
      </c>
      <c r="I23">
        <v>21.933027771140001</v>
      </c>
      <c r="J23">
        <v>5.1829334949559996E-3</v>
      </c>
      <c r="K23">
        <v>26.108207586319999</v>
      </c>
      <c r="L23">
        <v>5.299894773226E-3</v>
      </c>
      <c r="M23">
        <v>22.542336625720001</v>
      </c>
      <c r="N23">
        <v>8.142970601624E-3</v>
      </c>
      <c r="O23">
        <v>22.580988089550001</v>
      </c>
      <c r="P23">
        <v>6.8021076134879999E-3</v>
      </c>
      <c r="Q23">
        <v>33.906604359200003</v>
      </c>
      <c r="S23" s="3"/>
      <c r="T23">
        <v>8.582405167291E-3</v>
      </c>
      <c r="U23">
        <v>21.912833309349999</v>
      </c>
      <c r="V23">
        <v>4.1982859452520003E-3</v>
      </c>
      <c r="W23">
        <v>8.4106430214640007</v>
      </c>
      <c r="X23">
        <v>4.4809100201050004E-3</v>
      </c>
      <c r="Y23">
        <v>11.641425662630001</v>
      </c>
      <c r="Z23">
        <v>4.4381797212539997E-3</v>
      </c>
      <c r="AA23">
        <v>17.621507175609999</v>
      </c>
      <c r="AC23" s="3"/>
      <c r="AD23">
        <v>9.151801736167E-3</v>
      </c>
      <c r="AE23">
        <v>14.286320905209999</v>
      </c>
      <c r="AF23">
        <v>9.167574033653E-3</v>
      </c>
      <c r="AG23">
        <v>22.557667475100001</v>
      </c>
      <c r="AH23">
        <v>8.3915019149139996E-3</v>
      </c>
      <c r="AI23">
        <v>22.456380115190001</v>
      </c>
      <c r="AJ23">
        <v>5.4611977566970003E-3</v>
      </c>
      <c r="AK23">
        <v>11.74680675732</v>
      </c>
      <c r="AL23">
        <v>6.7301070434279998E-3</v>
      </c>
      <c r="AM23">
        <v>15.16879766471</v>
      </c>
      <c r="AO23" s="3"/>
      <c r="AP23">
        <v>2.922613156497E-2</v>
      </c>
      <c r="AQ23">
        <v>26.109889121790001</v>
      </c>
      <c r="AR23">
        <v>1.704462955078E-2</v>
      </c>
      <c r="AS23">
        <v>21.801319912530001</v>
      </c>
      <c r="AT23">
        <v>2.0408248172590002E-2</v>
      </c>
      <c r="AU23">
        <v>26.15840991464</v>
      </c>
      <c r="AW23" s="3"/>
      <c r="AX23">
        <v>1.447711485153E-3</v>
      </c>
      <c r="AY23">
        <v>7.4952474489360004</v>
      </c>
      <c r="AZ23">
        <v>4.4685009902380004E-3</v>
      </c>
      <c r="BA23">
        <v>33.12437007898</v>
      </c>
      <c r="BB23">
        <v>6.0182975819010002E-3</v>
      </c>
      <c r="BC23">
        <v>34.484576575669998</v>
      </c>
      <c r="BD23">
        <v>6.5510746432379998E-3</v>
      </c>
      <c r="BE23">
        <v>36.705220173690002</v>
      </c>
      <c r="BF23">
        <v>4.6694379030480003E-3</v>
      </c>
      <c r="BG23">
        <v>29.8285462228</v>
      </c>
      <c r="BH23">
        <v>5.4351712794090002E-3</v>
      </c>
      <c r="BI23">
        <v>33.502408658630003</v>
      </c>
      <c r="BK23" s="3"/>
      <c r="BL23">
        <v>1.094615205459E-2</v>
      </c>
      <c r="BM23">
        <v>38.442213399330001</v>
      </c>
      <c r="BN23">
        <v>7.6768422842569996E-3</v>
      </c>
      <c r="BO23">
        <v>39.180644844500002</v>
      </c>
      <c r="BP23">
        <v>7.5340355864659996E-3</v>
      </c>
      <c r="BQ23">
        <v>32.074496365900004</v>
      </c>
      <c r="BS23" s="3"/>
      <c r="BT23">
        <v>1.63077729314E-2</v>
      </c>
      <c r="BU23">
        <v>36.905380421069999</v>
      </c>
      <c r="BV23">
        <v>1.7128759681399999E-2</v>
      </c>
      <c r="BW23">
        <v>36.258015456279999</v>
      </c>
      <c r="BX23">
        <v>8.5396644894959999E-3</v>
      </c>
      <c r="BY23">
        <v>20.225617500089999</v>
      </c>
      <c r="BZ23">
        <v>2.520448366644E-2</v>
      </c>
      <c r="CA23">
        <v>58.440380578000003</v>
      </c>
      <c r="CC23" s="3"/>
      <c r="CD23">
        <v>4.6096989784039999E-3</v>
      </c>
      <c r="CE23">
        <v>11.38812695925</v>
      </c>
      <c r="CF23">
        <v>5.0034917909440001E-3</v>
      </c>
      <c r="CG23">
        <v>16.822382902179999</v>
      </c>
      <c r="CH23">
        <v>4.6102172805560001E-3</v>
      </c>
      <c r="CI23">
        <v>16.91066381616</v>
      </c>
      <c r="CJ23">
        <v>5.5593660540990001E-3</v>
      </c>
      <c r="CK23">
        <v>9.495067041874</v>
      </c>
      <c r="CL23">
        <v>3.861690868553E-3</v>
      </c>
      <c r="CM23">
        <v>23.50832892467</v>
      </c>
      <c r="CN23">
        <v>2.6268633987240001E-3</v>
      </c>
      <c r="CO23">
        <v>15.536833855799999</v>
      </c>
      <c r="CQ23" s="3"/>
    </row>
    <row r="24" spans="2:95" x14ac:dyDescent="0.3">
      <c r="B24" s="2">
        <v>5.8073415464970001E-3</v>
      </c>
      <c r="C24">
        <v>16.384297157159999</v>
      </c>
      <c r="D24">
        <v>9.112744411491E-3</v>
      </c>
      <c r="E24">
        <v>33.099992114869998</v>
      </c>
      <c r="F24">
        <v>6.6438578935869999E-3</v>
      </c>
      <c r="G24">
        <v>24.465229498669999</v>
      </c>
      <c r="H24">
        <v>6.4762345262299997E-3</v>
      </c>
      <c r="I24">
        <v>21.832639552789999</v>
      </c>
      <c r="J24">
        <v>5.3285246444590003E-3</v>
      </c>
      <c r="K24">
        <v>26.059526754090001</v>
      </c>
      <c r="L24">
        <v>5.3872462611280003E-3</v>
      </c>
      <c r="M24">
        <v>22.536251521690001</v>
      </c>
      <c r="N24">
        <v>8.8564662959169996E-3</v>
      </c>
      <c r="O24">
        <v>21.31244605773</v>
      </c>
      <c r="P24">
        <v>7.1077454386929998E-3</v>
      </c>
      <c r="Q24">
        <v>34.417671652590002</v>
      </c>
      <c r="S24" s="3"/>
      <c r="T24">
        <v>8.7233325137100002E-3</v>
      </c>
      <c r="U24">
        <v>22.02920956697</v>
      </c>
      <c r="V24">
        <v>4.4099750175409999E-3</v>
      </c>
      <c r="W24">
        <v>8.2358753688970001</v>
      </c>
      <c r="X24">
        <v>4.6824966289540004E-3</v>
      </c>
      <c r="Y24">
        <v>11.47498027008</v>
      </c>
      <c r="Z24">
        <v>4.5656665986769998E-3</v>
      </c>
      <c r="AA24">
        <v>17.449715073659998</v>
      </c>
      <c r="AC24" s="3"/>
      <c r="AD24">
        <v>9.4501289011189992E-3</v>
      </c>
      <c r="AE24">
        <v>14.24531157645</v>
      </c>
      <c r="AF24">
        <v>9.4015026499610008E-3</v>
      </c>
      <c r="AG24">
        <v>22.368269872879999</v>
      </c>
      <c r="AH24">
        <v>8.7731852268780001E-3</v>
      </c>
      <c r="AI24">
        <v>22.16551514004</v>
      </c>
      <c r="AJ24">
        <v>5.6999785992140001E-3</v>
      </c>
      <c r="AK24">
        <v>11.871407657660001</v>
      </c>
      <c r="AL24">
        <v>7.436901376059E-3</v>
      </c>
      <c r="AM24">
        <v>14.94392705003</v>
      </c>
      <c r="AO24" s="3"/>
      <c r="AP24">
        <v>2.9616717392329999E-2</v>
      </c>
      <c r="AQ24">
        <v>26.170784974749999</v>
      </c>
      <c r="AR24">
        <v>1.8022425661770002E-2</v>
      </c>
      <c r="AS24">
        <v>21.606823237019999</v>
      </c>
      <c r="AT24">
        <v>2.0955813994750001E-2</v>
      </c>
      <c r="AU24">
        <v>26.318480693870001</v>
      </c>
      <c r="AW24" s="3"/>
      <c r="AX24">
        <v>1.6954731782439999E-3</v>
      </c>
      <c r="AY24">
        <v>9.0372791289870005</v>
      </c>
      <c r="AZ24">
        <v>4.7850357145040002E-3</v>
      </c>
      <c r="BA24">
        <v>33.728022610860002</v>
      </c>
      <c r="BB24">
        <v>6.1517453017049997E-3</v>
      </c>
      <c r="BC24">
        <v>34.1262588397</v>
      </c>
      <c r="BD24">
        <v>6.6899592705960001E-3</v>
      </c>
      <c r="BE24">
        <v>36.776770952600003</v>
      </c>
      <c r="BF24">
        <v>4.9085098440380002E-3</v>
      </c>
      <c r="BG24">
        <v>29.265455492800001</v>
      </c>
      <c r="BH24">
        <v>5.6517827938599996E-3</v>
      </c>
      <c r="BI24">
        <v>33.788842608670002</v>
      </c>
      <c r="BK24" s="3"/>
      <c r="BL24">
        <v>1.1139058050919999E-2</v>
      </c>
      <c r="BM24">
        <v>38.45876098363</v>
      </c>
      <c r="BN24">
        <v>7.8375793223589996E-3</v>
      </c>
      <c r="BO24">
        <v>39.368229509309998</v>
      </c>
      <c r="BP24">
        <v>7.8876257670489995E-3</v>
      </c>
      <c r="BQ24">
        <v>32.60414718418</v>
      </c>
      <c r="BS24" s="3"/>
      <c r="BT24">
        <v>1.767009854904E-2</v>
      </c>
      <c r="BU24">
        <v>37.648838622829999</v>
      </c>
      <c r="BV24">
        <v>1.8708363394860001E-2</v>
      </c>
      <c r="BW24">
        <v>39.120582409969998</v>
      </c>
      <c r="BX24">
        <v>9.0925257892050006E-3</v>
      </c>
      <c r="BY24">
        <v>21.115744326680002</v>
      </c>
      <c r="BZ24">
        <v>2.5875815244660001E-2</v>
      </c>
      <c r="CA24">
        <v>58.329114724669999</v>
      </c>
      <c r="CC24" s="3"/>
      <c r="CD24">
        <v>4.9966977596539999E-3</v>
      </c>
      <c r="CE24">
        <v>10.75137147335</v>
      </c>
      <c r="CF24">
        <v>5.6734739888459999E-3</v>
      </c>
      <c r="CG24">
        <v>18.234877525849999</v>
      </c>
      <c r="CH24">
        <v>4.7353171221909997E-3</v>
      </c>
      <c r="CI24">
        <v>17.021014958630001</v>
      </c>
      <c r="CJ24">
        <v>5.6934980477689997E-3</v>
      </c>
      <c r="CK24">
        <v>9.2081540714399992</v>
      </c>
      <c r="CL24">
        <v>4.0012001817809999E-3</v>
      </c>
      <c r="CM24">
        <v>23.702401295550001</v>
      </c>
      <c r="CN24">
        <v>2.7160775261560002E-3</v>
      </c>
      <c r="CO24">
        <v>15.781739811910001</v>
      </c>
      <c r="CQ24" s="3"/>
    </row>
    <row r="25" spans="2:95" x14ac:dyDescent="0.3">
      <c r="B25" s="2">
        <v>5.9749631623909998E-3</v>
      </c>
      <c r="C25">
        <v>14.869347680320001</v>
      </c>
      <c r="D25">
        <v>9.2243827171659999E-3</v>
      </c>
      <c r="E25">
        <v>32.929609202080002</v>
      </c>
      <c r="F25">
        <v>6.7263607807540003E-3</v>
      </c>
      <c r="G25">
        <v>24.428718874499999</v>
      </c>
      <c r="H25">
        <v>6.7018955361590003E-3</v>
      </c>
      <c r="I25">
        <v>21.695746527779999</v>
      </c>
      <c r="J25">
        <v>5.4789643946970001E-3</v>
      </c>
      <c r="K25">
        <v>26.04127144201</v>
      </c>
      <c r="L25">
        <v>5.4260679275819996E-3</v>
      </c>
      <c r="M25">
        <v>22.542336625720001</v>
      </c>
      <c r="N25">
        <v>9.6355025655690003E-3</v>
      </c>
      <c r="O25">
        <v>19.815748984230002</v>
      </c>
      <c r="P25">
        <v>7.2533070576660001E-3</v>
      </c>
      <c r="Q25">
        <v>34.51805987094</v>
      </c>
      <c r="S25" s="3"/>
      <c r="T25">
        <v>9.0252795534199997E-3</v>
      </c>
      <c r="U25">
        <v>22.178886347900001</v>
      </c>
      <c r="V25">
        <v>4.5913876027200004E-3</v>
      </c>
      <c r="W25">
        <v>7.998646712957</v>
      </c>
      <c r="X25">
        <v>4.8437625645039997E-3</v>
      </c>
      <c r="Y25">
        <v>11.33349749786</v>
      </c>
      <c r="Z25">
        <v>4.706540265068E-3</v>
      </c>
      <c r="AA25">
        <v>17.178147528770001</v>
      </c>
      <c r="AC25" s="3"/>
      <c r="AD25">
        <v>9.7484593876730006E-3</v>
      </c>
      <c r="AE25">
        <v>14.21015241818</v>
      </c>
      <c r="AF25">
        <v>9.8939261507170004E-3</v>
      </c>
      <c r="AG25">
        <v>21.867743583079999</v>
      </c>
      <c r="AH25">
        <v>8.9824784614679996E-3</v>
      </c>
      <c r="AI25">
        <v>21.97612233816</v>
      </c>
      <c r="AJ25">
        <v>7.5623158134760001E-3</v>
      </c>
      <c r="AK25">
        <v>12.907532249579999</v>
      </c>
      <c r="AL25">
        <v>7.8646533779110003E-3</v>
      </c>
      <c r="AM25">
        <v>14.729325939800001</v>
      </c>
      <c r="AO25" s="3"/>
      <c r="AP25">
        <v>3.0085420385159999E-2</v>
      </c>
      <c r="AQ25">
        <v>26.185980699289999</v>
      </c>
      <c r="AR25">
        <v>1.8569991483930001E-2</v>
      </c>
      <c r="AS25">
        <v>21.40092269989</v>
      </c>
      <c r="AT25">
        <v>2.1503379816899999E-2</v>
      </c>
      <c r="AU25">
        <v>26.455678265820001</v>
      </c>
      <c r="AW25" s="3"/>
      <c r="AX25">
        <v>1.8063926835109999E-3</v>
      </c>
      <c r="AY25">
        <v>9.7946560052840006</v>
      </c>
      <c r="AZ25">
        <v>5.090486476538E-3</v>
      </c>
      <c r="BA25">
        <v>34.229332163690003</v>
      </c>
      <c r="BB25">
        <v>6.2462713615299998E-3</v>
      </c>
      <c r="BC25">
        <v>33.870318140320002</v>
      </c>
      <c r="BD25">
        <v>6.8010857153339996E-3</v>
      </c>
      <c r="BE25">
        <v>36.766460214449999</v>
      </c>
      <c r="BF25">
        <v>5.4145368609800001E-3</v>
      </c>
      <c r="BG25">
        <v>27.77079314134</v>
      </c>
      <c r="BH25">
        <v>5.8850912473059997E-3</v>
      </c>
      <c r="BI25">
        <v>33.972914658800001</v>
      </c>
      <c r="BK25" s="3"/>
      <c r="BL25">
        <v>1.135616199438E-2</v>
      </c>
      <c r="BM25">
        <v>38.160904466220003</v>
      </c>
      <c r="BN25">
        <v>7.9500801880369992E-3</v>
      </c>
      <c r="BO25">
        <v>39.555814174120002</v>
      </c>
      <c r="BP25">
        <v>8.0643972322539999E-3</v>
      </c>
      <c r="BQ25">
        <v>32.957247729700001</v>
      </c>
      <c r="BS25" s="3"/>
      <c r="BT25">
        <v>1.8351261357859999E-2</v>
      </c>
      <c r="BU25">
        <v>37.921945717349999</v>
      </c>
      <c r="BV25">
        <v>1.9636380576510001E-2</v>
      </c>
      <c r="BW25">
        <v>40.415312339560003</v>
      </c>
      <c r="BX25">
        <v>1.4167002718680001E-2</v>
      </c>
      <c r="BY25">
        <v>31.69611547001</v>
      </c>
      <c r="BZ25">
        <v>2.634969635869E-2</v>
      </c>
      <c r="CA25">
        <v>58.227963948919999</v>
      </c>
      <c r="CC25" s="3"/>
      <c r="CD25">
        <v>5.6872927645960003E-3</v>
      </c>
      <c r="CE25">
        <v>9.8207288401249997</v>
      </c>
      <c r="CF25">
        <v>5.9682617425340003E-3</v>
      </c>
      <c r="CG25">
        <v>18.87491415221</v>
      </c>
      <c r="CH25">
        <v>4.8693615486190001E-3</v>
      </c>
      <c r="CI25">
        <v>17.10193912978</v>
      </c>
      <c r="CJ25">
        <v>5.8007980384009996E-3</v>
      </c>
      <c r="CK25">
        <v>9.0021652721540004</v>
      </c>
      <c r="CL25">
        <v>4.1621724662739999E-3</v>
      </c>
      <c r="CM25">
        <v>23.861180900779999</v>
      </c>
      <c r="CN25">
        <v>2.7576796910820001E-3</v>
      </c>
      <c r="CO25">
        <v>16.026645768030001</v>
      </c>
      <c r="CQ25" s="3"/>
    </row>
    <row r="26" spans="2:95" x14ac:dyDescent="0.3">
      <c r="B26" s="2">
        <v>6.1498698725840004E-3</v>
      </c>
      <c r="C26">
        <v>13.308767195130001</v>
      </c>
      <c r="D26">
        <v>9.5641563191079994E-3</v>
      </c>
      <c r="E26">
        <v>32.376058026279999</v>
      </c>
      <c r="F26">
        <v>6.8913598144579999E-3</v>
      </c>
      <c r="G26">
        <v>24.404378458389999</v>
      </c>
      <c r="H26">
        <v>6.9057290638589999E-3</v>
      </c>
      <c r="I26">
        <v>21.49497009109</v>
      </c>
      <c r="J26">
        <v>5.6439625858230001E-3</v>
      </c>
      <c r="K26">
        <v>26.023016129919998</v>
      </c>
      <c r="L26">
        <v>5.5037011495450002E-3</v>
      </c>
      <c r="M26">
        <v>22.627528082120001</v>
      </c>
      <c r="N26">
        <v>1.027624209188E-2</v>
      </c>
      <c r="O26">
        <v>18.319051910719999</v>
      </c>
      <c r="P26">
        <v>7.3479159812139998E-3</v>
      </c>
      <c r="Q26">
        <v>34.627574290950001</v>
      </c>
      <c r="S26" s="3"/>
      <c r="T26">
        <v>9.3071074921329995E-3</v>
      </c>
      <c r="U26">
        <v>22.345171587149999</v>
      </c>
      <c r="V26">
        <v>4.8332978618690001E-3</v>
      </c>
      <c r="W26">
        <v>7.7489535038049997</v>
      </c>
      <c r="X26">
        <v>4.9344631323650001E-3</v>
      </c>
      <c r="Y26">
        <v>11.225291238500001</v>
      </c>
      <c r="Z26">
        <v>4.8541162511490004E-3</v>
      </c>
      <c r="AA26">
        <v>16.878865822590001</v>
      </c>
      <c r="AC26" s="3"/>
      <c r="AD26">
        <v>1.0281211379959999E-2</v>
      </c>
      <c r="AE26">
        <v>14.180797752669999</v>
      </c>
      <c r="AF26">
        <v>1.0226304142460001E-2</v>
      </c>
      <c r="AG26">
        <v>21.51602506611</v>
      </c>
      <c r="AH26">
        <v>9.3148948496419998E-3</v>
      </c>
      <c r="AI26">
        <v>21.692029535090001</v>
      </c>
      <c r="AJ26">
        <v>7.8129723208370007E-3</v>
      </c>
      <c r="AK26">
        <v>13.06491035366</v>
      </c>
      <c r="AL26">
        <v>8.2179751451099993E-3</v>
      </c>
      <c r="AM26">
        <v>14.48409393841</v>
      </c>
      <c r="AO26" s="3"/>
      <c r="AP26">
        <v>3.0554123377989999E-2</v>
      </c>
      <c r="AQ26">
        <v>26.19356072659</v>
      </c>
      <c r="AR26">
        <v>1.9195780994959999E-2</v>
      </c>
      <c r="AS26">
        <v>21.069213569679999</v>
      </c>
      <c r="AT26">
        <v>2.1972721950180001E-2</v>
      </c>
      <c r="AU26">
        <v>26.730121034509999</v>
      </c>
      <c r="AW26" s="3"/>
      <c r="AX26">
        <v>1.8544447382510001E-3</v>
      </c>
      <c r="AY26">
        <v>10.169937540779999</v>
      </c>
      <c r="AZ26">
        <v>5.146048278993E-3</v>
      </c>
      <c r="BA26">
        <v>34.229294321989997</v>
      </c>
      <c r="BB26">
        <v>6.7022246004380002E-3</v>
      </c>
      <c r="BC26">
        <v>32.621331160129998</v>
      </c>
      <c r="BD26">
        <v>6.9344510801840004E-3</v>
      </c>
      <c r="BE26">
        <v>36.704959065910003</v>
      </c>
      <c r="BF26">
        <v>5.6258619786540001E-3</v>
      </c>
      <c r="BG26">
        <v>27.084900675330001</v>
      </c>
      <c r="BH26">
        <v>6.0573214756159998E-3</v>
      </c>
      <c r="BI26">
        <v>34.013737568469999</v>
      </c>
      <c r="BK26" s="3"/>
      <c r="BL26">
        <v>1.1742066988319999E-2</v>
      </c>
      <c r="BM26">
        <v>37.84650036451</v>
      </c>
      <c r="BN26">
        <v>8.1108526637689998E-3</v>
      </c>
      <c r="BO26">
        <v>39.610986134359997</v>
      </c>
      <c r="BP26">
        <v>8.5787421697539994E-3</v>
      </c>
      <c r="BQ26">
        <v>33.608276860499998</v>
      </c>
      <c r="BS26" s="3"/>
      <c r="BT26">
        <v>1.9150887263870001E-2</v>
      </c>
      <c r="BU26">
        <v>38.11918973006</v>
      </c>
      <c r="BV26">
        <v>2.117649419713E-2</v>
      </c>
      <c r="BW26">
        <v>42.225911225460003</v>
      </c>
      <c r="BX26">
        <v>1.487782438973E-2</v>
      </c>
      <c r="BY26">
        <v>33.09199617534</v>
      </c>
      <c r="BZ26">
        <v>2.706051802975E-2</v>
      </c>
      <c r="CA26">
        <v>57.94474177683</v>
      </c>
      <c r="CC26" s="3"/>
      <c r="CD26">
        <v>6.1099667024099996E-3</v>
      </c>
      <c r="CE26">
        <v>9.3260188087770004</v>
      </c>
      <c r="CF26">
        <v>6.2631037879110002E-3</v>
      </c>
      <c r="CG26">
        <v>19.286891750780001</v>
      </c>
      <c r="CH26">
        <v>5.0123785813589996E-3</v>
      </c>
      <c r="CI26">
        <v>17.035728444299998</v>
      </c>
      <c r="CJ26">
        <v>6.0064289160430004E-3</v>
      </c>
      <c r="CK26">
        <v>8.7226090445519997</v>
      </c>
      <c r="CL26">
        <v>4.4626540639950002E-3</v>
      </c>
      <c r="CM26">
        <v>23.89642636616</v>
      </c>
      <c r="CN26">
        <v>2.8051890415989999E-3</v>
      </c>
      <c r="CO26">
        <v>16.457680250780001</v>
      </c>
      <c r="CQ26" s="3"/>
    </row>
    <row r="27" spans="2:95" x14ac:dyDescent="0.3">
      <c r="B27" s="2">
        <v>6.317443469138E-3</v>
      </c>
      <c r="C27">
        <v>12.140613381670001</v>
      </c>
      <c r="D27">
        <v>1.003340318231E-2</v>
      </c>
      <c r="E27">
        <v>31.353814851949998</v>
      </c>
      <c r="F27">
        <v>7.0515009790610003E-3</v>
      </c>
      <c r="G27">
        <v>24.416548666450002</v>
      </c>
      <c r="H27">
        <v>7.0513248018349997E-3</v>
      </c>
      <c r="I27">
        <v>21.348950864399999</v>
      </c>
      <c r="J27">
        <v>5.833222317358E-3</v>
      </c>
      <c r="K27">
        <v>26.023016129919998</v>
      </c>
      <c r="L27">
        <v>5.5570694607829998E-3</v>
      </c>
      <c r="M27">
        <v>22.71880464254</v>
      </c>
      <c r="N27">
        <v>1.0895168036290001E-2</v>
      </c>
      <c r="O27">
        <v>16.65808320719</v>
      </c>
      <c r="P27">
        <v>7.6463230497920004E-3</v>
      </c>
      <c r="Q27">
        <v>34.791845920969998</v>
      </c>
      <c r="S27" s="3"/>
      <c r="T27">
        <v>9.5385942028999998E-3</v>
      </c>
      <c r="U27">
        <v>22.444968648770001</v>
      </c>
      <c r="V27">
        <v>5.0449014701340004E-3</v>
      </c>
      <c r="W27">
        <v>7.3618611676650003</v>
      </c>
      <c r="X27">
        <v>5.115864268087E-3</v>
      </c>
      <c r="Y27">
        <v>11.008878719769999</v>
      </c>
      <c r="Z27">
        <v>4.9882630535319997E-3</v>
      </c>
      <c r="AA27">
        <v>16.574035148530001</v>
      </c>
      <c r="AC27" s="3"/>
      <c r="AD27">
        <v>1.0526331438510001E-2</v>
      </c>
      <c r="AE27">
        <v>14.26265238555</v>
      </c>
      <c r="AF27">
        <v>1.064481381878E-2</v>
      </c>
      <c r="AG27">
        <v>21.00198803456</v>
      </c>
      <c r="AH27">
        <v>9.5488388245210006E-3</v>
      </c>
      <c r="AI27">
        <v>21.529682218430001</v>
      </c>
      <c r="AJ27">
        <v>8.1354931170119996E-3</v>
      </c>
      <c r="AK27">
        <v>13.163312373989999</v>
      </c>
      <c r="AL27">
        <v>8.5898363217699995E-3</v>
      </c>
      <c r="AM27">
        <v>14.12649187865</v>
      </c>
      <c r="AO27" s="3"/>
      <c r="AP27">
        <v>3.086659203988E-2</v>
      </c>
      <c r="AQ27">
        <v>26.1478427632</v>
      </c>
      <c r="AR27">
        <v>1.9743346817119999E-2</v>
      </c>
      <c r="AS27">
        <v>20.760383599840001</v>
      </c>
      <c r="AT27">
        <v>2.244206408346E-2</v>
      </c>
      <c r="AU27">
        <v>27.221859272269999</v>
      </c>
      <c r="AW27" s="3"/>
      <c r="AX27">
        <v>1.884033875825E-3</v>
      </c>
      <c r="AY27">
        <v>10.33369088475</v>
      </c>
      <c r="AZ27">
        <v>5.2459942074159997E-3</v>
      </c>
      <c r="BA27">
        <v>34.464632465919998</v>
      </c>
      <c r="BB27">
        <v>6.8912426421760004E-3</v>
      </c>
      <c r="BC27">
        <v>32.232270418239999</v>
      </c>
      <c r="BD27">
        <v>6.9789118814519999E-3</v>
      </c>
      <c r="BE27">
        <v>36.663988573589997</v>
      </c>
      <c r="BF27">
        <v>5.8595168908719998E-3</v>
      </c>
      <c r="BG27">
        <v>26.020296047279999</v>
      </c>
      <c r="BH27">
        <v>6.2962713040880004E-3</v>
      </c>
      <c r="BI27">
        <v>33.890754192259998</v>
      </c>
      <c r="BK27" s="3"/>
      <c r="BL27">
        <v>1.1959157645889999E-2</v>
      </c>
      <c r="BM27">
        <v>37.598286600000002</v>
      </c>
      <c r="BN27">
        <v>8.3681772190140006E-3</v>
      </c>
      <c r="BO27">
        <v>39.368229509309998</v>
      </c>
      <c r="BP27">
        <v>8.9806393980210002E-3</v>
      </c>
      <c r="BQ27">
        <v>33.87310226964</v>
      </c>
      <c r="BS27" s="3"/>
      <c r="BT27">
        <v>2.009859204137E-2</v>
      </c>
      <c r="BU27">
        <v>38.225398044590001</v>
      </c>
      <c r="BV27">
        <v>2.2617882585659999E-2</v>
      </c>
      <c r="BW27">
        <v>43.591446698070001</v>
      </c>
      <c r="BX27">
        <v>1.5647881200040001E-2</v>
      </c>
      <c r="BY27">
        <v>34.133849165549996</v>
      </c>
      <c r="BZ27">
        <v>2.7475164004530001E-2</v>
      </c>
      <c r="CA27">
        <v>57.691864837460002</v>
      </c>
      <c r="CC27" s="3"/>
      <c r="CD27">
        <v>6.4849878661319997E-3</v>
      </c>
      <c r="CE27">
        <v>9.0027429467080005</v>
      </c>
      <c r="CF27">
        <v>6.5043326162129997E-3</v>
      </c>
      <c r="CG27">
        <v>19.64737214953</v>
      </c>
      <c r="CH27">
        <v>5.0481796880180001E-3</v>
      </c>
      <c r="CI27">
        <v>16.822382902179999</v>
      </c>
      <c r="CJ27">
        <v>6.435532554607E-3</v>
      </c>
      <c r="CK27">
        <v>8.3032747031490004</v>
      </c>
      <c r="CL27">
        <v>4.6665522910199998E-3</v>
      </c>
      <c r="CM27">
        <v>23.77288276626</v>
      </c>
      <c r="CN27">
        <v>2.9360857910850002E-3</v>
      </c>
      <c r="CO27">
        <v>16.609521943570002</v>
      </c>
      <c r="CQ27" s="3"/>
    </row>
    <row r="28" spans="2:95" x14ac:dyDescent="0.3">
      <c r="B28" s="2">
        <v>6.4922920506579997E-3</v>
      </c>
      <c r="C28">
        <v>10.999838173200001</v>
      </c>
      <c r="D28">
        <v>1.0321455307419999E-2</v>
      </c>
      <c r="E28">
        <v>30.497889019470001</v>
      </c>
      <c r="F28">
        <v>7.2310382317609997E-3</v>
      </c>
      <c r="G28">
        <v>24.53825074701</v>
      </c>
      <c r="H28">
        <v>7.2915572640299998E-3</v>
      </c>
      <c r="I28">
        <v>21.111669621040001</v>
      </c>
      <c r="J28">
        <v>6.0855576725459999E-3</v>
      </c>
      <c r="K28">
        <v>26.10212248229</v>
      </c>
      <c r="L28">
        <v>5.6298481839579997E-3</v>
      </c>
      <c r="M28">
        <v>22.816166306989999</v>
      </c>
      <c r="N28">
        <v>1.1455872618660001E-2</v>
      </c>
      <c r="O28">
        <v>14.933231091990001</v>
      </c>
      <c r="P28">
        <v>7.7773410171689998E-3</v>
      </c>
      <c r="Q28">
        <v>34.791845920969998</v>
      </c>
      <c r="S28" s="3"/>
      <c r="T28">
        <v>9.7298293346090008E-3</v>
      </c>
      <c r="U28">
        <v>22.544748989049999</v>
      </c>
      <c r="V28">
        <v>5.2111531889289997E-3</v>
      </c>
      <c r="W28">
        <v>7.0371984173279998</v>
      </c>
      <c r="X28">
        <v>5.4685402876630002E-3</v>
      </c>
      <c r="Y28">
        <v>10.467805537429999</v>
      </c>
      <c r="Z28">
        <v>5.0955671076269998E-3</v>
      </c>
      <c r="AA28">
        <v>16.296910269030001</v>
      </c>
      <c r="AC28" s="3"/>
      <c r="AD28">
        <v>1.067560961623E-2</v>
      </c>
      <c r="AE28">
        <v>14.44397860316</v>
      </c>
      <c r="AF28">
        <v>1.172809483715E-2</v>
      </c>
      <c r="AG28">
        <v>19.811564254629999</v>
      </c>
      <c r="AH28">
        <v>1.142019480176E-2</v>
      </c>
      <c r="AI28">
        <v>19.886012544260002</v>
      </c>
      <c r="AJ28">
        <v>8.4224495134999997E-3</v>
      </c>
      <c r="AK28">
        <v>13.13716336713</v>
      </c>
      <c r="AL28">
        <v>8.9988865160630007E-3</v>
      </c>
      <c r="AM28">
        <v>13.73823717808</v>
      </c>
      <c r="AO28" s="3"/>
      <c r="AP28">
        <v>3.1699841804909999E-2</v>
      </c>
      <c r="AQ28">
        <v>25.934539827270001</v>
      </c>
      <c r="AR28">
        <v>2.1190485061389999E-2</v>
      </c>
      <c r="AS28">
        <v>19.59373989669</v>
      </c>
      <c r="AT28">
        <v>2.3341636505570001E-2</v>
      </c>
      <c r="AU28">
        <v>27.690691560729999</v>
      </c>
      <c r="AW28" s="3"/>
      <c r="AX28">
        <v>1.9728883832709999E-3</v>
      </c>
      <c r="AY28">
        <v>10.511051655979999</v>
      </c>
      <c r="AZ28">
        <v>5.4348276604650001E-3</v>
      </c>
      <c r="BA28">
        <v>34.740850282069999</v>
      </c>
      <c r="BB28">
        <v>7.0302777803110004E-3</v>
      </c>
      <c r="BC28">
        <v>31.76136329597</v>
      </c>
      <c r="BD28">
        <v>7.0734549802329997E-3</v>
      </c>
      <c r="BE28">
        <v>36.346637545770001</v>
      </c>
      <c r="BF28">
        <v>6.0208591049430004E-3</v>
      </c>
      <c r="BG28">
        <v>25.252557200889999</v>
      </c>
      <c r="BH28">
        <v>6.4796763690599998E-3</v>
      </c>
      <c r="BI28">
        <v>33.706398329320002</v>
      </c>
      <c r="BK28" s="3"/>
      <c r="BL28">
        <v>1.277970896135E-2</v>
      </c>
      <c r="BM28">
        <v>35.049958617709997</v>
      </c>
      <c r="BN28">
        <v>8.5451790288139998E-3</v>
      </c>
      <c r="BO28">
        <v>38.860647475130001</v>
      </c>
      <c r="BP28">
        <v>9.4307403142169996E-3</v>
      </c>
      <c r="BQ28">
        <v>34.259305991310001</v>
      </c>
      <c r="BS28" s="3"/>
      <c r="BT28">
        <v>2.0987065270260001E-2</v>
      </c>
      <c r="BU28">
        <v>38.346778975489997</v>
      </c>
      <c r="BV28">
        <v>2.4039525927769999E-2</v>
      </c>
      <c r="BW28">
        <v>44.997442480979998</v>
      </c>
      <c r="BX28">
        <v>1.6279722685419998E-2</v>
      </c>
      <c r="BY28">
        <v>35.145356923039998</v>
      </c>
      <c r="BZ28">
        <v>2.79885352114E-2</v>
      </c>
      <c r="CA28">
        <v>57.36818235506</v>
      </c>
      <c r="CC28" s="3"/>
      <c r="CD28">
        <v>6.6099914225709998E-3</v>
      </c>
      <c r="CE28">
        <v>8.9096786833859998</v>
      </c>
      <c r="CF28">
        <v>6.7545042779649997E-3</v>
      </c>
      <c r="CG28">
        <v>19.98578231978</v>
      </c>
      <c r="CH28">
        <v>5.5043587665480004E-3</v>
      </c>
      <c r="CI28">
        <v>15.299537136030001</v>
      </c>
      <c r="CJ28">
        <v>6.6590543531820003E-3</v>
      </c>
      <c r="CK28">
        <v>7.9575077900629996</v>
      </c>
      <c r="CL28">
        <v>4.9026449749439999E-3</v>
      </c>
      <c r="CM28">
        <v>23.437596762519998</v>
      </c>
      <c r="CN28">
        <v>3.0134202487970001E-3</v>
      </c>
      <c r="CO28">
        <v>16.756465517239999</v>
      </c>
      <c r="CQ28" s="3"/>
    </row>
    <row r="29" spans="2:95" x14ac:dyDescent="0.3">
      <c r="B29" s="2">
        <v>6.638026791983E-3</v>
      </c>
      <c r="C29">
        <v>9.8499367630659993</v>
      </c>
      <c r="D29">
        <v>1.0711442140300001E-2</v>
      </c>
      <c r="E29">
        <v>29.34350352533</v>
      </c>
      <c r="F29">
        <v>7.3426428342850004E-3</v>
      </c>
      <c r="G29">
        <v>24.611271995349998</v>
      </c>
      <c r="H29">
        <v>7.4444317779719998E-3</v>
      </c>
      <c r="I29">
        <v>20.965650394360001</v>
      </c>
      <c r="J29">
        <v>6.2456971519910002E-3</v>
      </c>
      <c r="K29">
        <v>26.126462898410001</v>
      </c>
      <c r="L29">
        <v>5.702635332922E-3</v>
      </c>
      <c r="M29">
        <v>22.852676931160001</v>
      </c>
      <c r="N29">
        <v>1.200929716138E-2</v>
      </c>
      <c r="O29">
        <v>13.21750517846</v>
      </c>
      <c r="P29">
        <v>7.88652265665E-3</v>
      </c>
      <c r="Q29">
        <v>34.791845920969998</v>
      </c>
      <c r="S29" s="3"/>
      <c r="T29">
        <v>9.9411869115820003E-3</v>
      </c>
      <c r="U29">
        <v>22.6362292805</v>
      </c>
      <c r="V29">
        <v>5.8159037003219999E-3</v>
      </c>
      <c r="W29">
        <v>6.3505169581020002</v>
      </c>
      <c r="X29">
        <v>5.7304353026509996E-3</v>
      </c>
      <c r="Y29">
        <v>9.8351036181510008</v>
      </c>
      <c r="Z29">
        <v>5.1961398351120002E-3</v>
      </c>
      <c r="AA29">
        <v>15.97543548026</v>
      </c>
      <c r="AC29" s="3"/>
      <c r="AD29">
        <v>1.07502470443E-2</v>
      </c>
      <c r="AE29">
        <v>14.53171662672</v>
      </c>
      <c r="AF29">
        <v>1.309456371634E-2</v>
      </c>
      <c r="AG29">
        <v>18.411445557619999</v>
      </c>
      <c r="AH29">
        <v>1.188805203438E-2</v>
      </c>
      <c r="AI29">
        <v>19.507217339819999</v>
      </c>
      <c r="AJ29">
        <v>8.7216258464830002E-3</v>
      </c>
      <c r="AK29">
        <v>12.999584775920001</v>
      </c>
      <c r="AL29">
        <v>9.5752147905489998E-3</v>
      </c>
      <c r="AM29">
        <v>13.08435646493</v>
      </c>
      <c r="AO29" s="3"/>
      <c r="AP29">
        <v>3.222062290806E-2</v>
      </c>
      <c r="AQ29">
        <v>25.78218624922</v>
      </c>
      <c r="AR29">
        <v>2.2350803113100001E-2</v>
      </c>
      <c r="AS29">
        <v>18.794953870379999</v>
      </c>
      <c r="AT29">
        <v>2.400653786105E-2</v>
      </c>
      <c r="AU29">
        <v>28.079485483029998</v>
      </c>
      <c r="AW29" s="3"/>
      <c r="AX29">
        <v>2.0284153503119999E-3</v>
      </c>
      <c r="AY29">
        <v>10.647491751640001</v>
      </c>
      <c r="AZ29">
        <v>5.512565906861E-3</v>
      </c>
      <c r="BA29">
        <v>34.914793234249998</v>
      </c>
      <c r="BB29">
        <v>7.3584701116570003E-3</v>
      </c>
      <c r="BC29">
        <v>30.39987774958</v>
      </c>
      <c r="BD29">
        <v>7.1457534792490002E-3</v>
      </c>
      <c r="BE29">
        <v>36.100947037810002</v>
      </c>
      <c r="BF29">
        <v>6.399150772757E-3</v>
      </c>
      <c r="BG29">
        <v>23.55328079057</v>
      </c>
      <c r="BH29">
        <v>6.6686858913200002E-3</v>
      </c>
      <c r="BI29">
        <v>33.348042751640001</v>
      </c>
      <c r="BK29" s="3"/>
      <c r="BL29">
        <v>1.306931374493E-2</v>
      </c>
      <c r="BM29">
        <v>34.156389065479999</v>
      </c>
      <c r="BN29">
        <v>8.7703874796790007E-3</v>
      </c>
      <c r="BO29">
        <v>38.463409361410001</v>
      </c>
      <c r="BP29">
        <v>9.8487221728960003E-3</v>
      </c>
      <c r="BQ29">
        <v>34.502062616350003</v>
      </c>
      <c r="BS29" s="3"/>
      <c r="BT29">
        <v>2.196438582205E-2</v>
      </c>
      <c r="BU29">
        <v>38.437814673669997</v>
      </c>
      <c r="BV29">
        <v>2.4770092645240001E-2</v>
      </c>
      <c r="BW29">
        <v>45.402045583970001</v>
      </c>
      <c r="BX29">
        <v>1.8984794044709999E-2</v>
      </c>
      <c r="BY29">
        <v>38.554138065780002</v>
      </c>
      <c r="BZ29">
        <v>2.865986678962E-2</v>
      </c>
      <c r="CA29">
        <v>56.670242002389998</v>
      </c>
      <c r="CC29" s="3"/>
      <c r="CD29">
        <v>6.6933228513629999E-3</v>
      </c>
      <c r="CE29">
        <v>8.8655956112850003</v>
      </c>
      <c r="CF29">
        <v>6.8974512569120001E-3</v>
      </c>
      <c r="CG29">
        <v>20.213841347559999</v>
      </c>
      <c r="CH29">
        <v>5.951785908215E-3</v>
      </c>
      <c r="CI29">
        <v>12.99687662973</v>
      </c>
      <c r="CJ29">
        <v>6.9004775807600003E-3</v>
      </c>
      <c r="CK29">
        <v>7.5013897345010001</v>
      </c>
      <c r="CL29">
        <v>5.0743487450699998E-3</v>
      </c>
      <c r="CM29">
        <v>23.111142621909998</v>
      </c>
      <c r="CN29">
        <v>3.078788749435E-3</v>
      </c>
      <c r="CO29">
        <v>17.167907523509999</v>
      </c>
      <c r="CQ29" s="3"/>
    </row>
    <row r="30" spans="2:95" x14ac:dyDescent="0.3">
      <c r="B30" s="2">
        <v>6.8274303980999998E-3</v>
      </c>
      <c r="C30">
        <v>8.7274139579349992</v>
      </c>
      <c r="D30">
        <v>1.1097404289150001E-2</v>
      </c>
      <c r="E30">
        <v>27.992825678509998</v>
      </c>
      <c r="F30">
        <v>7.4979177039980003E-3</v>
      </c>
      <c r="G30">
        <v>24.720803867859999</v>
      </c>
      <c r="H30">
        <v>7.7647560491220001E-3</v>
      </c>
      <c r="I30">
        <v>20.545845117639999</v>
      </c>
      <c r="J30">
        <v>6.5659769534599996E-3</v>
      </c>
      <c r="K30">
        <v>26.169058626599998</v>
      </c>
      <c r="L30">
        <v>5.8579186284230004E-3</v>
      </c>
      <c r="M30">
        <v>22.901357763389999</v>
      </c>
      <c r="N30">
        <v>1.254816162485E-2</v>
      </c>
      <c r="O30">
        <v>11.52003166826</v>
      </c>
      <c r="P30">
        <v>8.0685097471199993E-3</v>
      </c>
      <c r="Q30">
        <v>34.664079097619997</v>
      </c>
      <c r="S30" s="3"/>
      <c r="T30">
        <v>1.027329588146E-2</v>
      </c>
      <c r="U30">
        <v>22.719451326430001</v>
      </c>
      <c r="V30">
        <v>6.2696739598070003E-3</v>
      </c>
      <c r="W30">
        <v>6.3507054635279996</v>
      </c>
      <c r="X30">
        <v>6.0326677485910002E-3</v>
      </c>
      <c r="Y30">
        <v>9.2190713694369997</v>
      </c>
      <c r="Z30">
        <v>5.3168641476999999E-3</v>
      </c>
      <c r="AA30">
        <v>15.68168600846</v>
      </c>
      <c r="AC30" s="3"/>
      <c r="AD30">
        <v>1.089949532761E-2</v>
      </c>
      <c r="AE30">
        <v>14.6603913099</v>
      </c>
      <c r="AF30">
        <v>1.4768932630920001E-2</v>
      </c>
      <c r="AG30">
        <v>16.936878570979999</v>
      </c>
      <c r="AH30">
        <v>1.2602209329159999E-2</v>
      </c>
      <c r="AI30">
        <v>19.033698132449999</v>
      </c>
      <c r="AJ30">
        <v>8.8534161644190004E-3</v>
      </c>
      <c r="AK30">
        <v>12.875074820729999</v>
      </c>
      <c r="AL30">
        <v>1.063491329527E-2</v>
      </c>
      <c r="AM30">
        <v>11.878764466450001</v>
      </c>
      <c r="AO30" s="3"/>
      <c r="AP30">
        <v>3.2793482121520001E-2</v>
      </c>
      <c r="AQ30">
        <v>25.58413452441</v>
      </c>
      <c r="AR30">
        <v>2.4202097083240001E-2</v>
      </c>
      <c r="AS30">
        <v>17.803553506299998</v>
      </c>
      <c r="AT30">
        <v>2.502344581648E-2</v>
      </c>
      <c r="AU30">
        <v>28.319576769129998</v>
      </c>
      <c r="AW30" s="3"/>
      <c r="AX30">
        <v>2.1393708294870002E-3</v>
      </c>
      <c r="AY30">
        <v>11.27521458547</v>
      </c>
      <c r="AZ30">
        <v>5.6125260344139999E-3</v>
      </c>
      <c r="BA30">
        <v>35.098956104480003</v>
      </c>
      <c r="BB30">
        <v>7.4364071458730002E-3</v>
      </c>
      <c r="BC30">
        <v>29.857366870010001</v>
      </c>
      <c r="BD30">
        <v>7.2347403977840001E-3</v>
      </c>
      <c r="BE30">
        <v>35.783599794170001</v>
      </c>
      <c r="BF30">
        <v>6.5604645885680001E-3</v>
      </c>
      <c r="BG30">
        <v>22.88789249157</v>
      </c>
      <c r="BH30">
        <v>6.8521704714199997E-3</v>
      </c>
      <c r="BI30">
        <v>32.877105356000001</v>
      </c>
      <c r="BK30" s="3"/>
      <c r="BL30">
        <v>1.326254303142E-2</v>
      </c>
      <c r="BM30">
        <v>32.964962995839997</v>
      </c>
      <c r="BN30">
        <v>8.8830153301989994E-3</v>
      </c>
      <c r="BO30">
        <v>38.176515168180003</v>
      </c>
      <c r="BP30">
        <v>1.018632222341E-2</v>
      </c>
      <c r="BQ30">
        <v>34.700681673209999</v>
      </c>
      <c r="BS30" s="3"/>
      <c r="BT30">
        <v>2.2764011728059998E-2</v>
      </c>
      <c r="BU30">
        <v>38.483332522749997</v>
      </c>
      <c r="BV30">
        <v>2.617199094093E-2</v>
      </c>
      <c r="BW30">
        <v>46.848501677180003</v>
      </c>
      <c r="BX30">
        <v>2.0169496829800002E-2</v>
      </c>
      <c r="BY30">
        <v>40.091629857160001</v>
      </c>
      <c r="BZ30">
        <v>2.9508903785600001E-2</v>
      </c>
      <c r="CA30">
        <v>55.355281917660001</v>
      </c>
      <c r="CC30" s="3"/>
      <c r="CD30">
        <v>6.8004544311819999E-3</v>
      </c>
      <c r="CE30">
        <v>8.8460031347959998</v>
      </c>
      <c r="CF30">
        <v>7.245845222295E-3</v>
      </c>
      <c r="CG30">
        <v>20.934802145060001</v>
      </c>
      <c r="CH30">
        <v>6.3187783378380004E-3</v>
      </c>
      <c r="CI30">
        <v>10.67950263777</v>
      </c>
      <c r="CJ30">
        <v>7.3206804181490002E-3</v>
      </c>
      <c r="CK30">
        <v>6.9275637936340004</v>
      </c>
      <c r="CL30">
        <v>5.2460525151969998E-3</v>
      </c>
      <c r="CM30">
        <v>22.678819644379999</v>
      </c>
      <c r="CN30">
        <v>3.1501320662930001E-3</v>
      </c>
      <c r="CO30">
        <v>17.481387147340001</v>
      </c>
      <c r="CQ30" s="3"/>
    </row>
    <row r="31" spans="2:95" x14ac:dyDescent="0.3">
      <c r="B31" s="2">
        <v>6.8929962467950004E-3</v>
      </c>
      <c r="C31">
        <v>8.3167348828869994</v>
      </c>
      <c r="D31">
        <v>1.1505229302900001E-2</v>
      </c>
      <c r="E31">
        <v>26.45049759666</v>
      </c>
      <c r="F31">
        <v>7.5852616086909998E-3</v>
      </c>
      <c r="G31">
        <v>24.76948470009</v>
      </c>
      <c r="H31">
        <v>8.6092280097869994E-3</v>
      </c>
      <c r="I31">
        <v>19.578467740859999</v>
      </c>
      <c r="J31">
        <v>6.7455293725779998E-3</v>
      </c>
      <c r="K31">
        <v>26.181228834660001</v>
      </c>
      <c r="L31">
        <v>5.9889353280419997E-3</v>
      </c>
      <c r="M31">
        <v>22.968293907700001</v>
      </c>
      <c r="N31">
        <v>1.315980626596E-2</v>
      </c>
      <c r="O31">
        <v>9.8773153680690005</v>
      </c>
      <c r="P31">
        <v>8.2068330274649992E-3</v>
      </c>
      <c r="Q31">
        <v>34.472428862599998</v>
      </c>
      <c r="S31" s="3"/>
      <c r="T31">
        <v>1.0504775903699999E-2</v>
      </c>
      <c r="U31">
        <v>22.80263156905</v>
      </c>
      <c r="V31">
        <v>6.5116395192059999E-3</v>
      </c>
      <c r="W31">
        <v>6.2383988143340003</v>
      </c>
      <c r="X31">
        <v>6.2241515662849996E-3</v>
      </c>
      <c r="Y31">
        <v>9.0026630392599998</v>
      </c>
      <c r="Z31">
        <v>5.4711156778519997E-3</v>
      </c>
      <c r="AA31">
        <v>15.288169460460001</v>
      </c>
      <c r="AC31" s="3"/>
      <c r="AD31">
        <v>1.100606233407E-2</v>
      </c>
      <c r="AE31">
        <v>14.68377122926</v>
      </c>
      <c r="AF31">
        <v>1.63078914182E-2</v>
      </c>
      <c r="AG31">
        <v>15.61111455683</v>
      </c>
      <c r="AH31">
        <v>1.390744684086E-2</v>
      </c>
      <c r="AI31">
        <v>18.262510575589999</v>
      </c>
      <c r="AJ31">
        <v>9.1049802970439991E-3</v>
      </c>
      <c r="AK31">
        <v>12.65227139263</v>
      </c>
      <c r="AL31">
        <v>1.158307954669E-2</v>
      </c>
      <c r="AM31">
        <v>10.826421172290001</v>
      </c>
      <c r="AO31" s="3"/>
      <c r="AP31">
        <v>3.3366341334980003E-2</v>
      </c>
      <c r="AQ31">
        <v>25.279463038239999</v>
      </c>
      <c r="AR31">
        <v>2.5219005038679999E-2</v>
      </c>
      <c r="AS31">
        <v>17.422222472150001</v>
      </c>
      <c r="AT31">
        <v>2.6157689305229999E-2</v>
      </c>
      <c r="AU31">
        <v>28.628278747389999</v>
      </c>
      <c r="AW31" s="3"/>
      <c r="AX31">
        <v>2.2281193085720002E-3</v>
      </c>
      <c r="AY31">
        <v>11.83471358711</v>
      </c>
      <c r="AZ31">
        <v>5.7013681218239997E-3</v>
      </c>
      <c r="BA31">
        <v>35.303596652540001</v>
      </c>
      <c r="BB31">
        <v>7.5143299809589999E-3</v>
      </c>
      <c r="BC31">
        <v>29.366031264139998</v>
      </c>
      <c r="BD31">
        <v>7.2903731958899997E-3</v>
      </c>
      <c r="BE31">
        <v>35.527685583980002</v>
      </c>
      <c r="BF31">
        <v>6.8051551859750004E-3</v>
      </c>
      <c r="BG31">
        <v>22.099626773139999</v>
      </c>
      <c r="BH31">
        <v>7.091259451365E-3</v>
      </c>
      <c r="BI31">
        <v>32.252604297570002</v>
      </c>
      <c r="BK31" s="3"/>
      <c r="BL31">
        <v>1.3648820030470001E-2</v>
      </c>
      <c r="BM31">
        <v>31.260561812879999</v>
      </c>
      <c r="BN31">
        <v>8.9956520401250004E-3</v>
      </c>
      <c r="BO31">
        <v>37.856517798799999</v>
      </c>
      <c r="BP31">
        <v>1.058823421736E-2</v>
      </c>
      <c r="BQ31">
        <v>34.910335122109998</v>
      </c>
      <c r="BS31" s="3"/>
      <c r="BT31">
        <v>2.3622869182659999E-2</v>
      </c>
      <c r="BU31">
        <v>38.74126700091</v>
      </c>
      <c r="BV31">
        <v>2.6961792797659999E-2</v>
      </c>
      <c r="BW31">
        <v>47.617247572869999</v>
      </c>
      <c r="BX31">
        <v>2.099878877937E-2</v>
      </c>
      <c r="BY31">
        <v>40.961526528599997</v>
      </c>
      <c r="BZ31">
        <v>3.033819573517E-2</v>
      </c>
      <c r="CA31">
        <v>54.04032183292</v>
      </c>
      <c r="CC31" s="3"/>
      <c r="CD31">
        <v>6.9075883430920002E-3</v>
      </c>
      <c r="CE31">
        <v>8.8166144200630008</v>
      </c>
      <c r="CF31">
        <v>7.6389288360970004E-3</v>
      </c>
      <c r="CG31">
        <v>21.648406199730001</v>
      </c>
      <c r="CH31">
        <v>6.5514566339310003E-3</v>
      </c>
      <c r="CI31">
        <v>9.4141428707259998</v>
      </c>
      <c r="CJ31">
        <v>7.6782904267739998E-3</v>
      </c>
      <c r="CK31">
        <v>6.4788024809040001</v>
      </c>
      <c r="CL31">
        <v>5.3748303427910002E-3</v>
      </c>
      <c r="CM31">
        <v>22.193568555110001</v>
      </c>
      <c r="CN31">
        <v>3.5129925433730002E-3</v>
      </c>
      <c r="CO31">
        <v>18.240595611290001</v>
      </c>
      <c r="CQ31" s="3"/>
    </row>
    <row r="32" spans="2:95" x14ac:dyDescent="0.3">
      <c r="B32" s="2">
        <v>6.9803895777180002E-3</v>
      </c>
      <c r="C32">
        <v>7.9699392195129999</v>
      </c>
      <c r="D32">
        <v>1.208056093887E-2</v>
      </c>
      <c r="E32">
        <v>24.22370438974</v>
      </c>
      <c r="F32">
        <v>7.692016767901E-3</v>
      </c>
      <c r="G32">
        <v>24.818165532319998</v>
      </c>
      <c r="H32">
        <v>9.2207753485600008E-3</v>
      </c>
      <c r="I32">
        <v>18.638468969089999</v>
      </c>
      <c r="J32">
        <v>6.9930228676620002E-3</v>
      </c>
      <c r="K32">
        <v>26.181228834660001</v>
      </c>
      <c r="L32">
        <v>6.0617073105870001E-3</v>
      </c>
      <c r="M32">
        <v>23.114336404380001</v>
      </c>
      <c r="N32">
        <v>1.3873315860589999E-2</v>
      </c>
      <c r="O32">
        <v>8.5083851179090004</v>
      </c>
      <c r="P32">
        <v>8.5126035376840003E-3</v>
      </c>
      <c r="Q32">
        <v>34.025244980879997</v>
      </c>
      <c r="S32" s="3"/>
      <c r="T32">
        <v>1.0846917669949999E-2</v>
      </c>
      <c r="U32">
        <v>22.81108210983</v>
      </c>
      <c r="V32">
        <v>6.693067186271E-3</v>
      </c>
      <c r="W32">
        <v>6.0386392202000003</v>
      </c>
      <c r="X32">
        <v>6.4256342776950002E-3</v>
      </c>
      <c r="Y32">
        <v>8.5780974431520001</v>
      </c>
      <c r="Z32">
        <v>5.5917953644070003E-3</v>
      </c>
      <c r="AA32">
        <v>14.883552187799999</v>
      </c>
      <c r="AC32" s="3"/>
      <c r="AD32">
        <v>1.1144558918939999E-2</v>
      </c>
      <c r="AE32">
        <v>14.642793044419999</v>
      </c>
      <c r="AF32">
        <v>1.7982379361720001E-2</v>
      </c>
      <c r="AG32">
        <v>14.346187283280001</v>
      </c>
      <c r="AH32">
        <v>1.479408636446E-2</v>
      </c>
      <c r="AI32">
        <v>17.849820908289999</v>
      </c>
      <c r="AJ32">
        <v>9.2486932259590003E-3</v>
      </c>
      <c r="AK32">
        <v>12.540874079150001</v>
      </c>
      <c r="AL32">
        <v>1.3144995087510001E-2</v>
      </c>
      <c r="AM32">
        <v>9.4981497366109995</v>
      </c>
      <c r="AO32" s="3"/>
      <c r="AP32">
        <v>3.4303747320650002E-2</v>
      </c>
      <c r="AQ32">
        <v>24.62444173578</v>
      </c>
      <c r="AR32">
        <v>2.6079465616349998E-2</v>
      </c>
      <c r="AS32">
        <v>17.086653781460001</v>
      </c>
      <c r="AT32">
        <v>2.674436697183E-2</v>
      </c>
      <c r="AU32">
        <v>28.845529568250001</v>
      </c>
      <c r="AW32" s="3"/>
      <c r="AX32">
        <v>2.265088690267E-3</v>
      </c>
      <c r="AY32">
        <v>12.100820339809999</v>
      </c>
      <c r="AZ32">
        <v>5.8068730703180003E-3</v>
      </c>
      <c r="BA32">
        <v>35.528695957559997</v>
      </c>
      <c r="BB32">
        <v>7.7869718691529997E-3</v>
      </c>
      <c r="BC32">
        <v>27.963643340499999</v>
      </c>
      <c r="BD32">
        <v>7.368259113238E-3</v>
      </c>
      <c r="BE32">
        <v>35.169405689709997</v>
      </c>
      <c r="BF32">
        <v>7.3167185043820004E-3</v>
      </c>
      <c r="BG32">
        <v>20.676606020680001</v>
      </c>
      <c r="BH32">
        <v>7.2469602904110001E-3</v>
      </c>
      <c r="BI32">
        <v>31.79192087753</v>
      </c>
      <c r="BK32" s="3"/>
      <c r="BL32">
        <v>1.386612769101E-2</v>
      </c>
      <c r="BM32">
        <v>30.201516417640001</v>
      </c>
      <c r="BN32">
        <v>9.1726095528879992E-3</v>
      </c>
      <c r="BO32">
        <v>37.514451645329999</v>
      </c>
      <c r="BP32">
        <v>1.090972010611E-2</v>
      </c>
      <c r="BQ32">
        <v>35.241366883540003</v>
      </c>
      <c r="BS32" s="3"/>
      <c r="BT32">
        <v>2.4570573960159998E-2</v>
      </c>
      <c r="BU32">
        <v>39.363344271770004</v>
      </c>
      <c r="BV32">
        <v>2.7870064932890001E-2</v>
      </c>
      <c r="BW32">
        <v>48.193806994639999</v>
      </c>
      <c r="BX32">
        <v>2.1887315868180001E-2</v>
      </c>
      <c r="BY32">
        <v>41.811193044889997</v>
      </c>
      <c r="BZ32">
        <v>3.0989782266969999E-2</v>
      </c>
      <c r="CA32">
        <v>52.684901437889998</v>
      </c>
      <c r="CC32" s="3"/>
      <c r="CD32">
        <v>7.0742325439520004E-3</v>
      </c>
      <c r="CE32">
        <v>8.8068181818180005</v>
      </c>
      <c r="CF32">
        <v>7.7997789953909999E-3</v>
      </c>
      <c r="CG32">
        <v>21.75875734221</v>
      </c>
      <c r="CH32">
        <v>6.6677695118049999E-3</v>
      </c>
      <c r="CI32">
        <v>8.8918141296800002</v>
      </c>
      <c r="CJ32">
        <v>8.0090666810159993E-3</v>
      </c>
      <c r="CK32">
        <v>6.1183220821540001</v>
      </c>
      <c r="CL32">
        <v>5.6001915410820004E-3</v>
      </c>
      <c r="CM32">
        <v>21.443631183480001</v>
      </c>
      <c r="CN32">
        <v>3.572439865877E-3</v>
      </c>
      <c r="CO32">
        <v>18.524686520380001</v>
      </c>
      <c r="CQ32" s="3"/>
    </row>
    <row r="33" spans="2:95" x14ac:dyDescent="0.3">
      <c r="B33" s="2">
        <v>7.1696845084900001E-3</v>
      </c>
      <c r="C33">
        <v>7.6322697578080003</v>
      </c>
      <c r="D33">
        <v>1.26704602361E-2</v>
      </c>
      <c r="E33">
        <v>21.923901569470001</v>
      </c>
      <c r="F33">
        <v>7.8327458354080001E-3</v>
      </c>
      <c r="G33">
        <v>24.836420844399999</v>
      </c>
      <c r="H33">
        <v>9.6503179055280001E-3</v>
      </c>
      <c r="I33">
        <v>17.95400384401</v>
      </c>
      <c r="J33">
        <v>7.2259629773309998E-3</v>
      </c>
      <c r="K33">
        <v>26.144718210490002</v>
      </c>
      <c r="L33">
        <v>6.1636037581159998E-3</v>
      </c>
      <c r="M33">
        <v>23.205612964810001</v>
      </c>
      <c r="N33">
        <v>1.489978502106E-2</v>
      </c>
      <c r="O33">
        <v>7.3402313044399996</v>
      </c>
      <c r="P33">
        <v>8.8402470221369996E-3</v>
      </c>
      <c r="Q33">
        <v>33.313401250799998</v>
      </c>
      <c r="S33" s="3"/>
      <c r="T33">
        <v>1.110853286824E-2</v>
      </c>
      <c r="U33">
        <v>22.761340341459999</v>
      </c>
      <c r="V33">
        <v>6.9047663131519997E-3</v>
      </c>
      <c r="W33">
        <v>5.8888509421709996</v>
      </c>
      <c r="X33">
        <v>6.4558219960670002E-3</v>
      </c>
      <c r="Y33">
        <v>8.4282337615799996</v>
      </c>
      <c r="Z33">
        <v>5.6722432824070001E-3</v>
      </c>
      <c r="AA33">
        <v>14.600872762590001</v>
      </c>
      <c r="AC33" s="3"/>
      <c r="AD33">
        <v>1.126167500616E-2</v>
      </c>
      <c r="AE33">
        <v>14.478965431760001</v>
      </c>
      <c r="AF33">
        <v>1.969385109496E-2</v>
      </c>
      <c r="AG33">
        <v>13.135353380330001</v>
      </c>
      <c r="AH33">
        <v>1.5631474322830002E-2</v>
      </c>
      <c r="AI33">
        <v>17.47095369865</v>
      </c>
      <c r="AJ33">
        <v>9.476318244358E-3</v>
      </c>
      <c r="AK33">
        <v>12.33117449163</v>
      </c>
      <c r="AL33">
        <v>1.4316631840779999E-2</v>
      </c>
      <c r="AM33">
        <v>8.854368155585</v>
      </c>
      <c r="AO33" s="3"/>
      <c r="AP33">
        <v>3.5319270471779997E-2</v>
      </c>
      <c r="AQ33">
        <v>24.03795576349</v>
      </c>
      <c r="AR33">
        <v>2.868692191233E-2</v>
      </c>
      <c r="AS33">
        <v>16.16382152669</v>
      </c>
      <c r="AT33">
        <v>2.7448380171739999E-2</v>
      </c>
      <c r="AU33">
        <v>29.03989825219</v>
      </c>
      <c r="AW33" s="3"/>
      <c r="AX33">
        <v>2.2983707899469998E-3</v>
      </c>
      <c r="AY33">
        <v>12.305514542699999</v>
      </c>
      <c r="AZ33">
        <v>5.8734989562229997E-3</v>
      </c>
      <c r="BA33">
        <v>35.702646478070001</v>
      </c>
      <c r="BB33">
        <v>7.8426472646479992E-3</v>
      </c>
      <c r="BC33">
        <v>27.55420330922</v>
      </c>
      <c r="BD33">
        <v>7.4794679129289998E-3</v>
      </c>
      <c r="BE33">
        <v>34.862278364120002</v>
      </c>
      <c r="BF33">
        <v>7.6559323217869997E-3</v>
      </c>
      <c r="BG33">
        <v>19.642634657599999</v>
      </c>
      <c r="BH33">
        <v>7.3749001070110001E-3</v>
      </c>
      <c r="BI33">
        <v>31.259610995159999</v>
      </c>
      <c r="BK33" s="3"/>
      <c r="BL33">
        <v>1.425220983024E-2</v>
      </c>
      <c r="BM33">
        <v>29.225208943910001</v>
      </c>
      <c r="BN33">
        <v>9.4299311549979996E-3</v>
      </c>
      <c r="BO33">
        <v>37.282729412329999</v>
      </c>
      <c r="BP33">
        <v>1.1086497477580001E-2</v>
      </c>
      <c r="BQ33">
        <v>35.572398644960003</v>
      </c>
      <c r="BS33" s="3"/>
      <c r="BT33">
        <v>2.5903283803499998E-2</v>
      </c>
      <c r="BU33">
        <v>40.455772649860002</v>
      </c>
      <c r="BV33">
        <v>2.834394604693E-2</v>
      </c>
      <c r="BW33">
        <v>48.466914089159999</v>
      </c>
      <c r="BX33">
        <v>2.3150998838949999E-2</v>
      </c>
      <c r="BY33">
        <v>42.741780181780001</v>
      </c>
      <c r="BZ33">
        <v>3.237193551624E-2</v>
      </c>
      <c r="CA33">
        <v>50.095441578719999</v>
      </c>
      <c r="CC33" s="3"/>
      <c r="CD33">
        <v>7.7527100059279997E-3</v>
      </c>
      <c r="CE33">
        <v>8.7774294670849997</v>
      </c>
      <c r="CF33">
        <v>7.9695895015820008E-3</v>
      </c>
      <c r="CG33">
        <v>21.77347082787</v>
      </c>
      <c r="CH33">
        <v>6.9092120041750003E-3</v>
      </c>
      <c r="CI33">
        <v>8.3547719029710006</v>
      </c>
      <c r="CJ33">
        <v>8.3487577471910001E-3</v>
      </c>
      <c r="CK33">
        <v>5.8534793402160004</v>
      </c>
      <c r="CL33">
        <v>5.7933582824740001E-3</v>
      </c>
      <c r="CM33">
        <v>20.605474511120001</v>
      </c>
      <c r="CN33">
        <v>3.69144994937E-3</v>
      </c>
      <c r="CO33">
        <v>18.607954545449999</v>
      </c>
      <c r="CQ33" s="3"/>
    </row>
    <row r="34" spans="2:95" x14ac:dyDescent="0.3">
      <c r="B34" s="2">
        <v>7.3444218873309998E-3</v>
      </c>
      <c r="C34">
        <v>7.2946002961019998</v>
      </c>
      <c r="D34">
        <v>1.335502405822E-2</v>
      </c>
      <c r="E34">
        <v>19.332060295840002</v>
      </c>
      <c r="F34">
        <v>7.9637734885510004E-3</v>
      </c>
      <c r="G34">
        <v>24.82425063634</v>
      </c>
      <c r="H34">
        <v>1.0014318623470001E-2</v>
      </c>
      <c r="I34">
        <v>17.506819962289999</v>
      </c>
      <c r="J34">
        <v>7.8908186664080008E-3</v>
      </c>
      <c r="K34">
        <v>25.998675713810002</v>
      </c>
      <c r="L34">
        <v>6.2557954209659997E-3</v>
      </c>
      <c r="M34">
        <v>23.290804421200001</v>
      </c>
      <c r="N34">
        <v>1.545303138677E-2</v>
      </c>
      <c r="O34">
        <v>6.9112998260570002</v>
      </c>
      <c r="P34">
        <v>9.5885232086300003E-3</v>
      </c>
      <c r="Q34">
        <v>31.633482044050002</v>
      </c>
      <c r="S34" s="3"/>
      <c r="T34">
        <v>1.136007848322E-2</v>
      </c>
      <c r="U34">
        <v>22.69497757377</v>
      </c>
      <c r="V34">
        <v>7.1467318725500001E-3</v>
      </c>
      <c r="W34">
        <v>5.7765442929770003</v>
      </c>
      <c r="X34">
        <v>6.7075706500059999E-3</v>
      </c>
      <c r="Y34">
        <v>7.637324948342</v>
      </c>
      <c r="Z34">
        <v>5.8466196220430004E-3</v>
      </c>
      <c r="AA34">
        <v>14.168560851040001</v>
      </c>
      <c r="AC34" s="3"/>
      <c r="AD34">
        <v>1.1346854871780001E-2</v>
      </c>
      <c r="AE34">
        <v>14.36779558231</v>
      </c>
      <c r="AF34">
        <v>2.151619356485E-2</v>
      </c>
      <c r="AG34">
        <v>11.94478558999</v>
      </c>
      <c r="AH34">
        <v>1.5914708259359998E-2</v>
      </c>
      <c r="AI34">
        <v>17.342409638239999</v>
      </c>
      <c r="AJ34">
        <v>9.7158502250239993E-3</v>
      </c>
      <c r="AK34">
        <v>12.141142399830001</v>
      </c>
      <c r="AL34">
        <v>1.522791647097E-2</v>
      </c>
      <c r="AM34">
        <v>8.3740794087420003</v>
      </c>
      <c r="AO34" s="3"/>
      <c r="AP34">
        <v>3.6933691891539999E-2</v>
      </c>
      <c r="AQ34">
        <v>23.047792259249999</v>
      </c>
      <c r="AR34">
        <v>3.087718520096E-2</v>
      </c>
      <c r="AS34">
        <v>15.45452306234</v>
      </c>
      <c r="AT34">
        <v>2.869995919381E-2</v>
      </c>
      <c r="AU34">
        <v>29.085549417189998</v>
      </c>
      <c r="AW34" s="3"/>
      <c r="AX34">
        <v>2.3761180106219998E-3</v>
      </c>
      <c r="AY34">
        <v>12.462411191759999</v>
      </c>
      <c r="AZ34">
        <v>6.0234647059859998E-3</v>
      </c>
      <c r="BA34">
        <v>35.886775290769997</v>
      </c>
      <c r="BB34">
        <v>7.9316086247490005E-3</v>
      </c>
      <c r="BC34">
        <v>27.328971558229998</v>
      </c>
      <c r="BD34">
        <v>7.5684377925080001E-3</v>
      </c>
      <c r="BE34">
        <v>34.606341448910001</v>
      </c>
      <c r="BF34">
        <v>7.9340991521409995E-3</v>
      </c>
      <c r="BG34">
        <v>18.352828551929999</v>
      </c>
      <c r="BH34">
        <v>7.5417104667219997E-3</v>
      </c>
      <c r="BI34">
        <v>30.809155061510001</v>
      </c>
      <c r="BK34" s="3"/>
      <c r="BL34">
        <v>1.4783058932199999E-2</v>
      </c>
      <c r="BM34">
        <v>27.934497368460001</v>
      </c>
      <c r="BN34">
        <v>1.020203771185E-2</v>
      </c>
      <c r="BO34">
        <v>36.057911895049997</v>
      </c>
      <c r="BP34">
        <v>1.127937129202E-2</v>
      </c>
      <c r="BQ34">
        <v>35.837224054099998</v>
      </c>
      <c r="BS34" s="3"/>
      <c r="BT34">
        <v>2.7472919841230001E-2</v>
      </c>
      <c r="BU34">
        <v>41.654409342480001</v>
      </c>
      <c r="BV34">
        <v>2.9331198367840001E-2</v>
      </c>
      <c r="BW34">
        <v>48.922092580029997</v>
      </c>
      <c r="BX34">
        <v>2.3624879952979998E-2</v>
      </c>
      <c r="BY34">
        <v>42.974426966000003</v>
      </c>
      <c r="BZ34">
        <v>3.4919046504179999E-2</v>
      </c>
      <c r="CA34">
        <v>46.221366867539999</v>
      </c>
      <c r="CC34" s="3"/>
      <c r="CD34">
        <v>7.9015020529389999E-3</v>
      </c>
      <c r="CE34">
        <v>8.7578369905959992</v>
      </c>
      <c r="CF34">
        <v>8.1930517544330003E-3</v>
      </c>
      <c r="CG34">
        <v>21.677833171060001</v>
      </c>
      <c r="CH34">
        <v>7.1327933484749998E-3</v>
      </c>
      <c r="CI34">
        <v>7.7588757336079999</v>
      </c>
      <c r="CJ34">
        <v>8.6705666491560009E-3</v>
      </c>
      <c r="CK34">
        <v>5.6180635696029997</v>
      </c>
      <c r="CL34">
        <v>5.9543305669680002E-3</v>
      </c>
      <c r="CM34">
        <v>20.31431155948</v>
      </c>
      <c r="CN34">
        <v>3.7449924183729998E-3</v>
      </c>
      <c r="CO34">
        <v>18.696120689659999</v>
      </c>
      <c r="CQ34" s="3"/>
    </row>
    <row r="35" spans="2:95" x14ac:dyDescent="0.3">
      <c r="B35" s="2">
        <v>7.4682015160799997E-3</v>
      </c>
      <c r="C35">
        <v>7.002561842734</v>
      </c>
      <c r="D35">
        <v>1.4141531181189999E-2</v>
      </c>
      <c r="E35">
        <v>16.448180568830001</v>
      </c>
      <c r="F35">
        <v>8.1384916307740002E-3</v>
      </c>
      <c r="G35">
        <v>24.702548555780002</v>
      </c>
      <c r="H35">
        <v>1.0378306704739999E-2</v>
      </c>
      <c r="I35">
        <v>17.15089809725</v>
      </c>
      <c r="J35">
        <v>8.1965535082499999E-3</v>
      </c>
      <c r="K35">
        <v>25.943909777559998</v>
      </c>
      <c r="L35">
        <v>6.3334244300340004E-3</v>
      </c>
      <c r="M35">
        <v>23.406421397740001</v>
      </c>
      <c r="N35">
        <v>1.562046218898E-2</v>
      </c>
      <c r="O35">
        <v>6.7744068010409997</v>
      </c>
      <c r="P35">
        <v>1.0345814065829999E-2</v>
      </c>
      <c r="Q35">
        <v>29.814035939579998</v>
      </c>
      <c r="S35" s="3"/>
      <c r="T35">
        <v>1.176251735569E-2</v>
      </c>
      <c r="U35">
        <v>22.504051368590002</v>
      </c>
      <c r="V35">
        <v>7.3584913269770002E-3</v>
      </c>
      <c r="W35">
        <v>5.7766322621760002</v>
      </c>
      <c r="X35">
        <v>6.8284455301179997E-3</v>
      </c>
      <c r="Y35">
        <v>7.3459491746880001</v>
      </c>
      <c r="Z35">
        <v>6.0276670431460002E-3</v>
      </c>
      <c r="AA35">
        <v>13.630927317579999</v>
      </c>
      <c r="AC35" s="3"/>
      <c r="AD35">
        <v>1.1453348803010001E-2</v>
      </c>
      <c r="AE35">
        <v>14.26247175084</v>
      </c>
      <c r="AF35">
        <v>2.555516364105E-2</v>
      </c>
      <c r="AG35">
        <v>9.7732129168469992</v>
      </c>
      <c r="AH35">
        <v>1.682600236288E-2</v>
      </c>
      <c r="AI35">
        <v>16.963528027550002</v>
      </c>
      <c r="AJ35">
        <v>1.002702741254E-2</v>
      </c>
      <c r="AK35">
        <v>11.983902180339999</v>
      </c>
      <c r="AL35">
        <v>1.5823120550969998E-2</v>
      </c>
      <c r="AM35">
        <v>8.2003061952690004</v>
      </c>
      <c r="AO35" s="3"/>
      <c r="AP35">
        <v>3.9433441186640002E-2</v>
      </c>
      <c r="AQ35">
        <v>21.692007910969998</v>
      </c>
      <c r="AR35">
        <v>3.3510716059899998E-2</v>
      </c>
      <c r="AS35">
        <v>14.623189697740001</v>
      </c>
      <c r="AT35">
        <v>2.999065006032E-2</v>
      </c>
      <c r="AU35">
        <v>28.92533874019</v>
      </c>
      <c r="AW35" s="3"/>
      <c r="AX35">
        <v>2.4279387620120001E-3</v>
      </c>
      <c r="AY35">
        <v>12.605677707310001</v>
      </c>
      <c r="AZ35">
        <v>6.1123238323520001E-3</v>
      </c>
      <c r="BA35">
        <v>36.030005510389998</v>
      </c>
      <c r="BB35">
        <v>8.0372839628029998E-3</v>
      </c>
      <c r="BC35">
        <v>26.939967578889998</v>
      </c>
      <c r="BD35">
        <v>7.679635232896E-3</v>
      </c>
      <c r="BE35">
        <v>34.340154342280002</v>
      </c>
      <c r="BF35">
        <v>8.5070246782840003E-3</v>
      </c>
      <c r="BG35">
        <v>16.049551466019999</v>
      </c>
      <c r="BH35">
        <v>7.8308789043540009E-3</v>
      </c>
      <c r="BI35">
        <v>29.91850852232</v>
      </c>
      <c r="BK35" s="3"/>
      <c r="BL35">
        <v>1.4976049072550001E-2</v>
      </c>
      <c r="BM35">
        <v>27.63664085105</v>
      </c>
      <c r="BN35">
        <v>1.168194774152E-2</v>
      </c>
      <c r="BO35">
        <v>33.564139292310003</v>
      </c>
      <c r="BP35">
        <v>1.147227463781E-2</v>
      </c>
      <c r="BQ35">
        <v>35.991705542769999</v>
      </c>
      <c r="BS35" s="3"/>
      <c r="BT35">
        <v>2.788754068138E-2</v>
      </c>
      <c r="BU35">
        <v>41.912343820639997</v>
      </c>
      <c r="BV35">
        <v>3.0476411060090001E-2</v>
      </c>
      <c r="BW35">
        <v>49.326695683030003</v>
      </c>
      <c r="BX35">
        <v>2.4059270974180001E-2</v>
      </c>
      <c r="BY35">
        <v>43.146383284770003</v>
      </c>
      <c r="BZ35">
        <v>3.7169981795860001E-2</v>
      </c>
      <c r="CA35">
        <v>43.70271255139</v>
      </c>
      <c r="CC35" s="3"/>
      <c r="CD35">
        <v>8.0443472688190003E-3</v>
      </c>
      <c r="CE35">
        <v>8.7186520376179999</v>
      </c>
      <c r="CF35">
        <v>8.3628972875209994E-3</v>
      </c>
      <c r="CG35">
        <v>21.545411800090001</v>
      </c>
      <c r="CH35">
        <v>7.3116780389759998E-3</v>
      </c>
      <c r="CI35">
        <v>7.1997632784040002</v>
      </c>
      <c r="CJ35">
        <v>8.911912817562E-3</v>
      </c>
      <c r="CK35">
        <v>5.4856421986340003</v>
      </c>
      <c r="CL35">
        <v>5.9328675957020004E-3</v>
      </c>
      <c r="CM35">
        <v>20.005530605179999</v>
      </c>
      <c r="CN35">
        <v>3.786630730705E-3</v>
      </c>
      <c r="CO35">
        <v>18.789184952980001</v>
      </c>
      <c r="CQ35" s="3"/>
    </row>
    <row r="36" spans="2:95" x14ac:dyDescent="0.3">
      <c r="B36" s="2">
        <v>7.5992675027949999E-3</v>
      </c>
      <c r="C36">
        <v>6.6557661793609997</v>
      </c>
      <c r="D36">
        <v>1.4782349054840001E-2</v>
      </c>
      <c r="E36">
        <v>14.385658991930001</v>
      </c>
      <c r="F36">
        <v>8.2501248809770007E-3</v>
      </c>
      <c r="G36">
        <v>24.56867626715</v>
      </c>
      <c r="H36">
        <v>1.060396266001E-2</v>
      </c>
      <c r="I36">
        <v>17.050509878900002</v>
      </c>
      <c r="J36">
        <v>8.3518435443809998E-3</v>
      </c>
      <c r="K36">
        <v>25.943909777559998</v>
      </c>
      <c r="L36">
        <v>6.4547321320800001E-3</v>
      </c>
      <c r="M36">
        <v>23.497697958170001</v>
      </c>
      <c r="N36">
        <v>1.5824285607340002E-2</v>
      </c>
      <c r="O36">
        <v>6.6466399776929999</v>
      </c>
      <c r="P36">
        <v>1.073904363397E-2</v>
      </c>
      <c r="Q36">
        <v>28.718717214480002</v>
      </c>
      <c r="S36" s="3"/>
      <c r="T36">
        <v>1.2124664517920001E-2</v>
      </c>
      <c r="U36">
        <v>22.213407528089999</v>
      </c>
      <c r="V36">
        <v>7.6609646149359998E-3</v>
      </c>
      <c r="W36">
        <v>5.6768404343079997</v>
      </c>
      <c r="X36">
        <v>6.9695259925389996E-3</v>
      </c>
      <c r="Y36">
        <v>7.1544992762900002</v>
      </c>
      <c r="Z36">
        <v>6.3898712191340001E-3</v>
      </c>
      <c r="AA36">
        <v>12.827286362780001</v>
      </c>
      <c r="AC36" s="3"/>
      <c r="AD36">
        <v>1.158117340787E-2</v>
      </c>
      <c r="AE36">
        <v>14.192244789789999</v>
      </c>
      <c r="AF36">
        <v>2.784572427E-2</v>
      </c>
      <c r="AG36">
        <v>8.8395316327319993</v>
      </c>
      <c r="AH36">
        <v>1.8082061262589998E-2</v>
      </c>
      <c r="AI36">
        <v>16.35465178474</v>
      </c>
      <c r="AJ36">
        <v>1.0278262922230001E-2</v>
      </c>
      <c r="AK36">
        <v>11.8987506863</v>
      </c>
      <c r="AL36">
        <v>1.6864685641479998E-2</v>
      </c>
      <c r="AM36">
        <v>7.8221433769350002</v>
      </c>
      <c r="AO36" s="3"/>
      <c r="AP36">
        <v>4.1438448433749997E-2</v>
      </c>
      <c r="AQ36">
        <v>20.717046076270002</v>
      </c>
      <c r="AR36">
        <v>3.8360584770420002E-2</v>
      </c>
      <c r="AS36">
        <v>13.12068124881</v>
      </c>
      <c r="AT36">
        <v>3.0811998793559999E-2</v>
      </c>
      <c r="AU36">
        <v>28.685107556329999</v>
      </c>
      <c r="AW36" s="3"/>
      <c r="AX36">
        <v>2.4649460109780002E-3</v>
      </c>
      <c r="AY36">
        <v>12.735306520589999</v>
      </c>
      <c r="AZ36">
        <v>6.2512056198840002E-3</v>
      </c>
      <c r="BA36">
        <v>36.111791344030003</v>
      </c>
      <c r="BB36">
        <v>8.4043553567380008E-3</v>
      </c>
      <c r="BC36">
        <v>25.62963081701</v>
      </c>
      <c r="BD36">
        <v>7.7908752706729997E-3</v>
      </c>
      <c r="BE36">
        <v>33.920441414560003</v>
      </c>
      <c r="BF36">
        <v>9.1244110056959999E-3</v>
      </c>
      <c r="BG36">
        <v>13.70530388779</v>
      </c>
      <c r="BH36">
        <v>8.0199991798270004E-3</v>
      </c>
      <c r="BI36">
        <v>29.160985809820001</v>
      </c>
      <c r="BK36" s="3"/>
      <c r="BL36">
        <v>1.51208736075E-2</v>
      </c>
      <c r="BM36">
        <v>27.107118153430001</v>
      </c>
      <c r="BN36">
        <v>1.332258890303E-2</v>
      </c>
      <c r="BO36">
        <v>31.280020138480001</v>
      </c>
      <c r="BP36">
        <v>1.177777334962E-2</v>
      </c>
      <c r="BQ36">
        <v>35.980671150719999</v>
      </c>
      <c r="BS36" s="3"/>
      <c r="BT36">
        <v>2.8391008844420002E-2</v>
      </c>
      <c r="BU36">
        <v>42.367522311510001</v>
      </c>
      <c r="BV36">
        <v>3.1522898520260002E-2</v>
      </c>
      <c r="BW36">
        <v>49.852679716920001</v>
      </c>
      <c r="BX36">
        <v>2.4572642181059999E-2</v>
      </c>
      <c r="BY36">
        <v>43.308224525969997</v>
      </c>
      <c r="BZ36">
        <v>3.8552135045129998E-2</v>
      </c>
      <c r="CA36">
        <v>42.529363552710002</v>
      </c>
      <c r="CC36" s="3"/>
      <c r="CD36">
        <v>8.1514811807280006E-3</v>
      </c>
      <c r="CE36">
        <v>8.6892633228840008</v>
      </c>
      <c r="CF36">
        <v>8.6579284781380002E-3</v>
      </c>
      <c r="CG36">
        <v>21.16286117284</v>
      </c>
      <c r="CH36">
        <v>7.6068738560069998E-3</v>
      </c>
      <c r="CI36">
        <v>6.1256788249860001</v>
      </c>
      <c r="CJ36">
        <v>9.0549193422319995E-3</v>
      </c>
      <c r="CK36">
        <v>5.4635719701390002</v>
      </c>
      <c r="CL36">
        <v>6.1904232508910003E-3</v>
      </c>
      <c r="CM36">
        <v>19.132074860469999</v>
      </c>
      <c r="CN36">
        <v>3.8520540354730001E-3</v>
      </c>
      <c r="CO36">
        <v>18.970415360499999</v>
      </c>
      <c r="CQ36" s="3"/>
    </row>
    <row r="37" spans="2:95" x14ac:dyDescent="0.3">
      <c r="B37" s="2">
        <v>7.7594536480399996E-3</v>
      </c>
      <c r="C37">
        <v>6.2724657093160001</v>
      </c>
      <c r="D37">
        <v>1.5452268132020001E-2</v>
      </c>
      <c r="E37">
        <v>12.42352563337</v>
      </c>
      <c r="F37">
        <v>8.3423435063480003E-3</v>
      </c>
      <c r="G37">
        <v>24.459144394639999</v>
      </c>
      <c r="H37">
        <v>1.090969020555E-2</v>
      </c>
      <c r="I37">
        <v>16.913616853890002</v>
      </c>
      <c r="J37">
        <v>8.5265473627649992E-3</v>
      </c>
      <c r="K37">
        <v>25.92565446547</v>
      </c>
      <c r="L37">
        <v>6.5469541277659998E-3</v>
      </c>
      <c r="M37">
        <v>23.363825669539999</v>
      </c>
      <c r="N37">
        <v>1.600628280715E-2</v>
      </c>
      <c r="O37">
        <v>6.4458635410029999</v>
      </c>
      <c r="P37">
        <v>1.1059502904719999E-2</v>
      </c>
      <c r="Q37">
        <v>27.465185784639999</v>
      </c>
      <c r="S37" s="3"/>
      <c r="T37">
        <v>1.234596794037E-2</v>
      </c>
      <c r="U37">
        <v>22.014097667430001</v>
      </c>
      <c r="V37">
        <v>7.887789417132E-3</v>
      </c>
      <c r="W37">
        <v>5.5270584397929996</v>
      </c>
      <c r="X37">
        <v>7.1106098064910002E-3</v>
      </c>
      <c r="Y37">
        <v>6.97137583607</v>
      </c>
      <c r="Z37">
        <v>6.7320175246870003E-3</v>
      </c>
      <c r="AA37">
        <v>12.22874247281</v>
      </c>
      <c r="AC37" s="3"/>
      <c r="AD37">
        <v>1.1666442956719999E-2</v>
      </c>
      <c r="AE37">
        <v>14.23902954365</v>
      </c>
      <c r="AF37">
        <v>3.02102793559E-2</v>
      </c>
      <c r="AG37">
        <v>8.0613750895460008</v>
      </c>
      <c r="AH37">
        <v>1.8759334598369998E-2</v>
      </c>
      <c r="AI37">
        <v>16.002866062910002</v>
      </c>
      <c r="AJ37">
        <v>1.0589048891960001E-2</v>
      </c>
      <c r="AK37">
        <v>11.90538181688</v>
      </c>
      <c r="AL37">
        <v>1.8650326881160001E-2</v>
      </c>
      <c r="AM37">
        <v>7.3518993880709997</v>
      </c>
      <c r="AO37" s="3"/>
      <c r="AP37">
        <v>4.4354822611369998E-2</v>
      </c>
      <c r="AQ37">
        <v>19.612548030279999</v>
      </c>
      <c r="AR37">
        <v>4.0811593688639999E-2</v>
      </c>
      <c r="AS37">
        <v>12.50286381535</v>
      </c>
      <c r="AT37">
        <v>3.1398676460150002E-2</v>
      </c>
      <c r="AU37">
        <v>28.433457628109998</v>
      </c>
      <c r="AW37" s="3"/>
      <c r="AX37">
        <v>2.5130245728089999E-3</v>
      </c>
      <c r="AY37">
        <v>13.01505349848</v>
      </c>
      <c r="AZ37">
        <v>6.3567503259420004E-3</v>
      </c>
      <c r="BA37">
        <v>36.193599882709997</v>
      </c>
      <c r="BB37">
        <v>8.5322809742080005E-3</v>
      </c>
      <c r="BC37">
        <v>25.148496208339999</v>
      </c>
      <c r="BD37">
        <v>7.8632305662090004E-3</v>
      </c>
      <c r="BE37">
        <v>33.47004981181</v>
      </c>
      <c r="BF37">
        <v>9.608250219394E-3</v>
      </c>
      <c r="BG37">
        <v>12.0776009614</v>
      </c>
      <c r="BH37">
        <v>8.1256915568369992E-3</v>
      </c>
      <c r="BI37">
        <v>28.710571502050001</v>
      </c>
      <c r="BK37" s="3"/>
      <c r="BL37">
        <v>1.541049167698E-2</v>
      </c>
      <c r="BM37">
        <v>26.163905848300001</v>
      </c>
      <c r="BN37">
        <v>1.5349444288869999E-2</v>
      </c>
      <c r="BO37">
        <v>27.78211785941</v>
      </c>
      <c r="BP37">
        <v>1.2051144144509999E-2</v>
      </c>
      <c r="BQ37">
        <v>35.859292838199998</v>
      </c>
      <c r="BS37" s="3"/>
      <c r="BT37">
        <v>2.8805629684570001E-2</v>
      </c>
      <c r="BU37">
        <v>42.655802022389999</v>
      </c>
      <c r="BV37">
        <v>3.2766836444600003E-2</v>
      </c>
      <c r="BW37">
        <v>50.601195457460001</v>
      </c>
      <c r="BX37">
        <v>2.4908307970170001E-2</v>
      </c>
      <c r="BY37">
        <v>43.419490379300001</v>
      </c>
      <c r="BZ37">
        <v>3.9203721576930001E-2</v>
      </c>
      <c r="CA37">
        <v>41.993264441240001</v>
      </c>
      <c r="CC37" s="3"/>
      <c r="CD37">
        <v>8.30623521746E-3</v>
      </c>
      <c r="CE37">
        <v>8.6255877742949991</v>
      </c>
      <c r="CF37">
        <v>8.8099268739130002E-3</v>
      </c>
      <c r="CG37">
        <v>20.912731916569999</v>
      </c>
      <c r="CH37">
        <v>7.7768297238180002E-3</v>
      </c>
      <c r="CI37">
        <v>5.5297826556240004</v>
      </c>
      <c r="CJ37">
        <v>9.1979276182479995E-3</v>
      </c>
      <c r="CK37">
        <v>5.4341449988130002</v>
      </c>
      <c r="CL37">
        <v>6.1796917652580004E-3</v>
      </c>
      <c r="CM37">
        <v>18.849759538720001</v>
      </c>
      <c r="CN37">
        <v>3.8936958459399999E-3</v>
      </c>
      <c r="CO37">
        <v>19.048785266460001</v>
      </c>
      <c r="CQ37" s="3"/>
    </row>
    <row r="38" spans="2:95" x14ac:dyDescent="0.3">
      <c r="B38" s="2">
        <v>7.90507971402E-3</v>
      </c>
      <c r="C38">
        <v>5.9074176426070002</v>
      </c>
      <c r="D38">
        <v>1.570711627482E-2</v>
      </c>
      <c r="E38">
        <v>11.76643911329</v>
      </c>
      <c r="F38">
        <v>8.5219363692490002E-3</v>
      </c>
      <c r="G38">
        <v>24.179229609339998</v>
      </c>
      <c r="H38">
        <v>1.1382840971309999E-2</v>
      </c>
      <c r="I38">
        <v>16.694588013859999</v>
      </c>
      <c r="J38">
        <v>8.7061309572989999E-3</v>
      </c>
      <c r="K38">
        <v>25.712675824480002</v>
      </c>
      <c r="L38">
        <v>6.6343317356110003E-3</v>
      </c>
      <c r="M38">
        <v>23.169102340639999</v>
      </c>
      <c r="N38">
        <v>1.6064530706210001E-2</v>
      </c>
      <c r="O38">
        <v>6.318096717655</v>
      </c>
      <c r="P38">
        <v>1.1563646533310001E-2</v>
      </c>
      <c r="Q38">
        <v>25.099819749840002</v>
      </c>
      <c r="S38" s="3"/>
      <c r="T38">
        <v>1.2657737087730001E-2</v>
      </c>
      <c r="U38">
        <v>21.565573144809999</v>
      </c>
      <c r="V38">
        <v>8.1750817295239992E-3</v>
      </c>
      <c r="W38">
        <v>5.2898737684519999</v>
      </c>
      <c r="X38">
        <v>7.2214321684039998E-3</v>
      </c>
      <c r="Y38">
        <v>6.7549339974790001</v>
      </c>
      <c r="Z38">
        <v>6.9534283611440003E-3</v>
      </c>
      <c r="AA38">
        <v>11.896231104430001</v>
      </c>
      <c r="AC38" s="3"/>
      <c r="AD38">
        <v>1.1773013284789999E-2</v>
      </c>
      <c r="AE38">
        <v>14.2682596335</v>
      </c>
      <c r="AF38">
        <v>3.2870459022410002E-2</v>
      </c>
      <c r="AG38">
        <v>7.2831609421939998</v>
      </c>
      <c r="AH38">
        <v>1.9522781854800001E-2</v>
      </c>
      <c r="AI38">
        <v>15.563150111800001</v>
      </c>
      <c r="AJ38">
        <v>1.09117887701E-2</v>
      </c>
      <c r="AK38">
        <v>11.912015881169999</v>
      </c>
      <c r="AL38">
        <v>2.0733636860059999E-2</v>
      </c>
      <c r="AM38">
        <v>6.9122427910489996</v>
      </c>
      <c r="AO38" s="3"/>
      <c r="AP38">
        <v>4.8599188602019998E-2</v>
      </c>
      <c r="AQ38">
        <v>18.188089635410002</v>
      </c>
      <c r="AR38">
        <v>4.2245694651430001E-2</v>
      </c>
      <c r="AS38">
        <v>12.213001905880001</v>
      </c>
      <c r="AT38">
        <v>3.163334752679E-2</v>
      </c>
      <c r="AU38">
        <v>28.0445952452</v>
      </c>
      <c r="AW38" s="3"/>
      <c r="AX38">
        <v>2.6387462203159998E-3</v>
      </c>
      <c r="AY38">
        <v>13.827011458879999</v>
      </c>
      <c r="AZ38">
        <v>6.5012024928489997E-3</v>
      </c>
      <c r="BA38">
        <v>36.22420665848</v>
      </c>
      <c r="BB38">
        <v>8.6101668915559999E-3</v>
      </c>
      <c r="BC38">
        <v>24.790216314070001</v>
      </c>
      <c r="BD38">
        <v>7.9189428794429993E-3</v>
      </c>
      <c r="BE38">
        <v>32.927554068920003</v>
      </c>
      <c r="BF38">
        <v>9.8139992780399993E-3</v>
      </c>
      <c r="BG38">
        <v>11.463357662729999</v>
      </c>
      <c r="BH38">
        <v>8.2369372742660003E-3</v>
      </c>
      <c r="BI38">
        <v>28.270388464850001</v>
      </c>
      <c r="BK38" s="3"/>
      <c r="BL38">
        <v>1.6472189880909999E-2</v>
      </c>
      <c r="BM38">
        <v>23.582482697410001</v>
      </c>
      <c r="BN38">
        <v>1.6990091356640001E-2</v>
      </c>
      <c r="BO38">
        <v>25.475929921479999</v>
      </c>
      <c r="BP38">
        <v>1.2292378163080001E-2</v>
      </c>
      <c r="BQ38">
        <v>35.660673781340002</v>
      </c>
      <c r="BS38" s="3"/>
      <c r="BT38">
        <v>2.9190634750429999E-2</v>
      </c>
      <c r="BU38">
        <v>42.8530460351</v>
      </c>
      <c r="BV38">
        <v>3.3319697744309998E-2</v>
      </c>
      <c r="BW38">
        <v>50.955223172579998</v>
      </c>
      <c r="BX38">
        <v>2.528346385211E-2</v>
      </c>
      <c r="BY38">
        <v>43.540871310189999</v>
      </c>
      <c r="BZ38">
        <v>4.0210718944260003E-2</v>
      </c>
      <c r="CA38">
        <v>41.558316105519999</v>
      </c>
      <c r="CC38" s="3"/>
      <c r="CD38">
        <v>8.8121869459829999E-3</v>
      </c>
      <c r="CE38">
        <v>8.3121081504699994</v>
      </c>
      <c r="CF38">
        <v>9.1676086876749992E-3</v>
      </c>
      <c r="CG38">
        <v>20.162344147740001</v>
      </c>
      <c r="CH38">
        <v>8.0897816082309993E-3</v>
      </c>
      <c r="CI38">
        <v>4.9559567147559997</v>
      </c>
      <c r="CJ38">
        <v>9.6269366841909999E-3</v>
      </c>
      <c r="CK38">
        <v>5.4120747703180001</v>
      </c>
      <c r="CL38">
        <v>6.2655436503220004E-3</v>
      </c>
      <c r="CM38">
        <v>18.59389723612</v>
      </c>
      <c r="CN38">
        <v>3.9651429408319996E-3</v>
      </c>
      <c r="CO38">
        <v>18.926332288400001</v>
      </c>
      <c r="CQ38" s="3"/>
    </row>
    <row r="39" spans="2:95" x14ac:dyDescent="0.3">
      <c r="B39" s="2">
        <v>8.0725282075610003E-3</v>
      </c>
      <c r="C39">
        <v>5.6427577942429998</v>
      </c>
      <c r="D39">
        <v>1.5896416260260001E-2</v>
      </c>
      <c r="E39">
        <v>11.392264844910001</v>
      </c>
      <c r="F39">
        <v>8.6821196627909995E-3</v>
      </c>
      <c r="G39">
        <v>23.887144615979999</v>
      </c>
      <c r="H39">
        <v>1.171040737209E-2</v>
      </c>
      <c r="I39">
        <v>16.539442585509999</v>
      </c>
      <c r="J39">
        <v>8.7740897274190006E-3</v>
      </c>
      <c r="K39">
        <v>25.572718431830001</v>
      </c>
      <c r="L39">
        <v>6.7896807522569999E-3</v>
      </c>
      <c r="M39">
        <v>22.743145058650001</v>
      </c>
      <c r="N39">
        <v>1.6108217262329999E-2</v>
      </c>
      <c r="O39">
        <v>6.2177084993099996</v>
      </c>
      <c r="P39">
        <v>1.2037191563110001E-2</v>
      </c>
      <c r="Q39">
        <v>22.033415989480002</v>
      </c>
      <c r="S39" s="3"/>
      <c r="T39">
        <v>1.3100246948919999E-2</v>
      </c>
      <c r="U39">
        <v>20.926009548050001</v>
      </c>
      <c r="V39">
        <v>8.4624293421670001E-3</v>
      </c>
      <c r="W39">
        <v>5.1900756570690003</v>
      </c>
      <c r="X39">
        <v>7.3725483913729996E-3</v>
      </c>
      <c r="Y39">
        <v>6.4469178731219996</v>
      </c>
      <c r="Z39">
        <v>7.1681011770839999E-3</v>
      </c>
      <c r="AA39">
        <v>11.50273965667</v>
      </c>
      <c r="AC39" s="3"/>
      <c r="AD39">
        <v>1.186894152725E-2</v>
      </c>
      <c r="AE39">
        <v>14.32089248158</v>
      </c>
      <c r="AF39">
        <v>3.5444510843990001E-2</v>
      </c>
      <c r="AG39">
        <v>6.6740278808089997</v>
      </c>
      <c r="AH39">
        <v>2.0163125155870001E-2</v>
      </c>
      <c r="AI39">
        <v>15.25194701883</v>
      </c>
      <c r="AJ39">
        <v>1.1258452113749999E-2</v>
      </c>
      <c r="AK39">
        <v>11.912100958890001</v>
      </c>
      <c r="AL39">
        <v>2.2798390029700001E-2</v>
      </c>
      <c r="AM39">
        <v>6.5543108614590002</v>
      </c>
      <c r="AO39" s="3"/>
      <c r="AP39">
        <v>5.2661281206560002E-2</v>
      </c>
      <c r="AQ39">
        <v>16.984500332130001</v>
      </c>
      <c r="AR39">
        <v>4.3836242991980003E-2</v>
      </c>
      <c r="AS39">
        <v>12.00700389188</v>
      </c>
      <c r="AT39">
        <v>3.1946242282310001E-2</v>
      </c>
      <c r="AU39">
        <v>27.48417785466</v>
      </c>
      <c r="AW39" s="3"/>
      <c r="AX39">
        <v>2.8349257258300001E-3</v>
      </c>
      <c r="AY39">
        <v>14.36596560497</v>
      </c>
      <c r="AZ39">
        <v>6.6401013193370002E-3</v>
      </c>
      <c r="BA39">
        <v>36.244582163700002</v>
      </c>
      <c r="BB39">
        <v>9.0439948033920001E-3</v>
      </c>
      <c r="BC39">
        <v>23.183017554700001</v>
      </c>
      <c r="BD39">
        <v>8.0859463473210002E-3</v>
      </c>
      <c r="BE39">
        <v>31.781114413009998</v>
      </c>
      <c r="BF39">
        <v>1.0075429411829999E-2</v>
      </c>
      <c r="BG39">
        <v>10.41920422331</v>
      </c>
      <c r="BH39">
        <v>8.3927005894839993E-3</v>
      </c>
      <c r="BI39">
        <v>27.584533840540001</v>
      </c>
      <c r="BK39" s="3"/>
      <c r="BL39">
        <v>2.0163041063809999E-2</v>
      </c>
      <c r="BM39">
        <v>18.204517799720001</v>
      </c>
      <c r="BN39">
        <v>1.8968373912569999E-2</v>
      </c>
      <c r="BO39">
        <v>23.235948335829999</v>
      </c>
      <c r="BP39">
        <v>1.250144882708E-2</v>
      </c>
      <c r="BQ39">
        <v>35.484123508579998</v>
      </c>
      <c r="BS39" s="3"/>
      <c r="BT39">
        <v>2.9871797559249999E-2</v>
      </c>
      <c r="BU39">
        <v>42.959254349639998</v>
      </c>
      <c r="BV39">
        <v>3.4188479786709997E-2</v>
      </c>
      <c r="BW39">
        <v>51.369941353149997</v>
      </c>
      <c r="BX39">
        <v>2.5836325151820001E-2</v>
      </c>
      <c r="BY39">
        <v>43.692597473820001</v>
      </c>
      <c r="BZ39">
        <v>4.1336186590090002E-2</v>
      </c>
      <c r="CA39">
        <v>41.163828080099996</v>
      </c>
      <c r="CC39" s="3"/>
      <c r="CD39">
        <v>9.3419539841200008E-3</v>
      </c>
      <c r="CE39">
        <v>7.9594435736679996</v>
      </c>
      <c r="CF39">
        <v>9.3554624817979992E-3</v>
      </c>
      <c r="CG39">
        <v>19.470810321569999</v>
      </c>
      <c r="CH39">
        <v>8.7156415934350005E-3</v>
      </c>
      <c r="CI39">
        <v>3.992223403813</v>
      </c>
      <c r="CJ39">
        <v>9.8861282385639994E-3</v>
      </c>
      <c r="CK39">
        <v>5.4047180274860001</v>
      </c>
      <c r="CL39">
        <v>6.2548121646889996E-3</v>
      </c>
      <c r="CM39">
        <v>18.21453548054</v>
      </c>
      <c r="CN39">
        <v>4.0365818734060003E-3</v>
      </c>
      <c r="CO39">
        <v>18.838166144199999</v>
      </c>
      <c r="CQ39" s="3"/>
    </row>
    <row r="40" spans="2:95" x14ac:dyDescent="0.3">
      <c r="B40" s="2">
        <v>8.3054831574569995E-3</v>
      </c>
      <c r="C40">
        <v>5.3963503492139999</v>
      </c>
      <c r="D40">
        <v>1.616580805465E-2</v>
      </c>
      <c r="E40">
        <v>10.835566543180001</v>
      </c>
      <c r="F40">
        <v>8.769514122212E-3</v>
      </c>
      <c r="G40">
        <v>23.570719206509999</v>
      </c>
      <c r="H40">
        <v>1.1928794660720001E-2</v>
      </c>
      <c r="I40">
        <v>16.366044753819999</v>
      </c>
      <c r="J40">
        <v>8.8080990240250005E-3</v>
      </c>
      <c r="K40">
        <v>25.286718542500001</v>
      </c>
      <c r="L40">
        <v>6.843089507277E-3</v>
      </c>
      <c r="M40">
        <v>22.542336625720001</v>
      </c>
      <c r="N40">
        <v>1.6741637575340002E-2</v>
      </c>
      <c r="O40">
        <v>5.0130498791690004</v>
      </c>
      <c r="P40">
        <v>1.2430678902960001E-2</v>
      </c>
      <c r="Q40">
        <v>18.90312881745</v>
      </c>
      <c r="S40" s="3"/>
      <c r="T40">
        <v>1.3411955899509999E-2</v>
      </c>
      <c r="U40">
        <v>20.327933654460001</v>
      </c>
      <c r="V40">
        <v>8.8405561431840005E-3</v>
      </c>
      <c r="W40">
        <v>5.1527636831169996</v>
      </c>
      <c r="X40">
        <v>7.5539260663829997E-3</v>
      </c>
      <c r="Y40">
        <v>6.1722201471379998</v>
      </c>
      <c r="Z40">
        <v>7.4901405235659997E-3</v>
      </c>
      <c r="AA40">
        <v>10.987338250600001</v>
      </c>
      <c r="AC40" s="3"/>
      <c r="AD40">
        <v>1.1986147297720001E-2</v>
      </c>
      <c r="AE40">
        <v>14.31501947221</v>
      </c>
      <c r="AF40">
        <v>3.806785646685E-2</v>
      </c>
      <c r="AG40">
        <v>6.1054606470700001</v>
      </c>
      <c r="AH40">
        <v>2.0975835496450001E-2</v>
      </c>
      <c r="AI40">
        <v>14.79869632424</v>
      </c>
      <c r="AJ40">
        <v>1.1557487608329999E-2</v>
      </c>
      <c r="AK40">
        <v>11.83351605372</v>
      </c>
      <c r="AL40">
        <v>2.6127998993809999E-2</v>
      </c>
      <c r="AM40">
        <v>5.9101087870170002</v>
      </c>
      <c r="AO40" s="3"/>
      <c r="AP40">
        <v>6.1176052242999997E-2</v>
      </c>
      <c r="AQ40">
        <v>14.74483733988</v>
      </c>
      <c r="AR40">
        <v>4.537464220661E-2</v>
      </c>
      <c r="AS40">
        <v>11.91538593978</v>
      </c>
      <c r="AT40">
        <v>3.2337360726700001E-2</v>
      </c>
      <c r="AU40">
        <v>25.963079805610001</v>
      </c>
      <c r="AW40" s="3"/>
      <c r="AX40">
        <v>2.982878987154E-3</v>
      </c>
      <c r="AY40">
        <v>15.157436736939999</v>
      </c>
      <c r="AZ40">
        <v>6.7622719687420001E-3</v>
      </c>
      <c r="BA40">
        <v>36.47990517094</v>
      </c>
      <c r="BB40">
        <v>9.3053794999700002E-3</v>
      </c>
      <c r="BC40">
        <v>22.3026249911</v>
      </c>
      <c r="BD40">
        <v>8.6093007446300003E-3</v>
      </c>
      <c r="BE40">
        <v>27.911908009539999</v>
      </c>
      <c r="BF40">
        <v>1.040916656412E-2</v>
      </c>
      <c r="BG40">
        <v>9.0986551117029997</v>
      </c>
      <c r="BH40">
        <v>8.5540257645990003E-3</v>
      </c>
      <c r="BI40">
        <v>26.878205322580001</v>
      </c>
      <c r="BK40" s="3"/>
      <c r="BL40">
        <v>2.0669585931469999E-2</v>
      </c>
      <c r="BM40">
        <v>17.625352349189999</v>
      </c>
      <c r="BN40">
        <v>2.1799032614350001E-2</v>
      </c>
      <c r="BO40">
        <v>20.23459369891</v>
      </c>
      <c r="BP40">
        <v>1.290343760256E-2</v>
      </c>
      <c r="BQ40">
        <v>35.40688276425</v>
      </c>
      <c r="BS40" s="3"/>
      <c r="BT40">
        <v>3.0789886562449999E-2</v>
      </c>
      <c r="BU40">
        <v>43.687539935030003</v>
      </c>
      <c r="BV40">
        <v>3.5392927618220001E-2</v>
      </c>
      <c r="BW40">
        <v>51.906040464619998</v>
      </c>
      <c r="BX40">
        <v>2.6290461219439999E-2</v>
      </c>
      <c r="BY40">
        <v>43.824093482290003</v>
      </c>
      <c r="BZ40">
        <v>4.2619614607269998E-2</v>
      </c>
      <c r="CA40">
        <v>40.870490830430001</v>
      </c>
      <c r="CC40" s="3"/>
      <c r="CD40">
        <v>9.8419378926949998E-3</v>
      </c>
      <c r="CE40">
        <v>7.714537617555</v>
      </c>
      <c r="CF40">
        <v>9.7043941100410005E-3</v>
      </c>
      <c r="CG40">
        <v>17.933251069760001</v>
      </c>
      <c r="CH40">
        <v>9.082220705681E-3</v>
      </c>
      <c r="CI40">
        <v>3.4110407201139998</v>
      </c>
      <c r="CJ40">
        <v>1.022579478591E-2</v>
      </c>
      <c r="CK40">
        <v>5.2428696851899996</v>
      </c>
      <c r="CL40">
        <v>6.3299325641189997E-3</v>
      </c>
      <c r="CM40">
        <v>17.993964366909999</v>
      </c>
      <c r="CN40">
        <v>4.1139711352480004E-3</v>
      </c>
      <c r="CO40">
        <v>18.75489811912</v>
      </c>
      <c r="CQ40" s="3"/>
    </row>
    <row r="41" spans="2:95" x14ac:dyDescent="0.3">
      <c r="B41" s="2">
        <v>8.5238717097539992E-3</v>
      </c>
      <c r="C41">
        <v>5.2138263158590004</v>
      </c>
      <c r="D41">
        <v>1.6333262866530002E-2</v>
      </c>
      <c r="E41">
        <v>10.525275686480001</v>
      </c>
      <c r="F41">
        <v>9.0122879311150001E-3</v>
      </c>
      <c r="G41">
        <v>22.60927277003</v>
      </c>
      <c r="H41">
        <v>1.216902585924E-2</v>
      </c>
      <c r="I41">
        <v>16.137889712130001</v>
      </c>
      <c r="J41">
        <v>8.8469670323130002E-3</v>
      </c>
      <c r="K41">
        <v>24.958122924969999</v>
      </c>
      <c r="L41">
        <v>6.9304864944350003E-3</v>
      </c>
      <c r="M41">
        <v>22.207655904159999</v>
      </c>
      <c r="N41">
        <v>1.6814451872000001E-2</v>
      </c>
      <c r="O41">
        <v>4.8213996441470002</v>
      </c>
      <c r="P41">
        <v>1.2838774341399999E-2</v>
      </c>
      <c r="Q41">
        <v>15.407793578710001</v>
      </c>
      <c r="S41" s="3"/>
      <c r="T41">
        <v>1.3794041572400001E-2</v>
      </c>
      <c r="U41">
        <v>19.572027242720001</v>
      </c>
      <c r="V41">
        <v>9.218652780429E-3</v>
      </c>
      <c r="W41">
        <v>5.0405135855500003</v>
      </c>
      <c r="X41">
        <v>7.6546489886710001E-3</v>
      </c>
      <c r="Y41">
        <v>5.9141418290969998</v>
      </c>
      <c r="Z41">
        <v>8.0672004822289999E-3</v>
      </c>
      <c r="AA41">
        <v>10.24476383154</v>
      </c>
      <c r="AC41" s="3"/>
      <c r="AD41">
        <v>1.209266115856E-2</v>
      </c>
      <c r="AE41">
        <v>14.24479666369</v>
      </c>
      <c r="AF41">
        <v>4.0802103543519999E-2</v>
      </c>
      <c r="AG41">
        <v>5.6112600970589996</v>
      </c>
      <c r="AH41">
        <v>2.1653128030450001E-2</v>
      </c>
      <c r="AI41">
        <v>14.48072345936</v>
      </c>
      <c r="AJ41">
        <v>1.191658997043E-2</v>
      </c>
      <c r="AK41">
        <v>11.63040359106</v>
      </c>
      <c r="AL41">
        <v>3.0462146428889999E-2</v>
      </c>
      <c r="AM41">
        <v>5.2044201837730002</v>
      </c>
      <c r="AO41" s="3"/>
      <c r="AP41">
        <v>6.3363332876219994E-2</v>
      </c>
      <c r="AQ41">
        <v>14.272497651329999</v>
      </c>
      <c r="AR41">
        <v>4.701733967308E-2</v>
      </c>
      <c r="AS41">
        <v>11.83901019598</v>
      </c>
      <c r="AT41">
        <v>3.2767591015539999E-2</v>
      </c>
      <c r="AU41">
        <v>24.522035005460001</v>
      </c>
      <c r="AW41" s="3"/>
      <c r="AX41">
        <v>3.0753999496159999E-3</v>
      </c>
      <c r="AY41">
        <v>15.471272924679999</v>
      </c>
      <c r="AZ41">
        <v>6.9344028031420001E-3</v>
      </c>
      <c r="BA41">
        <v>36.878954996479997</v>
      </c>
      <c r="BB41">
        <v>9.7224650355939995E-3</v>
      </c>
      <c r="BC41">
        <v>20.96154900746</v>
      </c>
      <c r="BD41">
        <v>8.8041390704299994E-3</v>
      </c>
      <c r="BE41">
        <v>26.570983392719999</v>
      </c>
      <c r="BF41">
        <v>1.058718299858E-2</v>
      </c>
      <c r="BG41">
        <v>8.3104348033199997</v>
      </c>
      <c r="BH41">
        <v>8.8600530113079994E-3</v>
      </c>
      <c r="BI41">
        <v>25.30179876335</v>
      </c>
      <c r="BK41" s="3"/>
      <c r="BL41">
        <v>2.1441422491139998E-2</v>
      </c>
      <c r="BM41">
        <v>16.897258639970001</v>
      </c>
      <c r="BN41">
        <v>2.3326848065229999E-2</v>
      </c>
      <c r="BO41">
        <v>18.976673005489999</v>
      </c>
      <c r="BP41">
        <v>1.325720201816E-2</v>
      </c>
      <c r="BQ41">
        <v>35.285504451729999</v>
      </c>
      <c r="BS41" s="3"/>
      <c r="BT41">
        <v>3.1056428531119999E-2</v>
      </c>
      <c r="BU41">
        <v>43.778575633199999</v>
      </c>
      <c r="BV41">
        <v>3.600502405718E-2</v>
      </c>
      <c r="BW41">
        <v>52.148802326419997</v>
      </c>
      <c r="BX41">
        <v>2.6586636915710001E-2</v>
      </c>
      <c r="BY41">
        <v>43.894899025320001</v>
      </c>
      <c r="BZ41">
        <v>4.4969275131040001E-2</v>
      </c>
      <c r="CA41">
        <v>40.354621874110002</v>
      </c>
      <c r="CC41" s="3"/>
      <c r="CD41">
        <v>1.0133582151860001E-2</v>
      </c>
      <c r="CE41">
        <v>7.6263714733540002</v>
      </c>
      <c r="CF41">
        <v>9.9639429387580001E-3</v>
      </c>
      <c r="CG41">
        <v>16.425118789270002</v>
      </c>
      <c r="CH41">
        <v>9.430915902374E-3</v>
      </c>
      <c r="CI41">
        <v>2.8666417505730002</v>
      </c>
      <c r="CJ41">
        <v>1.163808820313E-2</v>
      </c>
      <c r="CK41">
        <v>4.5881195731749997</v>
      </c>
      <c r="CL41">
        <v>6.3943214779159999E-3</v>
      </c>
      <c r="CM41">
        <v>17.782217233040001</v>
      </c>
      <c r="CN41">
        <v>4.2092288755730001E-3</v>
      </c>
      <c r="CO41">
        <v>18.61285266458</v>
      </c>
      <c r="CQ41" s="3"/>
    </row>
    <row r="42" spans="2:95" x14ac:dyDescent="0.3">
      <c r="B42" s="2">
        <v>8.727720401456E-3</v>
      </c>
      <c r="C42">
        <v>4.9035354591570002</v>
      </c>
      <c r="D42">
        <v>1.6799191721319998E-2</v>
      </c>
      <c r="E42">
        <v>9.895567771404</v>
      </c>
      <c r="F42">
        <v>9.4396059982670005E-3</v>
      </c>
      <c r="G42">
        <v>20.655954376939999</v>
      </c>
      <c r="H42">
        <v>1.277325524838E-2</v>
      </c>
      <c r="I42">
        <v>15.480803192050001</v>
      </c>
      <c r="J42">
        <v>8.8761268856059998E-3</v>
      </c>
      <c r="K42">
        <v>24.647782619520001</v>
      </c>
      <c r="L42">
        <v>7.0130424640659998E-3</v>
      </c>
      <c r="M42">
        <v>21.787783726210002</v>
      </c>
      <c r="N42">
        <v>1.6938208754739999E-2</v>
      </c>
      <c r="O42">
        <v>4.6936328207990003</v>
      </c>
      <c r="P42">
        <v>1.317402136419E-2</v>
      </c>
      <c r="Q42">
        <v>12.350516020020001</v>
      </c>
      <c r="S42" s="3"/>
      <c r="T42">
        <v>1.3964963635710001E-2</v>
      </c>
      <c r="U42">
        <v>19.206528290440001</v>
      </c>
      <c r="V42">
        <v>9.5967443903779998E-3</v>
      </c>
      <c r="W42">
        <v>4.9157738007149998</v>
      </c>
      <c r="X42">
        <v>7.846062424229E-3</v>
      </c>
      <c r="Y42">
        <v>5.5228778771549996</v>
      </c>
      <c r="Z42">
        <v>8.4698126996030007E-3</v>
      </c>
      <c r="AA42">
        <v>9.7571128426700007</v>
      </c>
      <c r="AC42" s="3"/>
      <c r="AD42">
        <v>1.222043593939E-2</v>
      </c>
      <c r="AE42">
        <v>14.08681714526</v>
      </c>
      <c r="AF42">
        <v>4.356107047406E-2</v>
      </c>
      <c r="AG42">
        <v>5.2658313172820002</v>
      </c>
      <c r="AH42">
        <v>2.2231928952939999E-2</v>
      </c>
      <c r="AI42">
        <v>14.25068322393</v>
      </c>
      <c r="AJ42">
        <v>1.212015068491E-2</v>
      </c>
      <c r="AK42">
        <v>11.48624667614</v>
      </c>
      <c r="AL42">
        <v>3.3717481756500002E-2</v>
      </c>
      <c r="AM42">
        <v>4.8053957365709996</v>
      </c>
      <c r="AO42" s="3"/>
      <c r="AP42">
        <v>7.3326573699520003E-2</v>
      </c>
      <c r="AQ42">
        <v>12.521951110870001</v>
      </c>
      <c r="AR42">
        <v>4.8216769569230003E-2</v>
      </c>
      <c r="AS42">
        <v>11.78554340502</v>
      </c>
      <c r="AT42">
        <v>3.3041373926620002E-2</v>
      </c>
      <c r="AU42">
        <v>22.543481740619999</v>
      </c>
      <c r="AW42" s="3"/>
      <c r="AX42">
        <v>3.171610087457E-3</v>
      </c>
      <c r="AY42">
        <v>15.83969776527</v>
      </c>
      <c r="AZ42">
        <v>7.2121237808160004E-3</v>
      </c>
      <c r="BA42">
        <v>37.196052484859997</v>
      </c>
      <c r="BB42">
        <v>1.002828497501E-2</v>
      </c>
      <c r="BC42">
        <v>20.132301444199999</v>
      </c>
      <c r="BD42">
        <v>8.8932992183499999E-3</v>
      </c>
      <c r="BE42">
        <v>25.629297809979999</v>
      </c>
      <c r="BF42">
        <v>1.092635989825E-2</v>
      </c>
      <c r="BG42">
        <v>7.4095191518550001</v>
      </c>
      <c r="BH42">
        <v>9.1326920596770007E-3</v>
      </c>
      <c r="BI42">
        <v>23.909645894450001</v>
      </c>
      <c r="BK42" s="3"/>
      <c r="BL42">
        <v>2.2092597033939999E-2</v>
      </c>
      <c r="BM42">
        <v>16.516664201059999</v>
      </c>
      <c r="BN42">
        <v>2.482242928631E-2</v>
      </c>
      <c r="BO42">
        <v>18.005646505310001</v>
      </c>
      <c r="BP42">
        <v>1.349844194299E-2</v>
      </c>
      <c r="BQ42">
        <v>35.064816610779999</v>
      </c>
      <c r="BS42" s="3"/>
      <c r="BT42">
        <v>3.1352586274079997E-2</v>
      </c>
      <c r="BU42">
        <v>43.581331620489998</v>
      </c>
      <c r="BV42">
        <v>3.7091001610180002E-2</v>
      </c>
      <c r="BW42">
        <v>52.877087911810001</v>
      </c>
      <c r="BX42">
        <v>2.6863067565570001E-2</v>
      </c>
      <c r="BY42">
        <v>43.985934723489997</v>
      </c>
      <c r="BZ42">
        <v>4.7279445561960003E-2</v>
      </c>
      <c r="CA42">
        <v>39.757832297189999</v>
      </c>
      <c r="CC42" s="3"/>
      <c r="CD42">
        <v>1.030022868481E-2</v>
      </c>
      <c r="CE42">
        <v>7.6067789968649997</v>
      </c>
      <c r="CF42">
        <v>1.0160951479050001E-2</v>
      </c>
      <c r="CG42">
        <v>14.82134885198</v>
      </c>
      <c r="CH42">
        <v>9.8242622178989995E-3</v>
      </c>
      <c r="CI42">
        <v>2.476734380496</v>
      </c>
      <c r="CJ42">
        <v>1.2084977681939999E-2</v>
      </c>
      <c r="CK42">
        <v>4.5439791161849996</v>
      </c>
      <c r="CL42">
        <v>6.5016363342449996E-3</v>
      </c>
      <c r="CM42">
        <v>17.094054026369999</v>
      </c>
      <c r="CN42">
        <v>4.2628646282019999E-3</v>
      </c>
      <c r="CO42">
        <v>18.309169278999999</v>
      </c>
      <c r="CQ42" s="3"/>
    </row>
    <row r="43" spans="2:95" x14ac:dyDescent="0.3">
      <c r="B43" s="2">
        <v>8.9170165958949998E-3</v>
      </c>
      <c r="C43">
        <v>4.5567397957829998</v>
      </c>
      <c r="D43">
        <v>1.739611327016E-2</v>
      </c>
      <c r="E43">
        <v>9.4483838896859993</v>
      </c>
      <c r="F43">
        <v>9.8475128109030002E-3</v>
      </c>
      <c r="G43">
        <v>18.70263598384</v>
      </c>
      <c r="H43">
        <v>1.361774742772E-2</v>
      </c>
      <c r="I43">
        <v>14.367406588590001</v>
      </c>
      <c r="J43">
        <v>8.895575213589E-3</v>
      </c>
      <c r="K43">
        <v>24.380038042279999</v>
      </c>
      <c r="L43">
        <v>7.0665186253890001E-3</v>
      </c>
      <c r="M43">
        <v>21.100166971</v>
      </c>
      <c r="N43">
        <v>1.7142041018779999E-2</v>
      </c>
      <c r="O43">
        <v>4.5019825857770002</v>
      </c>
      <c r="P43">
        <v>1.3465517383839999E-2</v>
      </c>
      <c r="Q43">
        <v>9.8590629647330008</v>
      </c>
      <c r="S43" s="3"/>
      <c r="T43">
        <v>1.4588317995840001E-2</v>
      </c>
      <c r="U43">
        <v>17.85251672279</v>
      </c>
      <c r="V43">
        <v>9.8991523234949995E-3</v>
      </c>
      <c r="W43">
        <v>4.65361603835</v>
      </c>
      <c r="X43">
        <v>8.3398021485749999E-3</v>
      </c>
      <c r="Y43">
        <v>4.7487225055189999</v>
      </c>
      <c r="Z43">
        <v>8.704697345792E-3</v>
      </c>
      <c r="AA43">
        <v>9.5410182430230002</v>
      </c>
      <c r="AC43" s="3"/>
      <c r="AD43">
        <v>1.2316237961000001E-2</v>
      </c>
      <c r="AE43">
        <v>13.91714351463</v>
      </c>
      <c r="AF43">
        <v>4.630773123266E-2</v>
      </c>
      <c r="AG43">
        <v>4.940692651849</v>
      </c>
      <c r="AH43">
        <v>2.298316218888E-2</v>
      </c>
      <c r="AI43">
        <v>13.993559100520001</v>
      </c>
      <c r="AJ43">
        <v>1.2324008724909999E-2</v>
      </c>
      <c r="AK43">
        <v>11.21754753516</v>
      </c>
      <c r="AL43">
        <v>3.6172966108399998E-2</v>
      </c>
      <c r="AM43">
        <v>4.5597541165960003</v>
      </c>
      <c r="AO43" s="3"/>
      <c r="AP43">
        <v>8.7524173231140007E-2</v>
      </c>
      <c r="AQ43">
        <v>10.33647932939</v>
      </c>
      <c r="AR43">
        <v>5.1137120620730003E-2</v>
      </c>
      <c r="AS43">
        <v>11.61756955277</v>
      </c>
      <c r="AT43">
        <v>3.3393380526580002E-2</v>
      </c>
      <c r="AU43">
        <v>15.601436544709999</v>
      </c>
      <c r="AW43" s="3"/>
      <c r="AX43">
        <v>3.234473751256E-3</v>
      </c>
      <c r="AY43">
        <v>16.235440900010001</v>
      </c>
      <c r="AZ43">
        <v>7.3843426498210003E-3</v>
      </c>
      <c r="BA43">
        <v>37.277815613480001</v>
      </c>
      <c r="BB43">
        <v>1.049535625406E-2</v>
      </c>
      <c r="BC43">
        <v>18.862836786190002</v>
      </c>
      <c r="BD43">
        <v>9.0659383816020008E-3</v>
      </c>
      <c r="BE43">
        <v>24.196272837199999</v>
      </c>
      <c r="BF43">
        <v>1.1143147481910001E-2</v>
      </c>
      <c r="BG43">
        <v>7.0613797080639999</v>
      </c>
      <c r="BH43">
        <v>9.4553622886889999E-3</v>
      </c>
      <c r="BI43">
        <v>22.425343475369999</v>
      </c>
      <c r="BK43" s="3"/>
      <c r="BL43">
        <v>2.2767942952069999E-2</v>
      </c>
      <c r="BM43">
        <v>15.920951166229999</v>
      </c>
      <c r="BN43">
        <v>2.7459847984800001E-2</v>
      </c>
      <c r="BO43">
        <v>16.107731073130001</v>
      </c>
      <c r="BP43">
        <v>1.438378469634E-2</v>
      </c>
      <c r="BQ43">
        <v>31.280020138480001</v>
      </c>
      <c r="BS43" s="3"/>
      <c r="BT43">
        <v>3.1826438662829998E-2</v>
      </c>
      <c r="BU43">
        <v>43.247534060520003</v>
      </c>
      <c r="BV43">
        <v>3.7545137677800003E-2</v>
      </c>
      <c r="BW43">
        <v>53.281691014810001</v>
      </c>
      <c r="BX43">
        <v>2.7159243261840001E-2</v>
      </c>
      <c r="BY43">
        <v>44.056740266509998</v>
      </c>
      <c r="BZ43">
        <v>4.8582618625560001E-2</v>
      </c>
      <c r="CA43">
        <v>39.595991055989998</v>
      </c>
      <c r="CC43" s="3"/>
      <c r="CD43">
        <v>1.046687754985E-2</v>
      </c>
      <c r="CE43">
        <v>7.5773902821319998</v>
      </c>
      <c r="CF43">
        <v>1.051024913836E-2</v>
      </c>
      <c r="CG43">
        <v>11.74623034835</v>
      </c>
      <c r="CH43">
        <v>9.9225931049090003E-3</v>
      </c>
      <c r="CI43">
        <v>2.4031669521799999</v>
      </c>
      <c r="CJ43">
        <v>1.2621223690100001E-2</v>
      </c>
      <c r="CK43">
        <v>4.5807628303429997</v>
      </c>
      <c r="CL43">
        <v>6.6089511905740002E-3</v>
      </c>
      <c r="CM43">
        <v>15.973593069</v>
      </c>
      <c r="CN43">
        <v>4.2629124360600004E-3</v>
      </c>
      <c r="CO43">
        <v>18.10834639498</v>
      </c>
      <c r="CQ43" s="3"/>
    </row>
    <row r="44" spans="2:95" x14ac:dyDescent="0.3">
      <c r="B44" s="2">
        <v>9.4412262050840006E-3</v>
      </c>
      <c r="C44">
        <v>3.561983814</v>
      </c>
      <c r="D44">
        <v>1.772492184679E-2</v>
      </c>
      <c r="E44">
        <v>9.3680864043819998</v>
      </c>
      <c r="F44">
        <v>1.0056314396669999E-2</v>
      </c>
      <c r="G44">
        <v>17.759444859449999</v>
      </c>
      <c r="H44">
        <v>1.3974464315029999E-2</v>
      </c>
      <c r="I44">
        <v>13.956727513540001</v>
      </c>
      <c r="J44">
        <v>8.9101875795190005E-3</v>
      </c>
      <c r="K44">
        <v>23.99059138446</v>
      </c>
      <c r="L44">
        <v>7.4065113245810003E-3</v>
      </c>
      <c r="M44">
        <v>18.96429545706</v>
      </c>
      <c r="N44">
        <v>1.7324033163909999E-2</v>
      </c>
      <c r="O44">
        <v>4.3377109557570002</v>
      </c>
      <c r="P44">
        <v>1.3778818139719999E-2</v>
      </c>
      <c r="Q44">
        <v>7.5957649511370002</v>
      </c>
      <c r="S44" s="3"/>
      <c r="T44">
        <v>1.513125949301E-2</v>
      </c>
      <c r="U44">
        <v>16.722798768939999</v>
      </c>
      <c r="V44">
        <v>1.011079615012E-2</v>
      </c>
      <c r="W44">
        <v>4.366441200363</v>
      </c>
      <c r="X44">
        <v>8.5413585936519997E-3</v>
      </c>
      <c r="Y44">
        <v>4.5073389893559996</v>
      </c>
      <c r="Z44">
        <v>8.9798405361559992E-3</v>
      </c>
      <c r="AA44">
        <v>9.2695064764369999</v>
      </c>
      <c r="AC44" s="3"/>
      <c r="AD44">
        <v>1.2422692033020001E-2</v>
      </c>
      <c r="AE44">
        <v>13.74161763725</v>
      </c>
      <c r="AF44">
        <v>4.9078992816199998E-2</v>
      </c>
      <c r="AG44">
        <v>4.5546860435580001</v>
      </c>
      <c r="AH44">
        <v>2.337724766385E-2</v>
      </c>
      <c r="AI44">
        <v>13.85146829578</v>
      </c>
      <c r="AJ44">
        <v>1.2683001546040001E-2</v>
      </c>
      <c r="AK44">
        <v>11.06031905052</v>
      </c>
      <c r="AL44">
        <v>3.9372561409060002E-2</v>
      </c>
      <c r="AM44">
        <v>4.2833221079569999</v>
      </c>
      <c r="AO44" s="3"/>
      <c r="AP44">
        <v>0.1048898321624</v>
      </c>
      <c r="AQ44">
        <v>8.1164566365950002</v>
      </c>
      <c r="AR44">
        <v>5.2936265464949998E-2</v>
      </c>
      <c r="AS44">
        <v>11.457306101109999</v>
      </c>
      <c r="AT44">
        <v>3.3393380526580002E-2</v>
      </c>
      <c r="AU44">
        <v>10.91242905401</v>
      </c>
      <c r="AW44" s="3"/>
      <c r="AX44">
        <v>3.3009944032529998E-3</v>
      </c>
      <c r="AY44">
        <v>16.801778936120002</v>
      </c>
      <c r="AZ44">
        <v>7.4843879721529999E-3</v>
      </c>
      <c r="BA44">
        <v>37.154926841539996</v>
      </c>
      <c r="BB44">
        <v>1.089012335444E-2</v>
      </c>
      <c r="BC44">
        <v>17.859532745629998</v>
      </c>
      <c r="BD44">
        <v>9.2052433032060003E-3</v>
      </c>
      <c r="BE44">
        <v>22.753035514699999</v>
      </c>
      <c r="BF44">
        <v>1.122652994316E-2</v>
      </c>
      <c r="BG44">
        <v>6.9180321791550003</v>
      </c>
      <c r="BH44">
        <v>1.008399160859E-2</v>
      </c>
      <c r="BI44">
        <v>19.61027581079</v>
      </c>
      <c r="BK44" s="3"/>
      <c r="BL44">
        <v>2.4190927482740002E-2</v>
      </c>
      <c r="BM44">
        <v>14.911548523900001</v>
      </c>
      <c r="BN44">
        <v>2.7926231391510001E-2</v>
      </c>
      <c r="BO44">
        <v>15.73256174352</v>
      </c>
      <c r="BP44">
        <v>1.4770400547139999E-2</v>
      </c>
      <c r="BQ44">
        <v>28.56555969479</v>
      </c>
      <c r="BS44" s="3"/>
      <c r="BT44">
        <v>3.2389138374460003E-2</v>
      </c>
      <c r="BU44">
        <v>42.8530460351</v>
      </c>
      <c r="BV44">
        <v>3.7841313374069999E-2</v>
      </c>
      <c r="BW44">
        <v>53.453647333580001</v>
      </c>
      <c r="BX44">
        <v>2.773184960797E-2</v>
      </c>
      <c r="BY44">
        <v>44.198351352560003</v>
      </c>
      <c r="BZ44">
        <v>4.955012590005E-2</v>
      </c>
      <c r="CA44">
        <v>39.383574426919999</v>
      </c>
      <c r="CC44" s="3"/>
      <c r="CD44">
        <v>1.1549993726680001E-2</v>
      </c>
      <c r="CE44">
        <v>7.8125</v>
      </c>
      <c r="CF44">
        <v>1.0904229440709999E-2</v>
      </c>
      <c r="CG44">
        <v>8.6931820732259997</v>
      </c>
      <c r="CH44">
        <v>9.9851614148469998E-3</v>
      </c>
      <c r="CI44">
        <v>2.3810967236849998</v>
      </c>
      <c r="CJ44">
        <v>1.283571508799E-2</v>
      </c>
      <c r="CK44">
        <v>4.6249032873329998</v>
      </c>
      <c r="CL44">
        <v>6.8128494175989998E-3</v>
      </c>
      <c r="CM44">
        <v>15.100145207660001</v>
      </c>
      <c r="CN44">
        <v>4.3823049824180003E-3</v>
      </c>
      <c r="CO44">
        <v>16.585031347960001</v>
      </c>
      <c r="CQ44" s="3"/>
    </row>
    <row r="45" spans="2:95" x14ac:dyDescent="0.3">
      <c r="B45" s="2">
        <v>9.6596198120490005E-3</v>
      </c>
      <c r="C45">
        <v>3.342954973975</v>
      </c>
      <c r="D45">
        <v>1.8001534751379999E-2</v>
      </c>
      <c r="E45">
        <v>9.3498310922970003</v>
      </c>
      <c r="F45">
        <v>1.032336912529E-2</v>
      </c>
      <c r="G45">
        <v>16.676296342410001</v>
      </c>
      <c r="H45">
        <v>1.439669524069E-2</v>
      </c>
      <c r="I45">
        <v>13.50954363182</v>
      </c>
      <c r="J45">
        <v>8.9636426763719992E-3</v>
      </c>
      <c r="K45">
        <v>23.455102229969999</v>
      </c>
      <c r="L45">
        <v>7.5037740289670002E-3</v>
      </c>
      <c r="M45">
        <v>17.473444970119999</v>
      </c>
      <c r="N45">
        <v>1.7506015199720001E-2</v>
      </c>
      <c r="O45">
        <v>4.2464489390800004</v>
      </c>
      <c r="P45">
        <v>1.401195632131E-2</v>
      </c>
      <c r="Q45">
        <v>6.0260582642870002</v>
      </c>
      <c r="S45" s="3"/>
      <c r="T45">
        <v>1.5473116996700001E-2</v>
      </c>
      <c r="U45">
        <v>16.025034502370001</v>
      </c>
      <c r="V45">
        <v>1.0337600843139999E-2</v>
      </c>
      <c r="W45">
        <v>4.1667004567720003</v>
      </c>
      <c r="X45">
        <v>8.7529709084589995E-3</v>
      </c>
      <c r="Y45">
        <v>4.1993479963100002</v>
      </c>
      <c r="Z45">
        <v>9.3221341076180006E-3</v>
      </c>
      <c r="AA45">
        <v>9.0368263293010003</v>
      </c>
      <c r="AC45" s="3"/>
      <c r="AD45">
        <v>1.2550496708260001E-2</v>
      </c>
      <c r="AE45">
        <v>13.63628965325</v>
      </c>
      <c r="AF45">
        <v>5.1850219842939999E-2</v>
      </c>
      <c r="AG45">
        <v>4.1078162927559996</v>
      </c>
      <c r="AH45">
        <v>2.3672814649810001E-2</v>
      </c>
      <c r="AI45">
        <v>13.749972120760001</v>
      </c>
      <c r="AJ45">
        <v>1.3041775285199999E-2</v>
      </c>
      <c r="AK45">
        <v>10.994858521919999</v>
      </c>
      <c r="AL45">
        <v>4.2832595831789999E-2</v>
      </c>
      <c r="AM45">
        <v>3.9966242198019999</v>
      </c>
      <c r="AO45" s="3"/>
      <c r="AP45">
        <v>0.1133379905614</v>
      </c>
      <c r="AQ45">
        <v>7.05220956403</v>
      </c>
      <c r="AR45">
        <v>5.4031397109269998E-2</v>
      </c>
      <c r="AS45">
        <v>11.342846664590001</v>
      </c>
      <c r="AT45">
        <v>3.3158709459939997E-2</v>
      </c>
      <c r="AU45">
        <v>9.3456322151830005</v>
      </c>
      <c r="AW45" s="3"/>
      <c r="AX45">
        <v>3.341677574054E-3</v>
      </c>
      <c r="AY45">
        <v>17.033763681060002</v>
      </c>
      <c r="AZ45">
        <v>7.6177590166550003E-3</v>
      </c>
      <c r="BA45">
        <v>37.072955583530003</v>
      </c>
      <c r="BB45">
        <v>1.1251479537879999E-2</v>
      </c>
      <c r="BC45">
        <v>17.12236283331</v>
      </c>
      <c r="BD45">
        <v>9.6116254132810001E-3</v>
      </c>
      <c r="BE45">
        <v>19.93811921695</v>
      </c>
      <c r="BF45">
        <v>1.144881123089E-2</v>
      </c>
      <c r="BG45">
        <v>6.7950601554560004</v>
      </c>
      <c r="BH45">
        <v>1.057904257669E-2</v>
      </c>
      <c r="BI45">
        <v>17.624338400189998</v>
      </c>
      <c r="BK45" s="3"/>
      <c r="BL45">
        <v>2.551748337273E-2</v>
      </c>
      <c r="BM45">
        <v>13.80286037576</v>
      </c>
      <c r="BN45">
        <v>2.8167447691259999E-2</v>
      </c>
      <c r="BO45">
        <v>15.600149038950001</v>
      </c>
      <c r="BP45">
        <v>1.522153210774E-2</v>
      </c>
      <c r="BQ45">
        <v>25.100760591859999</v>
      </c>
      <c r="BS45" s="3"/>
      <c r="BT45">
        <v>3.2685296117429999E-2</v>
      </c>
      <c r="BU45">
        <v>42.746837720569999</v>
      </c>
      <c r="BV45">
        <v>3.8413919720200002E-2</v>
      </c>
      <c r="BW45">
        <v>53.524452876600002</v>
      </c>
      <c r="BX45">
        <v>2.8245220814839999E-2</v>
      </c>
      <c r="BY45">
        <v>44.350077516189998</v>
      </c>
      <c r="BZ45">
        <v>5.0418907942449999E-2</v>
      </c>
      <c r="CA45">
        <v>39.35322919419</v>
      </c>
      <c r="CC45" s="3"/>
      <c r="CD45">
        <v>1.1782092715530001E-2</v>
      </c>
      <c r="CE45">
        <v>7.8516849529780002</v>
      </c>
      <c r="CF45">
        <v>1.1119099129080001E-2</v>
      </c>
      <c r="CG45">
        <v>7.1482660785830001</v>
      </c>
      <c r="CH45">
        <v>1.019968959097E-2</v>
      </c>
      <c r="CI45">
        <v>2.2707455812099999</v>
      </c>
      <c r="CJ45">
        <v>1.31217036185E-2</v>
      </c>
      <c r="CK45">
        <v>4.683757229986</v>
      </c>
      <c r="CL45">
        <v>6.791386446333E-3</v>
      </c>
      <c r="CM45">
        <v>14.782541850279999</v>
      </c>
      <c r="CN45">
        <v>4.4838570353810002E-3</v>
      </c>
      <c r="CO45">
        <v>15.00293887147</v>
      </c>
      <c r="CQ45" s="3"/>
    </row>
    <row r="46" spans="2:95" x14ac:dyDescent="0.3">
      <c r="B46" s="2">
        <v>9.9216696471369995E-3</v>
      </c>
      <c r="C46">
        <v>3.24256675563</v>
      </c>
      <c r="D46">
        <v>1.8700340756549999E-2</v>
      </c>
      <c r="E46">
        <v>9.3437459882689993</v>
      </c>
      <c r="F46">
        <v>1.063893935153E-2</v>
      </c>
      <c r="G46">
        <v>15.684424385790001</v>
      </c>
      <c r="H46">
        <v>1.4760682058299999E-2</v>
      </c>
      <c r="I46">
        <v>13.162747968450001</v>
      </c>
      <c r="J46">
        <v>8.9345780344830001E-3</v>
      </c>
      <c r="K46">
        <v>23.077825780209999</v>
      </c>
      <c r="L46">
        <v>7.6252847925010001E-3</v>
      </c>
      <c r="M46">
        <v>16.098211459720002</v>
      </c>
      <c r="N46">
        <v>1.7804452596300001E-2</v>
      </c>
      <c r="O46">
        <v>4.1916917290739999</v>
      </c>
      <c r="P46">
        <v>1.4186818803160001E-2</v>
      </c>
      <c r="Q46">
        <v>4.7848948374760001</v>
      </c>
      <c r="S46" s="3"/>
      <c r="T46">
        <v>1.643842918848E-2</v>
      </c>
      <c r="U46">
        <v>14.2225109531</v>
      </c>
      <c r="V46">
        <v>1.060980769858E-2</v>
      </c>
      <c r="W46">
        <v>4.0294270000679999</v>
      </c>
      <c r="X46">
        <v>9.3475374525339994E-3</v>
      </c>
      <c r="Y46">
        <v>3.425234510193</v>
      </c>
      <c r="Z46">
        <v>9.7449938560679999E-3</v>
      </c>
      <c r="AA46">
        <v>8.8152664292310003</v>
      </c>
      <c r="AC46" s="3"/>
      <c r="AD46">
        <v>1.269960880591E-2</v>
      </c>
      <c r="AE46">
        <v>13.52510734624</v>
      </c>
      <c r="AF46">
        <v>5.4473634579390001E-2</v>
      </c>
      <c r="AG46">
        <v>3.660975344038</v>
      </c>
      <c r="AH46">
        <v>2.396838547542E-2</v>
      </c>
      <c r="AI46">
        <v>13.65523851713</v>
      </c>
      <c r="AJ46">
        <v>1.330507424427E-2</v>
      </c>
      <c r="AK46">
        <v>10.86382598358</v>
      </c>
      <c r="AL46">
        <v>4.7501838820930002E-2</v>
      </c>
      <c r="AM46">
        <v>3.709690710337</v>
      </c>
      <c r="AO46" s="3"/>
      <c r="AP46">
        <v>0.1199478922717</v>
      </c>
      <c r="AQ46">
        <v>6.4112567237620004</v>
      </c>
      <c r="AR46">
        <v>5.54394235091E-2</v>
      </c>
      <c r="AS46">
        <v>11.18261297842</v>
      </c>
      <c r="AT46">
        <v>3.2806702859979997E-2</v>
      </c>
      <c r="AU46">
        <v>6.2463394187989998</v>
      </c>
      <c r="AW46" s="3"/>
      <c r="AX46">
        <v>3.3675623893400001E-3</v>
      </c>
      <c r="AY46">
        <v>17.197519547950002</v>
      </c>
      <c r="AZ46">
        <v>7.7455142445659996E-3</v>
      </c>
      <c r="BA46">
        <v>37.205924259210001</v>
      </c>
      <c r="BB46">
        <v>1.141828421794E-2</v>
      </c>
      <c r="BC46">
        <v>16.692377009139999</v>
      </c>
      <c r="BD46">
        <v>1.0168140822850001E-2</v>
      </c>
      <c r="BE46">
        <v>16.703463502289999</v>
      </c>
      <c r="BF46">
        <v>1.1637735558369999E-2</v>
      </c>
      <c r="BG46">
        <v>6.7437562199560004</v>
      </c>
      <c r="BH46">
        <v>1.110182616897E-2</v>
      </c>
      <c r="BI46">
        <v>15.812377999300001</v>
      </c>
      <c r="BK46" s="3"/>
      <c r="BL46">
        <v>2.6313447021420001E-2</v>
      </c>
      <c r="BM46">
        <v>13.025123913630001</v>
      </c>
      <c r="BN46">
        <v>2.8344369766390001E-2</v>
      </c>
      <c r="BO46">
        <v>15.39049559004</v>
      </c>
      <c r="BP46">
        <v>1.596205117153E-2</v>
      </c>
      <c r="BQ46">
        <v>21.74630540942</v>
      </c>
      <c r="BS46" s="3"/>
      <c r="BT46">
        <v>3.3188764280469997E-2</v>
      </c>
      <c r="BU46">
        <v>42.8530460351</v>
      </c>
      <c r="BV46">
        <v>3.8887800834239997E-2</v>
      </c>
      <c r="BW46">
        <v>53.595258419629999</v>
      </c>
      <c r="BX46">
        <v>2.865986678962E-2</v>
      </c>
      <c r="BY46">
        <v>44.522033834959998</v>
      </c>
      <c r="BZ46">
        <v>5.114947465993E-2</v>
      </c>
      <c r="CA46">
        <v>39.343114116620001</v>
      </c>
      <c r="CC46" s="3"/>
      <c r="CD46">
        <v>1.2526030795720001E-2</v>
      </c>
      <c r="CE46">
        <v>7.8467868338560001</v>
      </c>
      <c r="CF46">
        <v>1.158459582885E-2</v>
      </c>
      <c r="CG46">
        <v>4.0290071179710001</v>
      </c>
      <c r="CH46">
        <v>1.034271187775E-2</v>
      </c>
      <c r="CI46">
        <v>2.1824646672310002</v>
      </c>
      <c r="CJ46">
        <v>1.339877733708E-2</v>
      </c>
      <c r="CK46">
        <v>4.6469735158279999</v>
      </c>
      <c r="CL46">
        <v>6.9094327882949997E-3</v>
      </c>
      <c r="CM46">
        <v>14.4737403992</v>
      </c>
      <c r="CN46">
        <v>4.7170777598310003E-3</v>
      </c>
      <c r="CO46">
        <v>10.330133228839999</v>
      </c>
      <c r="CQ46" s="3"/>
    </row>
    <row r="47" spans="2:95" x14ac:dyDescent="0.3">
      <c r="B47" s="2">
        <v>1.025650597821E-2</v>
      </c>
      <c r="C47">
        <v>3.1513047389529998</v>
      </c>
      <c r="D47">
        <v>1.920017803261E-2</v>
      </c>
      <c r="E47">
        <v>9.3620013003540006</v>
      </c>
      <c r="F47">
        <v>1.101761637683E-2</v>
      </c>
      <c r="G47">
        <v>14.54650993249</v>
      </c>
      <c r="H47">
        <v>1.5175624098660001E-2</v>
      </c>
      <c r="I47">
        <v>12.78857370007</v>
      </c>
      <c r="J47">
        <v>8.9637193510419995E-3</v>
      </c>
      <c r="K47">
        <v>22.901357763389999</v>
      </c>
      <c r="L47">
        <v>7.6787061862029996E-3</v>
      </c>
      <c r="M47">
        <v>15.80612646636</v>
      </c>
      <c r="N47">
        <v>1.7935478145670002E-2</v>
      </c>
      <c r="O47">
        <v>4.1369345190670002</v>
      </c>
      <c r="P47">
        <v>1.447086545183E-2</v>
      </c>
      <c r="Q47">
        <v>3.52547900733</v>
      </c>
      <c r="S47" s="3"/>
      <c r="T47">
        <v>1.6931223425110001E-2</v>
      </c>
      <c r="U47">
        <v>13.5081925725</v>
      </c>
      <c r="V47">
        <v>1.100304509303E-2</v>
      </c>
      <c r="W47">
        <v>3.9546522478230002</v>
      </c>
      <c r="X47">
        <v>9.5994670891099993E-3</v>
      </c>
      <c r="Y47">
        <v>3.0839544386369999</v>
      </c>
      <c r="Z47">
        <v>1.0060469223559999E-2</v>
      </c>
      <c r="AA47">
        <v>8.6712693671210008</v>
      </c>
      <c r="AC47" s="3"/>
      <c r="AD47">
        <v>1.283804560195E-2</v>
      </c>
      <c r="AE47">
        <v>13.378826092540001</v>
      </c>
      <c r="AF47">
        <v>5.7244888483639997E-2</v>
      </c>
      <c r="AG47">
        <v>3.2614435929669998</v>
      </c>
      <c r="AH47">
        <v>2.4239317079660001E-2</v>
      </c>
      <c r="AI47">
        <v>13.553747142460001</v>
      </c>
      <c r="AJ47">
        <v>1.3628565260559999E-2</v>
      </c>
      <c r="AK47">
        <v>10.555827055729999</v>
      </c>
      <c r="AL47">
        <v>5.25617375932E-2</v>
      </c>
      <c r="AM47">
        <v>3.4022508164410001</v>
      </c>
      <c r="AO47" s="3"/>
      <c r="AP47">
        <v>0.1294129586261</v>
      </c>
      <c r="AQ47">
        <v>5.7586499918329999</v>
      </c>
      <c r="AR47">
        <v>5.7525388545879998E-2</v>
      </c>
      <c r="AS47">
        <v>10.9308268242</v>
      </c>
      <c r="AT47">
        <v>3.2024465971189998E-2</v>
      </c>
      <c r="AU47">
        <v>2.7925446517329999</v>
      </c>
      <c r="AW47" s="3"/>
      <c r="AX47">
        <v>3.430515041228E-3</v>
      </c>
      <c r="AY47">
        <v>17.272539525020001</v>
      </c>
      <c r="AZ47">
        <v>7.9175854426199992E-3</v>
      </c>
      <c r="BA47">
        <v>37.819910234269997</v>
      </c>
      <c r="BB47">
        <v>1.1835176645389999E-2</v>
      </c>
      <c r="BC47">
        <v>16.04728474777</v>
      </c>
      <c r="BD47">
        <v>1.0885754221460001E-2</v>
      </c>
      <c r="BE47">
        <v>13.581283648799999</v>
      </c>
      <c r="BF47">
        <v>1.18266542062E-2</v>
      </c>
      <c r="BG47">
        <v>6.7129223939339999</v>
      </c>
      <c r="BH47">
        <v>1.155778508753E-2</v>
      </c>
      <c r="BI47">
        <v>14.542920909639999</v>
      </c>
      <c r="BK47" s="3"/>
      <c r="BL47">
        <v>2.7760594070170001E-2</v>
      </c>
      <c r="BM47">
        <v>11.83369784399</v>
      </c>
      <c r="BN47">
        <v>2.8489122580700001E-2</v>
      </c>
      <c r="BO47">
        <v>15.22497970933</v>
      </c>
      <c r="BP47">
        <v>1.6734606605019998E-2</v>
      </c>
      <c r="BQ47">
        <v>18.844260300919998</v>
      </c>
      <c r="BS47" s="3"/>
      <c r="BT47">
        <v>3.3692232443520001E-2</v>
      </c>
      <c r="BU47">
        <v>42.98959958236</v>
      </c>
      <c r="BV47">
        <v>3.9341936901859997E-2</v>
      </c>
      <c r="BW47">
        <v>53.757099660830001</v>
      </c>
      <c r="BX47">
        <v>2.9133747903659999E-2</v>
      </c>
      <c r="BY47">
        <v>45.007557558549998</v>
      </c>
      <c r="BZ47">
        <v>5.2176217073669998E-2</v>
      </c>
      <c r="CA47">
        <v>39.343114116620001</v>
      </c>
      <c r="CC47" s="3"/>
      <c r="CD47">
        <v>1.365092287823E-2</v>
      </c>
      <c r="CE47">
        <v>7.5969827586210004</v>
      </c>
      <c r="CF47">
        <v>1.193353095978E-2</v>
      </c>
      <c r="CG47">
        <v>2.476734380496</v>
      </c>
      <c r="CH47">
        <v>1.0995200709989999E-2</v>
      </c>
      <c r="CI47">
        <v>1.9911893536080001</v>
      </c>
      <c r="CJ47">
        <v>1.38010016863E-2</v>
      </c>
      <c r="CK47">
        <v>4.5071954020270004</v>
      </c>
      <c r="CL47">
        <v>6.9308957595610003E-3</v>
      </c>
      <c r="CM47">
        <v>14.085551510509999</v>
      </c>
      <c r="CN47">
        <v>4.9499265158240002E-3</v>
      </c>
      <c r="CO47">
        <v>7.2198275862069998</v>
      </c>
      <c r="CQ47" s="3"/>
    </row>
    <row r="48" spans="2:95" x14ac:dyDescent="0.3">
      <c r="B48" s="2">
        <v>1.0547659544159999E-2</v>
      </c>
      <c r="C48">
        <v>3.1330523356170001</v>
      </c>
      <c r="D48">
        <v>1.9554440168159999E-2</v>
      </c>
      <c r="E48">
        <v>9.3133204681269994</v>
      </c>
      <c r="F48">
        <v>1.119725221125E-2</v>
      </c>
      <c r="G48">
        <v>13.95625484174</v>
      </c>
      <c r="H48">
        <v>1.5634232476490002E-2</v>
      </c>
      <c r="I48">
        <v>12.460030440040001</v>
      </c>
      <c r="J48">
        <v>9.0316899172650008E-3</v>
      </c>
      <c r="K48">
        <v>22.676208914339998</v>
      </c>
      <c r="L48">
        <v>8.0380073452989993E-3</v>
      </c>
      <c r="M48">
        <v>14.412637643869999</v>
      </c>
      <c r="N48">
        <v>1.9289354484909999E-2</v>
      </c>
      <c r="O48">
        <v>3.96353668738</v>
      </c>
      <c r="P48">
        <v>1.4936942155640001E-2</v>
      </c>
      <c r="Q48">
        <v>1.8280054971319999</v>
      </c>
      <c r="S48" s="3"/>
      <c r="T48">
        <v>1.7373766728959999E-2</v>
      </c>
      <c r="U48">
        <v>12.95171307072</v>
      </c>
      <c r="V48">
        <v>1.127524189388E-2</v>
      </c>
      <c r="W48">
        <v>3.7923994165820001</v>
      </c>
      <c r="X48">
        <v>9.7707888943900003E-3</v>
      </c>
      <c r="Y48">
        <v>2.8758641895350001</v>
      </c>
      <c r="Z48">
        <v>1.0456483992419999E-2</v>
      </c>
      <c r="AA48">
        <v>8.4718718715629997</v>
      </c>
      <c r="AC48" s="3"/>
      <c r="AD48">
        <v>1.313605389317E-2</v>
      </c>
      <c r="AE48">
        <v>12.776200396509999</v>
      </c>
      <c r="AF48">
        <v>5.9917689172809999E-2</v>
      </c>
      <c r="AG48">
        <v>3.0174701852560002</v>
      </c>
      <c r="AH48">
        <v>2.4497942511969999E-2</v>
      </c>
      <c r="AI48">
        <v>13.47254588214</v>
      </c>
      <c r="AJ48">
        <v>1.3999824964309999E-2</v>
      </c>
      <c r="AK48">
        <v>10.267504424749999</v>
      </c>
      <c r="AL48">
        <v>5.6449692215809998E-2</v>
      </c>
      <c r="AM48">
        <v>3.1971905970800001</v>
      </c>
      <c r="AO48" s="3"/>
      <c r="AP48">
        <v>0.13449749840319999</v>
      </c>
      <c r="AQ48">
        <v>5.3694185169370003</v>
      </c>
      <c r="AR48">
        <v>5.9220235138270003E-2</v>
      </c>
      <c r="AS48">
        <v>10.71719579987</v>
      </c>
      <c r="AT48">
        <v>3.1828906748989999E-2</v>
      </c>
      <c r="AU48">
        <v>2.4151516144910001</v>
      </c>
      <c r="AW48" s="3"/>
      <c r="AX48">
        <v>3.4934809466609998E-3</v>
      </c>
      <c r="AY48">
        <v>17.299792223299999</v>
      </c>
      <c r="AZ48">
        <v>7.9896936732950005E-3</v>
      </c>
      <c r="BA48">
        <v>38.259968393839998</v>
      </c>
      <c r="BB48">
        <v>1.239107865255E-2</v>
      </c>
      <c r="BC48">
        <v>15.023400856769999</v>
      </c>
      <c r="BD48">
        <v>1.1269496995960001E-2</v>
      </c>
      <c r="BE48">
        <v>12.260700479660001</v>
      </c>
      <c r="BF48">
        <v>1.1993353812699999E-2</v>
      </c>
      <c r="BG48">
        <v>6.6616335951170003</v>
      </c>
      <c r="BH48">
        <v>1.197476270977E-2</v>
      </c>
      <c r="BI48">
        <v>13.59077700608</v>
      </c>
      <c r="BK48" s="3"/>
      <c r="BL48">
        <v>2.925591115294E-2</v>
      </c>
      <c r="BM48">
        <v>10.85739037025</v>
      </c>
      <c r="BN48">
        <v>2.9968660515259999E-2</v>
      </c>
      <c r="BO48">
        <v>14.12154050458</v>
      </c>
      <c r="BP48">
        <v>1.7201111090300002E-2</v>
      </c>
      <c r="BQ48">
        <v>18.01668089735</v>
      </c>
      <c r="BS48" s="3"/>
      <c r="BT48">
        <v>3.4225316380860002E-2</v>
      </c>
      <c r="BU48">
        <v>43.15649836235</v>
      </c>
      <c r="BV48">
        <v>4.0111993712160003E-2</v>
      </c>
      <c r="BW48">
        <v>54.070667065649999</v>
      </c>
      <c r="BX48">
        <v>2.9864314621130001E-2</v>
      </c>
      <c r="BY48">
        <v>46.029180393620003</v>
      </c>
      <c r="BZ48">
        <v>5.310423425533E-2</v>
      </c>
      <c r="CA48">
        <v>39.343114116620001</v>
      </c>
      <c r="CC48" s="3"/>
      <c r="CD48">
        <v>1.4115152339159999E-2</v>
      </c>
      <c r="CE48">
        <v>7.5431034482759998</v>
      </c>
      <c r="CF48">
        <v>1.216610592653E-2</v>
      </c>
      <c r="CG48">
        <v>1.6454224405219999</v>
      </c>
      <c r="CH48">
        <v>1.1772840172869999E-2</v>
      </c>
      <c r="CI48">
        <v>1.696919640343</v>
      </c>
      <c r="CJ48">
        <v>1.406022126219E-2</v>
      </c>
      <c r="CK48">
        <v>4.3821307738890001</v>
      </c>
      <c r="CL48">
        <v>7.0060161589910004E-3</v>
      </c>
      <c r="CM48">
        <v>13.856157993809999</v>
      </c>
      <c r="CN48">
        <v>5.0931227113449997E-3</v>
      </c>
      <c r="CO48">
        <v>5.7063087774290002</v>
      </c>
      <c r="CQ48" s="3"/>
    </row>
    <row r="49" spans="2:95" x14ac:dyDescent="0.3">
      <c r="B49" s="2">
        <v>1.083156087115E-2</v>
      </c>
      <c r="C49">
        <v>2.9231496972589999</v>
      </c>
      <c r="D49">
        <v>1.981165445692E-2</v>
      </c>
      <c r="E49">
        <v>9.2037885956180006</v>
      </c>
      <c r="F49">
        <v>1.168750771913E-2</v>
      </c>
      <c r="G49">
        <v>13.079999861659999</v>
      </c>
      <c r="H49">
        <v>1.611468729154E-2</v>
      </c>
      <c r="I49">
        <v>12.058477566660001</v>
      </c>
      <c r="J49">
        <v>9.0414123960989995E-3</v>
      </c>
      <c r="K49">
        <v>22.55450683378</v>
      </c>
      <c r="L49">
        <v>8.1448122166569992E-3</v>
      </c>
      <c r="M49">
        <v>14.10229733842</v>
      </c>
      <c r="N49">
        <v>1.9631462009950001E-2</v>
      </c>
      <c r="O49">
        <v>3.92703188071</v>
      </c>
      <c r="P49">
        <v>1.5512214399270001E-2</v>
      </c>
      <c r="Q49">
        <v>3.0143768589339998E-2</v>
      </c>
      <c r="S49" s="3"/>
      <c r="T49">
        <v>1.781638695091E-2</v>
      </c>
      <c r="U49">
        <v>12.586326987390001</v>
      </c>
      <c r="V49">
        <v>1.150202145041E-2</v>
      </c>
      <c r="W49">
        <v>3.530210236646</v>
      </c>
      <c r="X49">
        <v>9.9925073518820004E-3</v>
      </c>
      <c r="Y49">
        <v>2.6261625922970002</v>
      </c>
      <c r="Z49">
        <v>1.0785401931430001E-2</v>
      </c>
      <c r="AA49">
        <v>8.3666841175830005</v>
      </c>
      <c r="AC49" s="3"/>
      <c r="AD49">
        <v>1.3444757415609999E-2</v>
      </c>
      <c r="AE49">
        <v>12.24377467013</v>
      </c>
      <c r="AH49">
        <v>2.4707301020499998E-2</v>
      </c>
      <c r="AI49">
        <v>13.3981167939</v>
      </c>
      <c r="AJ49">
        <v>1.475346889852E-2</v>
      </c>
      <c r="AK49">
        <v>10.03826935865</v>
      </c>
      <c r="AL49">
        <v>5.9091266654169999E-2</v>
      </c>
      <c r="AM49">
        <v>3.0536640307840002</v>
      </c>
      <c r="AO49" s="3"/>
      <c r="AP49">
        <v>0.15006401249019999</v>
      </c>
      <c r="AQ49">
        <v>4.3275029198570003</v>
      </c>
      <c r="AR49">
        <v>6.5087011804219996E-2</v>
      </c>
      <c r="AS49">
        <v>10.12961870603</v>
      </c>
      <c r="AT49">
        <v>3.1711571215669997E-2</v>
      </c>
      <c r="AU49">
        <v>2.174991867783</v>
      </c>
      <c r="AW49" s="3"/>
      <c r="AX49">
        <v>3.541625776217E-3</v>
      </c>
      <c r="AY49">
        <v>17.3407028072</v>
      </c>
      <c r="AZ49">
        <v>8.1727494396709992E-3</v>
      </c>
      <c r="BA49">
        <v>39.334524263829998</v>
      </c>
      <c r="BB49">
        <v>1.345275777196E-2</v>
      </c>
      <c r="BC49">
        <v>13.40553943137</v>
      </c>
      <c r="BD49">
        <v>1.172544171539E-2</v>
      </c>
      <c r="BE49">
        <v>11.042418663699999</v>
      </c>
      <c r="BF49">
        <v>1.216560391979E-2</v>
      </c>
      <c r="BG49">
        <v>6.6308111216069996</v>
      </c>
      <c r="BH49">
        <v>1.2580826529570001E-2</v>
      </c>
      <c r="BI49">
        <v>12.0039310469</v>
      </c>
      <c r="BK49" s="3"/>
      <c r="BL49">
        <v>3.094411208888E-2</v>
      </c>
      <c r="BM49">
        <v>9.9803684023240002</v>
      </c>
      <c r="BN49">
        <v>3.112653537293E-2</v>
      </c>
      <c r="BO49">
        <v>13.349133061250001</v>
      </c>
      <c r="BP49">
        <v>1.8906188226939999E-2</v>
      </c>
      <c r="BQ49">
        <v>15.280151669569999</v>
      </c>
      <c r="BS49" s="3"/>
      <c r="BT49">
        <v>3.4639937221009998E-2</v>
      </c>
      <c r="BU49">
        <v>43.050290047810002</v>
      </c>
      <c r="BV49">
        <v>4.0348934269180001E-2</v>
      </c>
      <c r="BW49">
        <v>54.121242453519997</v>
      </c>
      <c r="BX49">
        <v>3.0496156106509999E-2</v>
      </c>
      <c r="BY49">
        <v>46.949652452930003</v>
      </c>
      <c r="BZ49">
        <v>5.4209956854739998E-2</v>
      </c>
      <c r="CA49">
        <v>39.343114116620001</v>
      </c>
      <c r="CC49" s="3"/>
      <c r="CD49">
        <v>1.449607136011E-2</v>
      </c>
      <c r="CE49">
        <v>7.4451410658309998</v>
      </c>
      <c r="CF49">
        <v>1.235394045586E-2</v>
      </c>
      <c r="CG49">
        <v>1.0348127854960001</v>
      </c>
      <c r="CH49">
        <v>1.211251547694E-2</v>
      </c>
      <c r="CI49">
        <v>1.498287583889</v>
      </c>
      <c r="CJ49">
        <v>1.4373090833389999E-2</v>
      </c>
      <c r="CK49">
        <v>4.1540717461080003</v>
      </c>
      <c r="CL49">
        <v>7.0704050727889997E-3</v>
      </c>
      <c r="CM49">
        <v>13.609121247639999</v>
      </c>
      <c r="CN49">
        <v>5.1588281990799997E-3</v>
      </c>
      <c r="CO49">
        <v>4.7021943573670004</v>
      </c>
      <c r="CQ49" s="3"/>
    </row>
    <row r="50" spans="2:95" x14ac:dyDescent="0.3">
      <c r="B50" s="2">
        <v>1.108634835794E-2</v>
      </c>
      <c r="C50">
        <v>2.7041208572339999</v>
      </c>
      <c r="D50">
        <v>2.0311531334189999E-2</v>
      </c>
      <c r="E50">
        <v>8.9360440183709997</v>
      </c>
      <c r="F50">
        <v>1.192534614169E-2</v>
      </c>
      <c r="G50">
        <v>12.71489361996</v>
      </c>
      <c r="H50">
        <v>1.6347644768770001E-2</v>
      </c>
      <c r="I50">
        <v>11.793817718290001</v>
      </c>
      <c r="J50">
        <v>9.026888500942E-3</v>
      </c>
      <c r="K50">
        <v>22.305017568610001</v>
      </c>
      <c r="L50">
        <v>8.2516027641760005E-3</v>
      </c>
      <c r="M50">
        <v>13.895403801460001</v>
      </c>
      <c r="N50">
        <v>2.0366655028789999E-2</v>
      </c>
      <c r="O50">
        <v>3.662372032345</v>
      </c>
      <c r="P50">
        <v>1.7666732085019999E-2</v>
      </c>
      <c r="Q50">
        <v>3.0143768589339998E-2</v>
      </c>
      <c r="S50" s="3"/>
      <c r="T50">
        <v>1.8088004847180001E-2</v>
      </c>
      <c r="U50">
        <v>12.38703802839</v>
      </c>
      <c r="V50">
        <v>1.1713725604590001E-2</v>
      </c>
      <c r="W50">
        <v>3.392911645886</v>
      </c>
      <c r="X50">
        <v>1.0153719662950001E-2</v>
      </c>
      <c r="Y50">
        <v>2.3514564892090002</v>
      </c>
      <c r="Z50">
        <v>1.116798974789E-2</v>
      </c>
      <c r="AA50">
        <v>8.1672810441940005</v>
      </c>
      <c r="AC50" s="3"/>
      <c r="AD50">
        <v>1.387078628616E-2</v>
      </c>
      <c r="AE50">
        <v>11.916082072109999</v>
      </c>
      <c r="AH50">
        <v>2.5064452621110001E-2</v>
      </c>
      <c r="AI50">
        <v>13.289846046619999</v>
      </c>
      <c r="AJ50">
        <v>1.5220078192690001E-2</v>
      </c>
      <c r="AK50">
        <v>9.8679575694389996</v>
      </c>
      <c r="AL50">
        <v>5.981677439422E-2</v>
      </c>
      <c r="AM50">
        <v>3.0228772670640001</v>
      </c>
      <c r="AO50" s="3"/>
      <c r="AR50">
        <v>7.1709950796019994E-2</v>
      </c>
      <c r="AS50">
        <v>9.5648592842220008</v>
      </c>
      <c r="AT50">
        <v>3.1594235682350001E-2</v>
      </c>
      <c r="AU50">
        <v>1.0084672265700001</v>
      </c>
      <c r="AW50" s="3"/>
      <c r="AX50">
        <v>3.5749268095330001E-3</v>
      </c>
      <c r="AY50">
        <v>17.477158040359999</v>
      </c>
      <c r="AZ50">
        <v>8.2616341244700006E-3</v>
      </c>
      <c r="BA50">
        <v>39.38563899079</v>
      </c>
      <c r="BB50">
        <v>1.475884350618E-2</v>
      </c>
      <c r="BC50">
        <v>12.02291776146</v>
      </c>
      <c r="BD50">
        <v>1.359344852865E-2</v>
      </c>
      <c r="BE50">
        <v>6.9675953961310002</v>
      </c>
      <c r="BF50">
        <v>1.23489692272E-2</v>
      </c>
      <c r="BG50">
        <v>6.5897460250169999</v>
      </c>
      <c r="BH50">
        <v>1.2792083491419999E-2</v>
      </c>
      <c r="BI50">
        <v>11.56367989462</v>
      </c>
      <c r="BK50" s="3"/>
      <c r="BL50">
        <v>3.345224433176E-2</v>
      </c>
      <c r="BM50">
        <v>8.8716802541849997</v>
      </c>
      <c r="BN50">
        <v>3.289541946677E-2</v>
      </c>
      <c r="BO50">
        <v>12.510519265639999</v>
      </c>
      <c r="BP50">
        <v>2.1994316187619999E-2</v>
      </c>
      <c r="BQ50">
        <v>11.495355197269999</v>
      </c>
      <c r="BS50" s="3"/>
      <c r="BT50">
        <v>3.5084173835460003E-2</v>
      </c>
      <c r="BU50">
        <v>42.898563884189997</v>
      </c>
      <c r="BV50">
        <v>4.0625364919040001E-2</v>
      </c>
      <c r="BW50">
        <v>54.080782143219999</v>
      </c>
      <c r="BX50">
        <v>3.1226722823980001E-2</v>
      </c>
      <c r="BY50">
        <v>47.971275287989997</v>
      </c>
      <c r="BZ50">
        <v>5.496026861864E-2</v>
      </c>
      <c r="CA50">
        <v>39.332999039039997</v>
      </c>
      <c r="CC50" s="3"/>
      <c r="CD50">
        <v>1.4746053986029999E-2</v>
      </c>
      <c r="CE50">
        <v>7.3618730407520001</v>
      </c>
      <c r="CH50">
        <v>1.286334745561E-2</v>
      </c>
      <c r="CI50">
        <v>1.1819476421290001</v>
      </c>
      <c r="CJ50">
        <v>1.461442999642E-2</v>
      </c>
      <c r="CK50">
        <v>4.0510773464660002</v>
      </c>
      <c r="CL50">
        <v>7.124062500953E-3</v>
      </c>
      <c r="CM50">
        <v>13.12388119509</v>
      </c>
      <c r="CN50">
        <v>5.3196515017030002E-3</v>
      </c>
      <c r="CO50">
        <v>4.1438087774290002</v>
      </c>
      <c r="CQ50" s="3"/>
    </row>
    <row r="51" spans="2:95" x14ac:dyDescent="0.3">
      <c r="B51" s="2">
        <v>1.1799773286890001E-2</v>
      </c>
      <c r="C51">
        <v>1.9466461188119999</v>
      </c>
      <c r="D51">
        <v>2.0864811068419999E-2</v>
      </c>
      <c r="E51">
        <v>8.5100867363880006</v>
      </c>
      <c r="F51">
        <v>1.228450321981E-2</v>
      </c>
      <c r="G51">
        <v>12.361957586320001</v>
      </c>
      <c r="H51">
        <v>1.6755299187499999E-2</v>
      </c>
      <c r="I51">
        <v>11.483526861590001</v>
      </c>
      <c r="J51">
        <v>9.0658247581120004E-3</v>
      </c>
      <c r="K51">
        <v>21.48352852479</v>
      </c>
      <c r="L51">
        <v>8.4214765185579993E-3</v>
      </c>
      <c r="M51">
        <v>13.71285068061</v>
      </c>
      <c r="N51">
        <v>2.0650542455439999E-2</v>
      </c>
      <c r="O51">
        <v>3.5528576123329998</v>
      </c>
      <c r="P51">
        <v>1.8219919058389999E-2</v>
      </c>
      <c r="Q51">
        <v>3.0143768589339998E-2</v>
      </c>
      <c r="S51" s="3"/>
      <c r="T51">
        <v>1.8319401262780002E-2</v>
      </c>
      <c r="U51">
        <v>12.262508033550001</v>
      </c>
      <c r="V51">
        <v>1.2106932835260001E-2</v>
      </c>
      <c r="W51">
        <v>3.243198770027</v>
      </c>
      <c r="X51">
        <v>1.018386381142E-2</v>
      </c>
      <c r="Y51">
        <v>2.0933488513060001</v>
      </c>
      <c r="Z51">
        <v>1.21210311493E-2</v>
      </c>
      <c r="AA51">
        <v>7.4913834848930003</v>
      </c>
      <c r="AC51" s="3"/>
      <c r="AD51">
        <v>1.408373761101E-2</v>
      </c>
      <c r="AE51">
        <v>11.641082533740001</v>
      </c>
      <c r="AH51">
        <v>2.5323070374130001E-2</v>
      </c>
      <c r="AI51">
        <v>13.195119643510001</v>
      </c>
      <c r="AJ51">
        <v>1.612907598998E-2</v>
      </c>
      <c r="AK51">
        <v>9.6584252036410003</v>
      </c>
      <c r="AO51" s="3"/>
      <c r="AR51">
        <v>7.8463262602609996E-2</v>
      </c>
      <c r="AS51">
        <v>9.0229651592230002</v>
      </c>
      <c r="AT51">
        <v>3.143778830459E-2</v>
      </c>
      <c r="AU51">
        <v>0.6653810236869</v>
      </c>
      <c r="AW51" s="3"/>
      <c r="AX51">
        <v>3.778369170625E-3</v>
      </c>
      <c r="AY51">
        <v>18.541547207419999</v>
      </c>
      <c r="AZ51">
        <v>8.3561147470790006E-3</v>
      </c>
      <c r="BA51">
        <v>39.293459167240002</v>
      </c>
      <c r="BB51">
        <v>1.5870451572509998E-2</v>
      </c>
      <c r="BC51">
        <v>10.68136875648</v>
      </c>
      <c r="BD51">
        <v>1.460511066655E-2</v>
      </c>
      <c r="BE51">
        <v>5.3907082472220003</v>
      </c>
      <c r="BF51">
        <v>1.254346393405E-2</v>
      </c>
      <c r="BG51">
        <v>6.4872630316500004</v>
      </c>
      <c r="BH51">
        <v>1.289773611086E-2</v>
      </c>
      <c r="BI51">
        <v>11.256556353200001</v>
      </c>
      <c r="BK51" s="3"/>
      <c r="BL51">
        <v>3.5309131173740002E-2</v>
      </c>
      <c r="BM51">
        <v>8.4083478937679992</v>
      </c>
      <c r="BN51">
        <v>3.6336579465360001E-2</v>
      </c>
      <c r="BO51">
        <v>11.3408737086</v>
      </c>
      <c r="BP51">
        <v>2.2573327444850001E-2</v>
      </c>
      <c r="BQ51">
        <v>10.83329167442</v>
      </c>
      <c r="BS51" s="3"/>
      <c r="BT51">
        <v>3.538033157842E-2</v>
      </c>
      <c r="BU51">
        <v>42.837873418740003</v>
      </c>
      <c r="BV51">
        <v>4.175083256487E-2</v>
      </c>
      <c r="BW51">
        <v>53.929055979600001</v>
      </c>
      <c r="BX51">
        <v>3.1522898520260002E-2</v>
      </c>
      <c r="BY51">
        <v>48.305072847959998</v>
      </c>
      <c r="BZ51">
        <v>5.6006756078799999E-2</v>
      </c>
      <c r="CA51">
        <v>39.181272875419999</v>
      </c>
      <c r="CC51" s="3"/>
      <c r="CD51">
        <v>1.494247432018E-2</v>
      </c>
      <c r="CE51">
        <v>7.2737068965520004</v>
      </c>
      <c r="CH51">
        <v>1.3319183270549999E-2</v>
      </c>
      <c r="CI51">
        <v>1.1010234709810001</v>
      </c>
      <c r="CJ51">
        <v>1.4918325209969999E-2</v>
      </c>
      <c r="CK51">
        <v>3.9775099181489999</v>
      </c>
      <c r="CL51">
        <v>7.1884514147500002E-3</v>
      </c>
      <c r="CM51">
        <v>12.585705147420001</v>
      </c>
      <c r="CN51">
        <v>5.5638785279280003E-3</v>
      </c>
      <c r="CO51">
        <v>3.237656739812</v>
      </c>
      <c r="CQ51" s="3"/>
    </row>
    <row r="52" spans="2:95" x14ac:dyDescent="0.3">
      <c r="B52" s="2">
        <v>1.205455192802E-2</v>
      </c>
      <c r="C52">
        <v>1.791500690461</v>
      </c>
      <c r="D52">
        <v>2.1403545000450001E-2</v>
      </c>
      <c r="E52">
        <v>7.9928528939800003</v>
      </c>
      <c r="F52">
        <v>1.252717760441E-2</v>
      </c>
      <c r="G52">
        <v>12.118553425189999</v>
      </c>
      <c r="H52">
        <v>1.7031923002189999E-2</v>
      </c>
      <c r="I52">
        <v>11.26449802156</v>
      </c>
      <c r="J52">
        <v>9.0707955327710005E-3</v>
      </c>
      <c r="K52">
        <v>20.631613960820001</v>
      </c>
      <c r="L52">
        <v>8.5962005588330007E-3</v>
      </c>
      <c r="M52">
        <v>13.548552871849999</v>
      </c>
      <c r="N52">
        <v>2.0963542458620001E-2</v>
      </c>
      <c r="O52">
        <v>3.461595595655</v>
      </c>
      <c r="S52" s="3"/>
      <c r="T52">
        <v>1.8721876922169998E-2</v>
      </c>
      <c r="U52">
        <v>12.16297433285</v>
      </c>
      <c r="V52">
        <v>1.2382270555959999E-2</v>
      </c>
      <c r="W52">
        <v>3.043478188046</v>
      </c>
      <c r="X52">
        <v>1.0193849299019999E-2</v>
      </c>
      <c r="Y52">
        <v>1.8518857526579999</v>
      </c>
      <c r="Z52">
        <v>1.412116732664E-2</v>
      </c>
      <c r="AA52">
        <v>6.3003857223440001</v>
      </c>
      <c r="AC52" s="3"/>
      <c r="AD52">
        <v>1.423278991984E-2</v>
      </c>
      <c r="AE52">
        <v>11.42459715787</v>
      </c>
      <c r="AH52">
        <v>2.5655586593030001E-2</v>
      </c>
      <c r="AI52">
        <v>13.08685369659</v>
      </c>
      <c r="AJ52">
        <v>1.644017493394E-2</v>
      </c>
      <c r="AK52">
        <v>9.5339592541599991</v>
      </c>
      <c r="AO52" s="3"/>
      <c r="AR52">
        <v>8.091427152083E-2</v>
      </c>
      <c r="AS52">
        <v>8.9084025356960002</v>
      </c>
      <c r="AT52">
        <v>3.1398676460150002E-2</v>
      </c>
      <c r="AU52">
        <v>0.39090551297440002</v>
      </c>
      <c r="AW52" s="3"/>
      <c r="AX52">
        <v>3.7968585948820002E-3</v>
      </c>
      <c r="AY52">
        <v>18.657540841349999</v>
      </c>
      <c r="AZ52">
        <v>8.4339410280809997E-3</v>
      </c>
      <c r="BA52">
        <v>39.150115422500001</v>
      </c>
      <c r="BB52">
        <v>1.6365153242009999E-2</v>
      </c>
      <c r="BC52">
        <v>9.9543430788039995</v>
      </c>
      <c r="BD52">
        <v>1.5033072857110001E-2</v>
      </c>
      <c r="BE52">
        <v>4.8991342385949999</v>
      </c>
      <c r="BF52">
        <v>1.2843554463839999E-2</v>
      </c>
      <c r="BG52">
        <v>6.2823575916480001</v>
      </c>
      <c r="BH52">
        <v>1.308672859417E-2</v>
      </c>
      <c r="BI52">
        <v>10.95961110396</v>
      </c>
      <c r="BK52" s="3"/>
      <c r="BL52">
        <v>3.6683706524250001E-2</v>
      </c>
      <c r="BM52">
        <v>8.0773962077559993</v>
      </c>
      <c r="BN52">
        <v>3.7060175208149998E-2</v>
      </c>
      <c r="BO52">
        <v>11.142254651749999</v>
      </c>
      <c r="BP52">
        <v>2.2975422533220002E-2</v>
      </c>
      <c r="BQ52">
        <v>10.35881281637</v>
      </c>
      <c r="BS52" s="3"/>
      <c r="BT52">
        <v>3.5735720869980003E-2</v>
      </c>
      <c r="BU52">
        <v>43.065462664179996</v>
      </c>
      <c r="BV52">
        <v>4.2501144328760003E-2</v>
      </c>
      <c r="BW52">
        <v>53.736869505679998</v>
      </c>
      <c r="BX52">
        <v>3.229295533057E-2</v>
      </c>
      <c r="BY52">
        <v>48.669215640659999</v>
      </c>
      <c r="BZ52">
        <v>5.699400839971E-2</v>
      </c>
      <c r="CA52">
        <v>39.029546711800002</v>
      </c>
      <c r="CC52" s="3"/>
      <c r="CD52">
        <v>1.5109138343810001E-2</v>
      </c>
      <c r="CE52">
        <v>7.1806426332289996</v>
      </c>
      <c r="CH52">
        <v>1.355155157861E-2</v>
      </c>
      <c r="CI52">
        <v>1.1378071851389999</v>
      </c>
      <c r="CJ52">
        <v>1.5204320745860001E-2</v>
      </c>
      <c r="CK52">
        <v>4.006936889476</v>
      </c>
      <c r="CL52">
        <v>7.3064977567119998E-3</v>
      </c>
      <c r="CM52">
        <v>12.18867966558</v>
      </c>
      <c r="CN52">
        <v>5.7723254535100004E-3</v>
      </c>
      <c r="CO52">
        <v>2.6302899686519998</v>
      </c>
      <c r="CQ52" s="3"/>
    </row>
    <row r="53" spans="2:95" x14ac:dyDescent="0.3">
      <c r="B53" s="2">
        <v>1.2323869166069999E-2</v>
      </c>
      <c r="C53">
        <v>1.773248287126</v>
      </c>
      <c r="D53">
        <v>2.1879182244349999E-2</v>
      </c>
      <c r="E53">
        <v>7.5486402999109998</v>
      </c>
      <c r="F53">
        <v>1.3022242954410001E-2</v>
      </c>
      <c r="G53">
        <v>11.552638750550001</v>
      </c>
      <c r="H53">
        <v>1.734493564204E-2</v>
      </c>
      <c r="I53">
        <v>11.081973988210001</v>
      </c>
      <c r="J53">
        <v>9.0854163244890006E-3</v>
      </c>
      <c r="K53">
        <v>20.18131626273</v>
      </c>
      <c r="L53">
        <v>8.7078582438210005E-3</v>
      </c>
      <c r="M53">
        <v>13.2382125664</v>
      </c>
      <c r="N53">
        <v>2.121102210511E-2</v>
      </c>
      <c r="O53">
        <v>3.4524693939879998</v>
      </c>
      <c r="S53" s="3"/>
      <c r="T53">
        <v>1.9124342548759998E-2</v>
      </c>
      <c r="U53">
        <v>12.03851540364</v>
      </c>
      <c r="V53">
        <v>1.272495438488E-2</v>
      </c>
      <c r="W53">
        <v>2.7272151879950002</v>
      </c>
      <c r="X53">
        <v>1.018364931348E-2</v>
      </c>
      <c r="Y53">
        <v>1.5604555278300001</v>
      </c>
      <c r="Z53">
        <v>1.531451107925E-2</v>
      </c>
      <c r="AA53">
        <v>5.5676127070580002</v>
      </c>
      <c r="AC53" s="3"/>
      <c r="AD53">
        <v>1.434988275585E-2</v>
      </c>
      <c r="AE53">
        <v>11.219818351760001</v>
      </c>
      <c r="AH53">
        <v>2.6332959759530001E-2</v>
      </c>
      <c r="AI53">
        <v>12.9108948309</v>
      </c>
      <c r="AJ53">
        <v>1.6559980046060001E-2</v>
      </c>
      <c r="AK53">
        <v>9.4225560732530003</v>
      </c>
      <c r="AO53" s="3"/>
      <c r="AR53">
        <v>8.4564710335199994E-2</v>
      </c>
      <c r="AS53">
        <v>8.8471241415000001</v>
      </c>
      <c r="AT53">
        <v>3.1476900149029999E-2</v>
      </c>
      <c r="AU53">
        <v>0.2193505053399</v>
      </c>
      <c r="AW53" s="3"/>
      <c r="AX53">
        <v>3.8264628793640001E-3</v>
      </c>
      <c r="AY53">
        <v>18.76670300955</v>
      </c>
      <c r="AZ53">
        <v>8.5228796695750002E-3</v>
      </c>
      <c r="BA53">
        <v>39.006764109419997</v>
      </c>
      <c r="BB53">
        <v>1.7532368547999999E-2</v>
      </c>
      <c r="BC53">
        <v>8.4489953562900002</v>
      </c>
      <c r="BD53">
        <v>1.527760726408E-2</v>
      </c>
      <c r="BE53">
        <v>4.6737965308209999</v>
      </c>
      <c r="BF53">
        <v>1.303250434975E-2</v>
      </c>
      <c r="BG53">
        <v>6.1389381634950002</v>
      </c>
      <c r="BH53">
        <v>1.3353553038120001E-2</v>
      </c>
      <c r="BI53">
        <v>10.498852000499999</v>
      </c>
      <c r="BK53" s="3"/>
      <c r="BL53">
        <v>3.7624189132270003E-2</v>
      </c>
      <c r="BM53">
        <v>7.9119203647510004</v>
      </c>
      <c r="BN53">
        <v>3.7703418674140003E-2</v>
      </c>
      <c r="BO53">
        <v>10.789154106230001</v>
      </c>
      <c r="BP53">
        <v>2.3361424131760001E-2</v>
      </c>
      <c r="BQ53">
        <v>9.9395059185660006</v>
      </c>
      <c r="BS53" s="3"/>
      <c r="BT53">
        <v>3.5913415515760001E-2</v>
      </c>
      <c r="BU53">
        <v>43.459950689599999</v>
      </c>
      <c r="BV53">
        <v>4.3271201139070001E-2</v>
      </c>
      <c r="BW53">
        <v>53.635718729929998</v>
      </c>
      <c r="BX53">
        <v>3.3023522048040002E-2</v>
      </c>
      <c r="BY53">
        <v>48.719791028529997</v>
      </c>
      <c r="BZ53">
        <v>5.813922109196E-2</v>
      </c>
      <c r="CA53">
        <v>38.807015005149999</v>
      </c>
      <c r="CC53" s="3"/>
      <c r="CD53">
        <v>1.5275798869309999E-2</v>
      </c>
      <c r="CE53">
        <v>7.1022727272730002</v>
      </c>
      <c r="CH53">
        <v>1.3739242497669999E-2</v>
      </c>
      <c r="CI53">
        <v>1.1304504423070001</v>
      </c>
      <c r="CJ53">
        <v>1.5561808160350001E-2</v>
      </c>
      <c r="CK53">
        <v>4.0731475749600001</v>
      </c>
      <c r="CL53">
        <v>7.3064977567119998E-3</v>
      </c>
      <c r="CM53">
        <v>11.95047478253</v>
      </c>
      <c r="CN53">
        <v>5.9450132672639999E-3</v>
      </c>
      <c r="CO53">
        <v>2.2335423197490001</v>
      </c>
      <c r="CQ53" s="3"/>
    </row>
    <row r="54" spans="2:95" x14ac:dyDescent="0.3">
      <c r="B54" s="2">
        <v>1.2527669838430001E-2</v>
      </c>
      <c r="C54">
        <v>1.809753093796</v>
      </c>
      <c r="D54">
        <v>2.294696301788E-2</v>
      </c>
      <c r="E54">
        <v>6.3803003264719997</v>
      </c>
      <c r="F54">
        <v>1.380365211362E-2</v>
      </c>
      <c r="G54">
        <v>10.785915642979999</v>
      </c>
      <c r="H54">
        <v>1.7759853672740002E-2</v>
      </c>
      <c r="I54">
        <v>10.88119755152</v>
      </c>
      <c r="J54">
        <v>9.1291447296150009E-3</v>
      </c>
      <c r="K54">
        <v>19.797954708940001</v>
      </c>
      <c r="L54">
        <v>8.8389229704299993E-3</v>
      </c>
      <c r="M54">
        <v>12.958297781100001</v>
      </c>
      <c r="N54">
        <v>2.1465788109559999E-2</v>
      </c>
      <c r="O54">
        <v>3.3885859823139999</v>
      </c>
      <c r="S54" s="3"/>
      <c r="T54">
        <v>1.9627450500060001E-2</v>
      </c>
      <c r="U54">
        <v>11.94733191575</v>
      </c>
      <c r="V54">
        <v>1.2986990164140001E-2</v>
      </c>
      <c r="W54">
        <v>2.444224512246</v>
      </c>
      <c r="X54">
        <v>1.0062583396139999E-2</v>
      </c>
      <c r="Y54">
        <v>1.3772231852629999</v>
      </c>
      <c r="Z54">
        <v>1.620679521322E-2</v>
      </c>
      <c r="AA54">
        <v>5.2432515654009997</v>
      </c>
      <c r="AC54" s="3"/>
      <c r="AD54">
        <v>1.443501944066E-2</v>
      </c>
      <c r="AE54">
        <v>11.03259628592</v>
      </c>
      <c r="AH54">
        <v>2.6653158287569999E-2</v>
      </c>
      <c r="AI54">
        <v>12.80263128414</v>
      </c>
      <c r="AJ54">
        <v>1.6835530239040001E-2</v>
      </c>
      <c r="AK54">
        <v>9.1669842425690007</v>
      </c>
      <c r="AO54" s="3"/>
      <c r="AR54">
        <v>8.6754973623830001E-2</v>
      </c>
      <c r="AS54">
        <v>8.8393323819190002</v>
      </c>
      <c r="AW54" s="3"/>
      <c r="AX54">
        <v>3.8820030999499999E-3</v>
      </c>
      <c r="AY54">
        <v>18.85537582641</v>
      </c>
      <c r="AZ54">
        <v>8.5950986534629997E-3</v>
      </c>
      <c r="BA54">
        <v>39.047655134160003</v>
      </c>
      <c r="BB54">
        <v>1.9916742306030001E-2</v>
      </c>
      <c r="BC54">
        <v>5.6634370579890003</v>
      </c>
      <c r="BD54">
        <v>1.55554418348E-2</v>
      </c>
      <c r="BE54">
        <v>4.5814918296330003</v>
      </c>
      <c r="BF54">
        <v>1.326034181773E-2</v>
      </c>
      <c r="BG54">
        <v>6.0159623556249997</v>
      </c>
      <c r="BH54">
        <v>1.3603666343950001E-2</v>
      </c>
      <c r="BI54">
        <v>10.19163007065</v>
      </c>
      <c r="BK54" s="3"/>
      <c r="BL54">
        <v>3.9071114749410003E-2</v>
      </c>
      <c r="BM54">
        <v>7.5478735101380003</v>
      </c>
      <c r="BN54">
        <v>3.9858242350670002E-2</v>
      </c>
      <c r="BO54">
        <v>9.7629556458050004</v>
      </c>
      <c r="BP54">
        <v>2.3747428683449999E-2</v>
      </c>
      <c r="BQ54">
        <v>9.509164628712</v>
      </c>
      <c r="BS54" s="3"/>
      <c r="BT54">
        <v>3.6061494387250002E-2</v>
      </c>
      <c r="BU54">
        <v>43.793748249570001</v>
      </c>
      <c r="BV54">
        <v>4.3646357021020002E-2</v>
      </c>
      <c r="BW54">
        <v>53.625603652350001</v>
      </c>
      <c r="BX54">
        <v>3.3536893254910001E-2</v>
      </c>
      <c r="BY54">
        <v>48.770366416409999</v>
      </c>
      <c r="BZ54">
        <v>5.9797804991089998E-2</v>
      </c>
      <c r="CA54">
        <v>38.291146048830001</v>
      </c>
      <c r="CC54" s="3"/>
      <c r="CD54">
        <v>1.5466282866740001E-2</v>
      </c>
      <c r="CE54">
        <v>6.9504310344829996</v>
      </c>
      <c r="CH54">
        <v>1.4123556661160001E-2</v>
      </c>
      <c r="CI54">
        <v>1.1378071851389999</v>
      </c>
      <c r="CJ54">
        <v>1.6017601943020002E-2</v>
      </c>
      <c r="CK54">
        <v>4.1687852317720004</v>
      </c>
      <c r="CL54">
        <v>7.381618156143E-3</v>
      </c>
      <c r="CM54">
        <v>11.65050204123</v>
      </c>
      <c r="CN54">
        <v>6.2426918109570002E-3</v>
      </c>
      <c r="CO54">
        <v>1.7976097178679999</v>
      </c>
      <c r="CQ54" s="3"/>
    </row>
    <row r="55" spans="2:95" x14ac:dyDescent="0.3">
      <c r="B55" s="2">
        <v>1.266597290011E-2</v>
      </c>
      <c r="C55">
        <v>1.764122085458</v>
      </c>
      <c r="D55">
        <v>2.426710779427E-2</v>
      </c>
      <c r="E55">
        <v>5.0841731684370002</v>
      </c>
      <c r="F55">
        <v>1.4288968864840001E-2</v>
      </c>
      <c r="G55">
        <v>10.53034127379</v>
      </c>
      <c r="H55">
        <v>1.8145661654239999E-2</v>
      </c>
      <c r="I55">
        <v>10.64391630816</v>
      </c>
      <c r="J55">
        <v>9.13891523544E-3</v>
      </c>
      <c r="K55">
        <v>19.329401698760002</v>
      </c>
      <c r="L55">
        <v>9.2370609623990008E-3</v>
      </c>
      <c r="M55">
        <v>11.46136219013</v>
      </c>
      <c r="N55">
        <v>2.1786059306710001E-2</v>
      </c>
      <c r="O55">
        <v>3.3520811756429998</v>
      </c>
      <c r="S55" s="3"/>
      <c r="T55">
        <v>2.006009812242E-2</v>
      </c>
      <c r="U55">
        <v>11.80626870855</v>
      </c>
      <c r="V55">
        <v>1.322889074323E-2</v>
      </c>
      <c r="W55">
        <v>2.236163583008</v>
      </c>
      <c r="X55">
        <v>9.9415308849209998E-3</v>
      </c>
      <c r="Y55">
        <v>1.227296675414</v>
      </c>
      <c r="Z55">
        <v>1.715958707575E-2</v>
      </c>
      <c r="AA55">
        <v>4.9314052450699997</v>
      </c>
      <c r="AC55" s="3"/>
      <c r="AD55">
        <v>1.469059557513E-2</v>
      </c>
      <c r="AE55">
        <v>10.763438613</v>
      </c>
      <c r="AH55">
        <v>2.7145739213689998E-2</v>
      </c>
      <c r="AI55">
        <v>12.579370421329999</v>
      </c>
      <c r="AJ55">
        <v>1.7111236919139999E-2</v>
      </c>
      <c r="AK55">
        <v>8.8458638718560003</v>
      </c>
      <c r="AO55" s="3"/>
      <c r="AR55">
        <v>8.8867013223570004E-2</v>
      </c>
      <c r="AS55">
        <v>8.8391716483109999</v>
      </c>
      <c r="AW55" s="3"/>
      <c r="AX55">
        <v>3.9708765410320004E-3</v>
      </c>
      <c r="AY55">
        <v>18.96449762792</v>
      </c>
      <c r="AZ55">
        <v>8.6728539388160001E-3</v>
      </c>
      <c r="BA55">
        <v>39.160187757899998</v>
      </c>
      <c r="BB55">
        <v>2.0605901764649999E-2</v>
      </c>
      <c r="BC55">
        <v>4.9669840985539997</v>
      </c>
      <c r="BD55">
        <v>1.5833307643600001E-2</v>
      </c>
      <c r="BE55">
        <v>4.3766015263140003</v>
      </c>
      <c r="BF55">
        <v>1.3460389865010001E-2</v>
      </c>
      <c r="BG55">
        <v>5.9237106328270004</v>
      </c>
      <c r="BH55">
        <v>1.3864877811150001E-2</v>
      </c>
      <c r="BI55">
        <v>9.9355758461419992</v>
      </c>
      <c r="BK55" s="3"/>
      <c r="BL55">
        <v>4.0493935420689998E-2</v>
      </c>
      <c r="BM55">
        <v>7.1507314869240002</v>
      </c>
      <c r="BN55">
        <v>4.2559763319960003E-2</v>
      </c>
      <c r="BO55">
        <v>8.6595164410530003</v>
      </c>
      <c r="BP55">
        <v>2.4069103572890001E-2</v>
      </c>
      <c r="BQ55">
        <v>9.1339952990970001</v>
      </c>
      <c r="BS55" s="3"/>
      <c r="BT55">
        <v>3.6209573258729998E-2</v>
      </c>
      <c r="BU55">
        <v>44.173063658620002</v>
      </c>
      <c r="BV55">
        <v>4.4258453459980002E-2</v>
      </c>
      <c r="BW55">
        <v>53.827905203850001</v>
      </c>
      <c r="BX55">
        <v>3.432669511164E-2</v>
      </c>
      <c r="BY55">
        <v>48.992898123060002</v>
      </c>
      <c r="BZ55">
        <v>6.1436643843800001E-2</v>
      </c>
      <c r="CA55">
        <v>37.74493185979</v>
      </c>
      <c r="CC55" s="3"/>
      <c r="CD55">
        <v>1.567462018406E-2</v>
      </c>
      <c r="CE55">
        <v>6.803487460815</v>
      </c>
      <c r="CH55">
        <v>1.4364871305360001E-2</v>
      </c>
      <c r="CI55">
        <v>1.1378071851389999</v>
      </c>
      <c r="CJ55">
        <v>1.631253680967E-2</v>
      </c>
      <c r="CK55">
        <v>4.1908554602669996</v>
      </c>
      <c r="CL55">
        <v>7.4674700412059999E-3</v>
      </c>
      <c r="CM55">
        <v>11.315238110939999</v>
      </c>
      <c r="CN55">
        <v>6.4272697888390004E-3</v>
      </c>
      <c r="CO55">
        <v>1.4547413793099999</v>
      </c>
      <c r="CQ55" s="3"/>
    </row>
    <row r="56" spans="2:95" x14ac:dyDescent="0.3">
      <c r="B56" s="2">
        <v>1.2928034108200001E-2</v>
      </c>
      <c r="C56">
        <v>1.581598052103</v>
      </c>
      <c r="D56">
        <v>2.5606650343919998E-2</v>
      </c>
      <c r="E56">
        <v>3.8854076748559998</v>
      </c>
      <c r="F56">
        <v>1.458986016142E-2</v>
      </c>
      <c r="G56">
        <v>10.40863919323</v>
      </c>
      <c r="H56">
        <v>1.8538754730040002E-2</v>
      </c>
      <c r="I56">
        <v>10.361004056460001</v>
      </c>
      <c r="J56">
        <v>9.1779012047579992E-3</v>
      </c>
      <c r="K56">
        <v>18.148891517260001</v>
      </c>
      <c r="L56">
        <v>9.6303638348920004E-3</v>
      </c>
      <c r="M56">
        <v>9.8366394145640008</v>
      </c>
      <c r="N56">
        <v>2.1997146337039999E-2</v>
      </c>
      <c r="O56">
        <v>3.3338287723070001</v>
      </c>
      <c r="S56" s="3"/>
      <c r="T56">
        <v>2.060340080027E-2</v>
      </c>
      <c r="U56">
        <v>11.573858980520001</v>
      </c>
      <c r="V56">
        <v>1.3410335448849999E-2</v>
      </c>
      <c r="W56">
        <v>2.1279950206099998</v>
      </c>
      <c r="X56">
        <v>9.7902135701310004E-3</v>
      </c>
      <c r="Y56">
        <v>1.035725309012</v>
      </c>
      <c r="Z56">
        <v>1.782504138023E-2</v>
      </c>
      <c r="AA56">
        <v>4.7443364106599999</v>
      </c>
      <c r="AC56" s="3"/>
      <c r="AD56">
        <v>1.4988823092040001E-2</v>
      </c>
      <c r="AE56">
        <v>10.54692416947</v>
      </c>
      <c r="AH56">
        <v>2.7712249322820001E-2</v>
      </c>
      <c r="AI56">
        <v>12.39667058581</v>
      </c>
      <c r="AJ56">
        <v>1.7350831494649999E-2</v>
      </c>
      <c r="AK56">
        <v>8.6296123640460003</v>
      </c>
      <c r="AO56" s="3"/>
      <c r="AR56">
        <v>9.1735215149150007E-2</v>
      </c>
      <c r="AS56">
        <v>8.8389533681040007</v>
      </c>
      <c r="AW56" s="3"/>
      <c r="AX56">
        <v>4.0449421597830004E-3</v>
      </c>
      <c r="AY56">
        <v>19.039510036239999</v>
      </c>
      <c r="AZ56">
        <v>8.7450473642700002E-3</v>
      </c>
      <c r="BA56">
        <v>39.293194275289999</v>
      </c>
      <c r="BB56">
        <v>2.082264107127E-2</v>
      </c>
      <c r="BC56">
        <v>4.7928405853299996</v>
      </c>
      <c r="BD56">
        <v>1.616115351617E-2</v>
      </c>
      <c r="BE56">
        <v>4.2637926581109999</v>
      </c>
      <c r="BF56">
        <v>1.389936786197E-2</v>
      </c>
      <c r="BG56">
        <v>5.7801209169919998</v>
      </c>
      <c r="BH56">
        <v>1.487633548157E-2</v>
      </c>
      <c r="BI56">
        <v>9.0956126384570002</v>
      </c>
      <c r="BK56" s="3"/>
      <c r="BL56">
        <v>4.1627359454100003E-2</v>
      </c>
      <c r="BM56">
        <v>6.8694225538140001</v>
      </c>
      <c r="BN56">
        <v>4.2817055390709999E-2</v>
      </c>
      <c r="BO56">
        <v>8.5381381285300009</v>
      </c>
      <c r="BP56">
        <v>2.4680213215680001E-2</v>
      </c>
      <c r="BQ56">
        <v>8.6926196171959997</v>
      </c>
      <c r="BS56" s="3"/>
      <c r="BT56">
        <v>3.6564962550290001E-2</v>
      </c>
      <c r="BU56">
        <v>44.370307671340001</v>
      </c>
      <c r="BV56">
        <v>4.4653354388349997E-2</v>
      </c>
      <c r="BW56">
        <v>53.979631367469999</v>
      </c>
      <c r="BX56">
        <v>3.4721596039999997E-2</v>
      </c>
      <c r="BY56">
        <v>49.427846458780003</v>
      </c>
      <c r="BZ56">
        <v>6.2186955607689998E-2</v>
      </c>
      <c r="CA56">
        <v>37.421249377389998</v>
      </c>
      <c r="CC56" s="3"/>
      <c r="CD56">
        <v>1.5877010670249998E-2</v>
      </c>
      <c r="CE56">
        <v>6.6369514106579999</v>
      </c>
      <c r="CH56">
        <v>1.454363340172E-2</v>
      </c>
      <c r="CI56">
        <v>1.093666728149</v>
      </c>
      <c r="CJ56">
        <v>1.6562799541360002E-2</v>
      </c>
      <c r="CK56">
        <v>4.1467150032770004</v>
      </c>
      <c r="CL56">
        <v>7.4352755843070002E-3</v>
      </c>
      <c r="CM56">
        <v>10.997636330240001</v>
      </c>
      <c r="CN56">
        <v>6.5820669692479997E-3</v>
      </c>
      <c r="CO56">
        <v>1.2098354231970001</v>
      </c>
      <c r="CQ56" s="3"/>
    </row>
    <row r="57" spans="2:95" x14ac:dyDescent="0.3">
      <c r="B57" s="2">
        <v>1.367054760401E-2</v>
      </c>
      <c r="C57">
        <v>1.0157735487040001</v>
      </c>
      <c r="D57">
        <v>2.6625852426430001E-2</v>
      </c>
      <c r="E57">
        <v>3.082173943116</v>
      </c>
      <c r="F57">
        <v>1.5138248323399999E-2</v>
      </c>
      <c r="G57">
        <v>10.26259669655</v>
      </c>
      <c r="H57">
        <v>1.8859062573520002E-2</v>
      </c>
      <c r="I57">
        <v>10.05983940142</v>
      </c>
      <c r="J57">
        <v>9.2070770670480001E-3</v>
      </c>
      <c r="K57">
        <v>17.72293423528</v>
      </c>
      <c r="L57">
        <v>9.7420189921429996E-3</v>
      </c>
      <c r="M57">
        <v>9.5445544212039994</v>
      </c>
      <c r="N57">
        <v>2.22009545914E-2</v>
      </c>
      <c r="O57">
        <v>3.3155763689720001</v>
      </c>
      <c r="S57" s="3"/>
      <c r="T57">
        <v>2.1046081219E-2</v>
      </c>
      <c r="U57">
        <v>11.358024268159999</v>
      </c>
      <c r="V57">
        <v>1.372288518388E-2</v>
      </c>
      <c r="W57">
        <v>2.0948190329990002</v>
      </c>
      <c r="Z57">
        <v>1.8384595848309999E-2</v>
      </c>
      <c r="AA57">
        <v>4.5072648425740001</v>
      </c>
      <c r="AC57" s="3"/>
      <c r="AD57">
        <v>1.514855070248E-2</v>
      </c>
      <c r="AE57">
        <v>10.36553774029</v>
      </c>
      <c r="AH57">
        <v>2.8130950981300001E-2</v>
      </c>
      <c r="AI57">
        <v>12.220762123769999</v>
      </c>
      <c r="AJ57">
        <v>1.757828437723E-2</v>
      </c>
      <c r="AK57">
        <v>8.4920161705579993</v>
      </c>
      <c r="AO57" s="3"/>
      <c r="AR57">
        <v>9.3456136304500004E-2</v>
      </c>
      <c r="AS57">
        <v>8.8388223999789997</v>
      </c>
      <c r="AW57" s="3"/>
      <c r="AX57">
        <v>4.2041219897840003E-3</v>
      </c>
      <c r="AY57">
        <v>19.421539781170001</v>
      </c>
      <c r="AZ57">
        <v>8.7950245882209999E-3</v>
      </c>
      <c r="BA57">
        <v>39.395510765140003</v>
      </c>
      <c r="BB57">
        <v>2.0950458775350001E-2</v>
      </c>
      <c r="BC57">
        <v>4.700638056751</v>
      </c>
      <c r="BD57">
        <v>1.6477878508779999E-2</v>
      </c>
      <c r="BE57">
        <v>4.181696522467</v>
      </c>
      <c r="BF57">
        <v>1.4127176931689999E-2</v>
      </c>
      <c r="BG57">
        <v>5.759495656515</v>
      </c>
      <c r="BH57">
        <v>1.651578351105E-2</v>
      </c>
      <c r="BI57">
        <v>7.7434690825220001</v>
      </c>
      <c r="BK57" s="3"/>
      <c r="BL57">
        <v>4.2809028808279997E-2</v>
      </c>
      <c r="BM57">
        <v>6.5219232835009997</v>
      </c>
      <c r="BN57">
        <v>4.3186868999090001E-2</v>
      </c>
      <c r="BO57">
        <v>8.5271037364829994</v>
      </c>
      <c r="BP57">
        <v>2.5307401582620001E-2</v>
      </c>
      <c r="BQ57">
        <v>8.2512439352949993</v>
      </c>
      <c r="BS57" s="3"/>
      <c r="BT57">
        <v>3.7038814939040002E-2</v>
      </c>
      <c r="BU57">
        <v>44.157891042259998</v>
      </c>
      <c r="BV57">
        <v>4.4910039991779997E-2</v>
      </c>
      <c r="BW57">
        <v>54.050436910499997</v>
      </c>
      <c r="BX57">
        <v>3.5432417711060003E-2</v>
      </c>
      <c r="BY57">
        <v>49.812219406620002</v>
      </c>
      <c r="BZ57">
        <v>6.8406645229419999E-2</v>
      </c>
      <c r="CA57">
        <v>34.902595061249997</v>
      </c>
      <c r="CC57" s="3"/>
      <c r="CD57">
        <v>1.6073453159259999E-2</v>
      </c>
      <c r="CE57">
        <v>6.4557210031350003</v>
      </c>
      <c r="CH57">
        <v>1.5616204228560001E-2</v>
      </c>
      <c r="CI57">
        <v>0.83618072904209995</v>
      </c>
      <c r="CJ57">
        <v>1.748340174528E-2</v>
      </c>
      <c r="CK57">
        <v>4.014293632307</v>
      </c>
      <c r="CL57">
        <v>7.7464886676610004E-3</v>
      </c>
      <c r="CM57">
        <v>10.12417270215</v>
      </c>
      <c r="CN57">
        <v>6.9035421658310003E-3</v>
      </c>
      <c r="CO57">
        <v>0.81308777429470003</v>
      </c>
      <c r="CQ57" s="3"/>
    </row>
    <row r="58" spans="2:95" x14ac:dyDescent="0.3">
      <c r="B58" s="2">
        <v>1.393987747873E-2</v>
      </c>
      <c r="C58">
        <v>0.90625912869129999</v>
      </c>
      <c r="D58">
        <v>2.7271333091879998E-2</v>
      </c>
      <c r="E58">
        <v>2.674471973218</v>
      </c>
      <c r="F58">
        <v>1.541003369173E-2</v>
      </c>
      <c r="G58">
        <v>10.06178826361</v>
      </c>
      <c r="H58">
        <v>1.9077463762490001E-2</v>
      </c>
      <c r="I58">
        <v>9.7860533513920007</v>
      </c>
      <c r="J58">
        <v>9.2509217480469998E-3</v>
      </c>
      <c r="K58">
        <v>16.499828325589998</v>
      </c>
      <c r="L58">
        <v>9.7905631374309993E-3</v>
      </c>
      <c r="M58">
        <v>9.4289374446659995</v>
      </c>
      <c r="N58">
        <v>2.505426509783E-2</v>
      </c>
      <c r="O58">
        <v>3.096547528946</v>
      </c>
      <c r="S58" s="3"/>
      <c r="T58">
        <v>2.1458536166519999E-2</v>
      </c>
      <c r="U58">
        <v>11.050784510330001</v>
      </c>
      <c r="V58">
        <v>1.397494553014E-2</v>
      </c>
      <c r="W58">
        <v>2.0782708304359998</v>
      </c>
      <c r="Z58">
        <v>1.8777762860619999E-2</v>
      </c>
      <c r="AA58">
        <v>4.2576344685630003</v>
      </c>
      <c r="AC58" s="3"/>
      <c r="AD58">
        <v>1.545733062175E-2</v>
      </c>
      <c r="AE58">
        <v>9.9676659352310004</v>
      </c>
      <c r="AH58">
        <v>2.8549652639769999E-2</v>
      </c>
      <c r="AI58">
        <v>12.044853661719999</v>
      </c>
      <c r="AJ58">
        <v>1.7793548620730001E-2</v>
      </c>
      <c r="AK58">
        <v>8.4527398534000007</v>
      </c>
      <c r="AO58" s="3"/>
      <c r="AR58">
        <v>9.6089667163440001E-2</v>
      </c>
      <c r="AS58">
        <v>8.7547461774049999</v>
      </c>
      <c r="AW58" s="3"/>
      <c r="AX58">
        <v>4.2929670304130002E-3</v>
      </c>
      <c r="AY58">
        <v>19.633020037249999</v>
      </c>
      <c r="AZ58">
        <v>8.8728082718329999E-3</v>
      </c>
      <c r="BA58">
        <v>39.405692841490001</v>
      </c>
      <c r="BB58">
        <v>2.104493939796E-2</v>
      </c>
      <c r="BC58">
        <v>4.608458233196</v>
      </c>
      <c r="BD58">
        <v>1.6844623322729999E-2</v>
      </c>
      <c r="BE58">
        <v>4.0483910555899998</v>
      </c>
      <c r="BF58">
        <v>1.43994269239E-2</v>
      </c>
      <c r="BG58">
        <v>5.7695452868899997</v>
      </c>
      <c r="BH58">
        <v>1.7910697133550001E-2</v>
      </c>
      <c r="BI58">
        <v>6.6166632343609999</v>
      </c>
      <c r="BK58" s="3"/>
      <c r="BL58">
        <v>4.3532518188639999E-2</v>
      </c>
      <c r="BM58">
        <v>6.2406143503909997</v>
      </c>
      <c r="BN58">
        <v>4.3460225028299999E-2</v>
      </c>
      <c r="BO58">
        <v>8.4608973841980006</v>
      </c>
      <c r="BP58">
        <v>2.7446170160100002E-2</v>
      </c>
      <c r="BQ58">
        <v>7.1367703384950003</v>
      </c>
      <c r="BS58" s="3"/>
      <c r="BT58">
        <v>3.7423820004890002E-2</v>
      </c>
      <c r="BU58">
        <v>43.899956564100002</v>
      </c>
      <c r="BV58">
        <v>4.530494092015E-2</v>
      </c>
      <c r="BW58">
        <v>53.848135358999997</v>
      </c>
      <c r="BX58">
        <v>3.6320944799869997E-2</v>
      </c>
      <c r="BY58">
        <v>50.419124061109997</v>
      </c>
      <c r="BZ58">
        <v>7.2869025719920003E-2</v>
      </c>
      <c r="CA58">
        <v>33.405563580159999</v>
      </c>
      <c r="CC58" s="3"/>
      <c r="CD58">
        <v>1.624608733493E-2</v>
      </c>
      <c r="CE58">
        <v>6.2842868338560001</v>
      </c>
      <c r="CH58">
        <v>1.5866461706209999E-2</v>
      </c>
      <c r="CI58">
        <v>0.81411050054720002</v>
      </c>
      <c r="CJ58">
        <v>1.805543134666E-2</v>
      </c>
      <c r="CK58">
        <v>3.9112992326649998</v>
      </c>
      <c r="CL58">
        <v>7.789414610193E-3</v>
      </c>
      <c r="CM58">
        <v>9.8947839154759993</v>
      </c>
      <c r="CN58">
        <v>7.0166403995520002E-3</v>
      </c>
      <c r="CO58">
        <v>0.7298197492163</v>
      </c>
      <c r="CQ58" s="3"/>
    </row>
    <row r="59" spans="2:95" x14ac:dyDescent="0.3">
      <c r="B59" s="2">
        <v>1.4172812209960001E-2</v>
      </c>
      <c r="C59">
        <v>0.80587091034629998</v>
      </c>
      <c r="D59">
        <v>2.796533178268E-2</v>
      </c>
      <c r="E59">
        <v>2.3397912516599999</v>
      </c>
      <c r="F59">
        <v>1.6700981541359999E-2</v>
      </c>
      <c r="G59">
        <v>9.3437459882689993</v>
      </c>
      <c r="H59">
        <v>1.9419626888870001E-2</v>
      </c>
      <c r="I59">
        <v>9.3479956713409997</v>
      </c>
      <c r="J59">
        <v>9.3191442453280007E-3</v>
      </c>
      <c r="K59">
        <v>14.455233372069999</v>
      </c>
      <c r="L59">
        <v>9.8730769781230007E-3</v>
      </c>
      <c r="M59">
        <v>9.3133204681269994</v>
      </c>
      <c r="N59">
        <v>2.6539134131100001E-2</v>
      </c>
      <c r="O59">
        <v>3.1056737306139999</v>
      </c>
      <c r="S59" s="3"/>
      <c r="T59">
        <v>2.1850841914650001E-2</v>
      </c>
      <c r="U59">
        <v>10.685377525350001</v>
      </c>
      <c r="V59">
        <v>1.427736901331E-2</v>
      </c>
      <c r="W59">
        <v>1.9368466979429999</v>
      </c>
      <c r="Z59">
        <v>1.9397744620539999E-2</v>
      </c>
      <c r="AA59">
        <v>3.8332427254989998</v>
      </c>
      <c r="AC59" s="3"/>
      <c r="AD59">
        <v>1.5978935645019999E-2</v>
      </c>
      <c r="AE59">
        <v>9.0724881130970001</v>
      </c>
      <c r="AH59">
        <v>2.8808266553150001E-2</v>
      </c>
      <c r="AI59">
        <v>11.94336468723</v>
      </c>
      <c r="AJ59">
        <v>1.80685354601E-2</v>
      </c>
      <c r="AK59">
        <v>8.4331427668229999</v>
      </c>
      <c r="AO59" s="3"/>
      <c r="AR59">
        <v>9.9635807725969999E-2</v>
      </c>
      <c r="AS59">
        <v>8.579099627503</v>
      </c>
      <c r="AW59" s="3"/>
      <c r="AX59">
        <v>4.3262642770010001E-3</v>
      </c>
      <c r="AY59">
        <v>19.783123064360002</v>
      </c>
      <c r="AZ59">
        <v>8.9617298743699999E-3</v>
      </c>
      <c r="BA59">
        <v>39.323751856850002</v>
      </c>
      <c r="BB59">
        <v>2.2028485535169999E-2</v>
      </c>
      <c r="BC59">
        <v>4.2393264643690003</v>
      </c>
      <c r="BD59">
        <v>1.7444736226459999E-2</v>
      </c>
      <c r="BE59">
        <v>3.884221489327</v>
      </c>
      <c r="BF59">
        <v>1.4593890392670001E-2</v>
      </c>
      <c r="BG59">
        <v>5.7796478956539996</v>
      </c>
      <c r="BH59">
        <v>1.846646850872E-2</v>
      </c>
      <c r="BI59">
        <v>6.0635918613720001</v>
      </c>
      <c r="BK59" s="3"/>
      <c r="BL59">
        <v>4.4690056025169997E-2</v>
      </c>
      <c r="BM59">
        <v>5.9593054172809996</v>
      </c>
      <c r="BN59">
        <v>4.370143246864E-2</v>
      </c>
      <c r="BO59">
        <v>8.3615878557700007</v>
      </c>
      <c r="BP59">
        <v>2.9263281566949999E-2</v>
      </c>
      <c r="BQ59">
        <v>6.3312597190259998</v>
      </c>
      <c r="BS59" s="3"/>
      <c r="BT59">
        <v>3.8134598588010001E-2</v>
      </c>
      <c r="BU59">
        <v>43.520641155050001</v>
      </c>
      <c r="BV59">
        <v>4.5581371570000001E-2</v>
      </c>
      <c r="BW59">
        <v>53.645833807499997</v>
      </c>
      <c r="BX59">
        <v>3.6735590774660001E-2</v>
      </c>
      <c r="BY59">
        <v>50.975453327730001</v>
      </c>
      <c r="BZ59">
        <v>7.7035230514160002E-2</v>
      </c>
      <c r="CA59">
        <v>31.797266245759999</v>
      </c>
      <c r="CC59" s="3"/>
      <c r="CD59">
        <v>1.7478315055180001E-2</v>
      </c>
      <c r="CE59">
        <v>5.1577194357370004</v>
      </c>
      <c r="CH59">
        <v>1.6286503419870001E-2</v>
      </c>
      <c r="CI59">
        <v>0.91710490019010005</v>
      </c>
      <c r="CJ59">
        <v>1.843082544418E-2</v>
      </c>
      <c r="CK59">
        <v>3.84508854718</v>
      </c>
      <c r="CL59">
        <v>7.8108775814579997E-3</v>
      </c>
      <c r="CM59">
        <v>9.6918654913819999</v>
      </c>
      <c r="CN59">
        <v>7.1535364522089997E-3</v>
      </c>
      <c r="CO59">
        <v>0.68083855799369997</v>
      </c>
      <c r="CQ59" s="3"/>
    </row>
    <row r="60" spans="2:95" x14ac:dyDescent="0.3">
      <c r="B60" s="2">
        <v>1.4340227848159999E-2</v>
      </c>
      <c r="C60">
        <v>0.77849230534309999</v>
      </c>
      <c r="D60">
        <v>2.86059276165E-2</v>
      </c>
      <c r="E60">
        <v>2.1633232348379998</v>
      </c>
      <c r="F60">
        <v>1.7724983355040001E-2</v>
      </c>
      <c r="G60">
        <v>8.9238738103139994</v>
      </c>
      <c r="H60">
        <v>1.977634124884E-2</v>
      </c>
      <c r="I60">
        <v>8.9555689996279995</v>
      </c>
      <c r="J60">
        <v>9.3194964432629993E-3</v>
      </c>
      <c r="K60">
        <v>11.911659888220001</v>
      </c>
      <c r="L60">
        <v>1.001382458236E-2</v>
      </c>
      <c r="M60">
        <v>9.1977034915889995</v>
      </c>
      <c r="N60">
        <v>2.79003082013E-2</v>
      </c>
      <c r="O60">
        <v>2.795382873911</v>
      </c>
      <c r="S60" s="3"/>
      <c r="T60">
        <v>2.227331962575E-2</v>
      </c>
      <c r="U60">
        <v>10.278441033869999</v>
      </c>
      <c r="V60">
        <v>1.456970646298E-2</v>
      </c>
      <c r="W60">
        <v>1.787091918719</v>
      </c>
      <c r="Z60">
        <v>2.078895986623E-2</v>
      </c>
      <c r="AA60">
        <v>2.9720323872450001</v>
      </c>
      <c r="AC60" s="3"/>
      <c r="AD60">
        <v>1.609601851623E-2</v>
      </c>
      <c r="AE60">
        <v>8.8501587955129999</v>
      </c>
      <c r="AH60">
        <v>2.9091504329330001E-2</v>
      </c>
      <c r="AI60">
        <v>11.82158319821</v>
      </c>
      <c r="AJ60">
        <v>1.835533536947E-2</v>
      </c>
      <c r="AK60">
        <v>8.4725422999869995</v>
      </c>
      <c r="AO60" s="3"/>
      <c r="AR60">
        <v>0.1022954131479</v>
      </c>
      <c r="AS60">
        <v>8.3730202545169998</v>
      </c>
      <c r="AW60" s="3"/>
      <c r="AX60">
        <v>4.3669569146200004E-3</v>
      </c>
      <c r="AY60">
        <v>19.980988324439998</v>
      </c>
      <c r="AZ60">
        <v>9.1284465198239999E-3</v>
      </c>
      <c r="BA60">
        <v>39.211052729599999</v>
      </c>
      <c r="BB60">
        <v>2.2561904397180001E-2</v>
      </c>
      <c r="BC60">
        <v>4.1468476913290004</v>
      </c>
      <c r="BD60">
        <v>1.792816934505E-2</v>
      </c>
      <c r="BE60">
        <v>3.720131390648</v>
      </c>
      <c r="BF60">
        <v>1.4782811880320001E-2</v>
      </c>
      <c r="BG60">
        <v>5.7385790148930003</v>
      </c>
      <c r="BH60">
        <v>1.878322189958E-2</v>
      </c>
      <c r="BI60">
        <v>5.8791451783359996</v>
      </c>
      <c r="BK60" s="3"/>
      <c r="BL60">
        <v>4.548585138584E-2</v>
      </c>
      <c r="BM60">
        <v>5.8103771585760002</v>
      </c>
      <c r="BN60">
        <v>4.3990876081400003E-2</v>
      </c>
      <c r="BO60">
        <v>8.2622783273420008</v>
      </c>
      <c r="BP60">
        <v>2.993866476241E-2</v>
      </c>
      <c r="BQ60">
        <v>6.04436552579</v>
      </c>
      <c r="BS60" s="3"/>
      <c r="BT60">
        <v>3.8578835202459999E-2</v>
      </c>
      <c r="BU60">
        <v>43.323397142330002</v>
      </c>
      <c r="BV60">
        <v>4.5739331941349999E-2</v>
      </c>
      <c r="BW60">
        <v>53.473877488729997</v>
      </c>
      <c r="BX60">
        <v>3.6992276378090001E-2</v>
      </c>
      <c r="BY60">
        <v>51.612703214950002</v>
      </c>
      <c r="BZ60">
        <v>8.0016732523299994E-2</v>
      </c>
      <c r="CA60">
        <v>30.411500618000002</v>
      </c>
      <c r="CC60" s="3"/>
      <c r="CD60">
        <v>1.7740230988910002E-2</v>
      </c>
      <c r="CE60">
        <v>4.94710031348</v>
      </c>
      <c r="CH60">
        <v>1.645631217472E-2</v>
      </c>
      <c r="CI60">
        <v>0.93917512868499997</v>
      </c>
      <c r="CJ60">
        <v>1.877940154942E-2</v>
      </c>
      <c r="CK60">
        <v>3.8009480901899999</v>
      </c>
      <c r="CL60">
        <v>7.875266495256E-3</v>
      </c>
      <c r="CM60">
        <v>9.2595582806159999</v>
      </c>
      <c r="CN60">
        <v>7.3142279917110002E-3</v>
      </c>
      <c r="CO60">
        <v>0.67594043887150002</v>
      </c>
      <c r="CQ60" s="3"/>
    </row>
    <row r="61" spans="2:95" x14ac:dyDescent="0.3">
      <c r="B61" s="2">
        <v>1.4529478550590001E-2</v>
      </c>
      <c r="C61">
        <v>0.76023990200769997</v>
      </c>
      <c r="D61">
        <v>2.9227105455180001E-2</v>
      </c>
      <c r="E61">
        <v>2.035536050243</v>
      </c>
      <c r="F61">
        <v>1.8385008137529999E-2</v>
      </c>
      <c r="G61">
        <v>8.6196186088979996</v>
      </c>
      <c r="H61">
        <v>2.0111218017259999E-2</v>
      </c>
      <c r="I61">
        <v>8.5722685295840009</v>
      </c>
      <c r="J61">
        <v>9.3049919274180003E-3</v>
      </c>
      <c r="K61">
        <v>11.522213230409999</v>
      </c>
      <c r="L61">
        <v>1.0154573871759999E-2</v>
      </c>
      <c r="M61">
        <v>9.0699163069939992</v>
      </c>
      <c r="N61">
        <v>2.941432266644E-2</v>
      </c>
      <c r="O61">
        <v>2.5854802355530002</v>
      </c>
      <c r="S61" s="3"/>
      <c r="T61">
        <v>2.2746054958149999E-2</v>
      </c>
      <c r="U61">
        <v>9.7302824825789997</v>
      </c>
      <c r="V61">
        <v>1.478138915992E-2</v>
      </c>
      <c r="W61">
        <v>1.653956547438</v>
      </c>
      <c r="Z61">
        <v>2.1393861196490001E-2</v>
      </c>
      <c r="AA61">
        <v>2.6600415460879998</v>
      </c>
      <c r="AC61" s="3"/>
      <c r="AD61">
        <v>1.6245107362679999E-2</v>
      </c>
      <c r="AE61">
        <v>8.6980252950550003</v>
      </c>
      <c r="AH61">
        <v>2.9300855158559999E-2</v>
      </c>
      <c r="AI61">
        <v>11.73362896719</v>
      </c>
      <c r="AJ61">
        <v>1.8630212667869999E-2</v>
      </c>
      <c r="AK61">
        <v>8.4988291914309997</v>
      </c>
      <c r="AO61" s="3"/>
      <c r="AR61">
        <v>0.1065455669103</v>
      </c>
      <c r="AS61">
        <v>8.0143183776780003</v>
      </c>
      <c r="AW61" s="3"/>
      <c r="AX61">
        <v>4.4076552323289997E-3</v>
      </c>
      <c r="AY61">
        <v>20.158381893600001</v>
      </c>
      <c r="AZ61">
        <v>9.2784861050630007E-3</v>
      </c>
      <c r="BA61">
        <v>39.129070119070001</v>
      </c>
      <c r="BB61">
        <v>2.3956539716730001E-2</v>
      </c>
      <c r="BC61">
        <v>4.0230772076110002</v>
      </c>
      <c r="BD61">
        <v>1.85004729493E-2</v>
      </c>
      <c r="BE61">
        <v>3.6583312926299998</v>
      </c>
      <c r="BF61">
        <v>1.497730942701E-2</v>
      </c>
      <c r="BG61">
        <v>5.6258609667870001</v>
      </c>
      <c r="BH61">
        <v>1.915555413186E-2</v>
      </c>
      <c r="BI61">
        <v>5.6332503251580004</v>
      </c>
      <c r="BK61" s="3"/>
      <c r="BL61">
        <v>4.6353957155440002E-2</v>
      </c>
      <c r="BM61">
        <v>5.7772819899750001</v>
      </c>
      <c r="BN61">
        <v>4.4135590504940002E-2</v>
      </c>
      <c r="BO61">
        <v>8.2402095432469995</v>
      </c>
      <c r="BP61">
        <v>3.050148802947E-2</v>
      </c>
      <c r="BQ61">
        <v>5.7905745086970004</v>
      </c>
      <c r="BS61" s="3"/>
      <c r="BT61">
        <v>3.8993456042610002E-2</v>
      </c>
      <c r="BU61">
        <v>43.247534060520003</v>
      </c>
      <c r="BV61">
        <v>4.7318935654799998E-2</v>
      </c>
      <c r="BW61">
        <v>52.411794343369998</v>
      </c>
      <c r="BX61">
        <v>3.73279421672E-2</v>
      </c>
      <c r="BY61">
        <v>52.148802326419997</v>
      </c>
      <c r="BZ61">
        <v>8.2860019207519994E-2</v>
      </c>
      <c r="CA61">
        <v>28.954929447209999</v>
      </c>
      <c r="CC61" s="3"/>
      <c r="CD61">
        <v>1.8043796895429998E-2</v>
      </c>
      <c r="CE61">
        <v>4.7805642633229999</v>
      </c>
      <c r="CH61">
        <v>1.6831669494000001E-2</v>
      </c>
      <c r="CI61">
        <v>1.0274560426649999</v>
      </c>
      <c r="CJ61">
        <v>1.9127954887190001E-2</v>
      </c>
      <c r="CK61">
        <v>3.852445290011</v>
      </c>
      <c r="CL61">
        <v>8.0577017510150006E-3</v>
      </c>
      <c r="CM61">
        <v>8.9419249664020004</v>
      </c>
      <c r="CN61">
        <v>7.5403533303889997E-3</v>
      </c>
      <c r="CO61">
        <v>0.80818965517240005</v>
      </c>
      <c r="CQ61" s="3"/>
    </row>
    <row r="62" spans="2:95" x14ac:dyDescent="0.3">
      <c r="B62" s="2">
        <v>1.4689605303500001E-2</v>
      </c>
      <c r="C62">
        <v>0.80587091034629998</v>
      </c>
      <c r="D62">
        <v>3.0207376335990001E-2</v>
      </c>
      <c r="E62">
        <v>2.017280738158</v>
      </c>
      <c r="F62">
        <v>1.887033162938E-2</v>
      </c>
      <c r="G62">
        <v>8.3153634074809997</v>
      </c>
      <c r="H62">
        <v>2.034417170349E-2</v>
      </c>
      <c r="I62">
        <v>8.3349872862230008</v>
      </c>
      <c r="J62">
        <v>9.2953714006180008E-3</v>
      </c>
      <c r="K62">
        <v>10.90761772355</v>
      </c>
      <c r="L62">
        <v>1.025164278303E-2</v>
      </c>
      <c r="M62">
        <v>8.9786397465689998</v>
      </c>
      <c r="N62">
        <v>3.0906509649340001E-2</v>
      </c>
      <c r="O62">
        <v>2.3116941855220001</v>
      </c>
      <c r="S62" s="3"/>
      <c r="T62">
        <v>2.3168475816739999E-2</v>
      </c>
      <c r="U62">
        <v>9.1821030296289994</v>
      </c>
      <c r="V62">
        <v>1.508378918238E-2</v>
      </c>
      <c r="W62">
        <v>1.4542472076899999</v>
      </c>
      <c r="Z62">
        <v>2.2966725310259999E-2</v>
      </c>
      <c r="AA62">
        <v>2.1486178535340001</v>
      </c>
      <c r="AC62" s="3"/>
      <c r="AD62">
        <v>1.6500686818749999E-2</v>
      </c>
      <c r="AE62">
        <v>8.4347177926299999</v>
      </c>
      <c r="AH62">
        <v>2.952251983902E-2</v>
      </c>
      <c r="AI62">
        <v>11.63890976461</v>
      </c>
      <c r="AJ62">
        <v>1.8953046438270001E-2</v>
      </c>
      <c r="AK62">
        <v>8.4661341317059993</v>
      </c>
      <c r="AO62" s="3"/>
      <c r="AR62">
        <v>0.1095702162137</v>
      </c>
      <c r="AS62">
        <v>7.8539616608419998</v>
      </c>
      <c r="AW62" s="3"/>
      <c r="AX62">
        <v>4.440931651918E-3</v>
      </c>
      <c r="AY62">
        <v>20.38354778739</v>
      </c>
      <c r="AZ62">
        <v>9.3729667276720007E-3</v>
      </c>
      <c r="BA62">
        <v>39.036890295520003</v>
      </c>
      <c r="BB62">
        <v>2.4906697655590001E-2</v>
      </c>
      <c r="BC62">
        <v>3.8381991291149999</v>
      </c>
      <c r="BD62">
        <v>1.9183937076199999E-2</v>
      </c>
      <c r="BE62">
        <v>3.4633997995880001</v>
      </c>
      <c r="BF62">
        <v>1.521627345461E-2</v>
      </c>
      <c r="BG62">
        <v>5.4517023168799996</v>
      </c>
      <c r="BH62">
        <v>2.007805612184E-2</v>
      </c>
      <c r="BI62">
        <v>4.9980487589890004</v>
      </c>
      <c r="BK62" s="3"/>
      <c r="BL62">
        <v>4.7366736886499998E-2</v>
      </c>
      <c r="BM62">
        <v>5.7772819899750001</v>
      </c>
      <c r="BN62">
        <v>4.6145498944699999E-2</v>
      </c>
      <c r="BO62">
        <v>7.9864185261539999</v>
      </c>
      <c r="BP62">
        <v>3.1337673232019997E-2</v>
      </c>
      <c r="BQ62">
        <v>5.4485083552239999</v>
      </c>
      <c r="BS62" s="3"/>
      <c r="BT62">
        <v>3.9408076882770003E-2</v>
      </c>
      <c r="BU62">
        <v>43.277879293250002</v>
      </c>
      <c r="BV62">
        <v>4.8128482557949999E-2</v>
      </c>
      <c r="BW62">
        <v>52.118457093700002</v>
      </c>
      <c r="BX62">
        <v>3.750564758496E-2</v>
      </c>
      <c r="BY62">
        <v>52.502830041540001</v>
      </c>
      <c r="BZ62">
        <v>8.9553589943290005E-2</v>
      </c>
      <c r="CA62">
        <v>25.667529235380002</v>
      </c>
      <c r="CC62" s="3"/>
      <c r="CD62">
        <v>1.8347354639619999E-2</v>
      </c>
      <c r="CE62">
        <v>4.6483150470219998</v>
      </c>
      <c r="CH62">
        <v>1.7046159140540001E-2</v>
      </c>
      <c r="CI62">
        <v>1.078953242486</v>
      </c>
      <c r="CJ62">
        <v>1.9369260774659999E-2</v>
      </c>
      <c r="CK62">
        <v>3.8892290041700002</v>
      </c>
      <c r="CL62">
        <v>8.111359179179E-3</v>
      </c>
      <c r="CM62">
        <v>8.7301794092050002</v>
      </c>
      <c r="CN62">
        <v>7.7069812066140001E-3</v>
      </c>
      <c r="CO62">
        <v>0.86696708463950001</v>
      </c>
      <c r="CQ62" s="3"/>
    </row>
    <row r="63" spans="2:95" x14ac:dyDescent="0.3">
      <c r="B63" s="2">
        <v>1.485322567773E-2</v>
      </c>
      <c r="C63">
        <v>0.92196201305890002</v>
      </c>
      <c r="D63">
        <v>3.1289558830749999E-2</v>
      </c>
      <c r="E63">
        <v>1.9807701139880001</v>
      </c>
      <c r="F63">
        <v>1.9248885638179999E-2</v>
      </c>
      <c r="G63">
        <v>8.0658741423200002</v>
      </c>
      <c r="H63">
        <v>2.066447575597E-2</v>
      </c>
      <c r="I63">
        <v>8.0612012361909997</v>
      </c>
      <c r="J63">
        <v>9.2420688105250004E-3</v>
      </c>
      <c r="K63">
        <v>10.341703048919999</v>
      </c>
      <c r="L63">
        <v>1.0402112866100001E-2</v>
      </c>
      <c r="M63">
        <v>8.7413206894640005</v>
      </c>
      <c r="N63">
        <v>3.2078429226109997E-2</v>
      </c>
      <c r="O63">
        <v>2.0470343371570001</v>
      </c>
      <c r="S63" s="3"/>
      <c r="T63">
        <v>2.3610962268069999E-2</v>
      </c>
      <c r="U63">
        <v>8.4843805663729999</v>
      </c>
      <c r="V63">
        <v>1.536605735619E-2</v>
      </c>
      <c r="W63">
        <v>1.337794072631</v>
      </c>
      <c r="Z63">
        <v>2.4917796661769999E-2</v>
      </c>
      <c r="AA63">
        <v>1.799717183332</v>
      </c>
      <c r="AC63" s="3"/>
      <c r="AD63">
        <v>1.6692373902010001E-2</v>
      </c>
      <c r="AE63">
        <v>8.2416247936809999</v>
      </c>
      <c r="AH63">
        <v>2.9879640722479998E-2</v>
      </c>
      <c r="AI63">
        <v>11.47653844621</v>
      </c>
      <c r="AJ63">
        <v>1.9216329748629999E-2</v>
      </c>
      <c r="AK63">
        <v>8.3416564473670007</v>
      </c>
      <c r="AO63" s="3"/>
      <c r="AR63">
        <v>0.1135856989095</v>
      </c>
      <c r="AS63">
        <v>7.7240298296279999</v>
      </c>
      <c r="AW63" s="3"/>
      <c r="AX63">
        <v>4.4705226828550002E-3</v>
      </c>
      <c r="AY63">
        <v>20.54047723439</v>
      </c>
      <c r="AZ63">
        <v>9.4896862703930003E-3</v>
      </c>
      <c r="BA63">
        <v>38.893520061579999</v>
      </c>
      <c r="BB63">
        <v>2.536790889302E-2</v>
      </c>
      <c r="BC63">
        <v>3.6638891123800001</v>
      </c>
      <c r="BD63">
        <v>1.9745139679260001E-2</v>
      </c>
      <c r="BE63">
        <v>3.3606670509550001</v>
      </c>
      <c r="BF63">
        <v>1.539967283993E-2</v>
      </c>
      <c r="BG63">
        <v>5.2878165634189997</v>
      </c>
      <c r="BH63">
        <v>2.0550408118019999E-2</v>
      </c>
      <c r="BI63">
        <v>4.7213806265200002</v>
      </c>
      <c r="BK63" s="3"/>
      <c r="BL63">
        <v>4.8331297868580002E-2</v>
      </c>
      <c r="BM63">
        <v>5.7441868213739999</v>
      </c>
      <c r="BN63">
        <v>4.6804744353300003E-2</v>
      </c>
      <c r="BO63">
        <v>7.9202121738690003</v>
      </c>
      <c r="BP63">
        <v>3.2109508100369999E-2</v>
      </c>
      <c r="BQ63">
        <v>5.2388549063210004</v>
      </c>
      <c r="BS63" s="3"/>
      <c r="BT63">
        <v>3.9941160820099998E-2</v>
      </c>
      <c r="BU63">
        <v>43.535813771409998</v>
      </c>
      <c r="BV63">
        <v>4.8523383486310002E-2</v>
      </c>
      <c r="BW63">
        <v>51.986961085220003</v>
      </c>
      <c r="BX63">
        <v>3.7920293559749997E-2</v>
      </c>
      <c r="BY63">
        <v>52.583750662139998</v>
      </c>
      <c r="BZ63">
        <v>9.3759284830360001E-2</v>
      </c>
      <c r="CA63">
        <v>23.968196202800002</v>
      </c>
      <c r="CC63" s="3"/>
      <c r="CD63">
        <v>1.8698529010510001E-2</v>
      </c>
      <c r="CE63">
        <v>4.4964733542320001</v>
      </c>
      <c r="CH63">
        <v>1.737684257351E-2</v>
      </c>
      <c r="CI63">
        <v>1.1083802138129999</v>
      </c>
      <c r="CJ63">
        <v>1.977145184832E-2</v>
      </c>
      <c r="CK63">
        <v>3.8892290041700002</v>
      </c>
      <c r="CL63">
        <v>8.2615999780399994E-3</v>
      </c>
      <c r="CM63">
        <v>8.4037284219430006</v>
      </c>
      <c r="CN63">
        <v>7.8498054336779994E-3</v>
      </c>
      <c r="CO63">
        <v>0.91594827586210004</v>
      </c>
      <c r="CQ63" s="3"/>
    </row>
    <row r="64" spans="2:95" x14ac:dyDescent="0.3">
      <c r="B64" s="2">
        <v>1.5057036266940001E-2</v>
      </c>
      <c r="C64">
        <v>0.97672794931389995</v>
      </c>
      <c r="D64">
        <v>3.1823379283480002E-2</v>
      </c>
      <c r="E64">
        <v>1.9016637616200001</v>
      </c>
      <c r="F64">
        <v>1.9525519607249998E-2</v>
      </c>
      <c r="G64">
        <v>7.8954912295259998</v>
      </c>
      <c r="H64">
        <v>2.0904693054160001E-2</v>
      </c>
      <c r="I64">
        <v>7.9334344128429999</v>
      </c>
      <c r="J64">
        <v>9.1984659496390005E-3</v>
      </c>
      <c r="K64">
        <v>9.8183841024789995</v>
      </c>
      <c r="L64">
        <v>1.0455512352749999E-2</v>
      </c>
      <c r="M64">
        <v>8.6074484008409993</v>
      </c>
      <c r="N64">
        <v>3.2216720914779999E-2</v>
      </c>
      <c r="O64">
        <v>2.0835391438280002</v>
      </c>
      <c r="S64" s="3"/>
      <c r="T64">
        <v>2.410375316044E-2</v>
      </c>
      <c r="U64">
        <v>7.7617537762820001</v>
      </c>
      <c r="V64">
        <v>1.5718890897690001E-2</v>
      </c>
      <c r="W64">
        <v>1.1880644247179999</v>
      </c>
      <c r="Z64">
        <v>2.7020124766440001E-2</v>
      </c>
      <c r="AA64">
        <v>1.4508793482710001</v>
      </c>
      <c r="AC64" s="3"/>
      <c r="AD64">
        <v>1.691602377968E-2</v>
      </c>
      <c r="AE64">
        <v>8.0426753954549994</v>
      </c>
      <c r="AH64">
        <v>3.0138231598010001E-2</v>
      </c>
      <c r="AI64">
        <v>11.33447404338</v>
      </c>
      <c r="AJ64">
        <v>1.9539476493259999E-2</v>
      </c>
      <c r="AK64">
        <v>8.1778643075820003</v>
      </c>
      <c r="AO64" s="3"/>
      <c r="AR64">
        <v>0.12112124760490001</v>
      </c>
      <c r="AS64">
        <v>7.6090802548239997</v>
      </c>
      <c r="AW64" s="3"/>
      <c r="AX64">
        <v>4.566783941513E-3</v>
      </c>
      <c r="AY64">
        <v>20.724656856749998</v>
      </c>
      <c r="AZ64">
        <v>9.5675381098290005E-3</v>
      </c>
      <c r="BA64">
        <v>38.658060824190002</v>
      </c>
      <c r="BB64">
        <v>2.6140274743680001E-2</v>
      </c>
      <c r="BC64">
        <v>3.4586620178669998</v>
      </c>
      <c r="BD64">
        <v>2.2328931043199999E-2</v>
      </c>
      <c r="BE64">
        <v>2.7550391819629998</v>
      </c>
      <c r="BF64">
        <v>1.5616420666029999E-2</v>
      </c>
      <c r="BG64">
        <v>5.0829678859780003</v>
      </c>
      <c r="BH64">
        <v>2.077270360488E-2</v>
      </c>
      <c r="BI64">
        <v>4.5472333291249996</v>
      </c>
      <c r="BK64" s="3"/>
      <c r="BL64">
        <v>5.0139815388090002E-2</v>
      </c>
      <c r="BM64">
        <v>5.8103771585760002</v>
      </c>
      <c r="BN64">
        <v>4.7254966348069999E-2</v>
      </c>
      <c r="BO64">
        <v>7.8540058215839998</v>
      </c>
      <c r="BP64">
        <v>3.2736599013819999E-2</v>
      </c>
      <c r="BQ64">
        <v>5.161614161988</v>
      </c>
      <c r="BS64" s="3"/>
      <c r="BT64">
        <v>4.0326165885959997E-2</v>
      </c>
      <c r="BU64">
        <v>43.915129180469997</v>
      </c>
      <c r="BV64">
        <v>4.8957774507510002E-2</v>
      </c>
      <c r="BW64">
        <v>51.521667516779999</v>
      </c>
      <c r="BX64">
        <v>3.8354684580950003E-2</v>
      </c>
      <c r="BY64">
        <v>52.583750662139998</v>
      </c>
      <c r="BZ64">
        <v>9.8359880645790002E-2</v>
      </c>
      <c r="CA64">
        <v>22.663351195640001</v>
      </c>
      <c r="CC64" s="3"/>
      <c r="CD64">
        <v>1.920444342558E-2</v>
      </c>
      <c r="CE64">
        <v>4.3397335423200003</v>
      </c>
      <c r="CH64">
        <v>1.7761170747759999E-2</v>
      </c>
      <c r="CI64">
        <v>1.0568830139909999</v>
      </c>
      <c r="CJ64">
        <v>2.0111083368780001E-2</v>
      </c>
      <c r="CK64">
        <v>3.8745155185060001</v>
      </c>
      <c r="CL64">
        <v>8.5942760326599994E-3</v>
      </c>
      <c r="CM64">
        <v>7.8390457481469999</v>
      </c>
      <c r="CN64">
        <v>7.9747984957080006E-3</v>
      </c>
      <c r="CO64">
        <v>0.86696708463950001</v>
      </c>
      <c r="CQ64" s="3"/>
    </row>
    <row r="65" spans="2:95" x14ac:dyDescent="0.3">
      <c r="B65" s="2">
        <v>1.519292010403E-2</v>
      </c>
      <c r="C65">
        <v>0.9402173251439</v>
      </c>
      <c r="D65">
        <v>3.2153382406360002E-2</v>
      </c>
      <c r="E65">
        <v>1.8164723052239999</v>
      </c>
      <c r="F65">
        <v>1.9743914757289999E-2</v>
      </c>
      <c r="G65">
        <v>7.7616189409030003</v>
      </c>
      <c r="H65">
        <v>2.1144911616020001E-2</v>
      </c>
      <c r="I65">
        <v>7.7965413878270002</v>
      </c>
      <c r="J65">
        <v>9.1742625471669999E-3</v>
      </c>
      <c r="K65">
        <v>9.3802566124390001</v>
      </c>
      <c r="L65">
        <v>1.054289248834E-2</v>
      </c>
      <c r="M65">
        <v>8.3944697598490006</v>
      </c>
      <c r="N65">
        <v>3.2449644273010003E-2</v>
      </c>
      <c r="O65">
        <v>2.0652867404930002</v>
      </c>
      <c r="S65" s="3"/>
      <c r="T65">
        <v>2.4646861870879999E-2</v>
      </c>
      <c r="U65">
        <v>7.0474562973479999</v>
      </c>
      <c r="V65">
        <v>1.6162428358590001E-2</v>
      </c>
      <c r="W65">
        <v>0.93845497561909996</v>
      </c>
      <c r="Z65">
        <v>2.856282802089E-2</v>
      </c>
      <c r="AA65">
        <v>1.1642574595299999</v>
      </c>
      <c r="AC65" s="3"/>
      <c r="AD65">
        <v>1.7118379521350001E-2</v>
      </c>
      <c r="AE65">
        <v>7.8729810022139999</v>
      </c>
      <c r="AH65">
        <v>3.0359884759530002E-2</v>
      </c>
      <c r="AI65">
        <v>11.21946712662</v>
      </c>
      <c r="AJ65">
        <v>2.0341249035300001E-2</v>
      </c>
      <c r="AK65">
        <v>7.8175438962849997</v>
      </c>
      <c r="AO65" s="3"/>
      <c r="AR65">
        <v>0.12891754192980001</v>
      </c>
      <c r="AS65">
        <v>7.4331102533419999</v>
      </c>
      <c r="AW65" s="3"/>
      <c r="AX65">
        <v>4.6186217331749997E-3</v>
      </c>
      <c r="AY65">
        <v>20.806508299560001</v>
      </c>
      <c r="AZ65">
        <v>9.6509546489880003E-3</v>
      </c>
      <c r="BA65">
        <v>38.391892638409999</v>
      </c>
      <c r="BB65">
        <v>2.6451452075510001E-2</v>
      </c>
      <c r="BC65">
        <v>3.3458645021770002</v>
      </c>
      <c r="BD65">
        <v>2.3901503282079999E-2</v>
      </c>
      <c r="BE65">
        <v>2.1296299225620001</v>
      </c>
      <c r="BF65">
        <v>1.607220351537E-2</v>
      </c>
      <c r="BG65">
        <v>4.4480841901480002</v>
      </c>
      <c r="BH65">
        <v>2.1139476817090001E-2</v>
      </c>
      <c r="BI65">
        <v>4.3115773148559997</v>
      </c>
      <c r="BK65" s="3"/>
      <c r="BL65">
        <v>5.052564509528E-2</v>
      </c>
      <c r="BM65">
        <v>5.7772819899750001</v>
      </c>
      <c r="BN65">
        <v>4.7656963982950003E-2</v>
      </c>
      <c r="BO65">
        <v>7.7436619011090002</v>
      </c>
      <c r="BP65">
        <v>3.3556640523239999E-2</v>
      </c>
      <c r="BQ65">
        <v>5.0623046335600002</v>
      </c>
      <c r="BS65" s="3"/>
      <c r="BT65">
        <v>4.0888865597600001E-2</v>
      </c>
      <c r="BU65">
        <v>44.036510111360002</v>
      </c>
      <c r="BV65">
        <v>4.9806811503489999E-2</v>
      </c>
      <c r="BW65">
        <v>50.702346233210001</v>
      </c>
      <c r="BX65">
        <v>3.882856569498E-2</v>
      </c>
      <c r="BY65">
        <v>52.654556205159999</v>
      </c>
      <c r="BZ65">
        <v>0.10207194937239999</v>
      </c>
      <c r="CA65">
        <v>21.92495053267</v>
      </c>
      <c r="CC65" s="3"/>
      <c r="CD65">
        <v>1.9710361338789999E-2</v>
      </c>
      <c r="CE65">
        <v>4.1682993730410001</v>
      </c>
      <c r="CH65">
        <v>1.8056137138620001E-2</v>
      </c>
      <c r="CI65">
        <v>0.94653187151660001</v>
      </c>
      <c r="CJ65">
        <v>2.0459678738810001E-2</v>
      </c>
      <c r="CK65">
        <v>3.7494508903689998</v>
      </c>
      <c r="CL65">
        <v>9.2381651706330004E-3</v>
      </c>
      <c r="CM65">
        <v>6.8508420031200004</v>
      </c>
      <c r="CN65">
        <v>8.0581345886820005E-3</v>
      </c>
      <c r="CO65">
        <v>0.80329153605019998</v>
      </c>
      <c r="CQ65" s="3"/>
    </row>
    <row r="66" spans="2:95" x14ac:dyDescent="0.3">
      <c r="B66" s="2">
        <v>1.5314256453749999E-2</v>
      </c>
      <c r="C66">
        <v>0.82460034860560005</v>
      </c>
      <c r="D66">
        <v>3.2415449508749999E-2</v>
      </c>
      <c r="E66">
        <v>1.7069404327140001</v>
      </c>
      <c r="F66">
        <v>1.992348234283E-2</v>
      </c>
      <c r="G66">
        <v>7.6642572764499999</v>
      </c>
      <c r="H66">
        <v>2.1399683938810001E-2</v>
      </c>
      <c r="I66">
        <v>7.687026967814</v>
      </c>
      <c r="J66">
        <v>9.1306563159660008E-3</v>
      </c>
      <c r="K66">
        <v>8.8812780821159993</v>
      </c>
      <c r="L66">
        <v>1.0625415597389999E-2</v>
      </c>
      <c r="M66">
        <v>8.211916639</v>
      </c>
      <c r="N66">
        <v>3.2704400168129998E-2</v>
      </c>
      <c r="O66">
        <v>2.074412942161</v>
      </c>
      <c r="S66" s="3"/>
      <c r="T66">
        <v>2.4948611598929998E-2</v>
      </c>
      <c r="U66">
        <v>6.7069369178729996</v>
      </c>
      <c r="V66">
        <v>1.679753342543E-2</v>
      </c>
      <c r="W66">
        <v>0.68059865082610005</v>
      </c>
      <c r="Z66">
        <v>2.9303920756540001E-2</v>
      </c>
      <c r="AA66">
        <v>1.002199417228</v>
      </c>
      <c r="AC66" s="3"/>
      <c r="AD66">
        <v>1.7288752538999998E-2</v>
      </c>
      <c r="AE66">
        <v>7.6740419852950001</v>
      </c>
      <c r="AH66">
        <v>3.0827845662510001E-2</v>
      </c>
      <c r="AI66">
        <v>11.023261349709999</v>
      </c>
      <c r="AJ66">
        <v>2.0832016525650001E-2</v>
      </c>
      <c r="AK66">
        <v>7.5423603104519996</v>
      </c>
      <c r="AO66" s="3"/>
      <c r="AR66">
        <v>0.13595767392899999</v>
      </c>
      <c r="AS66">
        <v>7.1580718510469996</v>
      </c>
      <c r="AW66" s="3"/>
      <c r="AX66">
        <v>4.6593124774299997E-3</v>
      </c>
      <c r="AY66">
        <v>21.011197456600001</v>
      </c>
      <c r="AZ66">
        <v>9.7010681845859995E-3</v>
      </c>
      <c r="BA66">
        <v>38.002926500779999</v>
      </c>
      <c r="BB66">
        <v>2.7584946923530002E-2</v>
      </c>
      <c r="BC66">
        <v>3.2222718744819998</v>
      </c>
      <c r="BD66">
        <v>2.4651692688799999E-2</v>
      </c>
      <c r="BE66">
        <v>1.7504220341650001</v>
      </c>
      <c r="BF66">
        <v>1.6477975062860001E-2</v>
      </c>
      <c r="BG66">
        <v>3.8337046613329999</v>
      </c>
      <c r="BH66">
        <v>2.1789689057299999E-2</v>
      </c>
      <c r="BI66">
        <v>3.8096168846620002</v>
      </c>
      <c r="BK66" s="3"/>
      <c r="BL66">
        <v>5.0935606320120001E-2</v>
      </c>
      <c r="BM66">
        <v>5.6779964841709996</v>
      </c>
      <c r="BN66">
        <v>4.7946407595709999E-2</v>
      </c>
      <c r="BO66">
        <v>7.6443523726810003</v>
      </c>
      <c r="BP66">
        <v>3.4440988069809997E-2</v>
      </c>
      <c r="BQ66">
        <v>4.9960982812749997</v>
      </c>
      <c r="BS66" s="3"/>
      <c r="BT66">
        <v>4.1421949534940002E-2</v>
      </c>
      <c r="BU66">
        <v>43.960647029550003</v>
      </c>
      <c r="BV66">
        <v>5.1899786423820003E-2</v>
      </c>
      <c r="BW66">
        <v>48.93220765761</v>
      </c>
      <c r="BX66">
        <v>3.9322191855440003E-2</v>
      </c>
      <c r="BY66">
        <v>53.028814075429999</v>
      </c>
      <c r="BZ66">
        <v>0.10582350819190001</v>
      </c>
      <c r="CA66">
        <v>21.318045878180001</v>
      </c>
      <c r="CC66" s="3"/>
      <c r="CD66">
        <v>1.9960346296800002E-2</v>
      </c>
      <c r="CE66">
        <v>4.0752351097180002</v>
      </c>
      <c r="CH66">
        <v>1.8270661812050001E-2</v>
      </c>
      <c r="CI66">
        <v>0.85089421470540005</v>
      </c>
      <c r="CJ66">
        <v>2.0754652135050001E-2</v>
      </c>
      <c r="CK66">
        <v>3.6096727765679999</v>
      </c>
      <c r="CL66">
        <v>9.8605913373410008E-3</v>
      </c>
      <c r="CM66">
        <v>6.0214446668079997</v>
      </c>
      <c r="CN66">
        <v>8.1414730137469998E-3</v>
      </c>
      <c r="CO66">
        <v>0.7298197492163</v>
      </c>
      <c r="CQ66" s="3"/>
    </row>
    <row r="67" spans="2:95" x14ac:dyDescent="0.3">
      <c r="B67" s="2">
        <v>1.5382210168399999E-2</v>
      </c>
      <c r="C67">
        <v>0.72115358012389996</v>
      </c>
      <c r="D67">
        <v>3.2735758800479998E-2</v>
      </c>
      <c r="E67">
        <v>1.5365575199199999</v>
      </c>
      <c r="F67">
        <v>2.0185548602640001E-2</v>
      </c>
      <c r="G67">
        <v>7.5608105079680001</v>
      </c>
      <c r="H67">
        <v>2.165445752527E-2</v>
      </c>
      <c r="I67">
        <v>7.5683863461329999</v>
      </c>
      <c r="J67">
        <v>8.9948651625460004E-3</v>
      </c>
      <c r="K67">
        <v>8.2484272631700009</v>
      </c>
      <c r="L67">
        <v>1.0732195191389999E-2</v>
      </c>
      <c r="M67">
        <v>8.0841294544049997</v>
      </c>
      <c r="N67">
        <v>3.2959153535920001E-2</v>
      </c>
      <c r="O67">
        <v>2.1017915471639999</v>
      </c>
      <c r="S67" s="3"/>
      <c r="T67">
        <v>2.535099027463E-2</v>
      </c>
      <c r="U67">
        <v>6.3664593417160003</v>
      </c>
      <c r="V67">
        <v>1.7220932334629999E-2</v>
      </c>
      <c r="W67">
        <v>0.49759249005829997</v>
      </c>
      <c r="Z67">
        <v>3.0029917980639999E-2</v>
      </c>
      <c r="AA67">
        <v>0.9150732150259</v>
      </c>
      <c r="AC67" s="3"/>
      <c r="AD67">
        <v>1.7437818134229999E-2</v>
      </c>
      <c r="AE67">
        <v>7.4809572913900002</v>
      </c>
      <c r="AH67">
        <v>3.1160358041760001E-2</v>
      </c>
      <c r="AI67">
        <v>10.90823283139</v>
      </c>
      <c r="AJ67">
        <v>2.120301020132E-2</v>
      </c>
      <c r="AK67">
        <v>7.3654701975189996</v>
      </c>
      <c r="AO67" s="3"/>
      <c r="AR67">
        <v>0.14370181912800001</v>
      </c>
      <c r="AS67">
        <v>7.187982785999</v>
      </c>
      <c r="AW67" s="3"/>
      <c r="AX67">
        <v>4.6889167619120001E-3</v>
      </c>
      <c r="AY67">
        <v>21.120359624799999</v>
      </c>
      <c r="AZ67">
        <v>9.8904468842240002E-3</v>
      </c>
      <c r="BA67">
        <v>36.314013807009999</v>
      </c>
      <c r="BB67">
        <v>2.777386273153E-2</v>
      </c>
      <c r="BC67">
        <v>3.2016731032000001</v>
      </c>
      <c r="BD67">
        <v>2.5340769792459999E-2</v>
      </c>
      <c r="BE67">
        <v>1.3507856621679999</v>
      </c>
      <c r="BF67">
        <v>1.681145095116E-2</v>
      </c>
      <c r="BG67">
        <v>3.4547805857389999</v>
      </c>
      <c r="BH67">
        <v>2.2117571847609999E-2</v>
      </c>
      <c r="BI67">
        <v>3.5637523048489999</v>
      </c>
      <c r="BK67" s="3"/>
      <c r="BL67">
        <v>5.1586679004370001E-2</v>
      </c>
      <c r="BM67">
        <v>5.6779964841709996</v>
      </c>
      <c r="BN67">
        <v>4.8621752400400002E-2</v>
      </c>
      <c r="BO67">
        <v>7.5009052760630004</v>
      </c>
      <c r="BP67">
        <v>3.521278159427E-2</v>
      </c>
      <c r="BQ67">
        <v>4.9409263210379999</v>
      </c>
      <c r="BS67" s="3"/>
      <c r="BT67">
        <v>4.1955033472269997E-2</v>
      </c>
      <c r="BU67">
        <v>44.051682727729997</v>
      </c>
      <c r="BV67">
        <v>5.6046246171630003E-2</v>
      </c>
      <c r="BW67">
        <v>46.029180393620003</v>
      </c>
      <c r="BX67">
        <v>3.9736837830220001E-2</v>
      </c>
      <c r="BY67">
        <v>53.443532255999997</v>
      </c>
      <c r="BZ67">
        <v>0.1084101092726</v>
      </c>
      <c r="CA67">
        <v>20.903327697609999</v>
      </c>
      <c r="CC67" s="3"/>
      <c r="CD67">
        <v>2.228756286733E-2</v>
      </c>
      <c r="CE67">
        <v>3.3111285266460002</v>
      </c>
      <c r="CH67">
        <v>1.867288440993E-2</v>
      </c>
      <c r="CI67">
        <v>0.71847284373599996</v>
      </c>
      <c r="CJ67">
        <v>2.0960249737139999E-2</v>
      </c>
      <c r="CK67">
        <v>3.469894662767</v>
      </c>
      <c r="CL67">
        <v>1.0933739900630001E-2</v>
      </c>
      <c r="CM67">
        <v>5.0155330486</v>
      </c>
      <c r="CN67">
        <v>8.2545712474679997E-3</v>
      </c>
      <c r="CO67">
        <v>0.64655172413789996</v>
      </c>
      <c r="CQ67" s="3"/>
    </row>
    <row r="68" spans="2:95" x14ac:dyDescent="0.3">
      <c r="B68" s="2">
        <v>1.547443384924E-2</v>
      </c>
      <c r="C68">
        <v>0.57511108344399997</v>
      </c>
      <c r="D68">
        <v>3.2983276730340003E-2</v>
      </c>
      <c r="E68">
        <v>1.3600895030989999</v>
      </c>
      <c r="F68">
        <v>2.0418497980670001E-2</v>
      </c>
      <c r="G68">
        <v>7.4573637394860004</v>
      </c>
      <c r="H68">
        <v>2.1843719600700001E-2</v>
      </c>
      <c r="I68">
        <v>7.4679981277880003</v>
      </c>
      <c r="J68">
        <v>8.9561058469220002E-3</v>
      </c>
      <c r="K68">
        <v>7.7920444610450001</v>
      </c>
      <c r="L68">
        <v>1.087780234989E-2</v>
      </c>
      <c r="M68">
        <v>7.9198316456400004</v>
      </c>
      <c r="N68">
        <v>3.3308527200260001E-2</v>
      </c>
      <c r="O68">
        <v>2.1565487571699999</v>
      </c>
      <c r="S68" s="3"/>
      <c r="T68">
        <v>2.5693031712919999E-2</v>
      </c>
      <c r="U68">
        <v>6.1256575975479999</v>
      </c>
      <c r="V68">
        <v>1.7765299966780002E-2</v>
      </c>
      <c r="W68">
        <v>0.25635138465739998</v>
      </c>
      <c r="Z68">
        <v>3.0513919481579999E-2</v>
      </c>
      <c r="AA68">
        <v>0.86531553840359998</v>
      </c>
      <c r="AC68" s="3"/>
      <c r="AD68">
        <v>1.7576235000659999E-2</v>
      </c>
      <c r="AE68">
        <v>7.2995750147300003</v>
      </c>
      <c r="AH68">
        <v>3.1468238878930001E-2</v>
      </c>
      <c r="AI68">
        <v>10.79997168481</v>
      </c>
      <c r="AJ68">
        <v>2.1490201328470002E-2</v>
      </c>
      <c r="AK68">
        <v>7.2409983806089997</v>
      </c>
      <c r="AO68" s="3"/>
      <c r="AR68">
        <v>0.15009008705320001</v>
      </c>
      <c r="AS68">
        <v>7.1646213978119997</v>
      </c>
      <c r="AW68" s="3"/>
      <c r="AX68">
        <v>4.7740802006160004E-3</v>
      </c>
      <c r="AY68">
        <v>21.249955640149999</v>
      </c>
      <c r="AZ68">
        <v>1.006300653235E-2</v>
      </c>
      <c r="BA68">
        <v>35.167570366920003</v>
      </c>
      <c r="BB68">
        <v>2.799058215937E-2</v>
      </c>
      <c r="BC68">
        <v>3.0991749731499998</v>
      </c>
      <c r="BD68">
        <v>2.620206292531E-2</v>
      </c>
      <c r="BE68">
        <v>1.0431474735320001</v>
      </c>
      <c r="BF68">
        <v>1.7067083519499999E-2</v>
      </c>
      <c r="BG68">
        <v>3.2806105833200001</v>
      </c>
      <c r="BH68">
        <v>2.245654995946E-2</v>
      </c>
      <c r="BI68">
        <v>3.3792904851299999</v>
      </c>
      <c r="BK68" s="3"/>
      <c r="BL68">
        <v>5.2141309762039997E-2</v>
      </c>
      <c r="BM68">
        <v>5.6283537312699998</v>
      </c>
      <c r="BN68">
        <v>4.9297097205089999E-2</v>
      </c>
      <c r="BO68">
        <v>7.3574581794449996</v>
      </c>
      <c r="BP68">
        <v>3.7238739226810001E-2</v>
      </c>
      <c r="BQ68">
        <v>4.79747922442</v>
      </c>
      <c r="BS68" s="3"/>
      <c r="BT68">
        <v>4.2280806989540003E-2</v>
      </c>
      <c r="BU68">
        <v>44.1427184259</v>
      </c>
      <c r="BV68">
        <v>6.4931517059820004E-2</v>
      </c>
      <c r="BW68">
        <v>39.474610125090003</v>
      </c>
      <c r="BX68">
        <v>4.0013268480070002E-2</v>
      </c>
      <c r="BY68">
        <v>53.676179040229997</v>
      </c>
      <c r="BZ68">
        <v>0.1124775888348</v>
      </c>
      <c r="CA68">
        <v>20.630220603089999</v>
      </c>
      <c r="CC68" s="3"/>
      <c r="CD68">
        <v>2.2448260237060001E-2</v>
      </c>
      <c r="CE68">
        <v>3.2817398119119998</v>
      </c>
      <c r="CH68">
        <v>1.8967822779270001E-2</v>
      </c>
      <c r="CI68">
        <v>0.72582958656759999</v>
      </c>
      <c r="CJ68">
        <v>2.13624951025E-2</v>
      </c>
      <c r="CK68">
        <v>3.2418356349859998</v>
      </c>
      <c r="CL68">
        <v>1.1770795779999999E-2</v>
      </c>
      <c r="CM68">
        <v>4.3537298372129998</v>
      </c>
      <c r="CN68">
        <v>8.4033702907509999E-3</v>
      </c>
      <c r="CO68">
        <v>0.59757053291539997</v>
      </c>
      <c r="CQ68" s="3"/>
    </row>
    <row r="69" spans="2:95" x14ac:dyDescent="0.3">
      <c r="B69" s="2">
        <v>1.556180387388E-2</v>
      </c>
      <c r="C69">
        <v>0.43515369079240002</v>
      </c>
      <c r="D69">
        <v>3.3177412867709997E-2</v>
      </c>
      <c r="E69">
        <v>1.1897065903049999</v>
      </c>
      <c r="F69">
        <v>2.0898942538949999E-2</v>
      </c>
      <c r="G69">
        <v>7.3417467629480004</v>
      </c>
      <c r="H69">
        <v>2.2171291056150001E-2</v>
      </c>
      <c r="I69">
        <v>7.2763478927660001</v>
      </c>
      <c r="J69">
        <v>8.8251573961849999E-3</v>
      </c>
      <c r="K69">
        <v>7.2322148904379997</v>
      </c>
      <c r="L69">
        <v>1.107679214347E-2</v>
      </c>
      <c r="M69">
        <v>7.7433636288179999</v>
      </c>
      <c r="N69">
        <v>3.3650617033960002E-2</v>
      </c>
      <c r="O69">
        <v>2.2478107738470001</v>
      </c>
      <c r="S69" s="3"/>
      <c r="T69">
        <v>2.619607277891E-2</v>
      </c>
      <c r="U69">
        <v>5.8683059196930003</v>
      </c>
      <c r="Z69">
        <v>3.1330690866769997E-2</v>
      </c>
      <c r="AA69">
        <v>0.82818578636210005</v>
      </c>
      <c r="AC69" s="3"/>
      <c r="AD69">
        <v>1.8129869250380001E-2</v>
      </c>
      <c r="AE69">
        <v>6.5155442031700002</v>
      </c>
      <c r="AH69">
        <v>3.1702225089889999E-2</v>
      </c>
      <c r="AI69">
        <v>10.71201265344</v>
      </c>
      <c r="AJ69">
        <v>2.1836974213100002E-2</v>
      </c>
      <c r="AK69">
        <v>7.1951994803070001</v>
      </c>
      <c r="AO69" s="3"/>
      <c r="AW69" s="3"/>
      <c r="AX69">
        <v>4.8666390303500002E-3</v>
      </c>
      <c r="AY69">
        <v>21.427313888450001</v>
      </c>
      <c r="AZ69">
        <v>1.017985954689E-2</v>
      </c>
      <c r="BA69">
        <v>34.54315256025</v>
      </c>
      <c r="BB69">
        <v>2.8168394126349999E-2</v>
      </c>
      <c r="BC69">
        <v>3.047878605992</v>
      </c>
      <c r="BD69">
        <v>2.6818815971530002E-2</v>
      </c>
      <c r="BE69">
        <v>0.98131710214900003</v>
      </c>
      <c r="BF69">
        <v>1.7256044764720001E-2</v>
      </c>
      <c r="BG69">
        <v>3.0962509362100001</v>
      </c>
      <c r="BH69">
        <v>2.276773297095E-2</v>
      </c>
      <c r="BI69">
        <v>3.2460228599610002</v>
      </c>
      <c r="BK69" s="3"/>
      <c r="BL69">
        <v>5.2768308500859999E-2</v>
      </c>
      <c r="BM69">
        <v>5.4794254725640004</v>
      </c>
      <c r="BN69">
        <v>4.9731240475720001E-2</v>
      </c>
      <c r="BO69">
        <v>7.29125182716</v>
      </c>
      <c r="BP69">
        <v>3.8605478028969999E-2</v>
      </c>
      <c r="BQ69">
        <v>4.6209289516589998</v>
      </c>
      <c r="BS69" s="3"/>
      <c r="BT69">
        <v>4.2932354024060003E-2</v>
      </c>
      <c r="BU69">
        <v>44.051682727729997</v>
      </c>
      <c r="BV69">
        <v>6.9848033617939995E-2</v>
      </c>
      <c r="BW69">
        <v>35.863527430860003</v>
      </c>
      <c r="BX69">
        <v>4.0269954083510001E-2</v>
      </c>
      <c r="BY69">
        <v>53.827905203850001</v>
      </c>
      <c r="BZ69">
        <v>0.1150641899156</v>
      </c>
      <c r="CA69">
        <v>20.458264284310001</v>
      </c>
      <c r="CC69" s="3"/>
      <c r="CD69">
        <v>2.2686335208179999E-2</v>
      </c>
      <c r="CE69">
        <v>3.2180642633229999</v>
      </c>
      <c r="CH69">
        <v>1.918231943119E-2</v>
      </c>
      <c r="CI69">
        <v>0.74789981506250003</v>
      </c>
      <c r="CJ69">
        <v>2.1621711175700001E-2</v>
      </c>
      <c r="CK69">
        <v>3.131484492512</v>
      </c>
      <c r="CL69">
        <v>1.2908333257080001E-2</v>
      </c>
      <c r="CM69">
        <v>3.5154344173899998</v>
      </c>
      <c r="CN69">
        <v>8.623563956886E-3</v>
      </c>
      <c r="CO69">
        <v>0.64655172413789996</v>
      </c>
      <c r="CQ69" s="3"/>
    </row>
    <row r="70" spans="2:95" x14ac:dyDescent="0.3">
      <c r="B70" s="2">
        <v>1.564430591846E-2</v>
      </c>
      <c r="C70">
        <v>0.40472817065069999</v>
      </c>
      <c r="D70">
        <v>3.3390967842810003E-2</v>
      </c>
      <c r="E70">
        <v>0.96455774125719995</v>
      </c>
      <c r="F70">
        <v>2.134543004051E-2</v>
      </c>
      <c r="G70">
        <v>7.1348532259850002</v>
      </c>
      <c r="H70">
        <v>2.2629883006299999E-2</v>
      </c>
      <c r="I70">
        <v>7.0664452544080003</v>
      </c>
      <c r="J70">
        <v>8.7960876988230005E-3</v>
      </c>
      <c r="K70">
        <v>6.8914490648519999</v>
      </c>
      <c r="L70">
        <v>1.1183571737460001E-2</v>
      </c>
      <c r="M70">
        <v>7.6155764442229996</v>
      </c>
      <c r="N70">
        <v>3.3912642859379998E-2</v>
      </c>
      <c r="O70">
        <v>2.3208203871889999</v>
      </c>
      <c r="S70" s="3"/>
      <c r="T70">
        <v>2.657841261597E-2</v>
      </c>
      <c r="U70">
        <v>5.7438386298279998</v>
      </c>
      <c r="Z70">
        <v>3.3145766877409999E-2</v>
      </c>
      <c r="AA70">
        <v>0.81645012079379997</v>
      </c>
      <c r="AC70" s="3"/>
      <c r="AD70">
        <v>1.860900557928E-2</v>
      </c>
      <c r="AE70">
        <v>5.8894825287319996</v>
      </c>
      <c r="AH70">
        <v>3.1948525152060002E-2</v>
      </c>
      <c r="AI70">
        <v>10.61728865051</v>
      </c>
      <c r="AJ70">
        <v>2.2291144488809998E-2</v>
      </c>
      <c r="AK70">
        <v>7.2280852314699997</v>
      </c>
      <c r="AO70" s="3"/>
      <c r="AW70" s="3"/>
      <c r="AX70">
        <v>4.9147535660890003E-3</v>
      </c>
      <c r="AY70">
        <v>21.577406823890001</v>
      </c>
      <c r="AZ70">
        <v>1.0280186012E-2</v>
      </c>
      <c r="BA70">
        <v>33.406993369120002</v>
      </c>
      <c r="BB70">
        <v>2.9062976063630001E-2</v>
      </c>
      <c r="BC70">
        <v>2.9142136428979999</v>
      </c>
      <c r="BD70">
        <v>2.7396658717070001E-2</v>
      </c>
      <c r="BE70">
        <v>0.98092354839590001</v>
      </c>
      <c r="BF70">
        <v>1.7528354393269999E-2</v>
      </c>
      <c r="BG70">
        <v>2.8913644170609998</v>
      </c>
      <c r="BH70">
        <v>2.3228947048199999E-2</v>
      </c>
      <c r="BI70">
        <v>3.0614777884860001</v>
      </c>
      <c r="BK70" s="3"/>
      <c r="BL70">
        <v>5.3540003344300001E-2</v>
      </c>
      <c r="BM70">
        <v>5.2808544609570003</v>
      </c>
      <c r="BN70">
        <v>5.0149313881610001E-2</v>
      </c>
      <c r="BO70">
        <v>7.1919422987320001</v>
      </c>
      <c r="BP70">
        <v>4.0695806667659998E-2</v>
      </c>
      <c r="BQ70">
        <v>4.2678284061390004</v>
      </c>
      <c r="BS70" s="3"/>
      <c r="BT70">
        <v>4.3406206412809997E-2</v>
      </c>
      <c r="BU70">
        <v>43.884783947739997</v>
      </c>
      <c r="BV70">
        <v>7.2632085162910004E-2</v>
      </c>
      <c r="BW70">
        <v>34.194539630999998</v>
      </c>
      <c r="BX70">
        <v>4.0704345104710001E-2</v>
      </c>
      <c r="BY70">
        <v>53.736869505679998</v>
      </c>
      <c r="BZ70">
        <v>0.12031637226279999</v>
      </c>
      <c r="CA70">
        <v>20.326768275839999</v>
      </c>
      <c r="CC70" s="3"/>
      <c r="CD70">
        <v>2.4870669249380001E-2</v>
      </c>
      <c r="CE70">
        <v>2.6498824451409999</v>
      </c>
      <c r="CH70">
        <v>1.952194744895E-2</v>
      </c>
      <c r="CI70">
        <v>0.74789981506250003</v>
      </c>
      <c r="CJ70">
        <v>2.1907732981759999E-2</v>
      </c>
      <c r="CK70">
        <v>3.0505603213639998</v>
      </c>
      <c r="CL70">
        <v>1.3713194679549999E-2</v>
      </c>
      <c r="CM70">
        <v>2.9859719821659998</v>
      </c>
      <c r="CN70">
        <v>8.855660613648E-3</v>
      </c>
      <c r="CO70">
        <v>0.69553291536049999</v>
      </c>
      <c r="CQ70" s="3"/>
    </row>
    <row r="71" spans="2:95" x14ac:dyDescent="0.3">
      <c r="B71" s="2">
        <v>1.5726803750160001E-2</v>
      </c>
      <c r="C71">
        <v>0.40472817065069999</v>
      </c>
      <c r="D71">
        <v>3.3614231815479997E-2</v>
      </c>
      <c r="E71">
        <v>0.71506847609559998</v>
      </c>
      <c r="F71">
        <v>2.2063696169759998E-2</v>
      </c>
      <c r="G71">
        <v>6.7758320883129999</v>
      </c>
      <c r="H71">
        <v>2.2884660383760001E-2</v>
      </c>
      <c r="I71">
        <v>6.920426027725</v>
      </c>
      <c r="J71">
        <v>8.7427556184729999E-3</v>
      </c>
      <c r="K71">
        <v>6.5385130312089998</v>
      </c>
      <c r="L71">
        <v>1.1300058643870001E-2</v>
      </c>
      <c r="M71">
        <v>7.4756190515709999</v>
      </c>
      <c r="N71">
        <v>3.4363919387229998E-2</v>
      </c>
      <c r="O71">
        <v>2.375577597196</v>
      </c>
      <c r="S71" s="3"/>
      <c r="T71">
        <v>2.8017219288419999E-2</v>
      </c>
      <c r="U71">
        <v>5.2791654853749996</v>
      </c>
      <c r="Z71">
        <v>3.3856703781039998E-2</v>
      </c>
      <c r="AA71">
        <v>0.89168356957369999</v>
      </c>
      <c r="AC71" s="3"/>
      <c r="AD71">
        <v>1.93225135899E-2</v>
      </c>
      <c r="AE71">
        <v>5.1814727896560004</v>
      </c>
      <c r="AH71">
        <v>3.2601216861130003E-2</v>
      </c>
      <c r="AI71">
        <v>10.36018372849</v>
      </c>
      <c r="AJ71">
        <v>2.2709515634159998E-2</v>
      </c>
      <c r="AK71">
        <v>7.2347427654779999</v>
      </c>
      <c r="AO71" s="3"/>
      <c r="AW71" s="3"/>
      <c r="AX71">
        <v>4.9739526682359998E-3</v>
      </c>
      <c r="AY71">
        <v>21.82985064515</v>
      </c>
      <c r="AZ71">
        <v>1.040262644487E-2</v>
      </c>
      <c r="BA71">
        <v>32.66998617614</v>
      </c>
      <c r="BB71">
        <v>2.931301837381E-2</v>
      </c>
      <c r="BC71">
        <v>2.8628680815209999</v>
      </c>
      <c r="BD71">
        <v>2.777443353655E-2</v>
      </c>
      <c r="BE71">
        <v>1.1444271006160001</v>
      </c>
      <c r="BF71">
        <v>1.7800629943910001E-2</v>
      </c>
      <c r="BG71">
        <v>2.8092985547830001</v>
      </c>
      <c r="BH71">
        <v>2.3629017584320001E-2</v>
      </c>
      <c r="BI71">
        <v>2.969089835543</v>
      </c>
      <c r="BK71" s="3"/>
      <c r="BL71">
        <v>5.4118774476880002E-2</v>
      </c>
      <c r="BM71">
        <v>5.131926202252</v>
      </c>
      <c r="BN71">
        <v>5.0647801580160003E-2</v>
      </c>
      <c r="BO71">
        <v>7.015392025972</v>
      </c>
      <c r="BP71">
        <v>4.1355090467020003E-2</v>
      </c>
      <c r="BQ71">
        <v>4.058174957236</v>
      </c>
      <c r="BS71" s="3"/>
      <c r="BT71">
        <v>4.376159570437E-2</v>
      </c>
      <c r="BU71">
        <v>43.824093482290003</v>
      </c>
      <c r="BV71">
        <v>8.0293163173160001E-2</v>
      </c>
      <c r="BW71">
        <v>30.704837867670001</v>
      </c>
      <c r="BX71">
        <v>4.1000520800980003E-2</v>
      </c>
      <c r="BY71">
        <v>53.504222721449999</v>
      </c>
      <c r="BZ71">
        <v>0.12693096281290001</v>
      </c>
      <c r="CA71">
        <v>20.21550242252</v>
      </c>
      <c r="CC71" s="3"/>
      <c r="CD71">
        <v>2.5156359681140002E-2</v>
      </c>
      <c r="CE71">
        <v>2.571512539185</v>
      </c>
      <c r="CH71">
        <v>1.98526378873E-2</v>
      </c>
      <c r="CI71">
        <v>0.74789981506250003</v>
      </c>
      <c r="CJ71">
        <v>2.2211624692619999E-2</v>
      </c>
      <c r="CK71">
        <v>2.99170637871</v>
      </c>
      <c r="CL71">
        <v>1.465756541524E-2</v>
      </c>
      <c r="CM71">
        <v>2.6858715301270002</v>
      </c>
      <c r="CN71">
        <v>9.0103994917910008E-3</v>
      </c>
      <c r="CO71">
        <v>0.69553291536049999</v>
      </c>
      <c r="CQ71" s="3"/>
    </row>
    <row r="72" spans="2:95" x14ac:dyDescent="0.3">
      <c r="B72" s="2">
        <v>1.5819000468480001E-2</v>
      </c>
      <c r="C72">
        <v>0.45340900287739999</v>
      </c>
      <c r="D72">
        <v>3.4002518414059997E-2</v>
      </c>
      <c r="E72">
        <v>0.27085588202740002</v>
      </c>
      <c r="F72">
        <v>2.2835343248940002E-2</v>
      </c>
      <c r="G72">
        <v>6.4168109506419997</v>
      </c>
      <c r="H72">
        <v>2.325590575866E-2</v>
      </c>
      <c r="I72">
        <v>6.719649591035</v>
      </c>
      <c r="J72">
        <v>8.6845521877600002E-3</v>
      </c>
      <c r="K72">
        <v>6.3194492861890001</v>
      </c>
      <c r="L72">
        <v>1.138742529819E-2</v>
      </c>
      <c r="M72">
        <v>7.360002075033</v>
      </c>
      <c r="N72">
        <v>3.4713296842569998E-2</v>
      </c>
      <c r="O72">
        <v>2.4029562021989999</v>
      </c>
      <c r="S72" s="3"/>
      <c r="T72">
        <v>2.9788081422500001E-2</v>
      </c>
      <c r="U72">
        <v>4.7647798348819999</v>
      </c>
      <c r="Z72">
        <v>3.4597861871530002E-2</v>
      </c>
      <c r="AA72">
        <v>0.89199146176809996</v>
      </c>
      <c r="AC72" s="3"/>
      <c r="AD72">
        <v>1.9780445466050001E-2</v>
      </c>
      <c r="AE72">
        <v>4.7426207234969997</v>
      </c>
      <c r="AH72">
        <v>3.3241640794700003E-2</v>
      </c>
      <c r="AI72">
        <v>10.19099463471</v>
      </c>
      <c r="AJ72">
        <v>2.3116089358220002E-2</v>
      </c>
      <c r="AK72">
        <v>7.1758488257420003</v>
      </c>
      <c r="AO72" s="3"/>
      <c r="AW72" s="3"/>
      <c r="AX72">
        <v>5.0257961399890003E-3</v>
      </c>
      <c r="AY72">
        <v>21.891230397040001</v>
      </c>
      <c r="AZ72">
        <v>1.046944543894E-2</v>
      </c>
      <c r="BA72">
        <v>32.147952974390002</v>
      </c>
      <c r="BB72">
        <v>2.9551954003159998E-2</v>
      </c>
      <c r="BC72">
        <v>2.791059979006</v>
      </c>
      <c r="BD72">
        <v>2.819668903609E-2</v>
      </c>
      <c r="BE72">
        <v>1.195314777338</v>
      </c>
      <c r="BF72">
        <v>1.8072899814900002E-2</v>
      </c>
      <c r="BG72">
        <v>2.7477028019829999</v>
      </c>
      <c r="BH72">
        <v>2.4045736782390002E-2</v>
      </c>
      <c r="BI72">
        <v>2.9483359132609999</v>
      </c>
      <c r="BK72" s="3"/>
      <c r="BL72">
        <v>5.7494981488949999E-2</v>
      </c>
      <c r="BM72">
        <v>4.1059759756160004</v>
      </c>
      <c r="BN72">
        <v>5.1162368002839999E-2</v>
      </c>
      <c r="BO72">
        <v>6.8388417532119998</v>
      </c>
      <c r="BP72">
        <v>4.2126872178929999E-2</v>
      </c>
      <c r="BQ72">
        <v>4.0471405651880001</v>
      </c>
      <c r="BS72" s="3"/>
      <c r="BT72">
        <v>4.4383526964599997E-2</v>
      </c>
      <c r="BU72">
        <v>43.793748249570001</v>
      </c>
      <c r="BV72">
        <v>9.0856763006889996E-2</v>
      </c>
      <c r="BW72">
        <v>25.940636329899998</v>
      </c>
      <c r="BX72">
        <v>4.1158481172330001E-2</v>
      </c>
      <c r="BY72">
        <v>53.352496557830001</v>
      </c>
      <c r="BZ72">
        <v>0.13226212534580001</v>
      </c>
      <c r="CA72">
        <v>20.01320087102</v>
      </c>
      <c r="CC72" s="3"/>
      <c r="CD72">
        <v>2.540633181265E-2</v>
      </c>
      <c r="CE72">
        <v>2.5323275862069998</v>
      </c>
      <c r="CH72">
        <v>2.0174390746229998E-2</v>
      </c>
      <c r="CI72">
        <v>0.74789981506250003</v>
      </c>
      <c r="CJ72">
        <v>2.2470821501030001E-2</v>
      </c>
      <c r="CK72">
        <v>2.962279407384</v>
      </c>
      <c r="CL72">
        <v>1.5076093354930001E-2</v>
      </c>
      <c r="CM72">
        <v>2.5799412028650002</v>
      </c>
      <c r="CN72">
        <v>9.1592031992550008E-3</v>
      </c>
      <c r="CO72">
        <v>0.62695924764889999</v>
      </c>
      <c r="CQ72" s="3"/>
    </row>
    <row r="73" spans="2:95" x14ac:dyDescent="0.3">
      <c r="B73" s="2">
        <v>1.590148903181E-2</v>
      </c>
      <c r="C73">
        <v>0.52034514718900005</v>
      </c>
      <c r="D73">
        <v>3.4308278533260003E-2</v>
      </c>
      <c r="E73">
        <v>3.3536824922529997E-2</v>
      </c>
      <c r="F73">
        <v>2.307800162454E-2</v>
      </c>
      <c r="G73">
        <v>6.2890237660470003</v>
      </c>
      <c r="H73">
        <v>2.3612587263300001E-2</v>
      </c>
      <c r="I73">
        <v>6.5645041626829999</v>
      </c>
      <c r="J73">
        <v>8.6263445441540007E-3</v>
      </c>
      <c r="K73">
        <v>6.1308110613100002</v>
      </c>
      <c r="L73">
        <v>1.155245887763E-2</v>
      </c>
      <c r="M73">
        <v>7.0861723937579999</v>
      </c>
      <c r="N73">
        <v>3.496077269806E-2</v>
      </c>
      <c r="O73">
        <v>2.4212086055339999</v>
      </c>
      <c r="S73" s="3"/>
      <c r="T73">
        <v>3.0140225886740001E-2</v>
      </c>
      <c r="U73">
        <v>4.6236831850250004</v>
      </c>
      <c r="Z73">
        <v>3.5444829307100002E-2</v>
      </c>
      <c r="AA73">
        <v>0.71748771679629997</v>
      </c>
      <c r="AC73" s="3"/>
      <c r="AD73">
        <v>2.0323543921400001E-2</v>
      </c>
      <c r="AE73">
        <v>4.1691981259249999</v>
      </c>
      <c r="AH73">
        <v>3.3734279315470003E-2</v>
      </c>
      <c r="AI73">
        <v>10.069172342750001</v>
      </c>
      <c r="AJ73">
        <v>2.3379388317290001E-2</v>
      </c>
      <c r="AK73">
        <v>7.0448162873999998</v>
      </c>
      <c r="AO73" s="3"/>
      <c r="AW73" s="3"/>
      <c r="AX73">
        <v>5.0998674388300002E-3</v>
      </c>
      <c r="AY73">
        <v>21.94577111445</v>
      </c>
      <c r="AZ73">
        <v>1.0591806356689999E-2</v>
      </c>
      <c r="BA73">
        <v>31.697527314110001</v>
      </c>
      <c r="BB73">
        <v>2.9624187186169999E-2</v>
      </c>
      <c r="BC73">
        <v>2.780775730047</v>
      </c>
      <c r="BD73">
        <v>2.8496705730389999E-2</v>
      </c>
      <c r="BE73">
        <v>1.256520760556</v>
      </c>
      <c r="BF73">
        <v>1.8300708884620001E-2</v>
      </c>
      <c r="BG73">
        <v>2.727077541506</v>
      </c>
      <c r="BH73">
        <v>2.423464975056E-2</v>
      </c>
      <c r="BI73">
        <v>2.9379721967179999</v>
      </c>
      <c r="BK73" s="3"/>
      <c r="BL73">
        <v>6.0461156418049999E-2</v>
      </c>
      <c r="BM73">
        <v>3.4440726035920002</v>
      </c>
      <c r="BN73">
        <v>5.1580462080679998E-2</v>
      </c>
      <c r="BO73">
        <v>6.6622914804509996</v>
      </c>
      <c r="BP73">
        <v>4.2737913899600001E-2</v>
      </c>
      <c r="BQ73">
        <v>3.8595559003800002</v>
      </c>
      <c r="BS73" s="3"/>
      <c r="BT73">
        <v>4.473891625616E-2</v>
      </c>
      <c r="BU73">
        <v>43.945474413189999</v>
      </c>
      <c r="BV73">
        <v>9.9584073523719993E-2</v>
      </c>
      <c r="BW73">
        <v>22.552085342310001</v>
      </c>
      <c r="BX73">
        <v>4.149414696144E-2</v>
      </c>
      <c r="BY73">
        <v>53.251345782080001</v>
      </c>
      <c r="BZ73">
        <v>0.14023912409879999</v>
      </c>
      <c r="CA73">
        <v>19.63894300075</v>
      </c>
      <c r="CC73" s="3"/>
      <c r="CD73">
        <v>2.5733673383240001E-2</v>
      </c>
      <c r="CE73">
        <v>2.4931426332290001</v>
      </c>
      <c r="CH73">
        <v>2.05050899413E-2</v>
      </c>
      <c r="CI73">
        <v>0.71111610090440003</v>
      </c>
      <c r="CJ73">
        <v>2.2730021812130002E-2</v>
      </c>
      <c r="CK73">
        <v>2.9181389503939998</v>
      </c>
      <c r="CL73">
        <v>1.5548278722770001E-2</v>
      </c>
      <c r="CM73">
        <v>2.4651805891479999</v>
      </c>
      <c r="CN73">
        <v>9.3139723945769998E-3</v>
      </c>
      <c r="CO73">
        <v>0.49960815047020002</v>
      </c>
      <c r="CQ73" s="3"/>
    </row>
    <row r="74" spans="2:95" x14ac:dyDescent="0.3">
      <c r="B74" s="2">
        <v>1.5959713526990001E-2</v>
      </c>
      <c r="C74">
        <v>0.58728129150069996</v>
      </c>
      <c r="F74">
        <v>2.3388592650330001E-2</v>
      </c>
      <c r="G74">
        <v>6.2099174136790003</v>
      </c>
      <c r="H74">
        <v>2.3801841756740001E-2</v>
      </c>
      <c r="I74">
        <v>6.518873154345</v>
      </c>
      <c r="J74">
        <v>8.5438846285049996E-3</v>
      </c>
      <c r="K74">
        <v>5.8569813800350001</v>
      </c>
      <c r="L74">
        <v>1.167380281056E-2</v>
      </c>
      <c r="M74">
        <v>6.9157894809649996</v>
      </c>
      <c r="S74" s="3"/>
      <c r="T74">
        <v>3.038166847577E-2</v>
      </c>
      <c r="U74">
        <v>4.457615323023</v>
      </c>
      <c r="Z74">
        <v>3.6064941776699999E-2</v>
      </c>
      <c r="AA74">
        <v>0.61782784272570002</v>
      </c>
      <c r="AC74" s="3"/>
      <c r="AD74">
        <v>2.1122248405649999E-2</v>
      </c>
      <c r="AE74">
        <v>3.3792693898659998</v>
      </c>
      <c r="AH74">
        <v>3.4165337061229997E-2</v>
      </c>
      <c r="AI74">
        <v>9.9608871944300006</v>
      </c>
      <c r="AJ74">
        <v>2.3786275015580002E-2</v>
      </c>
      <c r="AK74">
        <v>6.8548252676040002</v>
      </c>
      <c r="AO74" s="3"/>
      <c r="AW74" s="3"/>
      <c r="AX74">
        <v>5.1405884769020003E-3</v>
      </c>
      <c r="AY74">
        <v>22.041277919950002</v>
      </c>
      <c r="AZ74">
        <v>1.065305213156E-2</v>
      </c>
      <c r="BA74">
        <v>31.236908224970001</v>
      </c>
      <c r="BD74">
        <v>2.8880070808030001E-2</v>
      </c>
      <c r="BE74">
        <v>1.2971998717340001</v>
      </c>
      <c r="BF74">
        <v>1.8567422575369998E-2</v>
      </c>
      <c r="BG74">
        <v>2.6654855728769999</v>
      </c>
      <c r="BH74">
        <v>2.456800636617E-2</v>
      </c>
      <c r="BI74">
        <v>2.9889204201720001</v>
      </c>
      <c r="BK74" s="3"/>
      <c r="BL74">
        <v>6.1064028067860002E-2</v>
      </c>
      <c r="BM74">
        <v>3.3447870977890002</v>
      </c>
      <c r="BN74">
        <v>5.254527412322E-2</v>
      </c>
      <c r="BO74">
        <v>6.3312597190259998</v>
      </c>
      <c r="BP74">
        <v>4.3316765687490003E-2</v>
      </c>
      <c r="BQ74">
        <v>3.7933495480950001</v>
      </c>
      <c r="BS74" s="3"/>
      <c r="BT74">
        <v>4.4975842450529997E-2</v>
      </c>
      <c r="BU74">
        <v>43.960647029550003</v>
      </c>
      <c r="BV74">
        <v>0.105547077542</v>
      </c>
      <c r="BW74">
        <v>20.57964521521</v>
      </c>
      <c r="BX74">
        <v>4.1908792936219998E-2</v>
      </c>
      <c r="BY74">
        <v>53.200770394209997</v>
      </c>
      <c r="BZ74">
        <v>0.14422762347519999</v>
      </c>
      <c r="CA74">
        <v>19.537792225</v>
      </c>
      <c r="CC74" s="3"/>
      <c r="CD74">
        <v>2.608481976904E-2</v>
      </c>
      <c r="CE74">
        <v>2.458855799373</v>
      </c>
      <c r="CH74">
        <v>2.0746413342220001E-2</v>
      </c>
      <c r="CI74">
        <v>0.6743323867462</v>
      </c>
      <c r="CJ74">
        <v>2.3364656501680001E-2</v>
      </c>
      <c r="CK74">
        <v>2.638582722792</v>
      </c>
      <c r="CL74">
        <v>1.582729734923E-2</v>
      </c>
      <c r="CM74">
        <v>2.4651395955800002</v>
      </c>
      <c r="CN74">
        <v>9.4687310954900007E-3</v>
      </c>
      <c r="CO74">
        <v>0.41634012539179999</v>
      </c>
      <c r="CQ74" s="3"/>
    </row>
    <row r="75" spans="2:95" x14ac:dyDescent="0.3">
      <c r="B75" s="2">
        <v>1.605189929179E-2</v>
      </c>
      <c r="C75">
        <v>0.71506847609559998</v>
      </c>
      <c r="F75">
        <v>2.3665207240080002E-2</v>
      </c>
      <c r="G75">
        <v>6.1794918935369996</v>
      </c>
      <c r="H75">
        <v>2.428226498012E-2</v>
      </c>
      <c r="I75">
        <v>6.3454753226580003</v>
      </c>
      <c r="J75">
        <v>8.5147778576760008E-3</v>
      </c>
      <c r="K75">
        <v>5.7839601316950002</v>
      </c>
      <c r="L75">
        <v>1.1751457096989999E-2</v>
      </c>
      <c r="M75">
        <v>6.8488533366529998</v>
      </c>
      <c r="S75" s="3"/>
      <c r="T75">
        <v>3.0673415505840001E-2</v>
      </c>
      <c r="U75">
        <v>4.2666431341850002</v>
      </c>
      <c r="Z75">
        <v>3.6639682247639999E-2</v>
      </c>
      <c r="AA75">
        <v>0.53063880538160002</v>
      </c>
      <c r="AC75" s="3"/>
      <c r="AD75">
        <v>2.131395541851E-2</v>
      </c>
      <c r="AE75">
        <v>3.2212774138709999</v>
      </c>
      <c r="AH75">
        <v>3.5286101022929998E-2</v>
      </c>
      <c r="AI75">
        <v>9.7036910658120004</v>
      </c>
      <c r="AJ75">
        <v>2.53181592441E-2</v>
      </c>
      <c r="AK75">
        <v>6.1079474267120002</v>
      </c>
      <c r="AO75" s="3"/>
      <c r="AW75" s="3"/>
      <c r="AX75">
        <v>5.1850081571709998E-3</v>
      </c>
      <c r="AY75">
        <v>22.157253893450001</v>
      </c>
      <c r="AZ75">
        <v>1.0703219623849999E-2</v>
      </c>
      <c r="BA75">
        <v>30.653476047289999</v>
      </c>
      <c r="BD75">
        <v>2.945790219427E-2</v>
      </c>
      <c r="BE75">
        <v>1.3377465369379999</v>
      </c>
      <c r="BF75">
        <v>1.8778571623829999E-2</v>
      </c>
      <c r="BG75">
        <v>2.614166500694</v>
      </c>
      <c r="BH75">
        <v>2.4906933361150001E-2</v>
      </c>
      <c r="BI75">
        <v>2.9886895857589999</v>
      </c>
      <c r="BK75" s="3"/>
      <c r="BL75">
        <v>6.1763354930149998E-2</v>
      </c>
      <c r="BM75">
        <v>3.2455015919850001</v>
      </c>
      <c r="BN75">
        <v>5.3494019254170001E-2</v>
      </c>
      <c r="BO75">
        <v>5.9560903894099999</v>
      </c>
      <c r="BP75">
        <v>4.4313708600089999E-2</v>
      </c>
      <c r="BQ75">
        <v>3.5616273150970001</v>
      </c>
      <c r="BS75" s="3"/>
      <c r="BT75">
        <v>4.533123174209E-2</v>
      </c>
      <c r="BU75">
        <v>43.975819645910001</v>
      </c>
      <c r="BV75">
        <v>0.1140769375947</v>
      </c>
      <c r="BW75">
        <v>18.657780475980001</v>
      </c>
      <c r="BX75">
        <v>4.2303693864580001E-2</v>
      </c>
      <c r="BY75">
        <v>53.028814075429999</v>
      </c>
      <c r="BZ75">
        <v>0.14612314793139999</v>
      </c>
      <c r="CA75">
        <v>19.497331914699998</v>
      </c>
      <c r="CC75" s="3"/>
      <c r="CD75">
        <v>2.6888298455360001E-2</v>
      </c>
      <c r="CE75">
        <v>2.3461990595610001</v>
      </c>
      <c r="CH75">
        <v>2.0951981171450001E-2</v>
      </c>
      <c r="CI75">
        <v>0.6596189010829</v>
      </c>
      <c r="CJ75">
        <v>2.3561307767630001E-2</v>
      </c>
      <c r="CK75">
        <v>2.5355883231490002</v>
      </c>
      <c r="CL75">
        <v>1.6192167860749999E-2</v>
      </c>
      <c r="CM75">
        <v>2.4562635855289998</v>
      </c>
      <c r="CN75">
        <v>9.6413151312100005E-3</v>
      </c>
      <c r="CO75">
        <v>0.45552507836990003</v>
      </c>
      <c r="CQ75" s="3"/>
    </row>
    <row r="76" spans="2:95" x14ac:dyDescent="0.3">
      <c r="B76" s="2">
        <v>1.61440926398E-2</v>
      </c>
      <c r="C76">
        <v>0.78808972443559999</v>
      </c>
      <c r="F76">
        <v>2.3927265916679999E-2</v>
      </c>
      <c r="G76">
        <v>6.1308110613100002</v>
      </c>
      <c r="H76">
        <v>2.45807061677E-2</v>
      </c>
      <c r="I76">
        <v>6.2633395076480003</v>
      </c>
      <c r="J76">
        <v>8.4613969077560001E-3</v>
      </c>
      <c r="K76">
        <v>5.7839601316950002</v>
      </c>
      <c r="L76">
        <v>1.190675808665E-2</v>
      </c>
      <c r="M76">
        <v>6.7697469842849998</v>
      </c>
      <c r="S76" s="3"/>
      <c r="T76">
        <v>3.1015450255599999E-2</v>
      </c>
      <c r="U76">
        <v>4.0092245710209999</v>
      </c>
      <c r="Z76">
        <v>3.7093417316060001E-2</v>
      </c>
      <c r="AA76">
        <v>0.44339949992400002</v>
      </c>
      <c r="AC76" s="3"/>
      <c r="AD76">
        <v>2.1526989783400001E-2</v>
      </c>
      <c r="AE76">
        <v>3.0925321378159998</v>
      </c>
      <c r="AH76">
        <v>3.6788701882310003E-2</v>
      </c>
      <c r="AI76">
        <v>9.4261328176409993</v>
      </c>
      <c r="AJ76">
        <v>2.5736796417550001E-2</v>
      </c>
      <c r="AK76">
        <v>6.0031724426700004</v>
      </c>
      <c r="AO76" s="3"/>
      <c r="AW76" s="3"/>
      <c r="AX76">
        <v>5.2219945791380003E-3</v>
      </c>
      <c r="AY76">
        <v>22.361945573410001</v>
      </c>
      <c r="AZ76">
        <v>1.0926443733820001E-2</v>
      </c>
      <c r="BA76">
        <v>27.13246585017</v>
      </c>
      <c r="BD76">
        <v>2.9807950069220001E-2</v>
      </c>
      <c r="BE76">
        <v>1.306802969966</v>
      </c>
      <c r="BF76">
        <v>1.9150869778189999E-2</v>
      </c>
      <c r="BG76">
        <v>2.491092304386</v>
      </c>
      <c r="BH76">
        <v>2.522921169418E-2</v>
      </c>
      <c r="BI76">
        <v>2.9168247206840001</v>
      </c>
      <c r="BK76" s="3"/>
      <c r="BL76">
        <v>6.2486782309659997E-2</v>
      </c>
      <c r="BM76">
        <v>3.1958588390839999</v>
      </c>
      <c r="BN76">
        <v>5.4362344186180002E-2</v>
      </c>
      <c r="BO76">
        <v>5.6802305882219999</v>
      </c>
      <c r="BP76">
        <v>4.6355809925760001E-2</v>
      </c>
      <c r="BQ76">
        <v>3.175423593434</v>
      </c>
      <c r="BS76" s="3"/>
      <c r="BT76">
        <v>4.657509426255E-2</v>
      </c>
      <c r="BU76">
        <v>44.41582552042</v>
      </c>
      <c r="BV76">
        <v>0.12604243572410001</v>
      </c>
      <c r="BW76">
        <v>16.70557050403</v>
      </c>
      <c r="BX76">
        <v>4.2738084885780001E-2</v>
      </c>
      <c r="BY76">
        <v>52.300528490040001</v>
      </c>
      <c r="BZ76">
        <v>0.14711040025229999</v>
      </c>
      <c r="CA76">
        <v>19.44675652682</v>
      </c>
      <c r="CC76" s="3"/>
      <c r="CD76">
        <v>2.7156132069090001E-2</v>
      </c>
      <c r="CE76">
        <v>2.27762539185</v>
      </c>
      <c r="CH76">
        <v>2.1246921292140002E-2</v>
      </c>
      <c r="CI76">
        <v>0.6596189010829</v>
      </c>
      <c r="CJ76">
        <v>2.388309039942E-2</v>
      </c>
      <c r="CK76">
        <v>2.4105236950119999</v>
      </c>
      <c r="CL76">
        <v>1.6417529059039999E-2</v>
      </c>
      <c r="CM76">
        <v>2.3944736538089999</v>
      </c>
      <c r="CN76">
        <v>9.7722247071940008E-3</v>
      </c>
      <c r="CO76">
        <v>0.553487460815</v>
      </c>
      <c r="CQ76" s="3"/>
    </row>
    <row r="77" spans="2:95" x14ac:dyDescent="0.3">
      <c r="B77" s="2">
        <v>1.6197469376820001E-2</v>
      </c>
      <c r="C77">
        <v>0.81851524457720004</v>
      </c>
      <c r="F77">
        <v>2.431550027538E-2</v>
      </c>
      <c r="G77">
        <v>6.0638749169989996</v>
      </c>
      <c r="H77">
        <v>2.4900992528849999E-2</v>
      </c>
      <c r="I77">
        <v>6.117320280965</v>
      </c>
      <c r="J77">
        <v>8.2624290212269993E-3</v>
      </c>
      <c r="K77">
        <v>5.8022154437799998</v>
      </c>
      <c r="L77">
        <v>1.2052339125210001E-2</v>
      </c>
      <c r="M77">
        <v>6.7940874003980003</v>
      </c>
      <c r="S77" s="3"/>
      <c r="T77">
        <v>3.1448004238519997E-2</v>
      </c>
      <c r="U77">
        <v>3.6355258978660001</v>
      </c>
      <c r="Z77">
        <v>3.7622800870240003E-2</v>
      </c>
      <c r="AA77">
        <v>0.40615036111320002</v>
      </c>
      <c r="AC77" s="3"/>
      <c r="AD77">
        <v>2.172937874108E-2</v>
      </c>
      <c r="AE77">
        <v>2.981339449499</v>
      </c>
      <c r="AH77">
        <v>3.7367583437309997E-2</v>
      </c>
      <c r="AI77">
        <v>9.3381065814119992</v>
      </c>
      <c r="AJ77">
        <v>2.6155527483259999E-2</v>
      </c>
      <c r="AK77">
        <v>5.8590683346099999</v>
      </c>
      <c r="AO77" s="3"/>
      <c r="AW77" s="3"/>
      <c r="AX77">
        <v>5.2553126527259998E-3</v>
      </c>
      <c r="AY77">
        <v>22.43698573384</v>
      </c>
      <c r="AZ77">
        <v>1.1072958659500001E-2</v>
      </c>
      <c r="BA77">
        <v>25.72684464021</v>
      </c>
      <c r="BD77">
        <v>2.9963525955920001E-2</v>
      </c>
      <c r="BE77">
        <v>1.2964619584470001</v>
      </c>
      <c r="BF77">
        <v>1.9467597610630001E-2</v>
      </c>
      <c r="BG77">
        <v>2.3987611140029999</v>
      </c>
      <c r="BH77">
        <v>2.573484397531E-2</v>
      </c>
      <c r="BI77">
        <v>2.8448349779750002</v>
      </c>
      <c r="BK77" s="3"/>
      <c r="BL77">
        <v>6.3041417495959998E-2</v>
      </c>
      <c r="BM77">
        <v>3.129668501881</v>
      </c>
      <c r="BN77">
        <v>5.6822551402229998E-2</v>
      </c>
      <c r="BO77">
        <v>5.073339025608</v>
      </c>
      <c r="BP77">
        <v>4.7931578048029999E-2</v>
      </c>
      <c r="BQ77">
        <v>2.9768045365779998</v>
      </c>
      <c r="BS77" s="3"/>
      <c r="BT77">
        <v>4.8322424946049998E-2</v>
      </c>
      <c r="BU77">
        <v>43.399260224149998</v>
      </c>
      <c r="BV77">
        <v>0.1269112177665</v>
      </c>
      <c r="BW77">
        <v>16.574074495560001</v>
      </c>
      <c r="BX77">
        <v>4.4337433645650001E-2</v>
      </c>
      <c r="BY77">
        <v>50.773151776239999</v>
      </c>
      <c r="BZ77">
        <v>0.14821612285169999</v>
      </c>
      <c r="CA77">
        <v>19.436641449250001</v>
      </c>
      <c r="CC77" s="3"/>
      <c r="CD77">
        <v>2.742396568282E-2</v>
      </c>
      <c r="CE77">
        <v>2.2090517241379999</v>
      </c>
      <c r="CH77">
        <v>2.168486268346E-2</v>
      </c>
      <c r="CI77">
        <v>0.6596189010829</v>
      </c>
      <c r="CJ77">
        <v>2.408866173134E-2</v>
      </c>
      <c r="CK77">
        <v>2.3810967236849998</v>
      </c>
      <c r="CL77">
        <v>1.6675084714230001E-2</v>
      </c>
      <c r="CM77">
        <v>2.3856134105160001</v>
      </c>
      <c r="CN77">
        <v>9.90313894736E-3</v>
      </c>
      <c r="CO77">
        <v>0.63185736677119997</v>
      </c>
      <c r="CQ77" s="3"/>
    </row>
    <row r="78" spans="2:95" x14ac:dyDescent="0.3">
      <c r="B78" s="2">
        <v>1.6250851169319999E-2</v>
      </c>
      <c r="C78">
        <v>0.81243014054889995</v>
      </c>
      <c r="F78">
        <v>2.4538733915210002E-2</v>
      </c>
      <c r="G78">
        <v>6.0334493968569998</v>
      </c>
      <c r="H78">
        <v>2.5264954073119999E-2</v>
      </c>
      <c r="I78">
        <v>5.953048650945</v>
      </c>
      <c r="J78">
        <v>8.1896368167900004E-3</v>
      </c>
      <c r="K78">
        <v>5.8022154437799998</v>
      </c>
      <c r="L78">
        <v>1.228041715288E-2</v>
      </c>
      <c r="M78">
        <v>6.8245129205400001</v>
      </c>
      <c r="S78" s="3"/>
      <c r="T78">
        <v>3.2202480558739997E-2</v>
      </c>
      <c r="U78">
        <v>3.0376339388770002</v>
      </c>
      <c r="Z78">
        <v>3.8106827507650001E-2</v>
      </c>
      <c r="AA78">
        <v>0.41884112083570002</v>
      </c>
      <c r="AC78" s="3"/>
      <c r="AD78">
        <v>2.2187446802880002E-2</v>
      </c>
      <c r="AE78">
        <v>2.7823443735289999</v>
      </c>
      <c r="AH78">
        <v>3.7798637343430003E-2</v>
      </c>
      <c r="AI78">
        <v>9.2230588617050007</v>
      </c>
      <c r="AJ78">
        <v>2.646664207593E-2</v>
      </c>
      <c r="AK78">
        <v>5.7280475311250001</v>
      </c>
      <c r="AO78" s="3"/>
      <c r="AW78" s="3"/>
      <c r="AX78">
        <v>5.3071599112060001E-3</v>
      </c>
      <c r="AY78">
        <v>22.484717691779998</v>
      </c>
      <c r="AZ78">
        <v>1.1298553319300001E-2</v>
      </c>
      <c r="BA78">
        <v>23.608280533369999</v>
      </c>
      <c r="BF78">
        <v>1.9673190478839999E-2</v>
      </c>
      <c r="BG78">
        <v>2.347445825991</v>
      </c>
      <c r="BH78">
        <v>2.602378806669E-2</v>
      </c>
      <c r="BI78">
        <v>2.7627577631850002</v>
      </c>
      <c r="BK78" s="3"/>
      <c r="BL78">
        <v>6.3523693558360003E-2</v>
      </c>
      <c r="BM78">
        <v>3.129668501881</v>
      </c>
      <c r="BN78">
        <v>5.8205351209720001E-2</v>
      </c>
      <c r="BO78">
        <v>4.9629951051330004</v>
      </c>
      <c r="BP78">
        <v>4.9426958455870001E-2</v>
      </c>
      <c r="BQ78">
        <v>2.7561166956280001</v>
      </c>
      <c r="BS78" s="3"/>
      <c r="BT78">
        <v>4.8737045786200001E-2</v>
      </c>
      <c r="BU78">
        <v>43.353742375060001</v>
      </c>
      <c r="BV78">
        <v>0.13397994438419999</v>
      </c>
      <c r="BW78">
        <v>15.28945964355</v>
      </c>
      <c r="BX78">
        <v>4.591703735911E-2</v>
      </c>
      <c r="BY78">
        <v>48.224152227369999</v>
      </c>
      <c r="BZ78">
        <v>0.1494205706832</v>
      </c>
      <c r="CA78">
        <v>19.396181138949999</v>
      </c>
      <c r="CC78" s="3"/>
      <c r="CD78">
        <v>2.7656099653030002E-2</v>
      </c>
      <c r="CE78">
        <v>2.101293103448</v>
      </c>
      <c r="CH78">
        <v>2.196190137515E-2</v>
      </c>
      <c r="CI78">
        <v>0.76997004355739995</v>
      </c>
      <c r="CJ78">
        <v>2.434785153437E-2</v>
      </c>
      <c r="CK78">
        <v>2.3810967236849998</v>
      </c>
      <c r="CL78">
        <v>1.695410334068E-2</v>
      </c>
      <c r="CM78">
        <v>2.3855724169469998</v>
      </c>
      <c r="CN78">
        <v>1.0099524300150001E-2</v>
      </c>
      <c r="CO78">
        <v>0.69063479623820001</v>
      </c>
      <c r="CQ78" s="3"/>
    </row>
    <row r="79" spans="2:95" x14ac:dyDescent="0.3">
      <c r="B79" s="2">
        <v>1.6381891461149999E-2</v>
      </c>
      <c r="C79">
        <v>0.7089833720673</v>
      </c>
      <c r="F79">
        <v>2.4781377124400001E-2</v>
      </c>
      <c r="G79">
        <v>6.0151940847720002</v>
      </c>
      <c r="H79">
        <v>2.5658031984920001E-2</v>
      </c>
      <c r="I79">
        <v>5.7796508192590004</v>
      </c>
      <c r="J79">
        <v>8.1362701907099991E-3</v>
      </c>
      <c r="K79">
        <v>5.6987686752990001</v>
      </c>
      <c r="L79">
        <v>1.243571477222E-2</v>
      </c>
      <c r="M79">
        <v>6.7697469842849998</v>
      </c>
      <c r="S79" s="3"/>
      <c r="T79">
        <v>3.2403691634309999E-2</v>
      </c>
      <c r="U79">
        <v>2.921399812537</v>
      </c>
      <c r="Z79">
        <v>3.8772407494520003E-2</v>
      </c>
      <c r="AA79">
        <v>0.54401446814889998</v>
      </c>
      <c r="AC79" s="3"/>
      <c r="AD79">
        <v>2.2666785749480001E-2</v>
      </c>
      <c r="AE79">
        <v>2.5131430991279999</v>
      </c>
      <c r="AH79">
        <v>3.8303597394699997E-2</v>
      </c>
      <c r="AI79">
        <v>9.1079967409570006</v>
      </c>
      <c r="AJ79">
        <v>2.6849589659999999E-2</v>
      </c>
      <c r="AK79">
        <v>5.5511603519069999</v>
      </c>
      <c r="AO79" s="3"/>
      <c r="AW79" s="3"/>
      <c r="AX79">
        <v>5.3775401413049999E-3</v>
      </c>
      <c r="AY79">
        <v>22.491493653309998</v>
      </c>
      <c r="AZ79">
        <v>1.15326604557E-2</v>
      </c>
      <c r="BA79">
        <v>20.844977010600001</v>
      </c>
      <c r="BF79">
        <v>1.9812114863769999E-2</v>
      </c>
      <c r="BG79">
        <v>2.2757058385489999</v>
      </c>
      <c r="BH79">
        <v>2.6662825470229998E-2</v>
      </c>
      <c r="BI79">
        <v>2.4859761055949998</v>
      </c>
      <c r="BK79" s="3"/>
      <c r="BL79">
        <v>6.4608858985109999E-2</v>
      </c>
      <c r="BM79">
        <v>2.9641926588750001</v>
      </c>
      <c r="BN79">
        <v>6.0263463337409999E-2</v>
      </c>
      <c r="BO79">
        <v>4.8305824005620002</v>
      </c>
      <c r="BP79">
        <v>5.084190094596E-2</v>
      </c>
      <c r="BQ79">
        <v>2.7009447353899998</v>
      </c>
      <c r="BS79" s="3"/>
      <c r="BT79">
        <v>4.9033203529169997E-2</v>
      </c>
      <c r="BU79">
        <v>43.262706676889998</v>
      </c>
      <c r="BV79">
        <v>0.13500668679790001</v>
      </c>
      <c r="BW79">
        <v>15.12761840235</v>
      </c>
      <c r="BX79">
        <v>4.7180720329870002E-2</v>
      </c>
      <c r="BY79">
        <v>46.140446246940002</v>
      </c>
      <c r="CC79" s="3"/>
      <c r="CD79">
        <v>2.7983465710570001E-2</v>
      </c>
      <c r="CE79">
        <v>1.959247648903</v>
      </c>
      <c r="CH79">
        <v>2.2381944840160001E-2</v>
      </c>
      <c r="CI79">
        <v>0.86560770036860002</v>
      </c>
      <c r="CJ79">
        <v>2.4615968408750001E-2</v>
      </c>
      <c r="CK79">
        <v>2.4252371806749999</v>
      </c>
      <c r="CL79">
        <v>1.7340436823470001E-2</v>
      </c>
      <c r="CM79">
        <v>2.3325812381670001</v>
      </c>
      <c r="CN79">
        <v>1.0206657046019999E-2</v>
      </c>
      <c r="CO79">
        <v>0.66614420062699997</v>
      </c>
      <c r="CQ79" s="3"/>
    </row>
    <row r="80" spans="2:95" x14ac:dyDescent="0.3">
      <c r="B80" s="2">
        <v>1.6469258115469999E-2</v>
      </c>
      <c r="C80">
        <v>0.59336639552899995</v>
      </c>
      <c r="F80">
        <v>2.5062847055520001E-2</v>
      </c>
      <c r="G80">
        <v>5.966513252545</v>
      </c>
      <c r="H80">
        <v>2.5985609758699998E-2</v>
      </c>
      <c r="I80">
        <v>5.5423695758980003</v>
      </c>
      <c r="J80">
        <v>8.0586445519560002E-3</v>
      </c>
      <c r="K80">
        <v>5.5588112826470004</v>
      </c>
      <c r="L80">
        <v>1.2552189882530001E-2</v>
      </c>
      <c r="M80">
        <v>6.7149810480300003</v>
      </c>
      <c r="S80" s="3"/>
      <c r="T80">
        <v>3.258852570391E-2</v>
      </c>
      <c r="U80">
        <v>2.7935487403330002</v>
      </c>
      <c r="Z80">
        <v>3.9180805755349997E-2</v>
      </c>
      <c r="AA80">
        <v>0.5566738103005</v>
      </c>
      <c r="AC80" s="3"/>
      <c r="AD80">
        <v>2.2922395099969999E-2</v>
      </c>
      <c r="AE80">
        <v>2.3024871311349999</v>
      </c>
      <c r="AH80">
        <v>3.871001975874E-2</v>
      </c>
      <c r="AI80">
        <v>8.9997163929880006</v>
      </c>
      <c r="AJ80">
        <v>2.9375698267060001E-2</v>
      </c>
      <c r="AK80">
        <v>3.9458401349229999</v>
      </c>
      <c r="AO80" s="3"/>
      <c r="AW80" s="3"/>
      <c r="AX80">
        <v>5.4367449235430002E-3</v>
      </c>
      <c r="AY80">
        <v>22.723465783649999</v>
      </c>
      <c r="AZ80">
        <v>1.165800927899E-2</v>
      </c>
      <c r="BA80">
        <v>19.601476803450002</v>
      </c>
      <c r="BF80">
        <v>1.9967707789419999E-2</v>
      </c>
      <c r="BG80">
        <v>2.2039544985939998</v>
      </c>
      <c r="BH80">
        <v>2.6990694061410001E-2</v>
      </c>
      <c r="BI80">
        <v>2.2912867994780002</v>
      </c>
      <c r="BK80" s="3"/>
      <c r="BL80">
        <v>6.7116818511340007E-2</v>
      </c>
      <c r="BM80">
        <v>2.500860298459</v>
      </c>
      <c r="BN80">
        <v>6.1196070681490002E-2</v>
      </c>
      <c r="BO80">
        <v>4.6761009118969996</v>
      </c>
      <c r="BP80">
        <v>5.2224688940910001E-2</v>
      </c>
      <c r="BQ80">
        <v>2.6347383831050002</v>
      </c>
      <c r="BS80" s="3"/>
      <c r="BT80">
        <v>4.9332930389449997E-2</v>
      </c>
      <c r="BU80">
        <v>43.075577741750003</v>
      </c>
      <c r="BV80">
        <v>0.148275357991</v>
      </c>
      <c r="BW80">
        <v>13.306904438869999</v>
      </c>
      <c r="BX80">
        <v>4.9174970018109998E-2</v>
      </c>
      <c r="BY80">
        <v>42.792355569649999</v>
      </c>
      <c r="CC80" s="3"/>
      <c r="CD80">
        <v>2.8870343456319999E-2</v>
      </c>
      <c r="CE80">
        <v>1.5184169278999999</v>
      </c>
      <c r="CH80">
        <v>2.2560685920379998E-2</v>
      </c>
      <c r="CI80">
        <v>0.90974815735839998</v>
      </c>
      <c r="CJ80">
        <v>2.5116469353280001E-2</v>
      </c>
      <c r="CK80">
        <v>2.439950666338</v>
      </c>
      <c r="CL80">
        <v>1.7801890705680001E-2</v>
      </c>
      <c r="CM80">
        <v>2.2619342165049998</v>
      </c>
      <c r="CN80">
        <v>1.033164777596E-2</v>
      </c>
      <c r="CO80">
        <v>0.62695924764889999</v>
      </c>
      <c r="CQ80" s="3"/>
    </row>
    <row r="81" spans="2:95" x14ac:dyDescent="0.3">
      <c r="B81" s="2">
        <v>1.6556615501419999E-2</v>
      </c>
      <c r="C81">
        <v>0.5446855633023</v>
      </c>
      <c r="F81">
        <v>2.5271522254459999E-2</v>
      </c>
      <c r="G81">
        <v>5.9360877324040002</v>
      </c>
      <c r="H81">
        <v>2.6320463781109998E-2</v>
      </c>
      <c r="I81">
        <v>5.3233407358719997</v>
      </c>
      <c r="J81">
        <v>7.9325101562239993E-3</v>
      </c>
      <c r="K81">
        <v>5.2788964973440002</v>
      </c>
      <c r="L81">
        <v>1.2707500140550001E-2</v>
      </c>
      <c r="M81">
        <v>6.5689385513499996</v>
      </c>
      <c r="S81" s="3"/>
      <c r="T81">
        <v>3.2836906472850001E-2</v>
      </c>
      <c r="U81">
        <v>2.7493048098449999</v>
      </c>
      <c r="Z81">
        <v>3.969506866151E-2</v>
      </c>
      <c r="AA81">
        <v>0.53190807524439998</v>
      </c>
      <c r="AC81" s="3"/>
      <c r="AD81">
        <v>2.320992738565E-2</v>
      </c>
      <c r="AE81">
        <v>2.0157727179570002</v>
      </c>
      <c r="AH81">
        <v>3.9251932882589997E-2</v>
      </c>
      <c r="AI81">
        <v>8.8846470717189998</v>
      </c>
      <c r="AJ81">
        <v>3.0081980380300001E-2</v>
      </c>
      <c r="AK81">
        <v>3.5265025678850002</v>
      </c>
      <c r="AO81" s="3"/>
      <c r="AW81" s="3"/>
      <c r="AX81">
        <v>5.4811475635389998E-3</v>
      </c>
      <c r="AY81">
        <v>22.900856829889999</v>
      </c>
      <c r="AZ81">
        <v>1.18081757196E-2</v>
      </c>
      <c r="BA81">
        <v>19.018044112409999</v>
      </c>
      <c r="BF81">
        <v>2.0123297875260002E-2</v>
      </c>
      <c r="BG81">
        <v>2.1424382133790001</v>
      </c>
      <c r="BH81">
        <v>2.7751992988790001E-2</v>
      </c>
      <c r="BI81">
        <v>1.9223063974800001</v>
      </c>
      <c r="BK81" s="3"/>
      <c r="BL81">
        <v>6.8780724070239996E-2</v>
      </c>
      <c r="BM81">
        <v>2.302289286852</v>
      </c>
      <c r="BN81">
        <v>6.1903578840739999E-2</v>
      </c>
      <c r="BO81">
        <v>4.5105850311840001</v>
      </c>
      <c r="BP81">
        <v>5.3478856002130003E-2</v>
      </c>
      <c r="BQ81">
        <v>2.5354288546769999</v>
      </c>
      <c r="BS81" s="3"/>
      <c r="BT81">
        <v>4.9708086271399998E-2</v>
      </c>
      <c r="BU81">
        <v>42.812585724800002</v>
      </c>
      <c r="BV81">
        <v>0.1489664346156</v>
      </c>
      <c r="BW81">
        <v>13.2158687407</v>
      </c>
      <c r="BX81">
        <v>4.9806811503489999E-2</v>
      </c>
      <c r="BY81">
        <v>42.165220760010001</v>
      </c>
      <c r="CC81" s="3"/>
      <c r="CD81">
        <v>2.909057326986E-2</v>
      </c>
      <c r="CE81">
        <v>1.415556426332</v>
      </c>
      <c r="CH81">
        <v>2.2864567123170001E-2</v>
      </c>
      <c r="CI81">
        <v>0.89503467169520001</v>
      </c>
      <c r="CJ81">
        <v>2.5295240206370001E-2</v>
      </c>
      <c r="CK81">
        <v>2.3590264951900002</v>
      </c>
      <c r="CL81">
        <v>1.815602973157E-2</v>
      </c>
      <c r="CM81">
        <v>2.2089477677509999</v>
      </c>
      <c r="CN81">
        <v>1.0456645502170001E-2</v>
      </c>
      <c r="CO81">
        <v>0.55838557993729998</v>
      </c>
      <c r="CQ81" s="3"/>
    </row>
    <row r="82" spans="2:95" x14ac:dyDescent="0.3">
      <c r="B82" s="2">
        <v>1.6643970359639999E-2</v>
      </c>
      <c r="C82">
        <v>0.51426004316069995</v>
      </c>
      <c r="F82">
        <v>2.5451082256789999E-2</v>
      </c>
      <c r="G82">
        <v>5.8934920042050001</v>
      </c>
      <c r="H82">
        <v>2.6808172098789999E-2</v>
      </c>
      <c r="I82">
        <v>5.1043118958470002</v>
      </c>
      <c r="J82">
        <v>7.8354867442149995E-3</v>
      </c>
      <c r="K82">
        <v>5.0415774402390001</v>
      </c>
      <c r="L82">
        <v>1.284825280026E-2</v>
      </c>
      <c r="M82">
        <v>6.4168109506419997</v>
      </c>
      <c r="S82" s="3"/>
      <c r="T82">
        <v>3.305844003089E-2</v>
      </c>
      <c r="U82">
        <v>2.7216798938259998</v>
      </c>
      <c r="AC82" s="3"/>
      <c r="AD82">
        <v>2.3540021370539999E-2</v>
      </c>
      <c r="AE82">
        <v>1.623746930871</v>
      </c>
      <c r="AH82">
        <v>3.9695304479570002E-2</v>
      </c>
      <c r="AI82">
        <v>8.7695969518390005</v>
      </c>
      <c r="AJ82">
        <v>3.0393423595910001E-2</v>
      </c>
      <c r="AK82">
        <v>3.2578298303380002</v>
      </c>
      <c r="AO82" s="3"/>
      <c r="AW82" s="3"/>
      <c r="AX82">
        <v>5.5070645660069998E-3</v>
      </c>
      <c r="AY82">
        <v>22.948606448269999</v>
      </c>
      <c r="AZ82">
        <v>1.199162966169E-2</v>
      </c>
      <c r="BA82">
        <v>18.603447554900001</v>
      </c>
      <c r="BF82">
        <v>2.0517829270080001E-2</v>
      </c>
      <c r="BG82">
        <v>1.988643716171</v>
      </c>
      <c r="BH82">
        <v>2.8135423382430001E-2</v>
      </c>
      <c r="BI82">
        <v>1.7275792496560001</v>
      </c>
      <c r="BK82" s="3"/>
      <c r="BL82">
        <v>7.0275841864559999E-2</v>
      </c>
      <c r="BM82">
        <v>2.0706231066440002</v>
      </c>
      <c r="BN82">
        <v>6.3977831708420002E-2</v>
      </c>
      <c r="BO82">
        <v>4.146450093616</v>
      </c>
      <c r="BP82">
        <v>5.4411448580539999E-2</v>
      </c>
      <c r="BQ82">
        <v>2.4361193262500001</v>
      </c>
      <c r="BS82" s="3"/>
      <c r="BT82">
        <v>5.0142477292599998E-2</v>
      </c>
      <c r="BU82">
        <v>42.448442932109998</v>
      </c>
      <c r="BV82">
        <v>0.1498154716116</v>
      </c>
      <c r="BW82">
        <v>13.236098895850001</v>
      </c>
      <c r="BX82">
        <v>5.0774318777979999E-2</v>
      </c>
      <c r="BY82">
        <v>41.497625640069998</v>
      </c>
      <c r="CC82" s="3"/>
      <c r="CD82">
        <v>2.9292936937E-2</v>
      </c>
      <c r="CE82">
        <v>1.361677115987</v>
      </c>
      <c r="CH82">
        <v>2.3123767434269998E-2</v>
      </c>
      <c r="CI82">
        <v>0.85089421470540005</v>
      </c>
      <c r="CJ82">
        <v>2.5572341946470002E-2</v>
      </c>
      <c r="CK82">
        <v>2.2045348957259998</v>
      </c>
      <c r="CL82">
        <v>1.8531631728720001E-2</v>
      </c>
      <c r="CM82">
        <v>2.1118461502680002</v>
      </c>
      <c r="CN82">
        <v>1.062925868902E-2</v>
      </c>
      <c r="CO82">
        <v>0.4751175548589</v>
      </c>
      <c r="CQ82" s="3"/>
    </row>
    <row r="83" spans="2:95" x14ac:dyDescent="0.3">
      <c r="B83" s="2">
        <v>1.67070577794E-2</v>
      </c>
      <c r="C83">
        <v>0.50817493913239997</v>
      </c>
      <c r="F83">
        <v>2.5674315896629999E-2</v>
      </c>
      <c r="G83">
        <v>5.8630664840640003</v>
      </c>
      <c r="H83">
        <v>2.7201247483259999E-2</v>
      </c>
      <c r="I83">
        <v>4.949166467495</v>
      </c>
      <c r="J83">
        <v>7.7093439226949998E-3</v>
      </c>
      <c r="K83">
        <v>4.8225136952190004</v>
      </c>
      <c r="L83">
        <v>1.2979298147559999E-2</v>
      </c>
      <c r="M83">
        <v>6.27685355799</v>
      </c>
      <c r="S83" s="3"/>
      <c r="T83">
        <v>3.3212836595649997E-2</v>
      </c>
      <c r="U83">
        <v>2.6884836986140002</v>
      </c>
      <c r="AC83" s="3"/>
      <c r="AD83">
        <v>2.3912730200239998E-2</v>
      </c>
      <c r="AE83">
        <v>1.2200124977560001</v>
      </c>
      <c r="AH83">
        <v>4.0224884553990002E-2</v>
      </c>
      <c r="AI83">
        <v>8.6274797451830008</v>
      </c>
      <c r="AJ83">
        <v>3.0848501496879999E-2</v>
      </c>
      <c r="AK83">
        <v>2.9105340493290002</v>
      </c>
      <c r="AO83" s="3"/>
      <c r="AW83" s="3"/>
      <c r="AX83">
        <v>5.5441153623360002E-3</v>
      </c>
      <c r="AY83">
        <v>22.9212856312</v>
      </c>
      <c r="AZ83">
        <v>1.2175164529439999E-2</v>
      </c>
      <c r="BA83">
        <v>17.897185734000001</v>
      </c>
      <c r="BF83">
        <v>2.0862323804609999E-2</v>
      </c>
      <c r="BG83">
        <v>1.9474688786300001</v>
      </c>
      <c r="BH83">
        <v>2.8591061400659999E-2</v>
      </c>
      <c r="BI83">
        <v>1.614683345527</v>
      </c>
      <c r="BK83" s="3"/>
      <c r="BL83">
        <v>7.0926914548810005E-2</v>
      </c>
      <c r="BM83">
        <v>2.0706231066440002</v>
      </c>
      <c r="BN83">
        <v>6.437980867135E-2</v>
      </c>
      <c r="BO83">
        <v>4.1133469174729997</v>
      </c>
      <c r="BP83">
        <v>5.7257492019530003E-2</v>
      </c>
      <c r="BQ83">
        <v>2.0278468204909998</v>
      </c>
      <c r="BS83" s="3"/>
      <c r="BT83">
        <v>5.0359672803200001E-2</v>
      </c>
      <c r="BU83">
        <v>42.074185061839998</v>
      </c>
      <c r="BX83">
        <v>5.193927651665E-2</v>
      </c>
      <c r="BY83">
        <v>40.698534511650003</v>
      </c>
      <c r="CC83" s="3"/>
      <c r="CD83">
        <v>2.9477447284260001E-2</v>
      </c>
      <c r="CE83">
        <v>1.30289968652</v>
      </c>
      <c r="CH83">
        <v>2.345448239145E-2</v>
      </c>
      <c r="CI83">
        <v>0.74789981506250003</v>
      </c>
      <c r="CJ83">
        <v>2.5822625694289999E-2</v>
      </c>
      <c r="CK83">
        <v>2.0721135247559999</v>
      </c>
      <c r="CL83">
        <v>1.88857707546E-2</v>
      </c>
      <c r="CM83">
        <v>1.9706356707570001</v>
      </c>
      <c r="CN83">
        <v>1.0724483780080001E-2</v>
      </c>
      <c r="CO83">
        <v>0.4702194357367</v>
      </c>
      <c r="CQ83" s="3"/>
    </row>
    <row r="84" spans="2:95" x14ac:dyDescent="0.3">
      <c r="B84" s="2">
        <v>1.680412163519E-2</v>
      </c>
      <c r="C84">
        <v>0.45340900287739999</v>
      </c>
      <c r="F84">
        <v>2.6057694913949998E-2</v>
      </c>
      <c r="G84">
        <v>5.8143856518370001</v>
      </c>
      <c r="H84">
        <v>2.7688933054939999E-2</v>
      </c>
      <c r="I84">
        <v>4.8944092574890004</v>
      </c>
      <c r="J84">
        <v>7.7239773530950002E-3</v>
      </c>
      <c r="K84">
        <v>4.2809394366979996</v>
      </c>
      <c r="L84">
        <v>1.3391839545919999E-2</v>
      </c>
      <c r="M84">
        <v>5.8995771082340003</v>
      </c>
      <c r="S84" s="3"/>
      <c r="T84">
        <v>3.3521663194699999E-2</v>
      </c>
      <c r="U84">
        <v>2.7052421588320001</v>
      </c>
      <c r="AC84" s="3"/>
      <c r="AD84">
        <v>2.4253536024359999E-2</v>
      </c>
      <c r="AE84">
        <v>0.92743753277990004</v>
      </c>
      <c r="AH84">
        <v>4.0902284597990002E-2</v>
      </c>
      <c r="AI84">
        <v>8.4988588792250006</v>
      </c>
      <c r="AJ84">
        <v>3.1638742645730002E-2</v>
      </c>
      <c r="AK84">
        <v>2.3732296462370002</v>
      </c>
      <c r="AO84" s="3"/>
      <c r="AW84" s="3"/>
      <c r="AX84">
        <v>5.5700588718939998E-3</v>
      </c>
      <c r="AY84">
        <v>22.873500691970001</v>
      </c>
      <c r="AZ84">
        <v>1.2300394093860001E-2</v>
      </c>
      <c r="BA84">
        <v>17.08350802028</v>
      </c>
      <c r="BF84">
        <v>2.104568059254E-2</v>
      </c>
      <c r="BG84">
        <v>1.937108946258</v>
      </c>
      <c r="BH84">
        <v>2.889112069235E-2</v>
      </c>
      <c r="BI84">
        <v>1.522363507656</v>
      </c>
      <c r="BK84" s="3"/>
      <c r="BL84">
        <v>7.1795011461149999E-2</v>
      </c>
      <c r="BM84">
        <v>2.0706231066440002</v>
      </c>
      <c r="BN84">
        <v>6.4862214692620004E-2</v>
      </c>
      <c r="BO84">
        <v>3.9478310367599998</v>
      </c>
      <c r="BP84">
        <v>5.7755964952399999E-2</v>
      </c>
      <c r="BQ84">
        <v>1.906468507969</v>
      </c>
      <c r="BS84" s="3"/>
      <c r="BT84">
        <v>5.0497888128129997E-2</v>
      </c>
      <c r="BU84">
        <v>41.578546260670002</v>
      </c>
      <c r="BX84">
        <v>5.3163469394579999E-2</v>
      </c>
      <c r="BY84">
        <v>39.737602142039997</v>
      </c>
      <c r="CC84" s="3"/>
      <c r="CD84">
        <v>2.9697661939210002E-2</v>
      </c>
      <c r="CE84">
        <v>1.263714733542</v>
      </c>
      <c r="CH84">
        <v>2.3642194326640002E-2</v>
      </c>
      <c r="CI84">
        <v>0.65226215825129996</v>
      </c>
      <c r="CJ84">
        <v>2.6081852275560001E-2</v>
      </c>
      <c r="CK84">
        <v>1.9176219252919999</v>
      </c>
      <c r="CL84">
        <v>1.945453949315E-2</v>
      </c>
      <c r="CM84">
        <v>1.794104045429</v>
      </c>
      <c r="CN84">
        <v>1.082565103808E-2</v>
      </c>
      <c r="CO84">
        <v>0.5045062695925</v>
      </c>
      <c r="CQ84" s="3"/>
    </row>
    <row r="85" spans="2:95" x14ac:dyDescent="0.3">
      <c r="B85" s="2">
        <v>1.687207113694E-2</v>
      </c>
      <c r="C85">
        <v>0.38038775453739998</v>
      </c>
      <c r="F85">
        <v>2.6295484466940001E-2</v>
      </c>
      <c r="G85">
        <v>5.8022154437799998</v>
      </c>
      <c r="H85">
        <v>2.814022095579E-2</v>
      </c>
      <c r="I85">
        <v>4.8670306524860001</v>
      </c>
      <c r="J85">
        <v>7.6658059403759997E-3</v>
      </c>
      <c r="K85">
        <v>3.8306417386009999</v>
      </c>
      <c r="L85">
        <v>1.355685880151E-2</v>
      </c>
      <c r="M85">
        <v>5.7291941954399999</v>
      </c>
      <c r="S85" s="3"/>
      <c r="T85">
        <v>3.3676079841169999E-2</v>
      </c>
      <c r="U85">
        <v>2.7219364740060001</v>
      </c>
      <c r="AC85" s="3"/>
      <c r="AD85">
        <v>2.4413313458819998E-2</v>
      </c>
      <c r="AE85">
        <v>0.83380366098470005</v>
      </c>
      <c r="AH85">
        <v>4.1321028492539998E-2</v>
      </c>
      <c r="AI85">
        <v>8.3973387024720001</v>
      </c>
      <c r="AJ85">
        <v>3.2799727090860001E-2</v>
      </c>
      <c r="AK85">
        <v>1.763912794261</v>
      </c>
      <c r="AO85" s="3"/>
      <c r="AW85" s="3"/>
      <c r="AX85">
        <v>5.5997180639200004E-3</v>
      </c>
      <c r="AY85">
        <v>22.784769848</v>
      </c>
      <c r="AZ85">
        <v>1.246734696993E-2</v>
      </c>
      <c r="BA85">
        <v>16.070241484229999</v>
      </c>
      <c r="BF85">
        <v>2.1301267723670001E-2</v>
      </c>
      <c r="BG85">
        <v>1.9266998196659999</v>
      </c>
      <c r="BH85">
        <v>2.9191171464569999E-2</v>
      </c>
      <c r="BI85">
        <v>1.4607488340020001</v>
      </c>
      <c r="BK85" s="3"/>
      <c r="BL85">
        <v>7.2783668531820001E-2</v>
      </c>
      <c r="BM85">
        <v>2.1037182752449999</v>
      </c>
      <c r="BN85">
        <v>6.5650098753760003E-2</v>
      </c>
      <c r="BO85">
        <v>3.848521508333</v>
      </c>
      <c r="BP85">
        <v>5.8495601028570002E-2</v>
      </c>
      <c r="BQ85">
        <v>1.8512965477309999</v>
      </c>
      <c r="BS85" s="3"/>
      <c r="BT85">
        <v>5.0478143081710003E-2</v>
      </c>
      <c r="BU85">
        <v>41.072792381920003</v>
      </c>
      <c r="BX85">
        <v>5.4486387504599998E-2</v>
      </c>
      <c r="BY85">
        <v>38.361951591850001</v>
      </c>
      <c r="CC85" s="3"/>
      <c r="CD85">
        <v>2.997739271334E-2</v>
      </c>
      <c r="CE85">
        <v>1.219631661442</v>
      </c>
      <c r="CH85">
        <v>2.3919292564049999E-2</v>
      </c>
      <c r="CI85">
        <v>0.51248404445030005</v>
      </c>
      <c r="CJ85">
        <v>2.6341089364900001E-2</v>
      </c>
      <c r="CK85">
        <v>1.7189898688380001</v>
      </c>
      <c r="CL85">
        <v>2.0313058343779999E-2</v>
      </c>
      <c r="CM85">
        <v>1.723398686765</v>
      </c>
      <c r="CN85">
        <v>1.092086796682E-2</v>
      </c>
      <c r="CO85">
        <v>0.53389498432600002</v>
      </c>
      <c r="CQ85" s="3"/>
    </row>
    <row r="86" spans="2:95" x14ac:dyDescent="0.3">
      <c r="B86" s="2">
        <v>1.6930309113380001E-2</v>
      </c>
      <c r="C86">
        <v>0.34996223439570001</v>
      </c>
      <c r="F86">
        <v>2.6431363248549999E-2</v>
      </c>
      <c r="G86">
        <v>5.8022154437799998</v>
      </c>
      <c r="H86">
        <v>2.846776840157E-2</v>
      </c>
      <c r="I86">
        <v>4.8487782491500004</v>
      </c>
      <c r="J86">
        <v>7.607657277285E-3</v>
      </c>
      <c r="K86">
        <v>3.21604623174</v>
      </c>
      <c r="L86">
        <v>1.420725631658E-2</v>
      </c>
      <c r="M86">
        <v>4.8590243193890004</v>
      </c>
      <c r="S86" s="3"/>
      <c r="T86">
        <v>3.3904358113640003E-2</v>
      </c>
      <c r="U86">
        <v>2.7719218075019998</v>
      </c>
      <c r="AC86" s="3"/>
      <c r="AD86">
        <v>2.4583759551699998E-2</v>
      </c>
      <c r="AE86">
        <v>0.76356839489810002</v>
      </c>
      <c r="AH86">
        <v>4.18629339371E-2</v>
      </c>
      <c r="AI86">
        <v>8.2687442384230003</v>
      </c>
      <c r="AJ86">
        <v>3.3865002025219998E-2</v>
      </c>
      <c r="AK86">
        <v>1.187346742583</v>
      </c>
      <c r="AO86" s="3"/>
      <c r="AW86" s="3"/>
      <c r="AX86">
        <v>5.6441718247339998E-3</v>
      </c>
      <c r="AY86">
        <v>22.77791567601</v>
      </c>
      <c r="AZ86">
        <v>1.262595347997E-2</v>
      </c>
      <c r="BA86">
        <v>15.103033033979999</v>
      </c>
      <c r="BF86">
        <v>2.1473483752849999E-2</v>
      </c>
      <c r="BG86">
        <v>2.0186980030280002</v>
      </c>
      <c r="BH86">
        <v>2.9485685935329999E-2</v>
      </c>
      <c r="BI86">
        <v>1.3274925613449999</v>
      </c>
      <c r="BK86" s="3"/>
      <c r="BL86">
        <v>7.3941100081180003E-2</v>
      </c>
      <c r="BM86">
        <v>2.219551365349</v>
      </c>
      <c r="BN86">
        <v>6.8045887713490003E-2</v>
      </c>
      <c r="BO86">
        <v>3.6278336673820002</v>
      </c>
      <c r="BP86">
        <v>5.9315621866029997E-2</v>
      </c>
      <c r="BQ86">
        <v>1.8292277636359999</v>
      </c>
      <c r="BS86" s="3"/>
      <c r="BT86">
        <v>5.0458398035290002E-2</v>
      </c>
      <c r="BU86">
        <v>40.516463115299999</v>
      </c>
      <c r="BX86">
        <v>5.5197209175649999E-2</v>
      </c>
      <c r="BY86">
        <v>37.431364454970002</v>
      </c>
      <c r="CC86" s="3"/>
      <c r="CD86">
        <v>3.0144034582109999E-2</v>
      </c>
      <c r="CE86">
        <v>1.219631661442</v>
      </c>
      <c r="CH86">
        <v>2.4294691915599999E-2</v>
      </c>
      <c r="CI86">
        <v>0.42420313047070002</v>
      </c>
      <c r="CJ86">
        <v>2.6618147321380001E-2</v>
      </c>
      <c r="CK86">
        <v>1.748416840165</v>
      </c>
      <c r="CL86">
        <v>2.1965707131250001E-2</v>
      </c>
      <c r="CM86">
        <v>1.8202023125369999</v>
      </c>
      <c r="CN86">
        <v>1.1057743030660001E-2</v>
      </c>
      <c r="CO86">
        <v>0.57307993730410001</v>
      </c>
      <c r="CQ86" s="3"/>
    </row>
    <row r="87" spans="2:95" x14ac:dyDescent="0.3">
      <c r="B87" s="2">
        <v>1.6993393162829998E-2</v>
      </c>
      <c r="C87">
        <v>0.36821754648069999</v>
      </c>
      <c r="F87">
        <v>2.7926022263099998E-2</v>
      </c>
      <c r="G87">
        <v>5.8569813800350001</v>
      </c>
      <c r="H87">
        <v>2.8831708463509999E-2</v>
      </c>
      <c r="I87">
        <v>4.8396520474819997</v>
      </c>
      <c r="J87">
        <v>7.5640341945079998E-3</v>
      </c>
      <c r="K87">
        <v>2.8387697819829998</v>
      </c>
      <c r="L87">
        <v>1.441593488584E-2</v>
      </c>
      <c r="M87">
        <v>4.804258383134</v>
      </c>
      <c r="S87" s="3"/>
      <c r="T87">
        <v>3.4179628488199998E-2</v>
      </c>
      <c r="U87">
        <v>2.8163832733610001</v>
      </c>
      <c r="AC87" s="3"/>
      <c r="AD87">
        <v>2.4818154484619999E-2</v>
      </c>
      <c r="AE87">
        <v>0.7225715237068</v>
      </c>
      <c r="AH87">
        <v>4.2515687080460003E-2</v>
      </c>
      <c r="AI87">
        <v>8.1198404586410007</v>
      </c>
      <c r="AJ87">
        <v>3.4235933106039999E-2</v>
      </c>
      <c r="AK87">
        <v>1.0366760456619999</v>
      </c>
      <c r="AO87" s="3"/>
      <c r="AW87" s="3"/>
      <c r="AX87">
        <v>5.6626839693529997E-3</v>
      </c>
      <c r="AY87">
        <v>22.812022546280001</v>
      </c>
      <c r="AZ87">
        <v>1.280104401905E-2</v>
      </c>
      <c r="BA87">
        <v>14.79589777562</v>
      </c>
      <c r="BF87">
        <v>2.1779056627400002E-2</v>
      </c>
      <c r="BG87">
        <v>2.0799002020740001</v>
      </c>
      <c r="BH87">
        <v>2.9774615827569999E-2</v>
      </c>
      <c r="BI87">
        <v>1.296590620251</v>
      </c>
      <c r="BK87" s="3"/>
      <c r="BL87">
        <v>7.4881529545610004E-2</v>
      </c>
      <c r="BM87">
        <v>2.2526465339500001</v>
      </c>
      <c r="BN87">
        <v>6.9155322632360003E-2</v>
      </c>
      <c r="BO87">
        <v>3.616799275335</v>
      </c>
      <c r="BP87">
        <v>6.0457199467509999E-2</v>
      </c>
      <c r="BQ87">
        <v>1.873365331826</v>
      </c>
      <c r="BS87" s="3"/>
      <c r="BT87">
        <v>5.0576868313799997E-2</v>
      </c>
      <c r="BU87">
        <v>40.10174493473</v>
      </c>
      <c r="BX87">
        <v>5.7487634560159998E-2</v>
      </c>
      <c r="BY87">
        <v>35.125126767890002</v>
      </c>
      <c r="CC87" s="3"/>
      <c r="CD87">
        <v>3.056658608516E-2</v>
      </c>
      <c r="CE87">
        <v>1.2392241379310001</v>
      </c>
      <c r="CH87">
        <v>2.4830957188560002E-2</v>
      </c>
      <c r="CI87">
        <v>0.3800626734809</v>
      </c>
      <c r="CJ87">
        <v>2.6948823748959998E-2</v>
      </c>
      <c r="CK87">
        <v>1.8072707828179999</v>
      </c>
      <c r="CL87">
        <v>2.260959626922E-2</v>
      </c>
      <c r="CM87">
        <v>1.723061278161</v>
      </c>
      <c r="CN87">
        <v>1.120057891818E-2</v>
      </c>
      <c r="CO87">
        <v>0.57307993730410001</v>
      </c>
      <c r="CQ87" s="3"/>
    </row>
    <row r="88" spans="2:95" x14ac:dyDescent="0.3">
      <c r="B88" s="2">
        <v>1.7085593251459998E-2</v>
      </c>
      <c r="C88">
        <v>0.39255796259409997</v>
      </c>
      <c r="F88">
        <v>2.8052196260040001E-2</v>
      </c>
      <c r="G88">
        <v>5.850896276007</v>
      </c>
      <c r="H88">
        <v>2.914470214835E-2</v>
      </c>
      <c r="I88">
        <v>4.7940210391439999</v>
      </c>
      <c r="J88">
        <v>7.5155363910539997E-3</v>
      </c>
      <c r="K88">
        <v>2.6197060369630001</v>
      </c>
      <c r="L88">
        <v>1.455181366745E-2</v>
      </c>
      <c r="M88">
        <v>4.804258383134</v>
      </c>
      <c r="S88" s="3"/>
      <c r="T88">
        <v>3.4367616978270003E-2</v>
      </c>
      <c r="U88">
        <v>2.844178313195</v>
      </c>
      <c r="AC88" s="3"/>
      <c r="AD88">
        <v>2.5105846207170001E-2</v>
      </c>
      <c r="AE88">
        <v>0.71666529416449998</v>
      </c>
      <c r="AH88">
        <v>4.39443472379E-2</v>
      </c>
      <c r="AI88">
        <v>7.7814334690019997</v>
      </c>
      <c r="AJ88">
        <v>3.4810127575819999E-2</v>
      </c>
      <c r="AK88">
        <v>0.8663906598776</v>
      </c>
      <c r="AO88" s="3"/>
      <c r="AW88" s="3"/>
      <c r="AX88">
        <v>5.6848796092609996E-3</v>
      </c>
      <c r="AY88">
        <v>22.92118976031</v>
      </c>
      <c r="AZ88">
        <v>1.2959501455500001E-2</v>
      </c>
      <c r="BA88">
        <v>14.36596744215</v>
      </c>
      <c r="BF88">
        <v>2.2001289638090001E-2</v>
      </c>
      <c r="BG88">
        <v>2.1309241089420001</v>
      </c>
      <c r="BH88">
        <v>2.9980197336489999E-2</v>
      </c>
      <c r="BI88">
        <v>1.286215551195</v>
      </c>
      <c r="BK88" s="3"/>
      <c r="BL88">
        <v>7.5894300419410005E-2</v>
      </c>
      <c r="BM88">
        <v>2.2857417025509998</v>
      </c>
      <c r="BN88">
        <v>7.1808279631149996E-2</v>
      </c>
      <c r="BO88">
        <v>3.7381775878579999</v>
      </c>
      <c r="BP88">
        <v>6.1437969155619998E-2</v>
      </c>
      <c r="BQ88">
        <v>1.9947436443490001</v>
      </c>
      <c r="BS88" s="3"/>
      <c r="BT88">
        <v>5.1248199892020001E-2</v>
      </c>
      <c r="BU88">
        <v>38.645173763949998</v>
      </c>
      <c r="BX88">
        <v>6.3608598949800005E-2</v>
      </c>
      <c r="BY88">
        <v>30.34069507497</v>
      </c>
      <c r="CC88" s="3"/>
      <c r="CD88">
        <v>3.1703304199300002E-2</v>
      </c>
      <c r="CE88">
        <v>1.3126959247650001</v>
      </c>
      <c r="CH88">
        <v>2.5617453668990001E-2</v>
      </c>
      <c r="CI88">
        <v>0.42420313047070002</v>
      </c>
      <c r="CJ88">
        <v>2.7207994287199999E-2</v>
      </c>
      <c r="CK88">
        <v>1.8881949539659999</v>
      </c>
      <c r="CL88">
        <v>2.3221290950290002E-2</v>
      </c>
      <c r="CM88">
        <v>1.696504198417</v>
      </c>
      <c r="CN88">
        <v>1.1313665491449999E-2</v>
      </c>
      <c r="CO88">
        <v>0.5387931034483</v>
      </c>
      <c r="CQ88" s="3"/>
    </row>
    <row r="89" spans="2:95" x14ac:dyDescent="0.3">
      <c r="B89" s="2">
        <v>1.712441070502E-2</v>
      </c>
      <c r="C89">
        <v>0.42906858676409998</v>
      </c>
      <c r="F89">
        <v>2.8459842715829999E-2</v>
      </c>
      <c r="G89">
        <v>5.7778750276670001</v>
      </c>
      <c r="H89">
        <v>2.94722584398E-2</v>
      </c>
      <c r="I89">
        <v>4.7118852241339999</v>
      </c>
      <c r="J89">
        <v>7.4670470133869999E-3</v>
      </c>
      <c r="K89">
        <v>2.3397912516599999</v>
      </c>
      <c r="L89">
        <v>1.470711971258E-2</v>
      </c>
      <c r="M89">
        <v>4.688641406596</v>
      </c>
      <c r="S89" s="3"/>
      <c r="T89">
        <v>3.4636164951420002E-2</v>
      </c>
      <c r="U89">
        <v>2.8664634299670002</v>
      </c>
      <c r="AC89" s="3"/>
      <c r="AD89">
        <v>2.5457476804960001E-2</v>
      </c>
      <c r="AE89">
        <v>0.72244694804039999</v>
      </c>
      <c r="AH89">
        <v>4.8944692345750003E-2</v>
      </c>
      <c r="AI89">
        <v>6.6578721477749996</v>
      </c>
      <c r="AJ89">
        <v>3.5169245586640002E-2</v>
      </c>
      <c r="AK89">
        <v>0.65672334321540005</v>
      </c>
      <c r="AO89" s="3"/>
      <c r="AW89" s="3"/>
      <c r="AX89">
        <v>5.7144933605609996E-3</v>
      </c>
      <c r="AY89">
        <v>22.996232443650001</v>
      </c>
      <c r="AZ89">
        <v>1.3092928312359999E-2</v>
      </c>
      <c r="BA89">
        <v>14.043509759419999</v>
      </c>
      <c r="BF89">
        <v>2.244574714E-2</v>
      </c>
      <c r="BG89">
        <v>2.2636770868960001</v>
      </c>
      <c r="BK89" s="3"/>
      <c r="BL89">
        <v>7.6858848115590003E-2</v>
      </c>
      <c r="BM89">
        <v>2.302289286852</v>
      </c>
      <c r="BN89">
        <v>7.2998096358179998E-2</v>
      </c>
      <c r="BO89">
        <v>3.7712807640000001</v>
      </c>
      <c r="BP89">
        <v>6.285282305164E-2</v>
      </c>
      <c r="BQ89">
        <v>2.2706034455370001</v>
      </c>
      <c r="BS89" s="3"/>
      <c r="BT89">
        <v>5.1425905309780001E-2</v>
      </c>
      <c r="BU89">
        <v>38.301261126409997</v>
      </c>
      <c r="BX89">
        <v>6.9709818293020004E-2</v>
      </c>
      <c r="BY89">
        <v>26.1833981917</v>
      </c>
      <c r="CC89" s="3"/>
      <c r="CD89">
        <v>3.1965173491220002E-2</v>
      </c>
      <c r="CE89">
        <v>1.2980015673980001</v>
      </c>
      <c r="CH89">
        <v>2.6144779611179999E-2</v>
      </c>
      <c r="CI89">
        <v>0.38741941631249999</v>
      </c>
      <c r="CJ89">
        <v>2.754761705093E-2</v>
      </c>
      <c r="CK89">
        <v>1.9102651824600001</v>
      </c>
      <c r="CL89">
        <v>2.3661281861239999E-2</v>
      </c>
      <c r="CM89">
        <v>1.66114994241</v>
      </c>
      <c r="CN89">
        <v>1.14327105563E-2</v>
      </c>
      <c r="CO89">
        <v>0.4751175548589</v>
      </c>
      <c r="CQ89" s="3"/>
    </row>
    <row r="90" spans="2:95" x14ac:dyDescent="0.3">
      <c r="B90" s="2">
        <v>1.7226310522869999E-2</v>
      </c>
      <c r="C90">
        <v>0.49600473107569998</v>
      </c>
      <c r="F90">
        <v>2.8605431337590002E-2</v>
      </c>
      <c r="G90">
        <v>5.7474495075250003</v>
      </c>
      <c r="H90">
        <v>2.977797461234E-2</v>
      </c>
      <c r="I90">
        <v>4.6571280141280003</v>
      </c>
      <c r="J90">
        <v>7.379734284109E-3</v>
      </c>
      <c r="K90">
        <v>2.0659615703849998</v>
      </c>
      <c r="L90">
        <v>1.478963102554E-2</v>
      </c>
      <c r="M90">
        <v>4.5912797421429996</v>
      </c>
      <c r="S90" s="3"/>
      <c r="T90">
        <v>3.4931557904159999E-2</v>
      </c>
      <c r="U90">
        <v>2.8665861422269998</v>
      </c>
      <c r="AC90" s="3"/>
      <c r="AD90">
        <v>2.5595983354630002E-2</v>
      </c>
      <c r="AE90">
        <v>0.69901927467629998</v>
      </c>
      <c r="AH90">
        <v>5.2544566967710003E-2</v>
      </c>
      <c r="AI90">
        <v>5.9253916282369996</v>
      </c>
      <c r="AJ90">
        <v>3.5552287062969999E-2</v>
      </c>
      <c r="AK90">
        <v>0.44050703997899998</v>
      </c>
      <c r="AO90" s="3"/>
      <c r="AW90" s="3"/>
      <c r="AX90">
        <v>5.7515327967090002E-3</v>
      </c>
      <c r="AY90">
        <v>23.009855008420001</v>
      </c>
      <c r="AZ90">
        <v>1.323471857222E-2</v>
      </c>
      <c r="BA90">
        <v>13.61359077753</v>
      </c>
      <c r="BF90">
        <v>2.279023031523E-2</v>
      </c>
      <c r="BG90">
        <v>2.2634424683119998</v>
      </c>
      <c r="BK90" s="3"/>
      <c r="BL90">
        <v>7.7630494244080001E-2</v>
      </c>
      <c r="BM90">
        <v>2.2857417025509998</v>
      </c>
      <c r="BN90">
        <v>7.5200943581359994E-2</v>
      </c>
      <c r="BO90">
        <v>3.5395585310020001</v>
      </c>
      <c r="BP90">
        <v>6.4090825747779995E-2</v>
      </c>
      <c r="BQ90">
        <v>2.4912912864869998</v>
      </c>
      <c r="BS90" s="3"/>
      <c r="BT90">
        <v>5.1524630541870002E-2</v>
      </c>
      <c r="BU90">
        <v>38.02815403188</v>
      </c>
      <c r="BX90">
        <v>7.2869025719920003E-2</v>
      </c>
      <c r="BY90">
        <v>24.09969221127</v>
      </c>
      <c r="CC90" s="3"/>
      <c r="CD90">
        <v>3.219133730939E-2</v>
      </c>
      <c r="CE90">
        <v>1.268612852665</v>
      </c>
      <c r="CH90">
        <v>2.647547880626E-2</v>
      </c>
      <c r="CI90">
        <v>0.35063570215439999</v>
      </c>
      <c r="CJ90">
        <v>2.7815768952200001E-2</v>
      </c>
      <c r="CK90">
        <v>1.8072707828179999</v>
      </c>
      <c r="CL90">
        <v>2.4058346829660002E-2</v>
      </c>
      <c r="CM90">
        <v>1.652269202332</v>
      </c>
      <c r="CN90">
        <v>1.155770828251E-2</v>
      </c>
      <c r="CO90">
        <v>0.4065438871473</v>
      </c>
      <c r="CQ90" s="3"/>
    </row>
    <row r="91" spans="2:95" x14ac:dyDescent="0.3">
      <c r="B91" s="2">
        <v>1.7303951328039999E-2</v>
      </c>
      <c r="C91">
        <v>0.52643025121739995</v>
      </c>
      <c r="F91">
        <v>2.880440596475E-2</v>
      </c>
      <c r="G91">
        <v>5.6805133632139997</v>
      </c>
      <c r="H91">
        <v>3.009825970982E-2</v>
      </c>
      <c r="I91">
        <v>4.5202349891119997</v>
      </c>
      <c r="J91">
        <v>7.3118201706659997E-3</v>
      </c>
      <c r="K91">
        <v>1.8834084495350001</v>
      </c>
      <c r="L91">
        <v>1.4843024614140001E-2</v>
      </c>
      <c r="M91">
        <v>4.5000031817180002</v>
      </c>
      <c r="S91" s="3"/>
      <c r="T91">
        <v>3.5394774374060002E-2</v>
      </c>
      <c r="U91">
        <v>2.8335182371049998</v>
      </c>
      <c r="AC91" s="3"/>
      <c r="AD91">
        <v>2.5734443401880001E-2</v>
      </c>
      <c r="AE91">
        <v>0.59368921441849998</v>
      </c>
      <c r="AH91">
        <v>5.5223127426070003E-2</v>
      </c>
      <c r="AI91">
        <v>5.3936828602300002</v>
      </c>
      <c r="AJ91">
        <v>3.5887137336620002E-2</v>
      </c>
      <c r="AK91">
        <v>0.38159549795629999</v>
      </c>
      <c r="AO91" s="3"/>
      <c r="AW91" s="3"/>
      <c r="AX91">
        <v>5.7848944176589999E-3</v>
      </c>
      <c r="AY91">
        <v>22.92794553849</v>
      </c>
      <c r="AZ91">
        <v>1.336817524379E-2</v>
      </c>
      <c r="BA91">
        <v>13.183677471439999</v>
      </c>
      <c r="BF91">
        <v>2.300135948491E-2</v>
      </c>
      <c r="BG91">
        <v>2.2837687793039998</v>
      </c>
      <c r="BK91" s="3"/>
      <c r="BL91">
        <v>7.8619195601079994E-2</v>
      </c>
      <c r="BM91">
        <v>2.1533610281470001</v>
      </c>
      <c r="BN91">
        <v>7.5876273620369999E-2</v>
      </c>
      <c r="BO91">
        <v>3.4512833946220001</v>
      </c>
      <c r="BP91">
        <v>6.5007262820510003E-2</v>
      </c>
      <c r="BQ91">
        <v>2.6788759512949998</v>
      </c>
      <c r="BS91" s="3"/>
      <c r="BT91">
        <v>5.1564120634709998E-2</v>
      </c>
      <c r="BU91">
        <v>37.694356471909998</v>
      </c>
      <c r="BX91">
        <v>7.7193190885509994E-2</v>
      </c>
      <c r="BY91">
        <v>21.004478473359999</v>
      </c>
      <c r="CC91" s="3"/>
      <c r="CD91">
        <v>3.2375841826419997E-2</v>
      </c>
      <c r="CE91">
        <v>1.2343260188089999</v>
      </c>
      <c r="CH91">
        <v>2.6922378793129999E-2</v>
      </c>
      <c r="CI91">
        <v>0.26235478817480001</v>
      </c>
      <c r="CJ91">
        <v>2.8039252221190001E-2</v>
      </c>
      <c r="CK91">
        <v>1.6233522120270001</v>
      </c>
      <c r="CL91">
        <v>2.4584189625670001E-2</v>
      </c>
      <c r="CM91">
        <v>1.563967914464</v>
      </c>
      <c r="CN91">
        <v>1.1664844526509999E-2</v>
      </c>
      <c r="CO91">
        <v>0.36735893416929999</v>
      </c>
      <c r="CQ91" s="3"/>
    </row>
    <row r="92" spans="2:95" x14ac:dyDescent="0.3">
      <c r="B92" s="2">
        <v>1.735247609401E-2</v>
      </c>
      <c r="C92">
        <v>0.55077066733070001</v>
      </c>
      <c r="F92">
        <v>2.9095592476650001E-2</v>
      </c>
      <c r="G92">
        <v>5.5527261786190003</v>
      </c>
      <c r="H92">
        <v>3.0840735295630001E-2</v>
      </c>
      <c r="I92">
        <v>4.228196535745</v>
      </c>
      <c r="J92">
        <v>7.0789095512540003E-3</v>
      </c>
      <c r="K92">
        <v>1.7069404327140001</v>
      </c>
      <c r="L92">
        <v>1.4910976643629999E-2</v>
      </c>
      <c r="M92">
        <v>4.4087266212929999</v>
      </c>
      <c r="S92" s="3"/>
      <c r="T92">
        <v>3.5737132653269998E-2</v>
      </c>
      <c r="U92">
        <v>2.7615964012130001</v>
      </c>
      <c r="AC92" s="3"/>
      <c r="AD92">
        <v>2.586225139873E-2</v>
      </c>
      <c r="AE92">
        <v>0.49421140091420002</v>
      </c>
      <c r="AH92">
        <v>5.6618228881260002E-2</v>
      </c>
      <c r="AI92">
        <v>5.1482478620199998</v>
      </c>
      <c r="AJ92">
        <v>3.6186485805429998E-2</v>
      </c>
      <c r="AK92">
        <v>0.17191351272200001</v>
      </c>
      <c r="AO92" s="3"/>
      <c r="AW92" s="3"/>
      <c r="AX92">
        <v>5.8182560386099997E-3</v>
      </c>
      <c r="AY92">
        <v>22.846036068570001</v>
      </c>
      <c r="AZ92">
        <v>1.350162339688E-2</v>
      </c>
      <c r="BA92">
        <v>12.784465772020001</v>
      </c>
      <c r="BF92">
        <v>2.3251387595959998E-2</v>
      </c>
      <c r="BG92">
        <v>2.283598491622</v>
      </c>
      <c r="BK92" s="3"/>
      <c r="BL92">
        <v>7.9318491462939997E-2</v>
      </c>
      <c r="BM92">
        <v>2.1699086124470002</v>
      </c>
      <c r="BN92">
        <v>7.6439058496670001E-2</v>
      </c>
      <c r="BO92">
        <v>3.340939474147</v>
      </c>
      <c r="BP92">
        <v>6.6084513712880003E-2</v>
      </c>
      <c r="BQ92">
        <v>2.7671510876749998</v>
      </c>
      <c r="BS92" s="3"/>
      <c r="BT92">
        <v>5.1643100820379997E-2</v>
      </c>
      <c r="BU92">
        <v>31.67588531486</v>
      </c>
      <c r="BX92">
        <v>8.4123702178290002E-2</v>
      </c>
      <c r="BY92">
        <v>16.847181590080002</v>
      </c>
      <c r="CC92" s="3"/>
      <c r="CD92">
        <v>3.2637721612739999E-2</v>
      </c>
      <c r="CE92">
        <v>1.1755485893419999</v>
      </c>
      <c r="CH92">
        <v>2.711007846891E-2</v>
      </c>
      <c r="CI92">
        <v>0.218214331185</v>
      </c>
      <c r="CJ92">
        <v>2.8352097273560001E-2</v>
      </c>
      <c r="CK92">
        <v>1.498287583889</v>
      </c>
      <c r="CL92">
        <v>2.5056374993520002E-2</v>
      </c>
      <c r="CM92">
        <v>1.5903657499599999</v>
      </c>
      <c r="CN92">
        <v>1.178388492719E-2</v>
      </c>
      <c r="CO92">
        <v>0.323275862069</v>
      </c>
      <c r="CQ92" s="3"/>
    </row>
    <row r="93" spans="2:95" x14ac:dyDescent="0.3">
      <c r="F93">
        <v>2.9503253256280001E-2</v>
      </c>
      <c r="G93">
        <v>5.3762581617969998</v>
      </c>
      <c r="H93">
        <v>3.109550509108E-2</v>
      </c>
      <c r="I93">
        <v>4.1369345190670002</v>
      </c>
      <c r="J93">
        <v>7.0012957086040004E-3</v>
      </c>
      <c r="K93">
        <v>1.481791583665</v>
      </c>
      <c r="L93">
        <v>1.500318684321E-2</v>
      </c>
      <c r="M93">
        <v>4.3600457890659996</v>
      </c>
      <c r="S93" s="3"/>
      <c r="T93">
        <v>3.6005627075179999E-2</v>
      </c>
      <c r="U93">
        <v>2.6508401569550002</v>
      </c>
      <c r="AC93" s="3"/>
      <c r="AD93">
        <v>2.6032677561999999E-2</v>
      </c>
      <c r="AE93">
        <v>0.38887511187309998</v>
      </c>
      <c r="AH93">
        <v>5.7938963901050002E-2</v>
      </c>
      <c r="AI93">
        <v>4.9845484060710001</v>
      </c>
      <c r="AO93" s="3"/>
      <c r="AW93" s="3"/>
      <c r="AX93">
        <v>5.8553049415759999E-3</v>
      </c>
      <c r="AY93">
        <v>22.825539148480001</v>
      </c>
      <c r="AZ93">
        <v>1.361002819262E-2</v>
      </c>
      <c r="BA93">
        <v>12.53877913334</v>
      </c>
      <c r="BF93">
        <v>2.3507003125340001E-2</v>
      </c>
      <c r="BG93">
        <v>2.1708388176379998</v>
      </c>
      <c r="BK93" s="3"/>
      <c r="BL93">
        <v>7.9921371970009994E-2</v>
      </c>
      <c r="BM93">
        <v>2.037527938043</v>
      </c>
      <c r="BN93">
        <v>7.695358948172E-2</v>
      </c>
      <c r="BO93">
        <v>3.296801905957</v>
      </c>
      <c r="BP93">
        <v>6.672765381911E-2</v>
      </c>
      <c r="BQ93">
        <v>2.8002542638180001</v>
      </c>
      <c r="BS93" s="3"/>
      <c r="BT93">
        <v>5.1544375588290003E-2</v>
      </c>
      <c r="BU93">
        <v>28.236758939400001</v>
      </c>
      <c r="BX93">
        <v>9.1054213471069997E-2</v>
      </c>
      <c r="BY93">
        <v>13.256329051</v>
      </c>
      <c r="CC93" s="3"/>
      <c r="CD93">
        <v>3.3447173949240003E-2</v>
      </c>
      <c r="CE93">
        <v>0.96982758620690002</v>
      </c>
      <c r="CH93">
        <v>2.7512297564089998E-2</v>
      </c>
      <c r="CI93">
        <v>0.10050644587889999</v>
      </c>
      <c r="CJ93">
        <v>2.856662019566E-2</v>
      </c>
      <c r="CK93">
        <v>1.4100066699089999</v>
      </c>
      <c r="CL93">
        <v>2.5485634418829999E-2</v>
      </c>
      <c r="CM93">
        <v>1.572657876779</v>
      </c>
      <c r="CN93">
        <v>1.1896958673950001E-2</v>
      </c>
      <c r="CO93">
        <v>0.34286833855799997</v>
      </c>
      <c r="CQ93" s="3"/>
    </row>
    <row r="94" spans="2:95" x14ac:dyDescent="0.3">
      <c r="F94">
        <v>3.005649675963E-2</v>
      </c>
      <c r="G94">
        <v>5.2119603530319996</v>
      </c>
      <c r="H94">
        <v>3.155407050424E-2</v>
      </c>
      <c r="I94">
        <v>4.1186821157319997</v>
      </c>
      <c r="J94">
        <v>6.9042537598609996E-3</v>
      </c>
      <c r="K94">
        <v>1.3783448151840001</v>
      </c>
      <c r="L94">
        <v>1.510024817127E-2</v>
      </c>
      <c r="M94">
        <v>4.3235351648959996</v>
      </c>
      <c r="S94" s="3"/>
      <c r="T94">
        <v>3.6287564068610001E-2</v>
      </c>
      <c r="U94">
        <v>2.5788932208280002</v>
      </c>
      <c r="AC94" s="3"/>
      <c r="AD94">
        <v>2.6181799624450001E-2</v>
      </c>
      <c r="AE94">
        <v>0.29524331633899997</v>
      </c>
      <c r="AH94">
        <v>5.8850463128719999E-2</v>
      </c>
      <c r="AI94">
        <v>4.882219480741</v>
      </c>
      <c r="AO94" s="3"/>
      <c r="AW94" s="3"/>
      <c r="AX94">
        <v>5.8849205862400002E-3</v>
      </c>
      <c r="AY94">
        <v>22.893757934850001</v>
      </c>
      <c r="AZ94">
        <v>1.3726792132129999E-2</v>
      </c>
      <c r="BA94">
        <v>12.20098199886</v>
      </c>
      <c r="BF94">
        <v>2.3845964198229999E-2</v>
      </c>
      <c r="BG94">
        <v>2.0477873263549999</v>
      </c>
      <c r="BK94" s="3"/>
      <c r="BN94">
        <v>8.0024755730639996E-2</v>
      </c>
      <c r="BO94">
        <v>2.811288655866</v>
      </c>
      <c r="BP94">
        <v>6.7483362713150002E-2</v>
      </c>
      <c r="BQ94">
        <v>2.7671510876749998</v>
      </c>
      <c r="BS94" s="3"/>
      <c r="BT94">
        <v>5.1366670170530003E-2</v>
      </c>
      <c r="BU94">
        <v>23.34106139315</v>
      </c>
      <c r="BX94">
        <v>9.39172452017E-2</v>
      </c>
      <c r="BY94">
        <v>11.62780156144</v>
      </c>
      <c r="CC94" s="3"/>
      <c r="CD94">
        <v>3.3685245422219998E-2</v>
      </c>
      <c r="CE94">
        <v>0.92084639498429999</v>
      </c>
      <c r="CH94">
        <v>2.7789378288050001E-2</v>
      </c>
      <c r="CI94">
        <v>3.4295760394159998E-2</v>
      </c>
      <c r="CJ94">
        <v>2.8807961110029999E-2</v>
      </c>
      <c r="CK94">
        <v>1.2996555274349999</v>
      </c>
      <c r="CL94">
        <v>2.573245858839E-2</v>
      </c>
      <c r="CM94">
        <v>1.519687194783</v>
      </c>
      <c r="CN94">
        <v>1.20100265905E-2</v>
      </c>
      <c r="CO94">
        <v>0.38695141065830002</v>
      </c>
      <c r="CQ94" s="3"/>
    </row>
    <row r="95" spans="2:95" x14ac:dyDescent="0.3">
      <c r="F95">
        <v>3.043018278838E-2</v>
      </c>
      <c r="G95">
        <v>5.072002960381</v>
      </c>
      <c r="H95">
        <v>3.1837952876220002E-2</v>
      </c>
      <c r="I95">
        <v>4.0456725023900004</v>
      </c>
      <c r="J95">
        <v>6.8411975155200002E-3</v>
      </c>
      <c r="K95">
        <v>1.1592810701639999</v>
      </c>
      <c r="L95">
        <v>1.519246679664E-2</v>
      </c>
      <c r="M95">
        <v>4.2140032923859998</v>
      </c>
      <c r="S95" s="3"/>
      <c r="T95">
        <v>3.7401815919549997E-2</v>
      </c>
      <c r="U95">
        <v>2.1192548071589998</v>
      </c>
      <c r="AC95" s="3"/>
      <c r="AD95">
        <v>2.63202596717E-2</v>
      </c>
      <c r="AE95">
        <v>0.18991325608119999</v>
      </c>
      <c r="AH95">
        <v>6.0022418878250001E-2</v>
      </c>
      <c r="AI95">
        <v>4.8002700668280003</v>
      </c>
      <c r="AO95" s="3"/>
      <c r="AW95" s="3"/>
      <c r="AX95">
        <v>5.9145135105409998E-3</v>
      </c>
      <c r="AY95">
        <v>23.043863484879999</v>
      </c>
      <c r="AZ95">
        <v>1.386021472974E-2</v>
      </c>
      <c r="BA95">
        <v>11.893875119460001</v>
      </c>
      <c r="BF95">
        <v>2.41904956505E-2</v>
      </c>
      <c r="BG95">
        <v>1.873556777204</v>
      </c>
      <c r="BK95" s="3"/>
      <c r="BP95">
        <v>6.8174780335710006E-2</v>
      </c>
      <c r="BQ95">
        <v>2.645772775153</v>
      </c>
      <c r="BS95" s="3"/>
      <c r="BT95">
        <v>5.1248199892020001E-2</v>
      </c>
      <c r="BU95">
        <v>20.711141223679999</v>
      </c>
      <c r="BX95">
        <v>9.6464356189650005E-2</v>
      </c>
      <c r="BY95">
        <v>10.36341686458</v>
      </c>
      <c r="CC95" s="3"/>
      <c r="CD95">
        <v>3.3917365399890001E-2</v>
      </c>
      <c r="CE95">
        <v>0.87186520376179999</v>
      </c>
      <c r="CJ95">
        <v>2.9093972408019999E-2</v>
      </c>
      <c r="CK95">
        <v>1.262871813277</v>
      </c>
      <c r="CL95">
        <v>2.6462199611429999E-2</v>
      </c>
      <c r="CM95">
        <v>1.3254871131679999</v>
      </c>
      <c r="CN95">
        <v>1.2135002161849999E-2</v>
      </c>
      <c r="CO95">
        <v>0.41144200626959998</v>
      </c>
      <c r="CQ95" s="3"/>
    </row>
    <row r="96" spans="2:95" x14ac:dyDescent="0.3">
      <c r="F96">
        <v>3.098340438467E-2</v>
      </c>
      <c r="G96">
        <v>5.0659178563519998</v>
      </c>
      <c r="H96">
        <v>3.2332928596870002E-2</v>
      </c>
      <c r="I96">
        <v>3.9087794773739999</v>
      </c>
      <c r="J96">
        <v>6.7441631499860002E-3</v>
      </c>
      <c r="K96">
        <v>1.0010683654270001</v>
      </c>
      <c r="L96">
        <v>1.5245863755549999E-2</v>
      </c>
      <c r="M96">
        <v>4.0983863158479998</v>
      </c>
      <c r="S96" s="3"/>
      <c r="T96">
        <v>3.7932118062790003E-2</v>
      </c>
      <c r="U96">
        <v>1.9642602102440001</v>
      </c>
      <c r="AC96" s="3"/>
      <c r="AD96">
        <v>2.6469385055759999E-2</v>
      </c>
      <c r="AE96">
        <v>0.1021316310395</v>
      </c>
      <c r="AO96" s="3"/>
      <c r="AW96" s="3"/>
      <c r="AX96">
        <v>5.9515188661439997E-3</v>
      </c>
      <c r="AY96">
        <v>23.18031619512</v>
      </c>
      <c r="AZ96">
        <v>1.402696316203E-2</v>
      </c>
      <c r="BA96">
        <v>11.617447143570001</v>
      </c>
      <c r="BF96">
        <v>2.4551707002810001E-2</v>
      </c>
      <c r="BG96">
        <v>1.6583746565849999</v>
      </c>
      <c r="BK96" s="3"/>
      <c r="BP96">
        <v>6.9541525044149996E-2</v>
      </c>
      <c r="BQ96">
        <v>2.4471537182969998</v>
      </c>
      <c r="BS96" s="3"/>
      <c r="BT96">
        <v>5.1070494474250001E-2</v>
      </c>
      <c r="BU96">
        <v>19.699633466200002</v>
      </c>
      <c r="BX96">
        <v>9.6997472442940005E-2</v>
      </c>
      <c r="BY96">
        <v>10.181345468230001</v>
      </c>
      <c r="CC96" s="3"/>
      <c r="CD96">
        <v>3.413757655671E-2</v>
      </c>
      <c r="CE96">
        <v>0.84737460815050003</v>
      </c>
      <c r="CJ96">
        <v>2.9344231637020001E-2</v>
      </c>
      <c r="CK96">
        <v>1.2334448419499999</v>
      </c>
      <c r="CL96">
        <v>2.699877389307E-2</v>
      </c>
      <c r="CM96">
        <v>1.2018946363209999</v>
      </c>
      <c r="CN96">
        <v>1.2242132575620001E-2</v>
      </c>
      <c r="CO96">
        <v>0.39674764890280001</v>
      </c>
      <c r="CQ96" s="3"/>
    </row>
    <row r="97" spans="6:95" x14ac:dyDescent="0.3">
      <c r="F97">
        <v>3.1750143882600002E-2</v>
      </c>
      <c r="G97">
        <v>5.1024284805219997</v>
      </c>
      <c r="H97">
        <v>3.2653202321350001E-2</v>
      </c>
      <c r="I97">
        <v>3.8540222673679998</v>
      </c>
      <c r="J97">
        <v>6.642264174721E-3</v>
      </c>
      <c r="K97">
        <v>0.9280471170872</v>
      </c>
      <c r="L97">
        <v>1.529925902931E-2</v>
      </c>
      <c r="M97">
        <v>3.9949395473660001</v>
      </c>
      <c r="S97" s="3"/>
      <c r="T97">
        <v>3.8314752736589998E-2</v>
      </c>
      <c r="U97">
        <v>1.8812683277560001</v>
      </c>
      <c r="AC97" s="3"/>
      <c r="AD97">
        <v>2.6586587504629999E-2</v>
      </c>
      <c r="AE97">
        <v>9.0408451182500002E-2</v>
      </c>
      <c r="AO97" s="3"/>
      <c r="AW97" s="3"/>
      <c r="AX97">
        <v>5.9737334396869997E-3</v>
      </c>
      <c r="AY97">
        <v>23.221244439439999</v>
      </c>
      <c r="AZ97">
        <v>1.415201809738E-2</v>
      </c>
      <c r="BA97">
        <v>11.433152366650001</v>
      </c>
      <c r="BF97">
        <v>2.487956423469E-2</v>
      </c>
      <c r="BG97">
        <v>1.5046255694249999</v>
      </c>
      <c r="BK97" s="3"/>
      <c r="BP97">
        <v>7.1085147530680001E-2</v>
      </c>
      <c r="BQ97">
        <v>2.2043970932520001</v>
      </c>
      <c r="BS97" s="3"/>
      <c r="BT97">
        <v>5.097176924216E-2</v>
      </c>
      <c r="BU97">
        <v>19.133189122000001</v>
      </c>
      <c r="BX97">
        <v>9.747135355698E-2</v>
      </c>
      <c r="BY97">
        <v>10.039734382180001</v>
      </c>
      <c r="CC97" s="3"/>
      <c r="CD97">
        <v>3.444705897717E-2</v>
      </c>
      <c r="CE97">
        <v>0.82778213166140002</v>
      </c>
      <c r="CJ97">
        <v>2.9612383538289998E-2</v>
      </c>
      <c r="CK97">
        <v>1.1304504423070001</v>
      </c>
      <c r="CL97">
        <v>2.7481690746549998E-2</v>
      </c>
      <c r="CM97">
        <v>1.1312444613079999</v>
      </c>
      <c r="CN97">
        <v>1.2426648753099999E-2</v>
      </c>
      <c r="CO97">
        <v>0.31347962382439998</v>
      </c>
      <c r="CQ97" s="3"/>
    </row>
    <row r="98" spans="6:95" x14ac:dyDescent="0.3">
      <c r="F98">
        <v>3.2041307644870003E-2</v>
      </c>
      <c r="G98">
        <v>5.1389391046919997</v>
      </c>
      <c r="H98">
        <v>3.306082388474E-2</v>
      </c>
      <c r="I98">
        <v>3.7810126540260001</v>
      </c>
      <c r="J98">
        <v>6.5597587598169999E-3</v>
      </c>
      <c r="K98">
        <v>0.98281305334220004</v>
      </c>
      <c r="L98">
        <v>1.540119844836E-2</v>
      </c>
      <c r="M98">
        <v>3.775875802346</v>
      </c>
      <c r="S98" s="3"/>
      <c r="T98">
        <v>3.8878646805149998E-2</v>
      </c>
      <c r="U98">
        <v>1.7872649658869999</v>
      </c>
      <c r="AC98" s="3"/>
      <c r="AD98">
        <v>2.6735772677510001E-2</v>
      </c>
      <c r="AE98">
        <v>0.1079298950042</v>
      </c>
      <c r="AO98" s="3"/>
      <c r="AW98" s="3"/>
      <c r="AX98">
        <v>6.0219028829700001E-3</v>
      </c>
      <c r="AY98">
        <v>23.173444362710001</v>
      </c>
      <c r="AZ98">
        <v>1.433543370626E-2</v>
      </c>
      <c r="BA98">
        <v>11.15671303918</v>
      </c>
      <c r="BF98">
        <v>2.5351876473299999E-2</v>
      </c>
      <c r="BG98">
        <v>1.371248203305</v>
      </c>
      <c r="BK98" s="3"/>
      <c r="BP98">
        <v>7.2001682056890004E-2</v>
      </c>
      <c r="BQ98">
        <v>2.0278468204909998</v>
      </c>
      <c r="BS98" s="3"/>
      <c r="BT98">
        <v>4.9629106085729999E-2</v>
      </c>
      <c r="BU98">
        <v>14.348757429080001</v>
      </c>
      <c r="BX98">
        <v>9.7787274299670005E-2</v>
      </c>
      <c r="BY98">
        <v>9.9183534512850002</v>
      </c>
      <c r="CC98" s="3"/>
      <c r="CD98">
        <v>3.4827957009309997E-2</v>
      </c>
      <c r="CE98">
        <v>0.81798589341689998</v>
      </c>
      <c r="CJ98">
        <v>2.978221155793E-2</v>
      </c>
      <c r="CK98">
        <v>1.0715964996539999</v>
      </c>
      <c r="CL98">
        <v>2.7803635315540001E-2</v>
      </c>
      <c r="CM98">
        <v>1.0870851456570001</v>
      </c>
      <c r="CN98">
        <v>1.258735894933E-2</v>
      </c>
      <c r="CO98">
        <v>0.2302115987461</v>
      </c>
      <c r="CQ98" s="3"/>
    </row>
    <row r="99" spans="6:95" x14ac:dyDescent="0.3">
      <c r="F99">
        <v>3.2645745368359999E-2</v>
      </c>
      <c r="G99">
        <v>5.1408167025180003</v>
      </c>
      <c r="H99">
        <v>3.3359261281320003E-2</v>
      </c>
      <c r="I99">
        <v>3.72625544402</v>
      </c>
      <c r="J99">
        <v>6.4869522315409997E-3</v>
      </c>
      <c r="K99">
        <v>1.086259821824</v>
      </c>
      <c r="L99">
        <v>1.551767103093E-2</v>
      </c>
      <c r="M99">
        <v>3.739365178176</v>
      </c>
      <c r="S99" s="3"/>
      <c r="T99">
        <v>3.9234436499360002E-2</v>
      </c>
      <c r="U99">
        <v>1.726435487911</v>
      </c>
      <c r="AC99" s="3"/>
      <c r="AD99">
        <v>2.6874309121590001E-2</v>
      </c>
      <c r="AE99">
        <v>0.1371537560719</v>
      </c>
      <c r="AO99" s="3"/>
      <c r="AW99" s="3"/>
      <c r="AX99">
        <v>6.062676935222E-3</v>
      </c>
      <c r="AY99">
        <v>23.077882053010001</v>
      </c>
      <c r="AZ99">
        <v>1.456062373775E-2</v>
      </c>
      <c r="BA99">
        <v>10.49647524933</v>
      </c>
      <c r="BF99">
        <v>2.560747780356E-2</v>
      </c>
      <c r="BG99">
        <v>1.3096638030179999</v>
      </c>
      <c r="BK99" s="3"/>
      <c r="BP99">
        <v>7.2773484440750005E-2</v>
      </c>
      <c r="BQ99">
        <v>1.939571684111</v>
      </c>
      <c r="BS99" s="3"/>
      <c r="BT99">
        <v>4.929344029662E-2</v>
      </c>
      <c r="BU99">
        <v>13.549666300669999</v>
      </c>
      <c r="BX99">
        <v>9.940636810596E-2</v>
      </c>
      <c r="BY99">
        <v>9.3114487967919999</v>
      </c>
      <c r="CC99" s="3"/>
      <c r="CD99">
        <v>3.6095619680790003E-2</v>
      </c>
      <c r="CE99">
        <v>0.84247648902820005</v>
      </c>
      <c r="CJ99">
        <v>2.996991823908E-2</v>
      </c>
      <c r="CK99">
        <v>0.99802907133800001</v>
      </c>
      <c r="CL99">
        <v>2.8308015140290001E-2</v>
      </c>
      <c r="CM99">
        <v>1.0870110418979999</v>
      </c>
      <c r="CN99">
        <v>1.2742112986059999E-2</v>
      </c>
      <c r="CO99">
        <v>0.16653605015670001</v>
      </c>
      <c r="CQ99" s="3"/>
    </row>
    <row r="100" spans="6:95" x14ac:dyDescent="0.3">
      <c r="F100">
        <v>3.2980575381099997E-2</v>
      </c>
      <c r="G100">
        <v>5.0951856941790004</v>
      </c>
      <c r="H100">
        <v>3.3555792023389999E-2</v>
      </c>
      <c r="I100">
        <v>3.6988768390160001</v>
      </c>
      <c r="J100">
        <v>6.4772457617039998E-3</v>
      </c>
      <c r="K100">
        <v>1.0923449258519999</v>
      </c>
      <c r="L100">
        <v>1.560987617504E-2</v>
      </c>
      <c r="M100">
        <v>3.7271949701199998</v>
      </c>
      <c r="S100" s="3"/>
      <c r="T100">
        <v>3.9643934003159999E-2</v>
      </c>
      <c r="U100">
        <v>1.665628321254</v>
      </c>
      <c r="AC100" s="3"/>
      <c r="AD100">
        <v>2.694890336884E-2</v>
      </c>
      <c r="AE100">
        <v>0.14883956322889999</v>
      </c>
      <c r="AO100" s="3"/>
      <c r="AW100" s="3"/>
      <c r="AX100">
        <v>6.1589874213340001E-3</v>
      </c>
      <c r="AY100">
        <v>23.08464035411</v>
      </c>
      <c r="AZ100">
        <v>1.5227949688060001E-2</v>
      </c>
      <c r="BA100">
        <v>8.1934006854980002</v>
      </c>
      <c r="BF100">
        <v>2.610750278757E-2</v>
      </c>
      <c r="BG100">
        <v>1.4219088297860001</v>
      </c>
      <c r="BK100" s="3"/>
      <c r="BP100">
        <v>7.3834677280930003E-2</v>
      </c>
      <c r="BQ100">
        <v>1.9506060761590001</v>
      </c>
      <c r="BS100" s="3"/>
      <c r="BT100">
        <v>4.8819559182579998E-2</v>
      </c>
      <c r="BU100">
        <v>12.416777612280001</v>
      </c>
      <c r="BX100">
        <v>0.1011834222836</v>
      </c>
      <c r="BY100">
        <v>8.7652346077480008</v>
      </c>
      <c r="CC100" s="3"/>
      <c r="CD100">
        <v>3.6440813405229998E-2</v>
      </c>
      <c r="CE100">
        <v>0.81308777429470003</v>
      </c>
      <c r="CJ100">
        <v>3.0220179219419999E-2</v>
      </c>
      <c r="CK100">
        <v>0.96124535717990001</v>
      </c>
      <c r="CL100">
        <v>2.885532090756E-2</v>
      </c>
      <c r="CM100">
        <v>1.1486874529669999</v>
      </c>
      <c r="CN100">
        <v>1.2968274472140001E-2</v>
      </c>
      <c r="CO100">
        <v>0.1469435736677</v>
      </c>
      <c r="CQ100" s="3"/>
    </row>
    <row r="101" spans="6:95" x14ac:dyDescent="0.3">
      <c r="F101">
        <v>3.3460991022489998E-2</v>
      </c>
      <c r="G101">
        <v>4.9765450724980003</v>
      </c>
      <c r="H101">
        <v>3.3868785708230001E-2</v>
      </c>
      <c r="I101">
        <v>3.6532458306779998</v>
      </c>
      <c r="J101">
        <v>6.3996108545839999E-3</v>
      </c>
      <c r="K101">
        <v>1.019323677512</v>
      </c>
      <c r="L101">
        <v>1.567297117801E-2</v>
      </c>
      <c r="M101">
        <v>3.6663439298360001</v>
      </c>
      <c r="S101" s="3"/>
      <c r="T101">
        <v>3.9959449534090002E-2</v>
      </c>
      <c r="U101">
        <v>1.621412279916</v>
      </c>
      <c r="AC101" s="3"/>
      <c r="AO101" s="3"/>
      <c r="AW101" s="3"/>
      <c r="AX101">
        <v>6.2182679381150002E-3</v>
      </c>
      <c r="AY101">
        <v>23.043656605590002</v>
      </c>
      <c r="AZ101">
        <v>1.533633744682E-2</v>
      </c>
      <c r="BA101">
        <v>8.0091172601680007</v>
      </c>
      <c r="BF101">
        <v>2.650751652717E-2</v>
      </c>
      <c r="BG101">
        <v>1.534221971627</v>
      </c>
      <c r="BK101" s="3"/>
      <c r="BP101">
        <v>7.5362150168059999E-2</v>
      </c>
      <c r="BQ101">
        <v>1.9726748602540001</v>
      </c>
      <c r="BS101" s="3"/>
      <c r="BT101">
        <v>4.7713836583160002E-2</v>
      </c>
      <c r="BU101">
        <v>10.464567640329999</v>
      </c>
      <c r="BX101">
        <v>0.10161781330480001</v>
      </c>
      <c r="BY101">
        <v>8.6843139871490003</v>
      </c>
      <c r="CC101" s="3"/>
      <c r="CD101">
        <v>3.6744351326659999E-2</v>
      </c>
      <c r="CE101">
        <v>0.7641065830721</v>
      </c>
      <c r="CJ101">
        <v>3.0461490360929998E-2</v>
      </c>
      <c r="CK101">
        <v>0.97595884284309997</v>
      </c>
      <c r="CL101">
        <v>2.9241654390350001E-2</v>
      </c>
      <c r="CM101">
        <v>1.1839203049439999</v>
      </c>
      <c r="CN101">
        <v>1.352179152136E-2</v>
      </c>
      <c r="CO101">
        <v>2.9388714733539999E-2</v>
      </c>
      <c r="CQ101" s="3"/>
    </row>
    <row r="102" spans="6:95" x14ac:dyDescent="0.3">
      <c r="F102">
        <v>3.3890453968450002E-2</v>
      </c>
      <c r="G102">
        <v>4.8670306524860001</v>
      </c>
      <c r="H102">
        <v>3.4116270409389998E-2</v>
      </c>
      <c r="I102">
        <v>3.6076148223389999</v>
      </c>
      <c r="J102">
        <v>6.3122762182579997E-3</v>
      </c>
      <c r="K102">
        <v>0.90370670097390005</v>
      </c>
      <c r="L102">
        <v>1.576520159948E-2</v>
      </c>
      <c r="M102">
        <v>3.4716206009300001</v>
      </c>
      <c r="S102" s="3"/>
      <c r="AC102" s="3"/>
      <c r="AO102" s="3"/>
      <c r="AW102" s="3"/>
      <c r="AX102">
        <v>6.2960719596980002E-3</v>
      </c>
      <c r="AY102">
        <v>22.99583634551</v>
      </c>
      <c r="AZ102">
        <v>1.5444755020309999E-2</v>
      </c>
      <c r="BA102">
        <v>7.7173782114799998</v>
      </c>
      <c r="BF102">
        <v>2.6829774981409999E-2</v>
      </c>
      <c r="BG102">
        <v>1.5340024897260001</v>
      </c>
      <c r="BK102" s="3"/>
      <c r="BP102">
        <v>7.6439424685510002E-2</v>
      </c>
      <c r="BQ102">
        <v>1.9726748602540001</v>
      </c>
      <c r="BS102" s="3"/>
      <c r="BT102">
        <v>4.7378170794049997E-2</v>
      </c>
      <c r="BU102">
        <v>10.049849459760001</v>
      </c>
      <c r="BX102">
        <v>0.1019337340475</v>
      </c>
      <c r="BY102">
        <v>8.6337385992750004</v>
      </c>
      <c r="CC102" s="3"/>
      <c r="CD102">
        <v>3.7083601718099997E-2</v>
      </c>
      <c r="CE102">
        <v>0.70043103448279997</v>
      </c>
      <c r="CJ102">
        <v>3.073855532279E-2</v>
      </c>
      <c r="CK102">
        <v>0.97595884284309997</v>
      </c>
      <c r="CL102">
        <v>2.9638719358759998E-2</v>
      </c>
      <c r="CM102">
        <v>1.1838619679419999</v>
      </c>
      <c r="CN102">
        <v>1.6610616422859999E-2</v>
      </c>
      <c r="CO102">
        <v>3.4286833855800003E-2</v>
      </c>
      <c r="CQ102" s="3"/>
    </row>
    <row r="103" spans="6:95" x14ac:dyDescent="0.3">
      <c r="F103">
        <v>3.4298080586510002E-2</v>
      </c>
      <c r="G103">
        <v>4.7575162324729998</v>
      </c>
      <c r="H103">
        <v>3.454572830068E-2</v>
      </c>
      <c r="I103">
        <v>3.5346052089970001</v>
      </c>
      <c r="J103">
        <v>6.2589289714889999E-3</v>
      </c>
      <c r="K103">
        <v>0.66030253984059994</v>
      </c>
      <c r="L103">
        <v>1.5808902199509998E-2</v>
      </c>
      <c r="M103">
        <v>3.2890674800799999</v>
      </c>
      <c r="S103" s="3"/>
      <c r="AC103" s="3"/>
      <c r="AO103" s="3"/>
      <c r="AW103" s="3"/>
      <c r="AX103">
        <v>6.3035090047259996E-3</v>
      </c>
      <c r="AY103">
        <v>22.8934728451</v>
      </c>
      <c r="AZ103">
        <v>1.555313426058E-2</v>
      </c>
      <c r="BA103">
        <v>7.5637963928229999</v>
      </c>
      <c r="BF103">
        <v>2.702424129001E-2</v>
      </c>
      <c r="BG103">
        <v>1.533870043751</v>
      </c>
      <c r="BK103" s="3"/>
      <c r="BP103">
        <v>7.7548868463789999E-2</v>
      </c>
      <c r="BQ103">
        <v>1.928537292064</v>
      </c>
      <c r="BS103" s="3"/>
      <c r="BT103">
        <v>4.6825309494350001E-2</v>
      </c>
      <c r="BU103">
        <v>9.5339805034400005</v>
      </c>
      <c r="BX103">
        <v>0.1024076151615</v>
      </c>
      <c r="BY103">
        <v>8.4820124356520008</v>
      </c>
      <c r="CC103" s="3"/>
      <c r="CD103">
        <v>3.738714197161E-2</v>
      </c>
      <c r="CE103">
        <v>0.64165360501570001</v>
      </c>
      <c r="CJ103">
        <v>3.0997762639260001E-2</v>
      </c>
      <c r="CK103">
        <v>0.90239141452680005</v>
      </c>
      <c r="CL103">
        <v>3.0003589870280001E-2</v>
      </c>
      <c r="CM103">
        <v>1.1132291363619999</v>
      </c>
      <c r="CN103">
        <v>1.9503044311119998E-2</v>
      </c>
      <c r="CO103">
        <v>2.9388714733539999E-2</v>
      </c>
      <c r="CQ103" s="3"/>
    </row>
    <row r="104" spans="6:95" x14ac:dyDescent="0.3">
      <c r="F104">
        <v>3.4560121575929997E-2</v>
      </c>
      <c r="G104">
        <v>4.7210114258019997</v>
      </c>
      <c r="H104">
        <v>3.46549124675E-2</v>
      </c>
      <c r="I104">
        <v>3.5163528056620001</v>
      </c>
      <c r="J104">
        <v>6.2201325823990003E-3</v>
      </c>
      <c r="K104">
        <v>0.47166431496240002</v>
      </c>
      <c r="L104">
        <v>1.5847732291749999E-2</v>
      </c>
      <c r="M104">
        <v>3.234301543825</v>
      </c>
      <c r="S104" s="3"/>
      <c r="AC104" s="3"/>
      <c r="AO104" s="3"/>
      <c r="AW104" s="3"/>
      <c r="AX104">
        <v>6.3257614455420001E-3</v>
      </c>
      <c r="AY104">
        <v>22.797923149990002</v>
      </c>
      <c r="AZ104">
        <v>1.561149919335E-2</v>
      </c>
      <c r="BA104">
        <v>7.456301038926</v>
      </c>
      <c r="BF104">
        <v>2.7324297741879999E-2</v>
      </c>
      <c r="BG104">
        <v>1.451785260619</v>
      </c>
      <c r="BK104" s="3"/>
      <c r="BP104">
        <v>7.8384979837940003E-2</v>
      </c>
      <c r="BQ104">
        <v>1.862330939779</v>
      </c>
      <c r="BS104" s="3"/>
      <c r="BT104">
        <v>4.6548878844490001E-2</v>
      </c>
      <c r="BU104">
        <v>9.2102980210430001</v>
      </c>
      <c r="BX104">
        <v>0.10343435757530001</v>
      </c>
      <c r="BY104">
        <v>8.219020418705</v>
      </c>
      <c r="CC104" s="3"/>
      <c r="CD104">
        <v>3.7869245741250002E-2</v>
      </c>
      <c r="CE104">
        <v>0.5045062695925</v>
      </c>
      <c r="CJ104">
        <v>3.1230174730939999E-2</v>
      </c>
      <c r="CK104">
        <v>0.75525655789419999</v>
      </c>
      <c r="CL104">
        <v>3.0636747522620002E-2</v>
      </c>
      <c r="CM104">
        <v>1.0954913063430001</v>
      </c>
      <c r="CQ104" s="3"/>
    </row>
    <row r="105" spans="6:95" x14ac:dyDescent="0.3">
      <c r="F105">
        <v>3.4865833957479997E-2</v>
      </c>
      <c r="G105">
        <v>4.6936328207990003</v>
      </c>
      <c r="J105">
        <v>6.1861746830990001E-3</v>
      </c>
      <c r="K105">
        <v>0.38647285856570002</v>
      </c>
      <c r="L105">
        <v>1.5905968583029999E-2</v>
      </c>
      <c r="M105">
        <v>3.21604623174</v>
      </c>
      <c r="S105" s="3"/>
      <c r="AC105" s="3"/>
      <c r="AO105" s="3"/>
      <c r="AW105" s="3"/>
      <c r="AX105">
        <v>6.3850646826859999E-3</v>
      </c>
      <c r="AY105">
        <v>22.675052637810001</v>
      </c>
      <c r="AZ105">
        <v>1.5694873409500001E-2</v>
      </c>
      <c r="BA105">
        <v>7.31808705098</v>
      </c>
      <c r="BF105">
        <v>2.7629930252779999E-2</v>
      </c>
      <c r="BG105">
        <v>1.2980513101419999</v>
      </c>
      <c r="BK105" s="3"/>
      <c r="BP105">
        <v>7.9076382694819994E-2</v>
      </c>
      <c r="BQ105">
        <v>1.7961245874930001</v>
      </c>
      <c r="BS105" s="3"/>
      <c r="BT105">
        <v>4.6213213055380002E-2</v>
      </c>
      <c r="BU105">
        <v>9.0282266246949998</v>
      </c>
      <c r="CC105" s="3"/>
      <c r="CD105">
        <v>3.8119221370909999E-2</v>
      </c>
      <c r="CE105">
        <v>0.45062695924759999</v>
      </c>
      <c r="CJ105">
        <v>3.1400009755960002E-2</v>
      </c>
      <c r="CK105">
        <v>0.66697564391459996</v>
      </c>
      <c r="CL105">
        <v>3.1173321804270002E-2</v>
      </c>
      <c r="CM105">
        <v>1.016010844875</v>
      </c>
      <c r="CQ105" s="3"/>
    </row>
    <row r="106" spans="6:95" x14ac:dyDescent="0.3">
      <c r="J106">
        <v>6.1133740528739999E-3</v>
      </c>
      <c r="K106">
        <v>0.44732389884899998</v>
      </c>
      <c r="L106">
        <v>1.5944831535849999E-2</v>
      </c>
      <c r="M106">
        <v>2.92396123838</v>
      </c>
      <c r="S106" s="3"/>
      <c r="AC106" s="3"/>
      <c r="AO106" s="3"/>
      <c r="AW106" s="3"/>
      <c r="AX106">
        <v>6.4295506306809996E-3</v>
      </c>
      <c r="AY106">
        <v>22.5521922173</v>
      </c>
      <c r="AZ106">
        <v>1.586991283763E-2</v>
      </c>
      <c r="BA106">
        <v>7.1951614326650004</v>
      </c>
      <c r="BF106">
        <v>2.8030026347330001E-2</v>
      </c>
      <c r="BG106">
        <v>1.113547864546</v>
      </c>
      <c r="BK106" s="3"/>
      <c r="BP106">
        <v>7.9574834955730006E-2</v>
      </c>
      <c r="BQ106">
        <v>1.751987019303</v>
      </c>
      <c r="BS106" s="3"/>
      <c r="BT106">
        <v>4.5956527451950002E-2</v>
      </c>
      <c r="BU106">
        <v>8.8562703059219992</v>
      </c>
      <c r="CC106" s="3"/>
      <c r="CD106">
        <v>3.8440614944320002E-2</v>
      </c>
      <c r="CE106">
        <v>0.39674764890280001</v>
      </c>
      <c r="CJ106">
        <v>3.1587719939810001E-2</v>
      </c>
      <c r="CK106">
        <v>0.57869472993500004</v>
      </c>
      <c r="CL106">
        <v>3.148453488762E-2</v>
      </c>
      <c r="CM106">
        <v>1.015965121279</v>
      </c>
      <c r="CQ106" s="3"/>
    </row>
    <row r="107" spans="6:95" x14ac:dyDescent="0.3">
      <c r="J107">
        <v>6.0551301783799997E-3</v>
      </c>
      <c r="K107">
        <v>0.52034514718900005</v>
      </c>
      <c r="L107">
        <v>1.596912003878E-2</v>
      </c>
      <c r="M107">
        <v>2.7474932215579999</v>
      </c>
      <c r="S107" s="3"/>
      <c r="AC107" s="3"/>
      <c r="AO107" s="3"/>
      <c r="AW107" s="3"/>
      <c r="AX107">
        <v>6.4703530833870003E-3</v>
      </c>
      <c r="AY107">
        <v>22.354271453030002</v>
      </c>
      <c r="AZ107">
        <v>1.5994954995249999E-2</v>
      </c>
      <c r="BA107">
        <v>7.0569190657609999</v>
      </c>
      <c r="BF107">
        <v>2.8324557857040002E-2</v>
      </c>
      <c r="BG107">
        <v>0.91888126345300003</v>
      </c>
      <c r="BK107" s="3"/>
      <c r="BP107">
        <v>7.9864260849679999E-2</v>
      </c>
      <c r="BQ107">
        <v>1.7188838431610001</v>
      </c>
      <c r="BS107" s="3"/>
      <c r="BT107">
        <v>4.5620861662839997E-2</v>
      </c>
      <c r="BU107">
        <v>8.5730481338259992</v>
      </c>
      <c r="CC107" s="3"/>
      <c r="CD107">
        <v>3.8946494378030001E-2</v>
      </c>
      <c r="CE107">
        <v>0.38695141065830002</v>
      </c>
      <c r="CJ107">
        <v>3.1703896212790003E-2</v>
      </c>
      <c r="CK107">
        <v>0.63019192975640004</v>
      </c>
      <c r="CL107">
        <v>3.1656238657749997E-2</v>
      </c>
      <c r="CM107">
        <v>1.0424071036939999</v>
      </c>
      <c r="CQ107" s="3"/>
    </row>
    <row r="108" spans="6:95" x14ac:dyDescent="0.3">
      <c r="J108">
        <v>5.8949687918859999E-3</v>
      </c>
      <c r="K108">
        <v>0.65421743581229996</v>
      </c>
      <c r="L108">
        <v>1.598370122929E-2</v>
      </c>
      <c r="M108">
        <v>2.5831954127930001</v>
      </c>
      <c r="S108" s="3"/>
      <c r="AC108" s="3"/>
      <c r="AO108" s="3"/>
      <c r="AW108" s="3"/>
      <c r="AX108">
        <v>6.5000312090490002E-3</v>
      </c>
      <c r="AY108">
        <v>22.197301639340001</v>
      </c>
      <c r="AZ108">
        <v>1.6111667823809999E-2</v>
      </c>
      <c r="BA108">
        <v>6.9033315713130001</v>
      </c>
      <c r="BF108">
        <v>2.8546853343899999E-2</v>
      </c>
      <c r="BG108">
        <v>0.74473396605800002</v>
      </c>
      <c r="BK108" s="3"/>
      <c r="BS108" s="3"/>
      <c r="BT108">
        <v>4.5403666152240001E-2</v>
      </c>
      <c r="BU108">
        <v>8.3707465823279996</v>
      </c>
      <c r="CC108" s="3"/>
      <c r="CD108">
        <v>3.929762677128E-2</v>
      </c>
      <c r="CE108">
        <v>0.41144200626959998</v>
      </c>
      <c r="CJ108">
        <v>3.1864755128809999E-2</v>
      </c>
      <c r="CK108">
        <v>0.70375935807269996</v>
      </c>
      <c r="CL108">
        <v>3.1924525798569997E-2</v>
      </c>
      <c r="CM108">
        <v>1.0688348960289999</v>
      </c>
      <c r="CQ108" s="3"/>
    </row>
    <row r="109" spans="6:95" x14ac:dyDescent="0.3">
      <c r="J109">
        <v>5.7881993088370002E-3</v>
      </c>
      <c r="K109">
        <v>0.7089833720673</v>
      </c>
      <c r="L109">
        <v>1.60128366478E-2</v>
      </c>
      <c r="M109">
        <v>2.4493231241700002</v>
      </c>
      <c r="S109" s="3"/>
      <c r="AC109" s="3"/>
      <c r="AO109" s="3"/>
      <c r="AW109" s="3"/>
      <c r="AX109">
        <v>6.5185925811219996E-3</v>
      </c>
      <c r="AY109">
        <v>22.05398718835</v>
      </c>
      <c r="AZ109">
        <v>1.6211683661069998E-2</v>
      </c>
      <c r="BA109">
        <v>6.8572110518049998</v>
      </c>
      <c r="BF109">
        <v>2.890249999649E-2</v>
      </c>
      <c r="BG109">
        <v>0.560260793827</v>
      </c>
      <c r="BK109" s="3"/>
      <c r="BS109" s="3"/>
      <c r="BT109">
        <v>4.5166725595220003E-2</v>
      </c>
      <c r="BU109">
        <v>8.1077545653810006</v>
      </c>
      <c r="CC109" s="3"/>
      <c r="CD109">
        <v>3.9803489880359998E-2</v>
      </c>
      <c r="CE109">
        <v>0.4702194357367</v>
      </c>
      <c r="CJ109">
        <v>3.218647821488E-2</v>
      </c>
      <c r="CK109">
        <v>0.82882398621050002</v>
      </c>
      <c r="CL109">
        <v>3.2385979680790003E-2</v>
      </c>
      <c r="CM109">
        <v>1.0334774866700001</v>
      </c>
      <c r="CQ109" s="3"/>
    </row>
    <row r="110" spans="6:95" x14ac:dyDescent="0.3">
      <c r="J110">
        <v>5.7542380392209998E-3</v>
      </c>
      <c r="K110">
        <v>0.64813233178399998</v>
      </c>
      <c r="S110" s="3"/>
      <c r="AC110" s="3"/>
      <c r="AO110" s="3"/>
      <c r="AW110" s="3"/>
      <c r="AX110">
        <v>6.5743600053389997E-3</v>
      </c>
      <c r="AY110">
        <v>21.323792368620001</v>
      </c>
      <c r="AZ110">
        <v>1.6370060171860001E-2</v>
      </c>
      <c r="BA110">
        <v>6.7189459817349997</v>
      </c>
      <c r="BF110">
        <v>2.9280342971799999E-2</v>
      </c>
      <c r="BG110">
        <v>0.47812303230530001</v>
      </c>
      <c r="BK110" s="3"/>
      <c r="BS110" s="3"/>
      <c r="BT110">
        <v>4.5008765223869998E-2</v>
      </c>
      <c r="BU110">
        <v>7.9054530138830001</v>
      </c>
      <c r="CC110" s="3"/>
      <c r="CD110">
        <v>3.9993929568059999E-2</v>
      </c>
      <c r="CE110">
        <v>0.5045062695925</v>
      </c>
      <c r="CJ110">
        <v>3.240098712621E-2</v>
      </c>
      <c r="CK110">
        <v>0.79939701488399995</v>
      </c>
      <c r="CL110">
        <v>3.3072794761289999E-2</v>
      </c>
      <c r="CM110">
        <v>1.1039558040290001</v>
      </c>
      <c r="CQ110" s="3"/>
    </row>
    <row r="111" spans="6:95" x14ac:dyDescent="0.3">
      <c r="J111">
        <v>5.618339878294E-3</v>
      </c>
      <c r="K111">
        <v>0.78808972443559999</v>
      </c>
      <c r="S111" s="3"/>
      <c r="AC111" s="3"/>
      <c r="AO111" s="3"/>
      <c r="AW111" s="3"/>
      <c r="AX111">
        <v>6.5781211285340004E-3</v>
      </c>
      <c r="AY111">
        <v>21.119072936559999</v>
      </c>
      <c r="AZ111">
        <v>1.6495106588719999E-2</v>
      </c>
      <c r="BA111">
        <v>6.5653528114949999</v>
      </c>
      <c r="BF111">
        <v>2.9508157721169999E-2</v>
      </c>
      <c r="BG111">
        <v>0.4370276623496</v>
      </c>
      <c r="BK111" s="3"/>
      <c r="BS111" s="3"/>
      <c r="BT111">
        <v>4.3863552531619998E-2</v>
      </c>
      <c r="BU111">
        <v>6.630953239448</v>
      </c>
      <c r="CC111" s="3"/>
      <c r="CJ111">
        <v>3.2561910841989998E-2</v>
      </c>
      <c r="CK111">
        <v>0.60076495842989996</v>
      </c>
      <c r="CL111">
        <v>3.3523517157869998E-2</v>
      </c>
      <c r="CM111">
        <v>1.1303567928760001</v>
      </c>
      <c r="CQ111" s="3"/>
    </row>
    <row r="112" spans="6:95" x14ac:dyDescent="0.3">
      <c r="S112" s="3"/>
      <c r="AC112" s="3"/>
      <c r="AO112" s="3"/>
      <c r="AW112" s="3"/>
      <c r="AX112">
        <v>6.5973527513169998E-3</v>
      </c>
      <c r="AY112">
        <v>18.560098957640001</v>
      </c>
      <c r="AZ112">
        <v>1.656180936904E-2</v>
      </c>
      <c r="BA112">
        <v>6.4425009784689999</v>
      </c>
      <c r="BF112">
        <v>2.9719292570499999E-2</v>
      </c>
      <c r="BG112">
        <v>0.43688386386279998</v>
      </c>
      <c r="BK112" s="3"/>
      <c r="BS112" s="3"/>
      <c r="BT112">
        <v>4.3646357021020002E-2</v>
      </c>
      <c r="BU112">
        <v>6.4792270758250003</v>
      </c>
      <c r="CC112" s="3"/>
      <c r="CJ112">
        <v>3.2704943636829999E-2</v>
      </c>
      <c r="CK112">
        <v>0.46834358746049998</v>
      </c>
      <c r="CL112">
        <v>3.3899119155020002E-2</v>
      </c>
      <c r="CM112">
        <v>1.042077578469</v>
      </c>
      <c r="CQ112" s="3"/>
    </row>
    <row r="113" spans="19:95" x14ac:dyDescent="0.3">
      <c r="S113" s="3"/>
      <c r="AC113" s="3"/>
      <c r="AO113" s="3"/>
      <c r="AW113" s="3"/>
      <c r="AX113">
        <v>6.5567793956039996E-3</v>
      </c>
      <c r="AY113">
        <v>17.93232818836</v>
      </c>
      <c r="AZ113">
        <v>1.7879070021349999E-2</v>
      </c>
      <c r="BA113">
        <v>4.4459997696359999</v>
      </c>
      <c r="BF113">
        <v>2.991374467997E-2</v>
      </c>
      <c r="BG113">
        <v>0.48792669158430002</v>
      </c>
      <c r="BK113" s="3"/>
      <c r="BS113" s="3"/>
      <c r="BT113">
        <v>4.344890655684E-2</v>
      </c>
      <c r="BU113">
        <v>6.4084215328010004</v>
      </c>
      <c r="CC113" s="3"/>
      <c r="CJ113">
        <v>3.2901582643370002E-2</v>
      </c>
      <c r="CK113">
        <v>0.41684638763909998</v>
      </c>
      <c r="CL113">
        <v>3.4382036008499997E-2</v>
      </c>
      <c r="CM113">
        <v>0.91849298500059995</v>
      </c>
      <c r="CQ113" s="3"/>
    </row>
    <row r="114" spans="19:95" x14ac:dyDescent="0.3">
      <c r="S114" s="3"/>
      <c r="AC114" s="3"/>
      <c r="AO114" s="3"/>
      <c r="AW114" s="3"/>
      <c r="AX114">
        <v>6.5457535234670003E-3</v>
      </c>
      <c r="AY114">
        <v>17.618436496419999</v>
      </c>
      <c r="AZ114">
        <v>1.8104136534720001E-2</v>
      </c>
      <c r="BA114">
        <v>4.2309352765510004</v>
      </c>
      <c r="BF114">
        <v>2.997486266267E-2</v>
      </c>
      <c r="BG114">
        <v>0.48788506570660001</v>
      </c>
      <c r="BK114" s="3"/>
      <c r="BS114" s="3"/>
      <c r="BT114">
        <v>4.3113240767730002E-2</v>
      </c>
      <c r="BU114">
        <v>6.3983064552259998</v>
      </c>
      <c r="CC114" s="3"/>
      <c r="CJ114">
        <v>3.3098177866279999E-2</v>
      </c>
      <c r="CK114">
        <v>0.54926775860840005</v>
      </c>
      <c r="CL114">
        <v>3.4800563948189998E-2</v>
      </c>
      <c r="CM114">
        <v>0.82138506081420004</v>
      </c>
      <c r="CQ114" s="3"/>
    </row>
    <row r="115" spans="19:95" x14ac:dyDescent="0.3">
      <c r="S115" s="3"/>
      <c r="AC115" s="3"/>
      <c r="AO115" s="3"/>
      <c r="AW115" s="3"/>
      <c r="AX115">
        <v>6.5346973575119999E-3</v>
      </c>
      <c r="AY115">
        <v>17.413727156029999</v>
      </c>
      <c r="AZ115">
        <v>1.8295838880189999E-2</v>
      </c>
      <c r="BA115">
        <v>4.1233491099900004</v>
      </c>
      <c r="BK115" s="3"/>
      <c r="BS115" s="3"/>
      <c r="BT115">
        <v>4.2856555164290003E-2</v>
      </c>
      <c r="BU115">
        <v>6.3983064552259998</v>
      </c>
      <c r="CC115" s="3"/>
      <c r="CJ115">
        <v>3.3232215287330003E-2</v>
      </c>
      <c r="CK115">
        <v>0.6596189010829</v>
      </c>
      <c r="CL115">
        <v>3.5229823373500002E-2</v>
      </c>
      <c r="CM115">
        <v>0.68898594764910004</v>
      </c>
      <c r="CQ115" s="3"/>
    </row>
    <row r="116" spans="19:95" x14ac:dyDescent="0.3">
      <c r="S116" s="3"/>
      <c r="AC116" s="3"/>
      <c r="AO116" s="3"/>
      <c r="AW116" s="3"/>
      <c r="AX116">
        <v>6.4939782128030001E-3</v>
      </c>
      <c r="AY116">
        <v>17.31139645356</v>
      </c>
      <c r="AZ116">
        <v>1.8537512940709999E-2</v>
      </c>
      <c r="BA116">
        <v>4.1231845120359996</v>
      </c>
      <c r="BK116" s="3"/>
      <c r="BS116" s="3"/>
      <c r="BT116">
        <v>4.2540634421599999E-2</v>
      </c>
      <c r="BU116">
        <v>6.5196873861249998</v>
      </c>
      <c r="CC116" s="3"/>
      <c r="CJ116">
        <v>3.3339460986280003E-2</v>
      </c>
      <c r="CK116">
        <v>0.68168912957780003</v>
      </c>
      <c r="CL116">
        <v>3.561615685629E-2</v>
      </c>
      <c r="CM116">
        <v>0.65363957502009995</v>
      </c>
      <c r="CQ116" s="3"/>
    </row>
    <row r="117" spans="19:95" x14ac:dyDescent="0.3">
      <c r="S117" s="3"/>
      <c r="AC117" s="3"/>
      <c r="AO117" s="3"/>
      <c r="AW117" s="3"/>
      <c r="AX117">
        <v>6.4829371937570003E-3</v>
      </c>
      <c r="AY117">
        <v>17.052095937400001</v>
      </c>
      <c r="AZ117">
        <v>1.8712514035629998E-2</v>
      </c>
      <c r="BA117">
        <v>4.138416123751</v>
      </c>
      <c r="BK117" s="3"/>
      <c r="BS117" s="3"/>
      <c r="BT117">
        <v>4.2303693864580001E-2</v>
      </c>
      <c r="BU117">
        <v>6.5399175412739998</v>
      </c>
      <c r="CC117" s="3"/>
      <c r="CJ117">
        <v>3.3482465759599997E-2</v>
      </c>
      <c r="CK117">
        <v>0.66697564391459996</v>
      </c>
      <c r="CL117">
        <v>3.593810142527E-2</v>
      </c>
      <c r="CM117">
        <v>0.65359227474850001</v>
      </c>
      <c r="CQ117" s="3"/>
    </row>
    <row r="118" spans="19:95" x14ac:dyDescent="0.3">
      <c r="S118" s="3"/>
      <c r="AC118" s="3"/>
      <c r="AO118" s="3"/>
      <c r="AW118" s="3"/>
      <c r="AX118">
        <v>6.4386935963019996E-3</v>
      </c>
      <c r="AY118">
        <v>16.301497545539998</v>
      </c>
      <c r="AZ118">
        <v>1.8954188096150001E-2</v>
      </c>
      <c r="BA118">
        <v>4.1382515257970001</v>
      </c>
      <c r="BK118" s="3"/>
      <c r="BS118" s="3"/>
      <c r="BT118">
        <v>4.131644154367E-2</v>
      </c>
      <c r="BU118">
        <v>5.1642669910899999</v>
      </c>
      <c r="CC118" s="3"/>
      <c r="CJ118">
        <v>3.3625491549069998E-2</v>
      </c>
      <c r="CK118">
        <v>0.56398124427170004</v>
      </c>
      <c r="CL118">
        <v>3.6217120051730001E-2</v>
      </c>
      <c r="CM118">
        <v>0.7329529088615</v>
      </c>
      <c r="CQ118" s="3"/>
    </row>
    <row r="119" spans="19:95" x14ac:dyDescent="0.3">
      <c r="S119" s="3"/>
      <c r="AC119" s="3"/>
      <c r="AO119" s="3"/>
      <c r="AW119" s="3"/>
      <c r="AX119">
        <v>6.4165850511190003E-3</v>
      </c>
      <c r="AY119">
        <v>15.87843107082</v>
      </c>
      <c r="AZ119">
        <v>1.9187528568369999E-2</v>
      </c>
      <c r="BA119">
        <v>4.138092603634</v>
      </c>
      <c r="BK119" s="3"/>
      <c r="BS119" s="3"/>
      <c r="BT119">
        <v>4.1296696497259998E-2</v>
      </c>
      <c r="BU119">
        <v>4.9316202068679997</v>
      </c>
      <c r="CC119" s="3"/>
      <c r="CJ119">
        <v>3.3920463193959999E-2</v>
      </c>
      <c r="CK119">
        <v>0.4315598733023</v>
      </c>
      <c r="CL119">
        <v>3.6485407192550001E-2</v>
      </c>
      <c r="CM119">
        <v>0.7770255073472</v>
      </c>
      <c r="CQ119" s="3"/>
    </row>
    <row r="120" spans="19:95" x14ac:dyDescent="0.3">
      <c r="AX120">
        <v>6.2909637518820003E-3</v>
      </c>
      <c r="AY120">
        <v>14.70480657093</v>
      </c>
      <c r="AZ120">
        <v>1.9395885312699999E-2</v>
      </c>
      <c r="BA120">
        <v>4.0765474954999998</v>
      </c>
      <c r="BT120">
        <v>4.1118991079489998E-2</v>
      </c>
      <c r="BU120">
        <v>4.7090885002210001</v>
      </c>
      <c r="CJ120">
        <v>3.4117072427639998E-2</v>
      </c>
      <c r="CK120">
        <v>0.50512730161859998</v>
      </c>
      <c r="CL120">
        <v>3.6850277704069997E-2</v>
      </c>
      <c r="CM120">
        <v>0.79461670652409999</v>
      </c>
    </row>
    <row r="121" spans="19:95" x14ac:dyDescent="0.3">
      <c r="AX121">
        <v>6.2096258107349998E-3</v>
      </c>
      <c r="AY121">
        <v>14.13847862649</v>
      </c>
      <c r="AZ121">
        <v>1.9670961874319999E-2</v>
      </c>
      <c r="BA121">
        <v>3.8307473409920001</v>
      </c>
      <c r="BT121">
        <v>4.0961030708149999E-2</v>
      </c>
      <c r="BU121">
        <v>4.5371321814480003</v>
      </c>
      <c r="CJ121">
        <v>3.4295824015930003E-2</v>
      </c>
      <c r="CK121">
        <v>0.50512730161859998</v>
      </c>
      <c r="CL121">
        <v>3.7129296330519999E-2</v>
      </c>
      <c r="CM121">
        <v>0.80339811603110001</v>
      </c>
    </row>
    <row r="122" spans="19:95" x14ac:dyDescent="0.3">
      <c r="AX122">
        <v>6.1764194455980002E-3</v>
      </c>
      <c r="AY122">
        <v>13.66082854475</v>
      </c>
      <c r="AZ122">
        <v>1.9921012115579999E-2</v>
      </c>
      <c r="BA122">
        <v>3.6770690338800001</v>
      </c>
      <c r="BT122">
        <v>4.0743835197550003E-2</v>
      </c>
      <c r="BU122">
        <v>4.3146004747999998</v>
      </c>
      <c r="CJ122">
        <v>3.4510348689370002E-2</v>
      </c>
      <c r="CK122">
        <v>0.40948964480740002</v>
      </c>
      <c r="CL122">
        <v>3.7451240899509998E-2</v>
      </c>
      <c r="CM122">
        <v>0.83864042806240002</v>
      </c>
    </row>
    <row r="123" spans="19:95" x14ac:dyDescent="0.3">
      <c r="AX123">
        <v>6.180191928975E-3</v>
      </c>
      <c r="AY123">
        <v>13.41516573086</v>
      </c>
      <c r="AZ123">
        <v>2.0296113032950001E-2</v>
      </c>
      <c r="BA123">
        <v>3.35444675319</v>
      </c>
      <c r="BT123">
        <v>4.0645109965460002E-2</v>
      </c>
      <c r="BU123">
        <v>4.1224140008769998</v>
      </c>
      <c r="CJ123">
        <v>3.4599736742930001E-2</v>
      </c>
      <c r="CK123">
        <v>0.35799244498600002</v>
      </c>
      <c r="CL123">
        <v>3.78053799254E-2</v>
      </c>
      <c r="CM123">
        <v>0.82094359161209995</v>
      </c>
    </row>
    <row r="124" spans="19:95" x14ac:dyDescent="0.3">
      <c r="AX124">
        <v>6.106190684587E-3</v>
      </c>
      <c r="AY124">
        <v>13.1081408255</v>
      </c>
      <c r="AZ124">
        <v>2.1204742489429999E-2</v>
      </c>
      <c r="BA124">
        <v>2.3867274817020001</v>
      </c>
      <c r="BT124">
        <v>4.0368679315600002E-2</v>
      </c>
      <c r="BU124">
        <v>3.9099973718049998</v>
      </c>
      <c r="CL124">
        <v>3.8449269063369998E-2</v>
      </c>
      <c r="CM124">
        <v>0.67086813878109997</v>
      </c>
    </row>
    <row r="125" spans="19:95" x14ac:dyDescent="0.3">
      <c r="AX125">
        <v>6.0877183006019997E-3</v>
      </c>
      <c r="AY125">
        <v>12.930732118830001</v>
      </c>
      <c r="AZ125">
        <v>2.1413112011490001E-2</v>
      </c>
      <c r="BA125">
        <v>2.2791299635570001</v>
      </c>
      <c r="BT125">
        <v>3.999352343366E-2</v>
      </c>
      <c r="BU125">
        <v>3.6773505875830002</v>
      </c>
      <c r="CL125">
        <v>3.8985843345009999E-2</v>
      </c>
      <c r="CM125">
        <v>0.53845325885869999</v>
      </c>
    </row>
    <row r="126" spans="19:95" x14ac:dyDescent="0.3">
      <c r="AX126">
        <v>5.9360985842629999E-3</v>
      </c>
      <c r="AY126">
        <v>12.00278557034</v>
      </c>
      <c r="AZ126">
        <v>2.1696454013479999E-2</v>
      </c>
      <c r="BA126">
        <v>2.2789369866459999</v>
      </c>
      <c r="BT126">
        <v>3.9677602690959997E-2</v>
      </c>
      <c r="BU126">
        <v>3.454818880935</v>
      </c>
      <c r="CL126">
        <v>3.9415102770330002E-2</v>
      </c>
      <c r="CM126">
        <v>0.4148765487694</v>
      </c>
    </row>
    <row r="127" spans="19:95" x14ac:dyDescent="0.3">
      <c r="AX127">
        <v>5.8362484984970002E-3</v>
      </c>
      <c r="AY127">
        <v>11.402350755640001</v>
      </c>
      <c r="AZ127">
        <v>2.2813129289359999E-2</v>
      </c>
      <c r="BA127">
        <v>2.370281250603</v>
      </c>
      <c r="BT127">
        <v>3.9440662133949998E-2</v>
      </c>
      <c r="BU127">
        <v>3.3536681051859998</v>
      </c>
      <c r="CL127">
        <v>3.9898019623809997E-2</v>
      </c>
      <c r="CM127">
        <v>0.39716079221040002</v>
      </c>
    </row>
    <row r="128" spans="19:95" x14ac:dyDescent="0.3">
      <c r="AX128">
        <v>5.7955804746050001E-3</v>
      </c>
      <c r="AY128">
        <v>11.115774834930001</v>
      </c>
      <c r="AZ128">
        <v>2.3063183789879999E-2</v>
      </c>
      <c r="BA128">
        <v>2.2012521401540002</v>
      </c>
      <c r="BT128">
        <v>3.9381426994690001E-2</v>
      </c>
      <c r="BU128">
        <v>3.1513665536889999</v>
      </c>
    </row>
    <row r="129" spans="50:73" x14ac:dyDescent="0.3">
      <c r="AX129">
        <v>5.7697543535900004E-3</v>
      </c>
      <c r="AY129">
        <v>10.74047816193</v>
      </c>
      <c r="AZ129">
        <v>2.330492599832E-2</v>
      </c>
      <c r="BA129">
        <v>1.9554746888129999</v>
      </c>
      <c r="BT129">
        <v>3.9302446809020002E-2</v>
      </c>
      <c r="BU129">
        <v>2.888374536742</v>
      </c>
    </row>
    <row r="130" spans="50:73" x14ac:dyDescent="0.3">
      <c r="AX130">
        <v>5.7106063722589997E-3</v>
      </c>
      <c r="AY130">
        <v>10.30378912244</v>
      </c>
      <c r="AZ130">
        <v>2.3538334618469998E-2</v>
      </c>
      <c r="BA130">
        <v>1.7097029132629999</v>
      </c>
      <c r="BT130">
        <v>3.9243211669759998E-2</v>
      </c>
      <c r="BU130">
        <v>2.6456126749440001</v>
      </c>
    </row>
    <row r="131" spans="50:73" x14ac:dyDescent="0.3">
      <c r="AX131">
        <v>5.6773110190350001E-3</v>
      </c>
      <c r="AY131">
        <v>10.146862198359999</v>
      </c>
      <c r="AZ131">
        <v>2.4280211383410001E-2</v>
      </c>
      <c r="BA131">
        <v>1.033762421002</v>
      </c>
      <c r="BT131">
        <v>3.9164231484089998E-2</v>
      </c>
      <c r="BU131">
        <v>2.4635412785969999</v>
      </c>
    </row>
    <row r="132" spans="50:73" x14ac:dyDescent="0.3">
      <c r="AX132">
        <v>5.6032643339200003E-3</v>
      </c>
      <c r="AY132">
        <v>10.00361082032</v>
      </c>
      <c r="AZ132">
        <v>2.4346901385990001E-2</v>
      </c>
      <c r="BA132">
        <v>0.95696299798660001</v>
      </c>
      <c r="BT132">
        <v>3.8947035973490002E-2</v>
      </c>
      <c r="BU132">
        <v>2.4331960458720001</v>
      </c>
    </row>
    <row r="133" spans="50:73" x14ac:dyDescent="0.3">
      <c r="AX133">
        <v>5.540315468759E-3</v>
      </c>
      <c r="AY133">
        <v>9.9149430492959993</v>
      </c>
      <c r="AZ133">
        <v>2.4571908269919999E-2</v>
      </c>
      <c r="BA133">
        <v>0.95680975161570003</v>
      </c>
      <c r="BT133">
        <v>3.8650860277219999E-2</v>
      </c>
      <c r="BU133">
        <v>2.5849222094950002</v>
      </c>
    </row>
    <row r="134" spans="50:73" x14ac:dyDescent="0.3">
      <c r="AX134">
        <v>5.492272880837E-3</v>
      </c>
      <c r="AY134">
        <v>9.5055420289400008</v>
      </c>
      <c r="AZ134">
        <v>2.484692094286E-2</v>
      </c>
      <c r="BA134">
        <v>0.94127164715909994</v>
      </c>
      <c r="BT134">
        <v>3.8492899905870001E-2</v>
      </c>
      <c r="BU134">
        <v>2.7265332955439998</v>
      </c>
    </row>
    <row r="135" spans="50:73" x14ac:dyDescent="0.3">
      <c r="AX135">
        <v>5.4590153948839999E-3</v>
      </c>
      <c r="AY135">
        <v>9.2121371654270003</v>
      </c>
      <c r="AZ135">
        <v>2.5096911554689998E-2</v>
      </c>
      <c r="BA135">
        <v>1.0025045867610001</v>
      </c>
      <c r="BT135">
        <v>3.8374429627359999E-2</v>
      </c>
      <c r="BU135">
        <v>2.7973388385679998</v>
      </c>
    </row>
    <row r="136" spans="50:73" x14ac:dyDescent="0.3">
      <c r="AX136">
        <v>5.4332044207779998E-3</v>
      </c>
      <c r="AY136">
        <v>8.7822493166470004</v>
      </c>
      <c r="AZ136">
        <v>2.5446866892829999E-2</v>
      </c>
      <c r="BA136">
        <v>1.2018266468950001</v>
      </c>
      <c r="BT136">
        <v>3.821646925602E-2</v>
      </c>
      <c r="BU136">
        <v>2.8074539161429999</v>
      </c>
    </row>
    <row r="137" spans="50:73" x14ac:dyDescent="0.3">
      <c r="AX137">
        <v>5.4073290723089997E-3</v>
      </c>
      <c r="AY137">
        <v>8.5843739648999993</v>
      </c>
      <c r="AZ137">
        <v>2.5796826490219998E-2</v>
      </c>
      <c r="BA137">
        <v>1.3857979036920001</v>
      </c>
      <c r="BT137">
        <v>3.794003860616E-2</v>
      </c>
      <c r="BU137">
        <v>2.686072985244</v>
      </c>
    </row>
    <row r="138" spans="50:73" x14ac:dyDescent="0.3">
      <c r="AX138">
        <v>5.3591823493900001E-3</v>
      </c>
      <c r="AY138">
        <v>8.5502872779780006</v>
      </c>
      <c r="AZ138">
        <v>2.6030149925459999E-2</v>
      </c>
      <c r="BA138">
        <v>1.4470421948759999</v>
      </c>
      <c r="BT138">
        <v>3.7841313374069999E-2</v>
      </c>
      <c r="BU138">
        <v>2.483771433746</v>
      </c>
    </row>
    <row r="139" spans="50:73" x14ac:dyDescent="0.3">
      <c r="AX139">
        <v>5.3221372331509996E-3</v>
      </c>
      <c r="AY139">
        <v>8.5571364041310005</v>
      </c>
      <c r="AZ139">
        <v>2.633845861837E-2</v>
      </c>
      <c r="BA139">
        <v>1.569638617284</v>
      </c>
      <c r="BT139">
        <v>3.7722843095560003E-2</v>
      </c>
      <c r="BU139">
        <v>2.3017000373980001</v>
      </c>
    </row>
    <row r="140" spans="50:73" x14ac:dyDescent="0.3">
      <c r="AX140">
        <v>5.2851072638209996E-3</v>
      </c>
      <c r="AY140">
        <v>8.5093943545110005</v>
      </c>
      <c r="AZ140">
        <v>2.6630121430909998E-2</v>
      </c>
      <c r="BA140">
        <v>1.6154923745909999</v>
      </c>
      <c r="BT140">
        <v>3.7722843095560003E-2</v>
      </c>
      <c r="BU140">
        <v>2.0892834083260001</v>
      </c>
    </row>
    <row r="141" spans="50:73" x14ac:dyDescent="0.3">
      <c r="AX141">
        <v>5.2444051593849997E-3</v>
      </c>
      <c r="AY141">
        <v>8.3456485792940001</v>
      </c>
      <c r="AZ141">
        <v>2.7371819307539999E-2</v>
      </c>
      <c r="BA141">
        <v>1.584285622473</v>
      </c>
      <c r="BT141">
        <v>3.7663607956309998E-2</v>
      </c>
      <c r="BU141">
        <v>2.0083627877270001</v>
      </c>
    </row>
    <row r="142" spans="50:73" x14ac:dyDescent="0.3">
      <c r="AX142">
        <v>5.1593931897679999E-3</v>
      </c>
      <c r="AY142">
        <v>7.670140806229</v>
      </c>
      <c r="AZ142">
        <v>2.812184651322E-2</v>
      </c>
      <c r="BA142">
        <v>1.568423997901</v>
      </c>
      <c r="BT142">
        <v>3.7466157492130003E-2</v>
      </c>
      <c r="BU142">
        <v>2.0488230980259998</v>
      </c>
    </row>
    <row r="143" spans="50:73" x14ac:dyDescent="0.3">
      <c r="AX143">
        <v>5.1483143034499997E-3</v>
      </c>
      <c r="AY143">
        <v>7.5473182294959997</v>
      </c>
      <c r="AZ143">
        <v>2.8605194634259999E-2</v>
      </c>
      <c r="BA143">
        <v>1.5680948019930001</v>
      </c>
      <c r="BT143">
        <v>3.7288452074359997E-2</v>
      </c>
      <c r="BU143">
        <v>2.1398587962</v>
      </c>
    </row>
    <row r="144" spans="50:73" x14ac:dyDescent="0.3">
      <c r="AX144">
        <v>5.1113013743920004E-3</v>
      </c>
      <c r="AY144">
        <v>7.4381611071330003</v>
      </c>
      <c r="AZ144">
        <v>2.8888549413979999E-2</v>
      </c>
      <c r="BA144">
        <v>1.521849415071</v>
      </c>
      <c r="BT144">
        <v>3.7071256563760001E-2</v>
      </c>
      <c r="BU144">
        <v>2.1600889513500001</v>
      </c>
    </row>
    <row r="145" spans="50:73" x14ac:dyDescent="0.3">
      <c r="AX145">
        <v>5.0816800496380002E-3</v>
      </c>
      <c r="AY145">
        <v>7.3904140116769996</v>
      </c>
      <c r="AZ145">
        <v>2.9263637553619999E-2</v>
      </c>
      <c r="BA145">
        <v>1.2452795443919999</v>
      </c>
      <c r="BT145">
        <v>3.6952786285259998E-2</v>
      </c>
      <c r="BU145">
        <v>2.0083627877270001</v>
      </c>
    </row>
    <row r="146" spans="50:73" x14ac:dyDescent="0.3">
      <c r="AX146">
        <v>5.0372641560960003E-3</v>
      </c>
      <c r="AY146">
        <v>7.2607902442360004</v>
      </c>
      <c r="AZ146">
        <v>2.972208713166E-2</v>
      </c>
      <c r="BA146">
        <v>0.87654809577780002</v>
      </c>
      <c r="BT146">
        <v>3.6873806099579999E-2</v>
      </c>
      <c r="BU146">
        <v>1.856636624104</v>
      </c>
    </row>
    <row r="147" spans="50:73" x14ac:dyDescent="0.3">
      <c r="AX147">
        <v>4.9854509781609999E-3</v>
      </c>
      <c r="AY147">
        <v>7.0902281408009999</v>
      </c>
      <c r="AZ147">
        <v>3.0030498046460002E-2</v>
      </c>
      <c r="BA147">
        <v>0.63072523810430003</v>
      </c>
      <c r="BT147">
        <v>3.6873806099579999E-2</v>
      </c>
      <c r="BU147">
        <v>1.5228390641330001</v>
      </c>
    </row>
    <row r="148" spans="50:73" x14ac:dyDescent="0.3">
      <c r="AX148">
        <v>4.9558940277680003E-3</v>
      </c>
      <c r="AY148">
        <v>6.8104685483129996</v>
      </c>
      <c r="BT148">
        <v>3.6696100681819999E-2</v>
      </c>
      <c r="BU148">
        <v>1.482378753833</v>
      </c>
    </row>
    <row r="149" spans="50:73" x14ac:dyDescent="0.3">
      <c r="AX149">
        <v>4.9114894944079996E-3</v>
      </c>
      <c r="AY149">
        <v>6.6399013990429996</v>
      </c>
    </row>
    <row r="150" spans="50:73" x14ac:dyDescent="0.3">
      <c r="AX150">
        <v>4.8522676718970002E-3</v>
      </c>
      <c r="AY150">
        <v>6.4693443414439997</v>
      </c>
    </row>
    <row r="151" spans="50:73" x14ac:dyDescent="0.3">
      <c r="AX151">
        <v>4.8078536717189998E-3</v>
      </c>
      <c r="AY151">
        <v>6.332896677031</v>
      </c>
    </row>
    <row r="152" spans="50:73" x14ac:dyDescent="0.3">
      <c r="AX152">
        <v>4.7893907545530001E-3</v>
      </c>
      <c r="AY152">
        <v>6.121368485504</v>
      </c>
    </row>
    <row r="153" spans="50:73" x14ac:dyDescent="0.3">
      <c r="AX153">
        <v>4.7486962235710004E-3</v>
      </c>
      <c r="AY153">
        <v>5.9303271224009997</v>
      </c>
    </row>
    <row r="154" spans="50:73" x14ac:dyDescent="0.3">
      <c r="AX154">
        <v>4.7153819367099998E-3</v>
      </c>
      <c r="AY154">
        <v>5.8416391680339999</v>
      </c>
    </row>
    <row r="155" spans="50:73" x14ac:dyDescent="0.3">
      <c r="AX155">
        <v>4.6487268558979998E-3</v>
      </c>
      <c r="AY155">
        <v>5.7597978169020001</v>
      </c>
    </row>
    <row r="156" spans="50:73" x14ac:dyDescent="0.3">
      <c r="AX156">
        <v>4.6302525785510001E-3</v>
      </c>
      <c r="AY156">
        <v>5.589213007204</v>
      </c>
    </row>
    <row r="157" spans="50:73" x14ac:dyDescent="0.3">
      <c r="AX157">
        <v>4.593292663674E-3</v>
      </c>
      <c r="AY157">
        <v>5.288986769638</v>
      </c>
    </row>
    <row r="158" spans="50:73" x14ac:dyDescent="0.3">
      <c r="AX158">
        <v>4.5563194952509996E-3</v>
      </c>
      <c r="AY158">
        <v>5.0365278108730003</v>
      </c>
    </row>
    <row r="159" spans="50:73" x14ac:dyDescent="0.3">
      <c r="AX159">
        <v>4.511905495073E-3</v>
      </c>
      <c r="AY159">
        <v>4.9000801464599997</v>
      </c>
    </row>
    <row r="160" spans="50:73" x14ac:dyDescent="0.3">
      <c r="AX160">
        <v>4.4600430896850002E-3</v>
      </c>
      <c r="AY160">
        <v>4.9069393642849999</v>
      </c>
    </row>
    <row r="161" spans="50:51" x14ac:dyDescent="0.3">
      <c r="AX161">
        <v>4.4156158359610004E-3</v>
      </c>
      <c r="AY161">
        <v>4.8182589786729997</v>
      </c>
    </row>
    <row r="162" spans="50:51" x14ac:dyDescent="0.3">
      <c r="AX162">
        <v>4.3897404874929996E-3</v>
      </c>
      <c r="AY162">
        <v>4.6203836269250003</v>
      </c>
    </row>
    <row r="163" spans="50:51" x14ac:dyDescent="0.3">
      <c r="AX163">
        <v>4.3601646034639998E-3</v>
      </c>
      <c r="AY163">
        <v>4.4088630041529999</v>
      </c>
    </row>
    <row r="164" spans="50:51" x14ac:dyDescent="0.3">
      <c r="AX164">
        <v>4.289867681363E-3</v>
      </c>
      <c r="AY164">
        <v>4.1018355758779999</v>
      </c>
    </row>
    <row r="165" spans="50:51" x14ac:dyDescent="0.3">
      <c r="AX165">
        <v>4.2713706836529997E-3</v>
      </c>
      <c r="AY165">
        <v>4.0131375298389997</v>
      </c>
    </row>
    <row r="166" spans="50:51" x14ac:dyDescent="0.3">
      <c r="AX166">
        <v>4.2380715437010004E-3</v>
      </c>
      <c r="AY166">
        <v>3.8698583997</v>
      </c>
    </row>
    <row r="167" spans="50:51" x14ac:dyDescent="0.3">
      <c r="AX167">
        <v>4.2232845483680002E-3</v>
      </c>
      <c r="AY167">
        <v>3.760686139828</v>
      </c>
    </row>
    <row r="168" spans="50:51" x14ac:dyDescent="0.3">
      <c r="AX168">
        <v>4.1899702615070004E-3</v>
      </c>
      <c r="AY168">
        <v>3.6719981854610002</v>
      </c>
    </row>
    <row r="169" spans="50:51" x14ac:dyDescent="0.3">
      <c r="AX169">
        <v>4.1529270386320002E-3</v>
      </c>
      <c r="AY169">
        <v>3.6720234146430002</v>
      </c>
    </row>
    <row r="170" spans="50:51" x14ac:dyDescent="0.3">
      <c r="AX170">
        <v>4.1269986759830003E-3</v>
      </c>
      <c r="AY170">
        <v>3.6652171780980001</v>
      </c>
    </row>
    <row r="171" spans="50:51" x14ac:dyDescent="0.3">
      <c r="AX171">
        <v>4.1085073583629998E-3</v>
      </c>
      <c r="AY171">
        <v>3.556047441144</v>
      </c>
    </row>
    <row r="172" spans="50:51" x14ac:dyDescent="0.3">
      <c r="AX172">
        <v>4.0752138985019996E-3</v>
      </c>
      <c r="AY172">
        <v>3.3922966200900002</v>
      </c>
    </row>
    <row r="173" spans="50:51" x14ac:dyDescent="0.3">
      <c r="AX173">
        <v>4.0789844885150001E-3</v>
      </c>
      <c r="AY173">
        <v>3.1534577031689999</v>
      </c>
    </row>
    <row r="174" spans="50:51" x14ac:dyDescent="0.3">
      <c r="AX174">
        <v>4.0456777751089997E-3</v>
      </c>
      <c r="AY174">
        <v>3.0374741609160001</v>
      </c>
    </row>
    <row r="175" spans="50:51" x14ac:dyDescent="0.3">
      <c r="AX175">
        <v>3.9605048695859997E-3</v>
      </c>
      <c r="AY175">
        <v>2.941997630431</v>
      </c>
    </row>
    <row r="176" spans="50:51" x14ac:dyDescent="0.3">
      <c r="AX176">
        <v>3.9160681490450003E-3</v>
      </c>
      <c r="AY176">
        <v>2.8874367296769998</v>
      </c>
    </row>
    <row r="177" spans="50:51" x14ac:dyDescent="0.3">
      <c r="AX177">
        <v>3.805118349961E-3</v>
      </c>
      <c r="AY177">
        <v>2.239242204925</v>
      </c>
    </row>
    <row r="178" spans="50:51" x14ac:dyDescent="0.3">
      <c r="AX178">
        <v>3.7717870228279999E-3</v>
      </c>
      <c r="AY178">
        <v>2.2119693233020001</v>
      </c>
    </row>
    <row r="179" spans="50:51" x14ac:dyDescent="0.3">
      <c r="AX179">
        <v>3.7310337975749999E-3</v>
      </c>
      <c r="AY179">
        <v>2.2324687663159999</v>
      </c>
    </row>
    <row r="180" spans="50:51" x14ac:dyDescent="0.3">
      <c r="AX180">
        <v>3.7088324775770001E-3</v>
      </c>
      <c r="AY180">
        <v>2.1437732431950001</v>
      </c>
    </row>
    <row r="181" spans="50:51" x14ac:dyDescent="0.3">
      <c r="AX181">
        <v>3.6940416955169998E-3</v>
      </c>
      <c r="AY181">
        <v>2.0482487772660001</v>
      </c>
    </row>
    <row r="182" spans="50:51" x14ac:dyDescent="0.3">
      <c r="AX182">
        <v>3.6718157617919999E-3</v>
      </c>
      <c r="AY182">
        <v>2.0482639147750001</v>
      </c>
    </row>
    <row r="183" spans="50:51" x14ac:dyDescent="0.3">
      <c r="AX183">
        <v>3.5903263515580002E-3</v>
      </c>
      <c r="AY183">
        <v>2.0278477280590002</v>
      </c>
    </row>
    <row r="184" spans="50:51" x14ac:dyDescent="0.3">
      <c r="AX184">
        <v>3.582949894164E-3</v>
      </c>
      <c r="AY184">
        <v>1.911846525379</v>
      </c>
    </row>
    <row r="185" spans="50:51" x14ac:dyDescent="0.3">
      <c r="AX185">
        <v>3.594104515025E-3</v>
      </c>
      <c r="AY185">
        <v>1.761713223251</v>
      </c>
    </row>
    <row r="186" spans="50:51" x14ac:dyDescent="0.3">
      <c r="AX186">
        <v>3.5756662115859999E-3</v>
      </c>
      <c r="AY186">
        <v>1.4614743710939999</v>
      </c>
    </row>
    <row r="187" spans="50:51" x14ac:dyDescent="0.3">
      <c r="AX187">
        <v>3.5348940526970002E-3</v>
      </c>
      <c r="AY187">
        <v>1.5502127838240001</v>
      </c>
    </row>
    <row r="188" spans="50:51" x14ac:dyDescent="0.3">
      <c r="AX188">
        <v>3.5237583654709999E-3</v>
      </c>
      <c r="AY188">
        <v>1.632107116237</v>
      </c>
    </row>
    <row r="189" spans="50:51" x14ac:dyDescent="0.3">
      <c r="AX189">
        <v>3.4829862065820002E-3</v>
      </c>
      <c r="AY189">
        <v>1.7208455289660001</v>
      </c>
    </row>
    <row r="190" spans="50:51" x14ac:dyDescent="0.3">
      <c r="AX190">
        <v>3.4718694529920001E-3</v>
      </c>
      <c r="AY190">
        <v>1.734500891663</v>
      </c>
    </row>
    <row r="191" spans="50:51" x14ac:dyDescent="0.3">
      <c r="AX191">
        <v>3.4533781353720001E-3</v>
      </c>
      <c r="AY191">
        <v>1.6253311547089999</v>
      </c>
    </row>
    <row r="192" spans="50:51" x14ac:dyDescent="0.3">
      <c r="AX192">
        <v>3.4423257561449999E-3</v>
      </c>
      <c r="AY192">
        <v>1.4069740203750001</v>
      </c>
    </row>
    <row r="193" spans="50:51" x14ac:dyDescent="0.3">
      <c r="AX193">
        <v>3.420124436146E-3</v>
      </c>
      <c r="AY193">
        <v>1.318278497254</v>
      </c>
    </row>
    <row r="194" spans="50:51" x14ac:dyDescent="0.3">
      <c r="AX194">
        <v>3.3645633885609999E-3</v>
      </c>
      <c r="AY194">
        <v>1.304668547083</v>
      </c>
    </row>
    <row r="195" spans="50:51" x14ac:dyDescent="0.3">
      <c r="AX195">
        <v>3.3460398837599999E-3</v>
      </c>
      <c r="AY195">
        <v>1.3115050586450001</v>
      </c>
    </row>
    <row r="196" spans="50:51" x14ac:dyDescent="0.3">
      <c r="AX196">
        <v>3.3202970707429998E-3</v>
      </c>
      <c r="AY196">
        <v>0.63595691888990002</v>
      </c>
    </row>
    <row r="197" spans="50:51" x14ac:dyDescent="0.3">
      <c r="AX197">
        <v>3.231304347754E-3</v>
      </c>
      <c r="AY197">
        <v>0.95674062658710002</v>
      </c>
    </row>
    <row r="198" spans="50:51" x14ac:dyDescent="0.3">
      <c r="AX198">
        <v>3.2239827979040001E-3</v>
      </c>
      <c r="AY198">
        <v>0.64284641173279999</v>
      </c>
    </row>
    <row r="199" spans="50:51" x14ac:dyDescent="0.3">
      <c r="AX199">
        <v>3.198092302527E-3</v>
      </c>
      <c r="AY199">
        <v>0.4995622357576</v>
      </c>
    </row>
    <row r="200" spans="50:51" x14ac:dyDescent="0.3">
      <c r="AX200">
        <v>3.146231790502E-3</v>
      </c>
      <c r="AY200">
        <v>0.49959755661139998</v>
      </c>
    </row>
    <row r="201" spans="50:51" x14ac:dyDescent="0.3">
      <c r="AX201">
        <v>3.101787496507E-3</v>
      </c>
      <c r="AY201">
        <v>0.47233224374279997</v>
      </c>
    </row>
    <row r="202" spans="50:51" x14ac:dyDescent="0.3">
      <c r="AX202">
        <v>3.086987247629E-3</v>
      </c>
      <c r="AY202">
        <v>0.41092726267160001</v>
      </c>
    </row>
    <row r="203" spans="50:51" x14ac:dyDescent="0.3">
      <c r="AX203">
        <v>3.0276896905760001E-3</v>
      </c>
      <c r="AY203">
        <v>0.5133260839346</v>
      </c>
    </row>
    <row r="204" spans="50:51" x14ac:dyDescent="0.3">
      <c r="AX204">
        <v>3.001757541199E-3</v>
      </c>
      <c r="AY204">
        <v>0.52016764133310001</v>
      </c>
    </row>
    <row r="205" spans="50:51" x14ac:dyDescent="0.3">
      <c r="AX205">
        <v>2.9461983869780001E-3</v>
      </c>
      <c r="AY205">
        <v>0.49973379419039998</v>
      </c>
    </row>
    <row r="206" spans="50:51" x14ac:dyDescent="0.3">
      <c r="AX206">
        <v>2.8646976165620001E-3</v>
      </c>
      <c r="AY206">
        <v>0.52026098930389997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39B5-710A-46F6-8C48-0F0CE0958C49}">
  <sheetPr codeName="Sheet41">
    <tabColor theme="7" tint="0.79998168889431442"/>
  </sheetPr>
  <dimension ref="A1:G856"/>
  <sheetViews>
    <sheetView zoomScale="130" zoomScaleNormal="13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1" max="15" width="10" customWidth="1"/>
    <col min="17" max="17" width="10" customWidth="1"/>
  </cols>
  <sheetData>
    <row r="1" spans="2:7" x14ac:dyDescent="0.3">
      <c r="B1" t="s">
        <v>194</v>
      </c>
      <c r="C1" t="s">
        <v>181</v>
      </c>
      <c r="E1" s="3"/>
      <c r="F1" t="s">
        <v>223</v>
      </c>
      <c r="G1" t="s">
        <v>198</v>
      </c>
    </row>
    <row r="2" spans="2:7" x14ac:dyDescent="0.3">
      <c r="B2">
        <v>0</v>
      </c>
      <c r="C2">
        <v>0</v>
      </c>
      <c r="E2" s="3"/>
      <c r="F2">
        <v>0</v>
      </c>
      <c r="G2">
        <v>0</v>
      </c>
    </row>
    <row r="3" spans="2:7" x14ac:dyDescent="0.3">
      <c r="B3">
        <v>3.5671270498099998E-4</v>
      </c>
      <c r="C3">
        <v>0.38818145548189997</v>
      </c>
      <c r="E3" s="3"/>
      <c r="F3">
        <v>1.1209810910880001E-3</v>
      </c>
      <c r="G3">
        <v>0.59689449651920001</v>
      </c>
    </row>
    <row r="4" spans="2:7" x14ac:dyDescent="0.3">
      <c r="B4">
        <v>1.16283041515E-3</v>
      </c>
      <c r="C4">
        <v>0.48048788060249997</v>
      </c>
      <c r="E4" s="3"/>
      <c r="F4">
        <v>2.3733753438490001E-3</v>
      </c>
      <c r="G4">
        <v>0.81775947357050005</v>
      </c>
    </row>
    <row r="5" spans="2:7" x14ac:dyDescent="0.3">
      <c r="B5">
        <v>1.9689481253189998E-3</v>
      </c>
      <c r="C5">
        <v>0.57279430572309997</v>
      </c>
      <c r="E5" s="3"/>
      <c r="F5">
        <v>3.2688891822679998E-3</v>
      </c>
      <c r="G5">
        <v>1.2245593357969999</v>
      </c>
    </row>
    <row r="6" spans="2:7" x14ac:dyDescent="0.3">
      <c r="B6">
        <v>2.4979314514679998E-3</v>
      </c>
      <c r="C6">
        <v>0.61910220307719999</v>
      </c>
      <c r="E6" s="3"/>
      <c r="F6">
        <v>4.2896970242310003E-3</v>
      </c>
      <c r="G6">
        <v>1.9149301803809999</v>
      </c>
    </row>
    <row r="7" spans="2:7" x14ac:dyDescent="0.3">
      <c r="B7">
        <v>3.1738575982730001E-3</v>
      </c>
      <c r="C7">
        <v>0.67963924947639998</v>
      </c>
      <c r="E7" s="3"/>
      <c r="F7">
        <v>4.9973927813599999E-3</v>
      </c>
      <c r="G7">
        <v>2.4853025885590001</v>
      </c>
    </row>
    <row r="8" spans="2:7" x14ac:dyDescent="0.3">
      <c r="B8">
        <v>3.7363743767530001E-3</v>
      </c>
      <c r="C8">
        <v>0.70491537093029999</v>
      </c>
      <c r="E8" s="3"/>
      <c r="F8">
        <v>5.3919764536569997E-3</v>
      </c>
      <c r="G8">
        <v>2.9356765603300001</v>
      </c>
    </row>
    <row r="9" spans="2:7" x14ac:dyDescent="0.3">
      <c r="B9">
        <v>4.5802075527480004E-3</v>
      </c>
      <c r="C9">
        <v>0.76917083458430002</v>
      </c>
      <c r="E9" s="3"/>
      <c r="F9">
        <v>5.6800956250599999E-3</v>
      </c>
      <c r="G9">
        <v>3.3146267547099999</v>
      </c>
    </row>
    <row r="10" spans="2:7" x14ac:dyDescent="0.3">
      <c r="B10">
        <v>5.2855702171920003E-3</v>
      </c>
      <c r="C10">
        <v>0.85432917014370002</v>
      </c>
      <c r="E10" s="3"/>
      <c r="F10">
        <v>5.9168277334420002E-3</v>
      </c>
      <c r="G10">
        <v>3.795420071054</v>
      </c>
    </row>
    <row r="11" spans="2:7" x14ac:dyDescent="0.3">
      <c r="B11">
        <v>5.4955526177470002E-3</v>
      </c>
      <c r="C11">
        <v>0.90375737021659996</v>
      </c>
      <c r="E11" s="3"/>
      <c r="F11">
        <v>6.3348923670850004E-3</v>
      </c>
      <c r="G11">
        <v>4.6942811950080001</v>
      </c>
    </row>
    <row r="12" spans="2:7" x14ac:dyDescent="0.3">
      <c r="B12">
        <v>5.6131517340040002E-3</v>
      </c>
      <c r="C12">
        <v>0.93551128045859999</v>
      </c>
      <c r="E12" s="3"/>
      <c r="F12">
        <v>6.8491607156199999E-3</v>
      </c>
      <c r="G12">
        <v>6.0339166758039999</v>
      </c>
    </row>
    <row r="13" spans="2:7" x14ac:dyDescent="0.3">
      <c r="B13">
        <v>5.7811902486169997E-3</v>
      </c>
      <c r="C13">
        <v>0.99893660238589999</v>
      </c>
      <c r="E13" s="3"/>
      <c r="F13">
        <v>7.2505758572109997E-3</v>
      </c>
      <c r="G13">
        <v>7.2470133297399997</v>
      </c>
    </row>
    <row r="14" spans="2:7" x14ac:dyDescent="0.3">
      <c r="B14">
        <v>5.8946460235620004E-3</v>
      </c>
      <c r="C14">
        <v>1.0552705525099999</v>
      </c>
      <c r="E14" s="3"/>
      <c r="F14">
        <v>7.8193060864439994E-3</v>
      </c>
      <c r="G14">
        <v>9.2471754080499995</v>
      </c>
    </row>
    <row r="15" spans="2:7" x14ac:dyDescent="0.3">
      <c r="B15">
        <v>6.012299280876E-3</v>
      </c>
      <c r="C15">
        <v>1.111609658793</v>
      </c>
      <c r="E15" s="3"/>
      <c r="F15">
        <v>8.2667927493379999E-3</v>
      </c>
      <c r="G15">
        <v>10.96356276655</v>
      </c>
    </row>
    <row r="16" spans="2:7" x14ac:dyDescent="0.3">
      <c r="B16">
        <v>6.6638913215030003E-3</v>
      </c>
      <c r="C16">
        <v>1.558454563173</v>
      </c>
      <c r="E16" s="3"/>
      <c r="F16">
        <v>8.7268354253090003E-3</v>
      </c>
      <c r="G16">
        <v>12.774344818399999</v>
      </c>
    </row>
    <row r="17" spans="2:7" x14ac:dyDescent="0.3">
      <c r="B17">
        <v>7.1095901618289997E-3</v>
      </c>
      <c r="C17">
        <v>1.9067060315569999</v>
      </c>
      <c r="E17" s="3"/>
      <c r="F17">
        <v>9.6636621280200008E-3</v>
      </c>
      <c r="G17">
        <v>16.521768513230001</v>
      </c>
    </row>
    <row r="18" spans="2:7" x14ac:dyDescent="0.3">
      <c r="B18">
        <v>7.349395801857E-3</v>
      </c>
      <c r="C18">
        <v>2.1563640639449999</v>
      </c>
      <c r="E18" s="3"/>
      <c r="F18">
        <v>1.0550317269120001E-2</v>
      </c>
      <c r="G18">
        <v>20.14309636103</v>
      </c>
    </row>
    <row r="19" spans="2:7" x14ac:dyDescent="0.3">
      <c r="B19">
        <v>7.5557143961729996E-3</v>
      </c>
      <c r="C19">
        <v>2.448126897411</v>
      </c>
      <c r="E19" s="3"/>
      <c r="F19">
        <v>1.1282252703679999E-2</v>
      </c>
      <c r="G19">
        <v>23.260365672550002</v>
      </c>
    </row>
    <row r="20" spans="2:7" x14ac:dyDescent="0.3">
      <c r="B20">
        <v>7.8295484924779998E-3</v>
      </c>
      <c r="C20">
        <v>2.9015320891359999</v>
      </c>
      <c r="E20" s="3"/>
      <c r="F20">
        <v>1.5971017725849999E-2</v>
      </c>
      <c r="G20">
        <v>44.166553918440002</v>
      </c>
    </row>
    <row r="21" spans="2:7" x14ac:dyDescent="0.3">
      <c r="B21">
        <v>8.133082077269E-3</v>
      </c>
      <c r="C21">
        <v>3.4989723793660001</v>
      </c>
      <c r="E21" s="3"/>
      <c r="F21">
        <v>1.7418212857560001E-2</v>
      </c>
      <c r="G21">
        <v>50.589586608300003</v>
      </c>
    </row>
    <row r="22" spans="2:7" x14ac:dyDescent="0.3">
      <c r="B22">
        <v>8.3861607948300006E-3</v>
      </c>
      <c r="C22">
        <v>4.0577169161839999</v>
      </c>
      <c r="E22" s="3"/>
      <c r="F22">
        <v>1.7514406730449999E-2</v>
      </c>
      <c r="G22">
        <v>50.983207916460003</v>
      </c>
    </row>
    <row r="23" spans="2:7" x14ac:dyDescent="0.3">
      <c r="B23">
        <v>8.5929666586569992E-3</v>
      </c>
      <c r="C23">
        <v>4.5707465140250001</v>
      </c>
      <c r="E23" s="3"/>
      <c r="F23">
        <v>1.757294568678E-2</v>
      </c>
      <c r="G23">
        <v>51.15651587616</v>
      </c>
    </row>
    <row r="24" spans="2:7" x14ac:dyDescent="0.3">
      <c r="B24">
        <v>9.0111084494569997E-3</v>
      </c>
      <c r="C24">
        <v>5.7478342129789999</v>
      </c>
      <c r="E24" s="3"/>
      <c r="F24">
        <v>1.7660752480940001E-2</v>
      </c>
      <c r="G24">
        <v>51.408618974260001</v>
      </c>
    </row>
    <row r="25" spans="2:7" x14ac:dyDescent="0.3">
      <c r="B25">
        <v>9.822230340154E-3</v>
      </c>
      <c r="C25">
        <v>8.1125151865169993</v>
      </c>
      <c r="E25" s="3"/>
      <c r="F25">
        <v>1.779452909567E-2</v>
      </c>
      <c r="G25">
        <v>51.676764607140001</v>
      </c>
    </row>
    <row r="26" spans="2:7" x14ac:dyDescent="0.3">
      <c r="B26">
        <v>1.047721779848E-2</v>
      </c>
      <c r="C26">
        <v>10.10120309979</v>
      </c>
      <c r="E26" s="3"/>
      <c r="F26">
        <v>1.7878124306789998E-2</v>
      </c>
      <c r="G26">
        <v>51.771661344279998</v>
      </c>
    </row>
    <row r="27" spans="2:7" x14ac:dyDescent="0.3">
      <c r="B27">
        <v>1.1186996826260001E-2</v>
      </c>
      <c r="C27">
        <v>12.19181099817</v>
      </c>
      <c r="E27" s="3"/>
      <c r="F27">
        <v>1.7970083631959999E-2</v>
      </c>
      <c r="G27">
        <v>51.8980525112</v>
      </c>
    </row>
    <row r="28" spans="2:7" x14ac:dyDescent="0.3">
      <c r="B28">
        <v>1.174857232022E-2</v>
      </c>
      <c r="C28">
        <v>13.695705896830001</v>
      </c>
      <c r="E28" s="3"/>
    </row>
    <row r="29" spans="2:7" x14ac:dyDescent="0.3">
      <c r="B29">
        <v>1.222989291077E-2</v>
      </c>
      <c r="C29">
        <v>14.971211722350001</v>
      </c>
      <c r="E29" s="3"/>
    </row>
    <row r="30" spans="2:7" x14ac:dyDescent="0.3">
      <c r="B30">
        <v>1.2698273004580001E-2</v>
      </c>
      <c r="C30">
        <v>16.088654390550001</v>
      </c>
      <c r="E30" s="3"/>
    </row>
    <row r="31" spans="2:7" x14ac:dyDescent="0.3">
      <c r="B31">
        <v>1.2959677076949999E-2</v>
      </c>
      <c r="C31">
        <v>16.61579970192</v>
      </c>
      <c r="E31" s="3"/>
    </row>
    <row r="32" spans="2:7" x14ac:dyDescent="0.3">
      <c r="B32">
        <v>1.317054120328E-2</v>
      </c>
      <c r="C32">
        <v>17.065615380379999</v>
      </c>
      <c r="E32" s="3"/>
    </row>
    <row r="33" spans="2:5" x14ac:dyDescent="0.3">
      <c r="B33">
        <v>1.340223031829E-2</v>
      </c>
      <c r="C33">
        <v>17.441701251520001</v>
      </c>
      <c r="E33" s="3"/>
    </row>
    <row r="34" spans="2:5" x14ac:dyDescent="0.3">
      <c r="B34">
        <v>1.360014621343E-2</v>
      </c>
      <c r="C34">
        <v>17.7299416018</v>
      </c>
      <c r="E34" s="3"/>
    </row>
    <row r="35" spans="2:5" x14ac:dyDescent="0.3">
      <c r="B35">
        <v>1.3751688707169999E-2</v>
      </c>
      <c r="C35">
        <v>17.92680879189</v>
      </c>
      <c r="E35" s="3"/>
    </row>
    <row r="36" spans="2:5" x14ac:dyDescent="0.3">
      <c r="B36">
        <v>1.391573083476E-2</v>
      </c>
      <c r="C36">
        <v>18.081545400100001</v>
      </c>
      <c r="E36" s="3"/>
    </row>
    <row r="37" spans="2:5" x14ac:dyDescent="0.3">
      <c r="B37">
        <v>1.4088098317170001E-2</v>
      </c>
      <c r="C37">
        <v>18.204682782860001</v>
      </c>
      <c r="E37" s="3"/>
    </row>
    <row r="38" spans="2:5" x14ac:dyDescent="0.3">
      <c r="B38">
        <v>1.416794329542E-2</v>
      </c>
      <c r="C38">
        <v>18.246926800250002</v>
      </c>
      <c r="E38" s="3"/>
    </row>
    <row r="39" spans="2:5" x14ac:dyDescent="0.3">
      <c r="B39">
        <v>1.4226777658509999E-2</v>
      </c>
      <c r="C39">
        <v>18.27860852425</v>
      </c>
      <c r="E39" s="3"/>
    </row>
    <row r="40" spans="2:5" x14ac:dyDescent="0.3">
      <c r="B40">
        <v>1.429815032765E-2</v>
      </c>
      <c r="C40">
        <v>18.2857205207</v>
      </c>
      <c r="E40" s="3"/>
    </row>
    <row r="41" spans="2:5" x14ac:dyDescent="0.3">
      <c r="B41">
        <v>1.439892857669E-2</v>
      </c>
      <c r="C41">
        <v>18.303405122849998</v>
      </c>
      <c r="E41" s="3"/>
    </row>
    <row r="42" spans="2:5" x14ac:dyDescent="0.3">
      <c r="B42">
        <v>1.4491234516620001E-2</v>
      </c>
      <c r="C42">
        <v>18.285957704049999</v>
      </c>
      <c r="E42" s="3"/>
    </row>
    <row r="43" spans="2:5" x14ac:dyDescent="0.3">
      <c r="B43">
        <v>1.459192768685E-2</v>
      </c>
      <c r="C43">
        <v>18.2650084267</v>
      </c>
      <c r="E43" s="3"/>
    </row>
    <row r="44" spans="2:5" x14ac:dyDescent="0.3">
      <c r="B44">
        <v>1.4684187220159999E-2</v>
      </c>
      <c r="C44">
        <v>18.226487982719998</v>
      </c>
      <c r="E44" s="3"/>
    </row>
    <row r="45" spans="2:5" x14ac:dyDescent="0.3">
      <c r="B45">
        <v>1.4793205745199999E-2</v>
      </c>
      <c r="C45">
        <v>18.173939479929999</v>
      </c>
      <c r="E45" s="3"/>
    </row>
    <row r="46" spans="2:5" x14ac:dyDescent="0.3">
      <c r="B46">
        <v>1.4898011318999999E-2</v>
      </c>
      <c r="C46">
        <v>18.114361479260001</v>
      </c>
      <c r="E46" s="3"/>
    </row>
    <row r="47" spans="2:5" x14ac:dyDescent="0.3">
      <c r="B47">
        <v>1.500274728287E-2</v>
      </c>
      <c r="C47">
        <v>18.02317394081</v>
      </c>
      <c r="E47" s="3"/>
    </row>
    <row r="48" spans="2:5" x14ac:dyDescent="0.3">
      <c r="B48">
        <v>1.513256759327E-2</v>
      </c>
      <c r="C48">
        <v>17.8863591181</v>
      </c>
      <c r="E48" s="3"/>
    </row>
    <row r="49" spans="2:5" x14ac:dyDescent="0.3">
      <c r="B49">
        <v>1.5295743463959999E-2</v>
      </c>
      <c r="C49">
        <v>17.647732589650001</v>
      </c>
      <c r="E49" s="3"/>
    </row>
    <row r="50" spans="2:5" x14ac:dyDescent="0.3">
      <c r="B50">
        <v>1.5542629214489999E-2</v>
      </c>
      <c r="C50">
        <v>17.300331887630001</v>
      </c>
      <c r="E50" s="3"/>
    </row>
    <row r="51" spans="2:5" x14ac:dyDescent="0.3">
      <c r="B51">
        <v>1.5714022157879998E-2</v>
      </c>
      <c r="C51">
        <v>16.98093574164</v>
      </c>
      <c r="E51" s="3"/>
    </row>
    <row r="52" spans="2:5" x14ac:dyDescent="0.3">
      <c r="B52">
        <v>1.6035712350689998E-2</v>
      </c>
      <c r="C52">
        <v>16.292947276780001</v>
      </c>
      <c r="E52" s="3"/>
    </row>
    <row r="53" spans="2:5" x14ac:dyDescent="0.3">
      <c r="B53">
        <v>1.6465786844730001E-2</v>
      </c>
      <c r="C53">
        <v>15.264412298350001</v>
      </c>
      <c r="E53" s="3"/>
    </row>
    <row r="54" spans="2:5" x14ac:dyDescent="0.3">
      <c r="B54">
        <v>1.6833278090639999E-2</v>
      </c>
      <c r="C54">
        <v>14.40789634982</v>
      </c>
      <c r="E54" s="3"/>
    </row>
    <row r="55" spans="2:5" x14ac:dyDescent="0.3">
      <c r="B55">
        <v>1.7480585253350001E-2</v>
      </c>
      <c r="C55">
        <v>12.908998596050001</v>
      </c>
      <c r="E55" s="3"/>
    </row>
    <row r="56" spans="2:5" x14ac:dyDescent="0.3">
      <c r="B56">
        <v>1.7768904416999999E-2</v>
      </c>
      <c r="C56">
        <v>12.315797495209999</v>
      </c>
      <c r="E56" s="3"/>
    </row>
    <row r="57" spans="2:5" x14ac:dyDescent="0.3">
      <c r="B57">
        <v>1.8153309343369999E-2</v>
      </c>
      <c r="C57">
        <v>11.51549690513</v>
      </c>
      <c r="E57" s="3"/>
    </row>
    <row r="58" spans="2:5" x14ac:dyDescent="0.3">
      <c r="B58">
        <v>1.8400055874039999E-2</v>
      </c>
      <c r="C58">
        <v>11.10487712758</v>
      </c>
      <c r="E58" s="3"/>
    </row>
    <row r="59" spans="2:5" x14ac:dyDescent="0.3">
      <c r="B59">
        <v>1.868874629065E-2</v>
      </c>
      <c r="C59">
        <v>10.680260228170001</v>
      </c>
      <c r="E59" s="3"/>
    </row>
    <row r="60" spans="2:5" x14ac:dyDescent="0.3">
      <c r="B60">
        <v>1.886025525059E-2</v>
      </c>
      <c r="C60">
        <v>10.413546645129999</v>
      </c>
      <c r="E60" s="3"/>
    </row>
    <row r="61" spans="2:5" x14ac:dyDescent="0.3">
      <c r="B61">
        <v>1.9349991692450001E-2</v>
      </c>
      <c r="C61">
        <v>9.7924956730540007</v>
      </c>
      <c r="E61" s="3"/>
    </row>
    <row r="62" spans="2:5" x14ac:dyDescent="0.3">
      <c r="B62">
        <v>1.9802314311519999E-2</v>
      </c>
      <c r="C62">
        <v>9.3364703261109998</v>
      </c>
      <c r="E62" s="3"/>
    </row>
    <row r="63" spans="2:5" x14ac:dyDescent="0.3">
      <c r="B63">
        <v>2.014165295627E-2</v>
      </c>
      <c r="C63">
        <v>9.0383534516920001</v>
      </c>
      <c r="E63" s="3"/>
    </row>
    <row r="64" spans="2:5" x14ac:dyDescent="0.3">
      <c r="B64">
        <v>2.0564902576219998E-2</v>
      </c>
      <c r="C64">
        <v>8.722778846153</v>
      </c>
      <c r="E64" s="3"/>
    </row>
    <row r="65" spans="2:5" x14ac:dyDescent="0.3">
      <c r="B65">
        <v>2.094630885791E-2</v>
      </c>
      <c r="C65">
        <v>8.4668595836890006</v>
      </c>
      <c r="E65" s="3"/>
    </row>
    <row r="66" spans="2:5" x14ac:dyDescent="0.3">
      <c r="B66">
        <v>2.144517503599E-2</v>
      </c>
      <c r="C66">
        <v>8.1794751559309997</v>
      </c>
      <c r="E66" s="3"/>
    </row>
    <row r="67" spans="2:5" x14ac:dyDescent="0.3">
      <c r="B67">
        <v>2.1969241577160001E-2</v>
      </c>
      <c r="C67">
        <v>7.8991460068580004</v>
      </c>
      <c r="E67" s="3"/>
    </row>
    <row r="68" spans="2:5" x14ac:dyDescent="0.3">
      <c r="B68">
        <v>2.2598268380860001E-2</v>
      </c>
      <c r="C68">
        <v>7.6294822743689998</v>
      </c>
      <c r="E68" s="3"/>
    </row>
    <row r="69" spans="2:5" x14ac:dyDescent="0.3">
      <c r="B69">
        <v>2.3164479903329999E-2</v>
      </c>
      <c r="C69">
        <v>7.4264724458820002</v>
      </c>
      <c r="E69" s="3"/>
    </row>
    <row r="70" spans="2:5" x14ac:dyDescent="0.3">
      <c r="B70">
        <v>2.378949485114E-2</v>
      </c>
      <c r="C70">
        <v>7.2410956579479997</v>
      </c>
      <c r="E70" s="3"/>
    </row>
    <row r="71" spans="2:5" x14ac:dyDescent="0.3">
      <c r="B71">
        <v>2.4997696877369999E-2</v>
      </c>
      <c r="C71">
        <v>6.9370217668800001</v>
      </c>
      <c r="E71" s="3"/>
    </row>
    <row r="72" spans="2:5" x14ac:dyDescent="0.3">
      <c r="B72">
        <v>2.58913739001E-2</v>
      </c>
      <c r="C72">
        <v>6.7625114857610003</v>
      </c>
      <c r="E72" s="3"/>
    </row>
    <row r="73" spans="2:5" x14ac:dyDescent="0.3">
      <c r="B73">
        <v>2.70074169407E-2</v>
      </c>
      <c r="C73">
        <v>6.5426162598920001</v>
      </c>
      <c r="E73" s="3"/>
    </row>
    <row r="74" spans="2:5" x14ac:dyDescent="0.3">
      <c r="B74">
        <v>2.787175025903E-2</v>
      </c>
      <c r="C74">
        <v>6.3856307399699999</v>
      </c>
      <c r="E74" s="3"/>
    </row>
    <row r="75" spans="2:5" x14ac:dyDescent="0.3">
      <c r="B75">
        <v>2.8832617937399999E-2</v>
      </c>
      <c r="C75">
        <v>6.2252516408609999</v>
      </c>
      <c r="E75" s="3"/>
    </row>
    <row r="76" spans="2:5" x14ac:dyDescent="0.3">
      <c r="B76">
        <v>3.0003282389849999E-2</v>
      </c>
      <c r="C76">
        <v>6.0300086411100002</v>
      </c>
      <c r="E76" s="3"/>
    </row>
    <row r="77" spans="2:5" x14ac:dyDescent="0.3">
      <c r="E77" s="3"/>
    </row>
    <row r="78" spans="2:5" x14ac:dyDescent="0.3">
      <c r="E78" s="3"/>
    </row>
    <row r="79" spans="2:5" x14ac:dyDescent="0.3">
      <c r="E79" s="3"/>
    </row>
    <row r="80" spans="2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7CD7-AC17-4796-8FE8-8D6CC0EA478B}">
  <sheetPr codeName="Sheet42">
    <tabColor theme="7" tint="0.79998168889431442"/>
  </sheetPr>
  <dimension ref="A1:M856"/>
  <sheetViews>
    <sheetView zoomScale="80" zoomScaleNormal="8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0" max="11" width="10" customWidth="1"/>
  </cols>
  <sheetData>
    <row r="1" spans="2:13" x14ac:dyDescent="0.3">
      <c r="K1" s="3"/>
      <c r="L1" t="s">
        <v>166</v>
      </c>
      <c r="M1" t="s">
        <v>221</v>
      </c>
    </row>
    <row r="2" spans="2:13" x14ac:dyDescent="0.3">
      <c r="K2" s="3"/>
      <c r="L2">
        <v>-4.575590917368E-20</v>
      </c>
      <c r="M2">
        <v>1.8621967944800001E-4</v>
      </c>
    </row>
    <row r="3" spans="2:13" x14ac:dyDescent="0.3">
      <c r="B3" s="2" t="s">
        <v>166</v>
      </c>
      <c r="C3" t="s">
        <v>198</v>
      </c>
      <c r="D3" t="s">
        <v>166</v>
      </c>
      <c r="E3" t="s">
        <v>198</v>
      </c>
      <c r="F3" t="s">
        <v>166</v>
      </c>
      <c r="G3" t="s">
        <v>198</v>
      </c>
      <c r="H3" t="s">
        <v>166</v>
      </c>
      <c r="I3" t="s">
        <v>221</v>
      </c>
      <c r="K3" s="3"/>
      <c r="L3">
        <v>3.358638599599E-5</v>
      </c>
      <c r="M3">
        <v>0.1007456607033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3"/>
      <c r="L4">
        <v>4.968800383837E-5</v>
      </c>
      <c r="M4">
        <v>0.13445180832010001</v>
      </c>
    </row>
    <row r="5" spans="2:13" x14ac:dyDescent="0.3">
      <c r="B5" s="2">
        <v>9.9259661819289997E-5</v>
      </c>
      <c r="C5">
        <v>0.51486043316880004</v>
      </c>
      <c r="D5">
        <v>3.2684568274489998E-6</v>
      </c>
      <c r="E5">
        <v>2.5583848924939999E-2</v>
      </c>
      <c r="F5">
        <v>1.1241117037080001E-4</v>
      </c>
      <c r="G5">
        <v>1.115375793079</v>
      </c>
      <c r="H5">
        <v>8.12155159191E-7</v>
      </c>
      <c r="I5">
        <v>7.6769598138420006E-2</v>
      </c>
      <c r="K5" s="3"/>
      <c r="L5">
        <v>7.3232410065499995E-5</v>
      </c>
      <c r="M5">
        <v>0.16238531726809999</v>
      </c>
    </row>
    <row r="6" spans="2:13" x14ac:dyDescent="0.3">
      <c r="D6">
        <v>7.6576872684190005E-6</v>
      </c>
      <c r="E6">
        <v>4.5492266242479998E-2</v>
      </c>
      <c r="H6">
        <v>1.0367287677800001E-5</v>
      </c>
      <c r="I6">
        <v>0.15750775680750001</v>
      </c>
      <c r="K6" s="3"/>
      <c r="L6">
        <v>9.3254667730600005E-5</v>
      </c>
      <c r="M6">
        <v>0.17877312039330001</v>
      </c>
    </row>
    <row r="7" spans="2:13" x14ac:dyDescent="0.3">
      <c r="D7">
        <v>1.315401577133E-5</v>
      </c>
      <c r="E7">
        <v>6.596107036677E-2</v>
      </c>
      <c r="H7">
        <v>2.186717291391E-5</v>
      </c>
      <c r="I7">
        <v>0.22585638664249999</v>
      </c>
      <c r="K7" s="3"/>
      <c r="L7">
        <v>1.170253141573E-4</v>
      </c>
      <c r="M7">
        <v>0.19031929754990001</v>
      </c>
    </row>
    <row r="8" spans="2:13" x14ac:dyDescent="0.3">
      <c r="D8">
        <v>1.9215704008850001E-5</v>
      </c>
      <c r="E8">
        <v>8.1381964216370006E-2</v>
      </c>
      <c r="H8">
        <v>3.7317170281979999E-5</v>
      </c>
      <c r="I8">
        <v>0.30799512091749998</v>
      </c>
      <c r="K8" s="3"/>
      <c r="L8">
        <v>1.2791569467469999E-4</v>
      </c>
      <c r="M8">
        <v>0.2014927354079</v>
      </c>
    </row>
    <row r="9" spans="2:13" x14ac:dyDescent="0.3">
      <c r="D9">
        <v>2.804700224916E-5</v>
      </c>
      <c r="E9">
        <v>9.7362545554739999E-2</v>
      </c>
      <c r="H9">
        <v>5.8669255059259998E-5</v>
      </c>
      <c r="I9">
        <v>0.39613075581649998</v>
      </c>
      <c r="K9" s="3"/>
      <c r="L9">
        <v>1.59077711259E-4</v>
      </c>
      <c r="M9">
        <v>0.21099066748459999</v>
      </c>
    </row>
    <row r="10" spans="2:13" x14ac:dyDescent="0.3">
      <c r="D10">
        <v>4.1307935969200001E-5</v>
      </c>
      <c r="E10">
        <v>0.1150238211014</v>
      </c>
      <c r="H10">
        <v>8.9884844253849998E-5</v>
      </c>
      <c r="I10">
        <v>0.51124764363359998</v>
      </c>
      <c r="K10" s="3"/>
      <c r="L10">
        <v>1.75541827603E-4</v>
      </c>
      <c r="M10">
        <v>0.2184398402993</v>
      </c>
    </row>
    <row r="11" spans="2:13" x14ac:dyDescent="0.3">
      <c r="D11">
        <v>5.9549567736020002E-5</v>
      </c>
      <c r="E11">
        <v>0.13576769029720001</v>
      </c>
      <c r="H11">
        <v>1.163640043772E-4</v>
      </c>
      <c r="I11">
        <v>0.61217452069730005</v>
      </c>
      <c r="K11" s="3"/>
      <c r="L11">
        <v>2.3237439410849999E-4</v>
      </c>
      <c r="M11">
        <v>0.23520093975379999</v>
      </c>
    </row>
    <row r="12" spans="2:13" x14ac:dyDescent="0.3">
      <c r="D12">
        <v>7.4474878244859994E-5</v>
      </c>
      <c r="E12">
        <v>0.15258698699779999</v>
      </c>
      <c r="H12">
        <v>1.3650897960409999E-4</v>
      </c>
      <c r="I12">
        <v>0.68212435692649998</v>
      </c>
      <c r="K12" s="3"/>
      <c r="L12">
        <v>3.0575848794420001E-4</v>
      </c>
      <c r="M12">
        <v>0.25307974292169999</v>
      </c>
    </row>
    <row r="13" spans="2:13" x14ac:dyDescent="0.3">
      <c r="D13">
        <v>9.2179744612180006E-5</v>
      </c>
      <c r="E13">
        <v>0.16547914703719999</v>
      </c>
      <c r="H13">
        <v>1.578142747552E-4</v>
      </c>
      <c r="I13">
        <v>0.74048379931709996</v>
      </c>
      <c r="K13" s="3"/>
      <c r="L13">
        <v>3.6818278665580001E-4</v>
      </c>
      <c r="M13">
        <v>0.26481303957669999</v>
      </c>
    </row>
    <row r="14" spans="2:13" x14ac:dyDescent="0.3">
      <c r="D14">
        <v>1.281548370814E-4</v>
      </c>
      <c r="E14">
        <v>0.18621555684130001</v>
      </c>
      <c r="H14">
        <v>1.7398904029250001E-4</v>
      </c>
      <c r="I14">
        <v>0.78385375714310002</v>
      </c>
      <c r="K14" s="3"/>
      <c r="L14">
        <v>4.7291400269369998E-4</v>
      </c>
      <c r="M14">
        <v>0.2787819579011</v>
      </c>
    </row>
    <row r="15" spans="2:13" x14ac:dyDescent="0.3">
      <c r="D15">
        <v>1.658011441153E-4</v>
      </c>
      <c r="E15">
        <v>0.20302529619609999</v>
      </c>
      <c r="H15">
        <v>1.972356338933E-4</v>
      </c>
      <c r="I15">
        <v>0.82762542829969998</v>
      </c>
      <c r="K15" s="3"/>
      <c r="L15">
        <v>5.4457301500739996E-4</v>
      </c>
      <c r="M15">
        <v>0.28828083264530002</v>
      </c>
    </row>
    <row r="16" spans="2:13" x14ac:dyDescent="0.3">
      <c r="D16">
        <v>2.2117593892369999E-4</v>
      </c>
      <c r="E16">
        <v>0.22207098823419999</v>
      </c>
      <c r="H16">
        <v>2.2441192804430001E-4</v>
      </c>
      <c r="I16">
        <v>0.87219758971490002</v>
      </c>
      <c r="K16" s="3"/>
      <c r="L16">
        <v>6.2546159910040005E-4</v>
      </c>
      <c r="M16">
        <v>0.29591772483770001</v>
      </c>
    </row>
    <row r="17" spans="4:13" x14ac:dyDescent="0.3">
      <c r="D17">
        <v>2.6326493537289999E-4</v>
      </c>
      <c r="E17">
        <v>0.23467246510049999</v>
      </c>
      <c r="H17">
        <v>2.5000365539210002E-4</v>
      </c>
      <c r="I17">
        <v>0.90837601021229997</v>
      </c>
      <c r="K17" s="3"/>
      <c r="L17">
        <v>7.0821152301750001E-4</v>
      </c>
      <c r="M17">
        <v>0.30206490244299999</v>
      </c>
    </row>
    <row r="18" spans="4:13" x14ac:dyDescent="0.3">
      <c r="D18">
        <v>3.1145229540250003E-4</v>
      </c>
      <c r="E18">
        <v>0.2461496717635</v>
      </c>
      <c r="H18">
        <v>2.70862093912E-4</v>
      </c>
      <c r="I18">
        <v>0.93236282213809996</v>
      </c>
      <c r="K18" s="3"/>
      <c r="L18">
        <v>8.0386485104620004E-4</v>
      </c>
      <c r="M18">
        <v>0.30690884223179998</v>
      </c>
    </row>
    <row r="19" spans="4:13" x14ac:dyDescent="0.3">
      <c r="D19">
        <v>3.7903065514749998E-4</v>
      </c>
      <c r="E19">
        <v>0.2598621317916</v>
      </c>
      <c r="H19">
        <v>2.7597692230889998E-4</v>
      </c>
      <c r="I19">
        <v>0.93736029579400004</v>
      </c>
      <c r="K19" s="3"/>
      <c r="L19">
        <v>8.8296922265600002E-4</v>
      </c>
      <c r="M19">
        <v>0.31044885862779997</v>
      </c>
    </row>
    <row r="20" spans="4:13" x14ac:dyDescent="0.3">
      <c r="D20">
        <v>4.5603364558660002E-4</v>
      </c>
      <c r="E20">
        <v>0.27188806996159998</v>
      </c>
      <c r="H20">
        <v>2.810901805842E-4</v>
      </c>
      <c r="I20">
        <v>0.941358568359</v>
      </c>
      <c r="K20" s="3"/>
      <c r="L20">
        <v>9.8599335355140007E-4</v>
      </c>
      <c r="M20">
        <v>0.31473431077239999</v>
      </c>
    </row>
    <row r="21" spans="4:13" x14ac:dyDescent="0.3">
      <c r="D21">
        <v>5.479955137975E-4</v>
      </c>
      <c r="E21">
        <v>0.28559027332609999</v>
      </c>
      <c r="H21">
        <v>2.8620029861619998E-4</v>
      </c>
      <c r="I21">
        <v>0.94335843874229997</v>
      </c>
      <c r="K21" s="3"/>
      <c r="L21">
        <v>1.0816903870729999E-3</v>
      </c>
      <c r="M21">
        <v>0.3164125160106</v>
      </c>
    </row>
    <row r="22" spans="4:13" x14ac:dyDescent="0.3">
      <c r="D22">
        <v>6.3830108622730001E-4</v>
      </c>
      <c r="E22">
        <v>0.29648891091480001</v>
      </c>
      <c r="H22">
        <v>2.8934902064069998E-4</v>
      </c>
      <c r="I22">
        <v>0.9471563063963</v>
      </c>
      <c r="K22" s="3"/>
      <c r="L22">
        <v>1.1810612529270001E-3</v>
      </c>
      <c r="M22">
        <v>0.31864946598420002</v>
      </c>
    </row>
    <row r="23" spans="4:13" x14ac:dyDescent="0.3">
      <c r="D23">
        <v>7.2528722931930001E-4</v>
      </c>
      <c r="E23">
        <v>0.30486510855510002</v>
      </c>
      <c r="H23">
        <v>2.9328562972620001E-4</v>
      </c>
      <c r="I23">
        <v>0.95235328145459996</v>
      </c>
      <c r="K23" s="3"/>
      <c r="L23">
        <v>1.2491544111859999E-3</v>
      </c>
      <c r="M23">
        <v>0.31976836945620002</v>
      </c>
    </row>
    <row r="24" spans="4:13" x14ac:dyDescent="0.3">
      <c r="D24">
        <v>7.8679022527519996E-4</v>
      </c>
      <c r="E24">
        <v>0.30932605793989998</v>
      </c>
      <c r="H24">
        <v>2.9879267451980002E-4</v>
      </c>
      <c r="I24">
        <v>0.95695118761279996</v>
      </c>
      <c r="K24" s="3"/>
      <c r="L24">
        <v>1.471900742254E-3</v>
      </c>
      <c r="M24">
        <v>0.31884245573019998</v>
      </c>
    </row>
    <row r="25" spans="4:13" x14ac:dyDescent="0.3">
      <c r="D25">
        <v>8.4331625288019995E-4</v>
      </c>
      <c r="E25">
        <v>0.30902185461929998</v>
      </c>
      <c r="H25">
        <v>3.0390593279509999E-4</v>
      </c>
      <c r="I25">
        <v>0.96094946017780003</v>
      </c>
      <c r="K25" s="3"/>
      <c r="L25">
        <v>1.6081461897329999E-3</v>
      </c>
      <c r="M25">
        <v>0.31679721004700001</v>
      </c>
    </row>
    <row r="26" spans="4:13" x14ac:dyDescent="0.3">
      <c r="D26">
        <v>9.4195365510970003E-4</v>
      </c>
      <c r="E26">
        <v>0.31122377382749999</v>
      </c>
      <c r="H26">
        <v>3.0940669710189999E-4</v>
      </c>
      <c r="I26">
        <v>0.96155056197239996</v>
      </c>
      <c r="K26" s="3"/>
      <c r="L26">
        <v>1.709416959081E-3</v>
      </c>
      <c r="M26">
        <v>0.3147511502418</v>
      </c>
    </row>
    <row r="27" spans="4:13" x14ac:dyDescent="0.3">
      <c r="D27">
        <v>1.0677503919680001E-3</v>
      </c>
      <c r="E27">
        <v>0.31117085876709999</v>
      </c>
      <c r="H27">
        <v>3.1372327563490001E-4</v>
      </c>
      <c r="I27">
        <v>0.95855420102410005</v>
      </c>
      <c r="K27" s="3"/>
      <c r="L27">
        <v>1.8788194503579999E-3</v>
      </c>
      <c r="M27">
        <v>0.31103069871689998</v>
      </c>
    </row>
    <row r="28" spans="4:13" x14ac:dyDescent="0.3">
      <c r="D28">
        <v>1.184133687219E-3</v>
      </c>
      <c r="E28">
        <v>0.30775678839620002</v>
      </c>
      <c r="H28">
        <v>3.1528554671020001E-4</v>
      </c>
      <c r="I28">
        <v>0.95275928645130004</v>
      </c>
      <c r="K28" s="3"/>
      <c r="L28">
        <v>2.2323506131779998E-3</v>
      </c>
      <c r="M28">
        <v>0.3035901384554</v>
      </c>
    </row>
    <row r="29" spans="4:13" x14ac:dyDescent="0.3">
      <c r="D29">
        <v>1.3426389245669999E-3</v>
      </c>
      <c r="E29">
        <v>0.3020815898948</v>
      </c>
      <c r="H29">
        <v>3.1527235768810002E-4</v>
      </c>
      <c r="I29">
        <v>0.94436599728790005</v>
      </c>
      <c r="K29" s="3"/>
      <c r="L29">
        <v>2.5361912012489998E-3</v>
      </c>
      <c r="M29">
        <v>0.29540354256590001</v>
      </c>
    </row>
    <row r="30" spans="4:13" x14ac:dyDescent="0.3">
      <c r="D30">
        <v>1.45957887693E-3</v>
      </c>
      <c r="E30">
        <v>0.29754558038029999</v>
      </c>
      <c r="H30">
        <v>3.1447442184839999E-4</v>
      </c>
      <c r="I30">
        <v>0.93657200290190001</v>
      </c>
      <c r="K30" s="3"/>
      <c r="L30">
        <v>2.82898715412E-3</v>
      </c>
      <c r="M30">
        <v>0.2872166895853</v>
      </c>
    </row>
    <row r="31" spans="4:13" x14ac:dyDescent="0.3">
      <c r="D31">
        <v>1.6147584687800001E-3</v>
      </c>
      <c r="E31">
        <v>0.29215220702419997</v>
      </c>
      <c r="H31">
        <v>3.1446029075329998E-4</v>
      </c>
      <c r="I31">
        <v>0.92757919308390002</v>
      </c>
      <c r="K31" s="3"/>
      <c r="L31">
        <v>3.10522900875E-3</v>
      </c>
      <c r="M31">
        <v>0.27809835257069998</v>
      </c>
    </row>
    <row r="32" spans="4:13" x14ac:dyDescent="0.3">
      <c r="D32">
        <v>1.768276791921E-3</v>
      </c>
      <c r="E32">
        <v>0.2861986799674</v>
      </c>
      <c r="H32">
        <v>3.1953492403510002E-4</v>
      </c>
      <c r="I32">
        <v>0.90699711881330003</v>
      </c>
      <c r="K32" s="3"/>
      <c r="L32">
        <v>3.4256751132890001E-3</v>
      </c>
      <c r="M32">
        <v>0.26711884712619999</v>
      </c>
    </row>
    <row r="33" spans="4:13" x14ac:dyDescent="0.3">
      <c r="D33">
        <v>1.886325707193E-3</v>
      </c>
      <c r="E33">
        <v>0.2813817777316</v>
      </c>
      <c r="H33">
        <v>3.3086492210499999E-4</v>
      </c>
      <c r="I33">
        <v>0.86723219061489998</v>
      </c>
      <c r="K33" s="3"/>
      <c r="L33">
        <v>3.7995601813389998E-3</v>
      </c>
      <c r="M33">
        <v>0.25204375134099999</v>
      </c>
    </row>
    <row r="34" spans="4:13" x14ac:dyDescent="0.3">
      <c r="D34">
        <v>2.127965865823E-3</v>
      </c>
      <c r="E34">
        <v>0.2714652156906</v>
      </c>
      <c r="H34">
        <v>3.4139886848129998E-4</v>
      </c>
      <c r="I34">
        <v>0.82087230933959998</v>
      </c>
      <c r="K34" s="3"/>
      <c r="L34">
        <v>4.2986974798960003E-3</v>
      </c>
      <c r="M34">
        <v>0.23119875919249999</v>
      </c>
    </row>
    <row r="35" spans="4:13" x14ac:dyDescent="0.3">
      <c r="D35">
        <v>2.3208309265139999E-3</v>
      </c>
      <c r="E35">
        <v>0.26521471159889998</v>
      </c>
      <c r="H35">
        <v>3.6442501699780001E-4</v>
      </c>
      <c r="I35">
        <v>0.7243561473365</v>
      </c>
      <c r="K35" s="3"/>
      <c r="L35">
        <v>4.6228816895520003E-3</v>
      </c>
      <c r="M35">
        <v>0.2161225064972</v>
      </c>
    </row>
    <row r="36" spans="4:13" x14ac:dyDescent="0.3">
      <c r="H36">
        <v>3.8823245806410002E-4</v>
      </c>
      <c r="I36">
        <v>0.62504244815609999</v>
      </c>
      <c r="K36" s="3"/>
      <c r="L36">
        <v>5.2417848937750004E-3</v>
      </c>
      <c r="M36">
        <v>0.18690041392740001</v>
      </c>
    </row>
    <row r="37" spans="4:13" x14ac:dyDescent="0.3">
      <c r="H37">
        <v>3.9989783412570001E-4</v>
      </c>
      <c r="I37">
        <v>0.54870687296999998</v>
      </c>
      <c r="K37" s="3"/>
      <c r="L37">
        <v>5.9067228367950001E-3</v>
      </c>
      <c r="M37">
        <v>0.15656207449410001</v>
      </c>
    </row>
    <row r="38" spans="4:13" x14ac:dyDescent="0.3">
      <c r="H38">
        <v>4.0730535420530002E-4</v>
      </c>
      <c r="I38">
        <v>0.51273777953129995</v>
      </c>
      <c r="K38" s="3"/>
      <c r="L38">
        <v>6.724586300192E-3</v>
      </c>
      <c r="M38">
        <v>0.11598520911849999</v>
      </c>
    </row>
    <row r="39" spans="4:13" x14ac:dyDescent="0.3">
      <c r="K39" s="3"/>
      <c r="L39">
        <v>7.398764098637E-3</v>
      </c>
      <c r="M39">
        <v>8.3040008415450006E-2</v>
      </c>
    </row>
    <row r="40" spans="4:13" x14ac:dyDescent="0.3">
      <c r="K40" s="3"/>
      <c r="L40">
        <v>8.0176801574170006E-3</v>
      </c>
      <c r="M40">
        <v>5.2886817448479999E-2</v>
      </c>
    </row>
    <row r="41" spans="4:13" x14ac:dyDescent="0.3">
      <c r="K41" s="3"/>
      <c r="L41">
        <v>8.4100577908740003E-3</v>
      </c>
      <c r="M41">
        <v>3.1666900726720001E-2</v>
      </c>
    </row>
    <row r="42" spans="4:13" x14ac:dyDescent="0.3">
      <c r="K42" s="3"/>
      <c r="L42">
        <v>8.7085174614690009E-3</v>
      </c>
      <c r="M42">
        <v>1.323809392203E-2</v>
      </c>
    </row>
    <row r="43" spans="4:13" x14ac:dyDescent="0.3">
      <c r="K43" s="3"/>
    </row>
    <row r="44" spans="4:13" x14ac:dyDescent="0.3">
      <c r="K44" s="3"/>
    </row>
    <row r="45" spans="4:13" x14ac:dyDescent="0.3">
      <c r="K45" s="3"/>
    </row>
    <row r="46" spans="4:13" x14ac:dyDescent="0.3">
      <c r="K46" s="3"/>
    </row>
    <row r="47" spans="4:13" x14ac:dyDescent="0.3">
      <c r="K47" s="3"/>
    </row>
    <row r="48" spans="4:13" x14ac:dyDescent="0.3">
      <c r="K48" s="3"/>
    </row>
    <row r="49" spans="11:11" x14ac:dyDescent="0.3">
      <c r="K49" s="3"/>
    </row>
    <row r="50" spans="11:11" x14ac:dyDescent="0.3">
      <c r="K50" s="3"/>
    </row>
    <row r="51" spans="11:11" x14ac:dyDescent="0.3">
      <c r="K51" s="3"/>
    </row>
    <row r="52" spans="11:11" x14ac:dyDescent="0.3">
      <c r="K52" s="3"/>
    </row>
    <row r="53" spans="11:11" x14ac:dyDescent="0.3">
      <c r="K53" s="3"/>
    </row>
    <row r="54" spans="11:11" x14ac:dyDescent="0.3">
      <c r="K54" s="3"/>
    </row>
    <row r="55" spans="11:11" x14ac:dyDescent="0.3">
      <c r="K55" s="3"/>
    </row>
    <row r="56" spans="11:11" x14ac:dyDescent="0.3">
      <c r="K56" s="3"/>
    </row>
    <row r="57" spans="11:11" x14ac:dyDescent="0.3">
      <c r="K57" s="3"/>
    </row>
    <row r="58" spans="11:11" x14ac:dyDescent="0.3">
      <c r="K58" s="3"/>
    </row>
    <row r="59" spans="11:11" x14ac:dyDescent="0.3">
      <c r="K59" s="3"/>
    </row>
    <row r="60" spans="11:11" x14ac:dyDescent="0.3">
      <c r="K60" s="3"/>
    </row>
    <row r="61" spans="11:11" x14ac:dyDescent="0.3">
      <c r="K61" s="3"/>
    </row>
    <row r="62" spans="11:11" x14ac:dyDescent="0.3">
      <c r="K62" s="3"/>
    </row>
    <row r="63" spans="11:11" x14ac:dyDescent="0.3">
      <c r="K63" s="3"/>
    </row>
    <row r="64" spans="11:11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111" spans="11:11" x14ac:dyDescent="0.3">
      <c r="K111" s="3"/>
    </row>
    <row r="112" spans="1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92CC-E46B-4A17-B822-9B505A04969C}">
  <sheetPr codeName="Sheet43">
    <tabColor theme="7" tint="0.79998168889431442"/>
  </sheetPr>
  <dimension ref="A1:J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0" x14ac:dyDescent="0.3">
      <c r="B1" s="2" t="s">
        <v>166</v>
      </c>
      <c r="C1" t="s">
        <v>221</v>
      </c>
      <c r="E1" s="3"/>
      <c r="F1" t="s">
        <v>166</v>
      </c>
      <c r="G1" t="s">
        <v>198</v>
      </c>
      <c r="I1" t="s">
        <v>166</v>
      </c>
      <c r="J1" t="s">
        <v>198</v>
      </c>
    </row>
    <row r="2" spans="2:10" x14ac:dyDescent="0.3">
      <c r="B2" s="2">
        <v>0</v>
      </c>
      <c r="C2">
        <v>0</v>
      </c>
      <c r="E2" s="3"/>
      <c r="F2">
        <v>0</v>
      </c>
      <c r="G2">
        <v>0</v>
      </c>
      <c r="I2">
        <v>0</v>
      </c>
      <c r="J2">
        <v>0</v>
      </c>
    </row>
    <row r="3" spans="2:10" x14ac:dyDescent="0.3">
      <c r="B3" s="2">
        <v>5.2958760529720004E-4</v>
      </c>
      <c r="C3">
        <v>0.1647030468699</v>
      </c>
      <c r="E3" s="3"/>
      <c r="F3">
        <v>9.7849026977819993E-5</v>
      </c>
      <c r="G3">
        <v>0.1841214948163</v>
      </c>
      <c r="I3">
        <v>7.7991716369219999E-5</v>
      </c>
      <c r="J3">
        <v>5.103780981212E-2</v>
      </c>
    </row>
    <row r="4" spans="2:10" x14ac:dyDescent="0.3">
      <c r="B4" s="2">
        <v>9.3398504108869996E-4</v>
      </c>
      <c r="C4">
        <v>0.28781648085950001</v>
      </c>
      <c r="E4" s="3"/>
      <c r="F4">
        <v>1.6662911980129999E-4</v>
      </c>
      <c r="G4">
        <v>0.24420567883249999</v>
      </c>
      <c r="I4">
        <v>1.7793923855969999E-4</v>
      </c>
      <c r="J4">
        <v>7.0637242329379998E-2</v>
      </c>
    </row>
    <row r="5" spans="2:10" x14ac:dyDescent="0.3">
      <c r="B5" s="2">
        <v>1.1168784157559999E-3</v>
      </c>
      <c r="C5">
        <v>0.3309492257444</v>
      </c>
      <c r="E5" s="3"/>
      <c r="F5">
        <v>2.2949252797360001E-4</v>
      </c>
      <c r="G5">
        <v>0.31438811909559999</v>
      </c>
      <c r="I5">
        <v>2.6998907709439998E-4</v>
      </c>
      <c r="J5">
        <v>9.8994211239050001E-2</v>
      </c>
    </row>
    <row r="6" spans="2:10" x14ac:dyDescent="0.3">
      <c r="B6" s="2">
        <v>1.2228341835420001E-3</v>
      </c>
      <c r="C6">
        <v>0.37415106148850003</v>
      </c>
      <c r="E6" s="3"/>
      <c r="F6">
        <v>2.818957284161E-4</v>
      </c>
      <c r="G6">
        <v>0.38724907503990003</v>
      </c>
      <c r="I6">
        <v>3.4083932240080002E-4</v>
      </c>
      <c r="J6">
        <v>0.12599178117679999</v>
      </c>
    </row>
    <row r="7" spans="2:10" x14ac:dyDescent="0.3">
      <c r="B7" s="2">
        <v>1.4345853296170001E-3</v>
      </c>
      <c r="C7">
        <v>0.41886148380760002</v>
      </c>
      <c r="E7" s="3"/>
      <c r="F7">
        <v>3.3300829973920002E-4</v>
      </c>
      <c r="G7">
        <v>0.47088961668239998</v>
      </c>
      <c r="I7">
        <v>4.749171157554E-4</v>
      </c>
      <c r="J7">
        <v>0.17526492152369999</v>
      </c>
    </row>
    <row r="8" spans="2:10" x14ac:dyDescent="0.3">
      <c r="B8" s="2">
        <v>1.6655462021060001E-3</v>
      </c>
      <c r="C8">
        <v>0.45714028738590001</v>
      </c>
      <c r="E8" s="3"/>
      <c r="F8">
        <v>3.8278897571629997E-4</v>
      </c>
      <c r="G8">
        <v>0.56867894958029996</v>
      </c>
      <c r="I8">
        <v>6.4890063782720002E-4</v>
      </c>
      <c r="J8">
        <v>0.25488886796350002</v>
      </c>
    </row>
    <row r="9" spans="2:10" x14ac:dyDescent="0.3">
      <c r="B9" s="2">
        <v>1.7907055274779999E-3</v>
      </c>
      <c r="C9">
        <v>0.49230691788269998</v>
      </c>
      <c r="E9" s="3"/>
      <c r="F9">
        <v>4.4825327146759999E-4</v>
      </c>
      <c r="G9">
        <v>0.71029416391169997</v>
      </c>
      <c r="I9">
        <v>7.7492950500739999E-4</v>
      </c>
      <c r="J9">
        <v>0.32033328945939998</v>
      </c>
    </row>
    <row r="10" spans="2:10" x14ac:dyDescent="0.3">
      <c r="B10" s="2">
        <v>2.0409439834750001E-3</v>
      </c>
      <c r="C10">
        <v>0.54179355429169995</v>
      </c>
      <c r="E10" s="3"/>
      <c r="F10">
        <v>5.0328211922510003E-4</v>
      </c>
      <c r="G10">
        <v>0.85256637058990004</v>
      </c>
      <c r="I10">
        <v>8.6443088852340005E-4</v>
      </c>
      <c r="J10">
        <v>0.37901817370239999</v>
      </c>
    </row>
    <row r="11" spans="2:10" x14ac:dyDescent="0.3">
      <c r="B11" s="2">
        <v>2.2431272793040002E-3</v>
      </c>
      <c r="C11">
        <v>0.5993413050202</v>
      </c>
      <c r="E11" s="3"/>
      <c r="F11">
        <v>5.5143378302470003E-4</v>
      </c>
      <c r="G11">
        <v>0.98876277475539998</v>
      </c>
      <c r="I11">
        <v>9.6526319802790002E-4</v>
      </c>
      <c r="J11">
        <v>0.44984088320870003</v>
      </c>
    </row>
    <row r="12" spans="2:10" x14ac:dyDescent="0.3">
      <c r="B12" s="2">
        <v>2.4549401136469999E-3</v>
      </c>
      <c r="C12">
        <v>0.66008759240439996</v>
      </c>
      <c r="E12" s="3"/>
      <c r="F12">
        <v>6.1426730106530002E-4</v>
      </c>
      <c r="G12">
        <v>1.155980207152</v>
      </c>
      <c r="I12">
        <v>1.071774719846E-3</v>
      </c>
      <c r="J12">
        <v>0.52605852855080004</v>
      </c>
    </row>
    <row r="13" spans="2:10" x14ac:dyDescent="0.3">
      <c r="B13" s="2">
        <v>2.6185929177669999E-3</v>
      </c>
      <c r="C13">
        <v>0.70163402349759996</v>
      </c>
      <c r="E13" s="3"/>
      <c r="F13">
        <v>6.6558107312560003E-4</v>
      </c>
      <c r="G13">
        <v>1.3177881898070001</v>
      </c>
      <c r="I13">
        <v>1.164681847055E-3</v>
      </c>
      <c r="J13">
        <v>0.60698672804160003</v>
      </c>
    </row>
    <row r="14" spans="2:10" x14ac:dyDescent="0.3">
      <c r="B14" s="2">
        <v>2.7822950725019998E-3</v>
      </c>
      <c r="C14">
        <v>0.75600914664279995</v>
      </c>
      <c r="E14" s="3"/>
      <c r="F14">
        <v>7.1125051763030003E-4</v>
      </c>
      <c r="G14">
        <v>1.4674576720320001</v>
      </c>
      <c r="I14">
        <v>1.2309714057999999E-3</v>
      </c>
      <c r="J14">
        <v>0.66835503360000004</v>
      </c>
    </row>
    <row r="15" spans="2:10" x14ac:dyDescent="0.3">
      <c r="B15" s="2">
        <v>2.907472904354E-3</v>
      </c>
      <c r="C15">
        <v>0.79598653665910002</v>
      </c>
      <c r="E15" s="3"/>
      <c r="F15">
        <v>7.4912354509710003E-4</v>
      </c>
      <c r="G15">
        <v>1.5915080874259999</v>
      </c>
      <c r="I15">
        <v>1.3425434205379999E-3</v>
      </c>
      <c r="J15">
        <v>0.78029657060000002</v>
      </c>
    </row>
    <row r="16" spans="2:10" x14ac:dyDescent="0.3">
      <c r="B16" s="2">
        <v>3.2636301151759998E-3</v>
      </c>
      <c r="C16">
        <v>0.87905348977310005</v>
      </c>
      <c r="E16" s="3"/>
      <c r="F16">
        <v>7.8125320606449997E-4</v>
      </c>
      <c r="G16">
        <v>1.7115060957279999</v>
      </c>
      <c r="I16">
        <v>1.433287073685E-3</v>
      </c>
      <c r="J16">
        <v>0.87268133513479995</v>
      </c>
    </row>
    <row r="17" spans="2:10" x14ac:dyDescent="0.3">
      <c r="B17" s="2">
        <v>3.465757891564E-3</v>
      </c>
      <c r="C17">
        <v>0.92216896194319997</v>
      </c>
      <c r="E17" s="3"/>
      <c r="F17">
        <v>8.3444671051149998E-4</v>
      </c>
      <c r="G17">
        <v>1.9090314014600001</v>
      </c>
      <c r="I17">
        <v>1.5047883678670001E-3</v>
      </c>
      <c r="J17">
        <v>0.96235978759459995</v>
      </c>
    </row>
    <row r="18" spans="2:10" x14ac:dyDescent="0.3">
      <c r="B18" s="2">
        <v>3.744909638409E-3</v>
      </c>
      <c r="C18">
        <v>0.98766555434500003</v>
      </c>
      <c r="E18" s="3"/>
      <c r="F18">
        <v>8.7975301222210001E-4</v>
      </c>
      <c r="G18">
        <v>2.088349892588</v>
      </c>
      <c r="I18">
        <v>1.5744011743849999E-3</v>
      </c>
      <c r="J18">
        <v>1.0500152691769999</v>
      </c>
    </row>
    <row r="19" spans="2:10" x14ac:dyDescent="0.3">
      <c r="B19" s="2">
        <v>3.9086364684500002E-3</v>
      </c>
      <c r="C19">
        <v>1.048455023516</v>
      </c>
      <c r="E19" s="3"/>
      <c r="F19">
        <v>9.26217891127E-4</v>
      </c>
      <c r="G19">
        <v>2.2676702558009998</v>
      </c>
      <c r="I19">
        <v>1.6455037382909999E-3</v>
      </c>
      <c r="J19">
        <v>1.1592390487219999</v>
      </c>
    </row>
    <row r="20" spans="2:10" x14ac:dyDescent="0.3">
      <c r="B20" s="2">
        <v>4.2552443355059998E-3</v>
      </c>
      <c r="C20">
        <v>1.1491700645589999</v>
      </c>
      <c r="E20" s="3"/>
      <c r="F20">
        <v>9.626352245681E-4</v>
      </c>
      <c r="G20">
        <v>2.415977079123</v>
      </c>
      <c r="I20">
        <v>1.7206720132450001E-3</v>
      </c>
      <c r="J20">
        <v>1.2583552573050001</v>
      </c>
    </row>
    <row r="21" spans="2:10" x14ac:dyDescent="0.3">
      <c r="B21" s="2">
        <v>4.7270176967600004E-3</v>
      </c>
      <c r="C21">
        <v>1.286655322606</v>
      </c>
      <c r="E21" s="3"/>
      <c r="F21">
        <v>1.0301639469529999E-3</v>
      </c>
      <c r="G21">
        <v>2.672824739767</v>
      </c>
      <c r="I21">
        <v>1.7935393209370001E-3</v>
      </c>
      <c r="J21">
        <v>1.3756677988920001</v>
      </c>
    </row>
    <row r="22" spans="2:10" x14ac:dyDescent="0.3">
      <c r="B22" s="2">
        <v>5.2854137228509996E-3</v>
      </c>
      <c r="C22">
        <v>1.4417023050069999</v>
      </c>
      <c r="E22" s="3"/>
      <c r="F22">
        <v>1.0838310092320001E-3</v>
      </c>
      <c r="G22">
        <v>2.9262807298340001</v>
      </c>
      <c r="I22">
        <v>1.8700048628E-3</v>
      </c>
      <c r="J22">
        <v>1.505787980582</v>
      </c>
    </row>
    <row r="23" spans="2:10" x14ac:dyDescent="0.3">
      <c r="B23" s="2">
        <v>5.805347114328E-3</v>
      </c>
      <c r="C23">
        <v>1.598387419344</v>
      </c>
      <c r="E23" s="3"/>
      <c r="F23">
        <v>1.1224582048730001E-3</v>
      </c>
      <c r="G23">
        <v>3.0833512317739999</v>
      </c>
      <c r="I23">
        <v>1.964929052395E-3</v>
      </c>
      <c r="J23">
        <v>1.6770311517230001</v>
      </c>
    </row>
    <row r="24" spans="2:10" x14ac:dyDescent="0.3">
      <c r="B24" s="2">
        <v>6.1038257952940001E-3</v>
      </c>
      <c r="C24">
        <v>1.687920536629</v>
      </c>
      <c r="E24" s="3"/>
      <c r="F24">
        <v>1.1536521262699999E-3</v>
      </c>
      <c r="G24">
        <v>3.1851536579820001</v>
      </c>
      <c r="I24">
        <v>2.1197073758259998E-3</v>
      </c>
      <c r="J24">
        <v>1.9413164163679999</v>
      </c>
    </row>
    <row r="25" spans="2:10" x14ac:dyDescent="0.3">
      <c r="B25" s="2">
        <v>6.440828799143E-3</v>
      </c>
      <c r="C25">
        <v>1.7918513870420001</v>
      </c>
      <c r="E25" s="3"/>
      <c r="F25">
        <v>1.1604137647930001E-3</v>
      </c>
      <c r="G25">
        <v>3.200663236055</v>
      </c>
      <c r="I25">
        <v>2.2013021572090002E-3</v>
      </c>
      <c r="J25">
        <v>2.1037906057360001</v>
      </c>
    </row>
    <row r="26" spans="2:10" x14ac:dyDescent="0.3">
      <c r="B26" s="2">
        <v>6.8644914807890001E-3</v>
      </c>
      <c r="C26">
        <v>1.9229654808500001</v>
      </c>
      <c r="E26" s="3"/>
      <c r="F26">
        <v>1.1730095555140001E-3</v>
      </c>
      <c r="G26">
        <v>3.2128129689949998</v>
      </c>
      <c r="I26">
        <v>2.2530661169119998E-3</v>
      </c>
      <c r="J26">
        <v>2.215025910779</v>
      </c>
    </row>
    <row r="27" spans="2:10" x14ac:dyDescent="0.3">
      <c r="B27" s="2">
        <v>7.3553265166149996E-3</v>
      </c>
      <c r="C27">
        <v>2.015533043999</v>
      </c>
      <c r="E27" s="3"/>
      <c r="F27">
        <v>1.180233375775E-3</v>
      </c>
      <c r="G27">
        <v>3.190587444827</v>
      </c>
      <c r="I27">
        <v>2.3235912093829999E-3</v>
      </c>
      <c r="J27">
        <v>2.3525567157589999</v>
      </c>
    </row>
    <row r="28" spans="2:10" x14ac:dyDescent="0.3">
      <c r="B28" s="2">
        <v>8.1351957596969993E-3</v>
      </c>
      <c r="C28">
        <v>2.2425427829719999</v>
      </c>
      <c r="E28" s="3"/>
      <c r="F28">
        <v>1.184047490416E-3</v>
      </c>
      <c r="G28">
        <v>3.1629655755130002</v>
      </c>
      <c r="I28">
        <v>2.377642387028E-3</v>
      </c>
      <c r="J28">
        <v>2.4462696645930002</v>
      </c>
    </row>
    <row r="29" spans="2:10" x14ac:dyDescent="0.3">
      <c r="B29" s="2">
        <v>8.8765530175489993E-3</v>
      </c>
      <c r="C29">
        <v>2.4583619618300001</v>
      </c>
      <c r="E29" s="3"/>
      <c r="F29">
        <v>1.19485433445E-3</v>
      </c>
      <c r="G29">
        <v>3.1319857331510002</v>
      </c>
      <c r="I29">
        <v>2.481060311875E-3</v>
      </c>
      <c r="J29">
        <v>2.6741320890470002</v>
      </c>
    </row>
    <row r="30" spans="2:10" x14ac:dyDescent="0.3">
      <c r="B30" s="2">
        <v>9.5215593708240006E-3</v>
      </c>
      <c r="C30">
        <v>2.6277634955729998</v>
      </c>
      <c r="E30" s="3"/>
      <c r="F30">
        <v>1.20504419263E-3</v>
      </c>
      <c r="G30">
        <v>2.962190877661</v>
      </c>
      <c r="I30">
        <v>2.5433027397340001E-3</v>
      </c>
      <c r="J30">
        <v>2.8392917807089999</v>
      </c>
    </row>
    <row r="31" spans="2:10" x14ac:dyDescent="0.3">
      <c r="B31" s="2">
        <v>9.8392539470309997E-3</v>
      </c>
      <c r="C31">
        <v>2.7124685806229998</v>
      </c>
      <c r="E31" s="3"/>
      <c r="F31">
        <v>1.2154341362440001E-3</v>
      </c>
      <c r="G31">
        <v>2.5868707390100001</v>
      </c>
      <c r="I31">
        <v>2.5638286162890001E-3</v>
      </c>
      <c r="J31">
        <v>2.8736760426869998</v>
      </c>
    </row>
    <row r="32" spans="2:10" x14ac:dyDescent="0.3">
      <c r="B32" s="2">
        <v>1.0099189798639999E-2</v>
      </c>
      <c r="C32">
        <v>2.7827932052589999</v>
      </c>
      <c r="E32" s="3"/>
      <c r="F32">
        <v>1.220410843172E-3</v>
      </c>
      <c r="G32">
        <v>2.1805445488070001</v>
      </c>
      <c r="I32">
        <v>2.5731335614129999E-3</v>
      </c>
      <c r="J32">
        <v>2.8905306650339999</v>
      </c>
    </row>
    <row r="33" spans="2:10" x14ac:dyDescent="0.3">
      <c r="B33" s="2">
        <v>1.0667005623129999E-2</v>
      </c>
      <c r="C33">
        <v>2.8865167830949998</v>
      </c>
      <c r="E33" s="3"/>
      <c r="F33">
        <v>1.2221346561399999E-3</v>
      </c>
      <c r="G33">
        <v>1.75601903234</v>
      </c>
      <c r="I33">
        <v>2.5748983051990001E-3</v>
      </c>
      <c r="J33">
        <v>2.898619427076</v>
      </c>
    </row>
    <row r="34" spans="2:10" x14ac:dyDescent="0.3">
      <c r="B34" s="2">
        <v>1.0840294134589999E-2</v>
      </c>
      <c r="C34">
        <v>2.93286533735</v>
      </c>
      <c r="E34" s="3"/>
      <c r="F34">
        <v>1.2325297301499999E-3</v>
      </c>
      <c r="G34">
        <v>1.28568542489</v>
      </c>
      <c r="I34">
        <v>2.5883239586510002E-3</v>
      </c>
      <c r="J34">
        <v>2.9026705712749998</v>
      </c>
    </row>
    <row r="35" spans="2:10" x14ac:dyDescent="0.3">
      <c r="B35" s="2">
        <v>1.1032804710119999E-2</v>
      </c>
      <c r="C35">
        <v>2.9759894458780001</v>
      </c>
      <c r="E35" s="3"/>
      <c r="F35">
        <v>1.2621303290789999E-3</v>
      </c>
      <c r="G35">
        <v>4.0620959369270003E-3</v>
      </c>
      <c r="I35">
        <v>2.5943194053219998E-3</v>
      </c>
      <c r="J35">
        <v>2.8925640408020001</v>
      </c>
    </row>
    <row r="36" spans="2:10" x14ac:dyDescent="0.3">
      <c r="B36" s="2">
        <v>1.114836534111E-2</v>
      </c>
      <c r="C36">
        <v>3.0159754722510002</v>
      </c>
      <c r="E36" s="3"/>
      <c r="I36">
        <v>2.60063108635E-3</v>
      </c>
      <c r="J36">
        <v>2.8669560440190001</v>
      </c>
    </row>
    <row r="37" spans="2:10" x14ac:dyDescent="0.3">
      <c r="B37" s="2">
        <v>1.156223809475E-2</v>
      </c>
      <c r="C37">
        <v>3.1021977802339999</v>
      </c>
      <c r="E37" s="3"/>
      <c r="I37">
        <v>2.6153766745089999E-3</v>
      </c>
      <c r="J37">
        <v>2.8063054157980001</v>
      </c>
    </row>
    <row r="38" spans="2:10" x14ac:dyDescent="0.3">
      <c r="B38" s="2">
        <v>1.185103171776E-2</v>
      </c>
      <c r="C38">
        <v>3.1741000823040002</v>
      </c>
      <c r="E38" s="3"/>
      <c r="I38">
        <v>2.6727399518300002E-3</v>
      </c>
      <c r="J38">
        <v>2.170095251572</v>
      </c>
    </row>
    <row r="39" spans="2:10" x14ac:dyDescent="0.3">
      <c r="B39" s="2">
        <v>1.2168652268049999E-2</v>
      </c>
      <c r="C39">
        <v>3.239562129277</v>
      </c>
      <c r="E39" s="3"/>
      <c r="I39">
        <v>2.6995953463680002E-3</v>
      </c>
      <c r="J39">
        <v>1.988807979303</v>
      </c>
    </row>
    <row r="40" spans="2:10" x14ac:dyDescent="0.3">
      <c r="B40" s="2">
        <v>1.243810045046E-2</v>
      </c>
      <c r="C40">
        <v>3.2826171469449998</v>
      </c>
      <c r="E40" s="3"/>
      <c r="I40">
        <v>2.714285937248E-3</v>
      </c>
      <c r="J40">
        <v>1.9308532582660001</v>
      </c>
    </row>
    <row r="41" spans="2:10" x14ac:dyDescent="0.3">
      <c r="B41" s="2">
        <v>1.2726702839840001E-2</v>
      </c>
      <c r="C41">
        <v>3.3048082673139998</v>
      </c>
      <c r="E41" s="3"/>
      <c r="I41">
        <v>2.7340232717270002E-3</v>
      </c>
      <c r="J41">
        <v>1.909296405683</v>
      </c>
    </row>
    <row r="42" spans="2:10" x14ac:dyDescent="0.3">
      <c r="B42" s="2">
        <v>1.3159791488720001E-2</v>
      </c>
      <c r="C42">
        <v>3.3862025430620002</v>
      </c>
      <c r="E42" s="3"/>
      <c r="I42">
        <v>2.7534856198090001E-3</v>
      </c>
      <c r="J42">
        <v>1.9012190890209999</v>
      </c>
    </row>
    <row r="43" spans="2:10" x14ac:dyDescent="0.3">
      <c r="B43" s="2">
        <v>1.405481422023E-2</v>
      </c>
      <c r="C43">
        <v>3.5473615989799998</v>
      </c>
      <c r="E43" s="3"/>
      <c r="I43">
        <v>2.7725767362549998E-3</v>
      </c>
      <c r="J43">
        <v>1.9113391458519999</v>
      </c>
    </row>
    <row r="44" spans="2:10" x14ac:dyDescent="0.3">
      <c r="B44" s="2">
        <v>1.442045908655E-2</v>
      </c>
      <c r="C44">
        <v>3.5967445991</v>
      </c>
      <c r="E44" s="3"/>
      <c r="I44">
        <v>2.8202151567889998E-3</v>
      </c>
      <c r="J44">
        <v>1.941020137105</v>
      </c>
    </row>
    <row r="45" spans="2:10" x14ac:dyDescent="0.3">
      <c r="B45" s="2">
        <v>1.5045762207279999E-2</v>
      </c>
      <c r="C45">
        <v>3.644290831063</v>
      </c>
      <c r="E45" s="3"/>
      <c r="I45">
        <v>2.878978263514E-3</v>
      </c>
      <c r="J45">
        <v>1.9929486055629999</v>
      </c>
    </row>
    <row r="46" spans="2:10" x14ac:dyDescent="0.3">
      <c r="B46" s="2">
        <v>1.55749179947E-2</v>
      </c>
      <c r="C46">
        <v>3.6983377726270001</v>
      </c>
      <c r="E46" s="3"/>
      <c r="I46">
        <v>2.9279551989190001E-3</v>
      </c>
      <c r="J46">
        <v>2.0516116395349999</v>
      </c>
    </row>
    <row r="47" spans="2:10" x14ac:dyDescent="0.3">
      <c r="B47" s="2">
        <v>1.5988673540630001E-2</v>
      </c>
      <c r="C47">
        <v>3.7540919369860002</v>
      </c>
      <c r="E47" s="3"/>
      <c r="I47">
        <v>2.9824876027590001E-3</v>
      </c>
      <c r="J47">
        <v>2.1217354005079998</v>
      </c>
    </row>
    <row r="48" spans="2:10" x14ac:dyDescent="0.3">
      <c r="B48" s="2">
        <v>1.690255437543E-2</v>
      </c>
      <c r="C48">
        <v>3.8174149432919999</v>
      </c>
      <c r="E48" s="3"/>
      <c r="I48">
        <v>3.0327618050730002E-3</v>
      </c>
      <c r="J48">
        <v>2.2114024075879999</v>
      </c>
    </row>
    <row r="49" spans="2:10" x14ac:dyDescent="0.3">
      <c r="B49" s="2">
        <v>1.757589414984E-2</v>
      </c>
      <c r="C49">
        <v>3.852089301416</v>
      </c>
      <c r="E49" s="3"/>
      <c r="I49">
        <v>3.0963104183199999E-3</v>
      </c>
      <c r="J49">
        <v>2.312534303624</v>
      </c>
    </row>
    <row r="50" spans="2:10" x14ac:dyDescent="0.3">
      <c r="B50" s="2">
        <v>1.7768287517659999E-2</v>
      </c>
      <c r="C50">
        <v>3.8647452663199999</v>
      </c>
      <c r="E50" s="3"/>
      <c r="I50">
        <v>3.1729409520219998E-3</v>
      </c>
      <c r="J50">
        <v>2.4345667637620001</v>
      </c>
    </row>
    <row r="51" spans="2:10" x14ac:dyDescent="0.3">
      <c r="B51" s="2">
        <v>1.8018347077679998E-2</v>
      </c>
      <c r="C51">
        <v>3.8677278940400002</v>
      </c>
      <c r="E51" s="3"/>
      <c r="I51">
        <v>3.2518037063860002E-3</v>
      </c>
      <c r="J51">
        <v>2.5417727748750001</v>
      </c>
    </row>
    <row r="52" spans="2:10" x14ac:dyDescent="0.3">
      <c r="B52" s="2">
        <v>1.8287647208250001E-2</v>
      </c>
      <c r="C52">
        <v>3.872296835552</v>
      </c>
      <c r="E52" s="3"/>
      <c r="I52">
        <v>3.272040847223E-3</v>
      </c>
      <c r="J52">
        <v>2.5903105495709999</v>
      </c>
    </row>
    <row r="53" spans="2:10" x14ac:dyDescent="0.3">
      <c r="B53" s="2">
        <v>1.8451145791709998E-2</v>
      </c>
      <c r="C53">
        <v>3.8737536039829998</v>
      </c>
      <c r="E53" s="3"/>
      <c r="I53">
        <v>3.358292560407E-3</v>
      </c>
      <c r="J53">
        <v>2.7136961657460001</v>
      </c>
    </row>
    <row r="54" spans="2:10" x14ac:dyDescent="0.3">
      <c r="B54" s="2">
        <v>1.8605058018430001E-2</v>
      </c>
      <c r="C54">
        <v>3.8832369413030001</v>
      </c>
      <c r="E54" s="3"/>
      <c r="I54">
        <v>3.3847313877129999E-3</v>
      </c>
      <c r="J54">
        <v>2.742017758027</v>
      </c>
    </row>
    <row r="55" spans="2:10" x14ac:dyDescent="0.3">
      <c r="B55" s="2">
        <v>1.8797519243349999E-2</v>
      </c>
      <c r="C55">
        <v>3.9135323577790002</v>
      </c>
      <c r="E55" s="3"/>
      <c r="I55">
        <v>3.4055047520250002E-3</v>
      </c>
      <c r="J55">
        <v>2.7642704376770002</v>
      </c>
    </row>
    <row r="56" spans="2:10" x14ac:dyDescent="0.3">
      <c r="B56" s="2">
        <v>1.8884129570530001E-2</v>
      </c>
      <c r="C56">
        <v>3.9278869091200002</v>
      </c>
      <c r="E56" s="3"/>
      <c r="I56">
        <v>3.4960971626530001E-3</v>
      </c>
      <c r="J56">
        <v>2.8640689469680001</v>
      </c>
    </row>
    <row r="57" spans="2:10" x14ac:dyDescent="0.3">
      <c r="B57" s="2">
        <v>1.909573883359E-2</v>
      </c>
      <c r="C57">
        <v>3.9357148417899999</v>
      </c>
      <c r="E57" s="3"/>
      <c r="I57">
        <v>3.5131622982349999E-3</v>
      </c>
      <c r="J57">
        <v>2.878905800883</v>
      </c>
    </row>
    <row r="58" spans="2:10" x14ac:dyDescent="0.3">
      <c r="B58" s="2">
        <v>1.9422723662840001E-2</v>
      </c>
      <c r="C58">
        <v>3.9354212056379998</v>
      </c>
      <c r="E58" s="3"/>
      <c r="I58">
        <v>3.5244519762639998E-3</v>
      </c>
      <c r="J58">
        <v>2.8930655565340002</v>
      </c>
    </row>
    <row r="59" spans="2:10" x14ac:dyDescent="0.3">
      <c r="B59" s="2">
        <v>1.971123968865E-2</v>
      </c>
      <c r="C59">
        <v>3.9351621149159999</v>
      </c>
      <c r="E59" s="3"/>
      <c r="I59">
        <v>3.5912654955760001E-3</v>
      </c>
      <c r="J59">
        <v>-3.6825509462460001E-3</v>
      </c>
    </row>
    <row r="60" spans="2:10" x14ac:dyDescent="0.3">
      <c r="B60" s="2">
        <v>1.9932459983750001E-2</v>
      </c>
      <c r="C60">
        <v>3.9413778247210001</v>
      </c>
      <c r="E60" s="3"/>
    </row>
    <row r="61" spans="2:10" x14ac:dyDescent="0.3">
      <c r="B61" s="2">
        <v>2.0144056909149999E-2</v>
      </c>
      <c r="C61">
        <v>3.9459985843780001</v>
      </c>
      <c r="E61" s="3"/>
    </row>
    <row r="62" spans="2:10" x14ac:dyDescent="0.3">
      <c r="B62" s="2">
        <v>2.057681861022E-2</v>
      </c>
      <c r="C62">
        <v>3.9424027752809998</v>
      </c>
      <c r="E62" s="3"/>
    </row>
    <row r="63" spans="2:10" x14ac:dyDescent="0.3">
      <c r="B63" s="2">
        <v>2.0769107107979998E-2</v>
      </c>
      <c r="C63">
        <v>3.9277977695740001</v>
      </c>
      <c r="E63" s="3"/>
    </row>
    <row r="64" spans="2:10" x14ac:dyDescent="0.3">
      <c r="B64" s="2">
        <v>2.110569063161E-2</v>
      </c>
      <c r="C64">
        <v>3.922684737545</v>
      </c>
      <c r="E64" s="3"/>
    </row>
    <row r="65" spans="2:5" x14ac:dyDescent="0.3">
      <c r="B65" s="2">
        <v>2.134616383491E-2</v>
      </c>
      <c r="C65">
        <v>3.933693934156</v>
      </c>
      <c r="E65" s="3"/>
    </row>
    <row r="66" spans="2:5" x14ac:dyDescent="0.3">
      <c r="B66" s="2">
        <v>2.1625149023430001E-2</v>
      </c>
      <c r="C66">
        <v>3.9558936908820002</v>
      </c>
      <c r="E66" s="3"/>
    </row>
    <row r="67" spans="2:5" x14ac:dyDescent="0.3">
      <c r="B67" s="2">
        <v>2.1827159592109999E-2</v>
      </c>
      <c r="C67">
        <v>3.9685410194280002</v>
      </c>
      <c r="E67" s="3"/>
    </row>
    <row r="68" spans="2:5" x14ac:dyDescent="0.3">
      <c r="B68" s="2">
        <v>2.2106058417059999E-2</v>
      </c>
      <c r="C68">
        <v>3.968290565063</v>
      </c>
      <c r="E68" s="3"/>
    </row>
    <row r="69" spans="2:5" x14ac:dyDescent="0.3">
      <c r="B69" s="2">
        <v>2.240413612429E-2</v>
      </c>
      <c r="C69">
        <v>3.9535905594249998</v>
      </c>
      <c r="E69" s="3"/>
    </row>
    <row r="70" spans="2:5" x14ac:dyDescent="0.3">
      <c r="B70" s="2">
        <v>2.2721497583859999E-2</v>
      </c>
      <c r="C70">
        <v>3.951701973124</v>
      </c>
      <c r="E70" s="3"/>
    </row>
    <row r="71" spans="2:5" x14ac:dyDescent="0.3">
      <c r="B71" s="2">
        <v>2.2961933774190001E-2</v>
      </c>
      <c r="C71">
        <v>3.953089650695</v>
      </c>
      <c r="E71" s="3"/>
    </row>
    <row r="72" spans="2:5" x14ac:dyDescent="0.3">
      <c r="B72" s="2">
        <v>2.313503105202E-2</v>
      </c>
      <c r="C72">
        <v>3.9497270232489998</v>
      </c>
      <c r="E72" s="3"/>
    </row>
    <row r="73" spans="2:5" x14ac:dyDescent="0.3">
      <c r="B73" s="2">
        <v>2.336577601558E-2</v>
      </c>
      <c r="C73">
        <v>3.9318802990989998</v>
      </c>
      <c r="E73" s="3"/>
    </row>
    <row r="74" spans="2:5" x14ac:dyDescent="0.3">
      <c r="B74" s="2">
        <v>2.3625378750540001E-2</v>
      </c>
      <c r="C74">
        <v>3.9156112523840001</v>
      </c>
      <c r="E74" s="3"/>
    </row>
    <row r="75" spans="2:5" x14ac:dyDescent="0.3">
      <c r="B75" s="2">
        <v>2.396189441708E-2</v>
      </c>
      <c r="C75">
        <v>3.8928587687839999</v>
      </c>
      <c r="E75" s="3"/>
    </row>
    <row r="76" spans="2:5" x14ac:dyDescent="0.3">
      <c r="B76" s="2">
        <v>2.4211886120000001E-2</v>
      </c>
      <c r="C76">
        <v>3.878201944932</v>
      </c>
      <c r="E76" s="3"/>
    </row>
    <row r="77" spans="2:5" x14ac:dyDescent="0.3">
      <c r="B77" s="2">
        <v>2.4913941782809999E-2</v>
      </c>
      <c r="C77">
        <v>3.8775714908409999</v>
      </c>
      <c r="E77" s="3"/>
    </row>
    <row r="78" spans="2:5" x14ac:dyDescent="0.3">
      <c r="B78" s="2">
        <v>2.5644849048190001E-2</v>
      </c>
      <c r="C78">
        <v>3.8769151276780001</v>
      </c>
      <c r="E78" s="3"/>
    </row>
    <row r="79" spans="2:5" x14ac:dyDescent="0.3">
      <c r="B79" s="2">
        <v>2.5962198170099999E-2</v>
      </c>
      <c r="C79">
        <v>3.8718193683640001</v>
      </c>
      <c r="E79" s="3"/>
    </row>
    <row r="80" spans="2:5" x14ac:dyDescent="0.3">
      <c r="B80" s="2">
        <v>2.6327590114530001E-2</v>
      </c>
      <c r="C80">
        <v>3.8554553217169998</v>
      </c>
      <c r="E80" s="3"/>
    </row>
    <row r="81" spans="2:5" x14ac:dyDescent="0.3">
      <c r="B81" s="2">
        <v>2.659677920622E-2</v>
      </c>
      <c r="C81">
        <v>3.831159706112</v>
      </c>
      <c r="E81" s="3"/>
    </row>
    <row r="82" spans="2:5" x14ac:dyDescent="0.3">
      <c r="B82" s="2">
        <v>2.6904449439E-2</v>
      </c>
      <c r="C82">
        <v>3.8100367180900001</v>
      </c>
      <c r="E82" s="3"/>
    </row>
    <row r="83" spans="2:5" x14ac:dyDescent="0.3">
      <c r="B83" s="2">
        <v>2.72217492103E-2</v>
      </c>
      <c r="C83">
        <v>3.7921122667240001</v>
      </c>
      <c r="E83" s="3"/>
    </row>
    <row r="84" spans="2:5" x14ac:dyDescent="0.3">
      <c r="B84" s="2">
        <v>2.7529444118389999E-2</v>
      </c>
      <c r="C84">
        <v>3.7774036247290002</v>
      </c>
      <c r="E84" s="3"/>
    </row>
    <row r="85" spans="2:5" x14ac:dyDescent="0.3">
      <c r="B85" s="2">
        <v>2.7779448158969999E-2</v>
      </c>
      <c r="C85">
        <v>3.7659539738899999</v>
      </c>
      <c r="E85" s="3"/>
    </row>
    <row r="86" spans="2:5" x14ac:dyDescent="0.3">
      <c r="B86" s="2">
        <v>2.8029470706029999E-2</v>
      </c>
      <c r="C86">
        <v>3.7593150825719999</v>
      </c>
      <c r="E86" s="3"/>
    </row>
    <row r="87" spans="2:5" x14ac:dyDescent="0.3">
      <c r="B87" s="2">
        <v>2.8452565855620001E-2</v>
      </c>
      <c r="C87">
        <v>3.7428992177799998</v>
      </c>
      <c r="E87" s="3"/>
    </row>
    <row r="88" spans="2:5" x14ac:dyDescent="0.3">
      <c r="B88" s="2">
        <v>2.8789118535119999E-2</v>
      </c>
      <c r="C88">
        <v>3.729768253219</v>
      </c>
      <c r="E88" s="3"/>
    </row>
    <row r="89" spans="2:5" x14ac:dyDescent="0.3">
      <c r="B89" s="2">
        <v>2.908719624235E-2</v>
      </c>
      <c r="C89">
        <v>3.7150682475810002</v>
      </c>
      <c r="E89" s="3"/>
    </row>
    <row r="90" spans="2:5" x14ac:dyDescent="0.3">
      <c r="B90" s="2">
        <v>2.9317972050029999E-2</v>
      </c>
      <c r="C90">
        <v>3.7052394559640001</v>
      </c>
      <c r="E90" s="3"/>
    </row>
    <row r="91" spans="2:5" x14ac:dyDescent="0.3">
      <c r="B91" s="2">
        <v>2.9740962329569999E-2</v>
      </c>
      <c r="C91">
        <v>3.661562620562</v>
      </c>
      <c r="E91" s="3"/>
    </row>
    <row r="92" spans="2:5" x14ac:dyDescent="0.3">
      <c r="B92" s="2">
        <v>3.0154458784770001E-2</v>
      </c>
      <c r="C92">
        <v>3.649966151648</v>
      </c>
      <c r="E92" s="3"/>
    </row>
    <row r="93" spans="2:5" x14ac:dyDescent="0.3">
      <c r="B93" s="2">
        <v>3.0433345272069999E-2</v>
      </c>
      <c r="C93">
        <v>3.6465085242700002</v>
      </c>
      <c r="E93" s="3"/>
    </row>
    <row r="94" spans="2:5" x14ac:dyDescent="0.3">
      <c r="B94" s="2">
        <v>3.066412107976E-2</v>
      </c>
      <c r="C94">
        <v>3.636679732653</v>
      </c>
      <c r="E94" s="3"/>
    </row>
    <row r="95" spans="2:5" x14ac:dyDescent="0.3">
      <c r="B95" s="2">
        <v>3.0923662126450001E-2</v>
      </c>
      <c r="C95">
        <v>3.6043748208730002</v>
      </c>
      <c r="E95" s="3"/>
    </row>
    <row r="96" spans="2:5" x14ac:dyDescent="0.3">
      <c r="B96" s="2">
        <v>3.1019803290919998E-2</v>
      </c>
      <c r="C96">
        <v>3.5962705247660001</v>
      </c>
      <c r="E96" s="3"/>
    </row>
    <row r="97" spans="2:5" x14ac:dyDescent="0.3">
      <c r="B97" s="2">
        <v>3.1192894399930001E-2</v>
      </c>
      <c r="C97">
        <v>3.5913043108129998</v>
      </c>
      <c r="E97" s="3"/>
    </row>
    <row r="98" spans="2:5" x14ac:dyDescent="0.3">
      <c r="B98" s="2">
        <v>3.1414096188539999E-2</v>
      </c>
      <c r="C98">
        <v>3.5927092610989999</v>
      </c>
      <c r="E98" s="3"/>
    </row>
    <row r="99" spans="2:5" x14ac:dyDescent="0.3">
      <c r="B99" s="2">
        <v>3.1616069744259997E-2</v>
      </c>
      <c r="C99">
        <v>3.5957350706070002</v>
      </c>
      <c r="E99" s="3"/>
    </row>
    <row r="100" spans="2:5" x14ac:dyDescent="0.3">
      <c r="B100" s="2">
        <v>3.1760352432470003E-2</v>
      </c>
      <c r="C100">
        <v>3.6020198712710001</v>
      </c>
      <c r="E100" s="3"/>
    </row>
    <row r="101" spans="2:5" x14ac:dyDescent="0.3">
      <c r="B101" s="2">
        <v>3.1962313650540003E-2</v>
      </c>
      <c r="C101">
        <v>3.6018385077659998</v>
      </c>
      <c r="E101" s="3"/>
    </row>
    <row r="102" spans="2:5" x14ac:dyDescent="0.3">
      <c r="B102" s="2">
        <v>3.2154651498920002E-2</v>
      </c>
      <c r="C102">
        <v>3.600062194111</v>
      </c>
      <c r="E102" s="3"/>
    </row>
    <row r="103" spans="2:5" x14ac:dyDescent="0.3">
      <c r="B103" s="2">
        <v>3.2366168229580002E-2</v>
      </c>
      <c r="C103">
        <v>3.5838363291830002</v>
      </c>
      <c r="E103" s="3"/>
    </row>
    <row r="104" spans="2:5" x14ac:dyDescent="0.3">
      <c r="B104" s="2">
        <v>3.2625746289229998E-2</v>
      </c>
      <c r="C104">
        <v>3.5611529364419998</v>
      </c>
      <c r="E104" s="3"/>
    </row>
    <row r="105" spans="2:5" x14ac:dyDescent="0.3">
      <c r="B105" s="2">
        <v>3.2942959696959997E-2</v>
      </c>
      <c r="C105">
        <v>3.5207782739839999</v>
      </c>
      <c r="E105" s="3"/>
    </row>
    <row r="106" spans="2:5" x14ac:dyDescent="0.3">
      <c r="B106" s="2">
        <v>3.3404542156469999E-2</v>
      </c>
      <c r="C106">
        <v>3.509138623283</v>
      </c>
      <c r="E106" s="3"/>
    </row>
    <row r="107" spans="2:5" x14ac:dyDescent="0.3">
      <c r="B107" s="2">
        <v>3.3673792936419998E-2</v>
      </c>
      <c r="C107">
        <v>3.5008788727429998</v>
      </c>
      <c r="E107" s="3"/>
    </row>
    <row r="108" spans="2:5" x14ac:dyDescent="0.3">
      <c r="B108" s="2">
        <v>3.3943031378719998E-2</v>
      </c>
      <c r="C108">
        <v>3.48941194919</v>
      </c>
      <c r="E108" s="3"/>
    </row>
    <row r="109" spans="2:5" x14ac:dyDescent="0.3">
      <c r="B109" s="2">
        <v>3.423149805392E-2</v>
      </c>
      <c r="C109">
        <v>3.4763241664160001</v>
      </c>
      <c r="E109" s="3"/>
    </row>
    <row r="110" spans="2:5" x14ac:dyDescent="0.3">
      <c r="B110" s="2">
        <v>3.4462255355129999E-2</v>
      </c>
      <c r="C110">
        <v>3.4616846152790002</v>
      </c>
    </row>
    <row r="111" spans="2:5" x14ac:dyDescent="0.3">
      <c r="B111" s="2">
        <v>3.4741073985330002E-2</v>
      </c>
      <c r="C111">
        <v>3.4405875363299998</v>
      </c>
    </row>
    <row r="112" spans="2:5" x14ac:dyDescent="0.3">
      <c r="B112" s="2">
        <v>3.5010281583500003E-2</v>
      </c>
      <c r="C112">
        <v>3.4211026802440001</v>
      </c>
    </row>
    <row r="113" spans="2:3" x14ac:dyDescent="0.3">
      <c r="B113" s="2">
        <v>3.5298766765169999E-2</v>
      </c>
      <c r="C113">
        <v>3.4128256569889999</v>
      </c>
    </row>
    <row r="114" spans="2:3" x14ac:dyDescent="0.3">
      <c r="B114" s="2">
        <v>3.5616103549429998E-2</v>
      </c>
      <c r="C114">
        <v>3.4045227246619998</v>
      </c>
    </row>
    <row r="115" spans="2:3" x14ac:dyDescent="0.3">
      <c r="B115" s="2">
        <v>3.5904613406419997E-2</v>
      </c>
      <c r="C115">
        <v>3.4026600474330002</v>
      </c>
    </row>
    <row r="116" spans="2:3" x14ac:dyDescent="0.3">
      <c r="B116" s="2">
        <v>3.6183512231360002E-2</v>
      </c>
      <c r="C116">
        <v>3.4024095930680001</v>
      </c>
    </row>
    <row r="117" spans="2:3" x14ac:dyDescent="0.3">
      <c r="B117" s="2">
        <v>3.6385473449430002E-2</v>
      </c>
      <c r="C117">
        <v>3.4022282295630002</v>
      </c>
    </row>
    <row r="118" spans="2:3" x14ac:dyDescent="0.3">
      <c r="B118" s="2">
        <v>3.6558546051960003E-2</v>
      </c>
      <c r="C118">
        <v>3.3924512560900002</v>
      </c>
    </row>
    <row r="119" spans="2:3" x14ac:dyDescent="0.3">
      <c r="B119" s="2">
        <v>3.6779673814649999E-2</v>
      </c>
      <c r="C119">
        <v>3.3746131682980001</v>
      </c>
    </row>
    <row r="120" spans="2:3" x14ac:dyDescent="0.3">
      <c r="B120" s="2">
        <v>3.7058547964289999E-2</v>
      </c>
      <c r="C120">
        <v>3.3679483679070001</v>
      </c>
    </row>
    <row r="121" spans="2:3" x14ac:dyDescent="0.3">
      <c r="B121" s="2">
        <v>3.7241250105329998E-2</v>
      </c>
      <c r="C121">
        <v>3.3613699310910001</v>
      </c>
    </row>
    <row r="122" spans="2:3" x14ac:dyDescent="0.3">
      <c r="B122" s="2">
        <v>3.7462396374510001E-2</v>
      </c>
      <c r="C122">
        <v>3.3483426028180001</v>
      </c>
    </row>
    <row r="123" spans="2:3" x14ac:dyDescent="0.3">
      <c r="B123" s="2">
        <v>3.7664339086090001E-2</v>
      </c>
      <c r="C123">
        <v>3.343350479793</v>
      </c>
    </row>
    <row r="124" spans="2:3" x14ac:dyDescent="0.3">
      <c r="B124" s="2">
        <v>3.8000922609720003E-2</v>
      </c>
      <c r="C124">
        <v>3.338237447764</v>
      </c>
    </row>
    <row r="125" spans="2:3" x14ac:dyDescent="0.3">
      <c r="B125" s="2">
        <v>3.8270173389680001E-2</v>
      </c>
      <c r="C125">
        <v>3.3299776972239998</v>
      </c>
    </row>
    <row r="126" spans="2:3" x14ac:dyDescent="0.3">
      <c r="B126" s="2">
        <v>3.8491313490030002E-2</v>
      </c>
      <c r="C126">
        <v>3.3153467824449998</v>
      </c>
    </row>
    <row r="127" spans="2:3" x14ac:dyDescent="0.3">
      <c r="B127" s="2">
        <v>3.8606676718560003E-2</v>
      </c>
      <c r="C127">
        <v>3.3040180406099999</v>
      </c>
    </row>
    <row r="128" spans="2:3" x14ac:dyDescent="0.3">
      <c r="B128" s="2">
        <v>3.8808637936630003E-2</v>
      </c>
      <c r="C128">
        <v>3.3038366771050001</v>
      </c>
    </row>
    <row r="129" spans="2:3" x14ac:dyDescent="0.3">
      <c r="B129" s="2">
        <v>3.8962513150400002E-2</v>
      </c>
      <c r="C129">
        <v>3.303698495386</v>
      </c>
    </row>
    <row r="130" spans="2:3" x14ac:dyDescent="0.3">
      <c r="B130" s="2">
        <v>3.9125943876750002E-2</v>
      </c>
      <c r="C130">
        <v>3.2875158122450001</v>
      </c>
    </row>
    <row r="131" spans="2:3" x14ac:dyDescent="0.3">
      <c r="B131" s="2">
        <v>3.9308646017790001E-2</v>
      </c>
      <c r="C131">
        <v>3.280937375428</v>
      </c>
    </row>
    <row r="132" spans="2:3" x14ac:dyDescent="0.3">
      <c r="B132" s="2">
        <v>3.9452860848909997E-2</v>
      </c>
      <c r="C132">
        <v>3.2695827245219999</v>
      </c>
    </row>
    <row r="133" spans="2:3" x14ac:dyDescent="0.3">
      <c r="B133" s="2">
        <v>3.9597131199469997E-2</v>
      </c>
      <c r="C133">
        <v>3.2726603521730002</v>
      </c>
    </row>
    <row r="134" spans="2:3" x14ac:dyDescent="0.3">
      <c r="B134" s="2">
        <v>3.9779882691119997E-2</v>
      </c>
      <c r="C134">
        <v>3.2789106074090002</v>
      </c>
    </row>
    <row r="135" spans="2:3" x14ac:dyDescent="0.3">
      <c r="B135" s="2">
        <v>3.9991461110050003E-2</v>
      </c>
      <c r="C135">
        <v>3.278720607546</v>
      </c>
    </row>
    <row r="136" spans="2:3" x14ac:dyDescent="0.3">
      <c r="B136" s="2">
        <v>4.0183798958430002E-2</v>
      </c>
      <c r="C136">
        <v>3.2769442938909998</v>
      </c>
    </row>
    <row r="137" spans="2:3" x14ac:dyDescent="0.3">
      <c r="B137" s="2">
        <v>4.0414556259640001E-2</v>
      </c>
      <c r="C137">
        <v>3.262304742754</v>
      </c>
    </row>
    <row r="138" spans="2:3" x14ac:dyDescent="0.3">
      <c r="B138" s="2">
        <v>4.067417133225E-2</v>
      </c>
      <c r="C138">
        <v>3.2492428690519999</v>
      </c>
    </row>
    <row r="139" spans="2:3" x14ac:dyDescent="0.3">
      <c r="B139" s="2">
        <v>4.0991483441200002E-2</v>
      </c>
      <c r="C139">
        <v>3.234525590699</v>
      </c>
    </row>
    <row r="140" spans="2:3" x14ac:dyDescent="0.3">
      <c r="B140" s="2">
        <v>4.1289573486089998E-2</v>
      </c>
      <c r="C140">
        <v>3.2230327580739999</v>
      </c>
    </row>
    <row r="141" spans="2:3" x14ac:dyDescent="0.3">
      <c r="B141" s="2">
        <v>4.166463815081E-2</v>
      </c>
      <c r="C141">
        <v>3.2210923536279998</v>
      </c>
    </row>
    <row r="142" spans="2:3" x14ac:dyDescent="0.3">
      <c r="B142" s="2">
        <v>4.1885809095290001E-2</v>
      </c>
      <c r="C142">
        <v>3.2144793713820001</v>
      </c>
    </row>
    <row r="143" spans="2:3" x14ac:dyDescent="0.3">
      <c r="B143" s="2">
        <v>4.2116572565330003E-2</v>
      </c>
      <c r="C143">
        <v>3.2014434067519999</v>
      </c>
    </row>
    <row r="144" spans="2:3" x14ac:dyDescent="0.3">
      <c r="B144" s="2">
        <v>4.2337681821539998E-2</v>
      </c>
      <c r="C144">
        <v>3.17879455944</v>
      </c>
    </row>
    <row r="145" spans="2:3" x14ac:dyDescent="0.3">
      <c r="B145" s="2">
        <v>4.2597296894160003E-2</v>
      </c>
      <c r="C145">
        <v>3.1657326857379999</v>
      </c>
    </row>
    <row r="146" spans="2:3" x14ac:dyDescent="0.3">
      <c r="B146" s="2">
        <v>4.276075229582E-2</v>
      </c>
      <c r="C146">
        <v>3.1559643486229998</v>
      </c>
    </row>
    <row r="147" spans="2:3" x14ac:dyDescent="0.3">
      <c r="B147" s="2">
        <v>4.2914621340759997E-2</v>
      </c>
      <c r="C147">
        <v>3.1542225803980002</v>
      </c>
    </row>
    <row r="148" spans="2:3" x14ac:dyDescent="0.3">
      <c r="B148" s="2">
        <v>4.3058885522490001E-2</v>
      </c>
      <c r="C148">
        <v>3.155696621543</v>
      </c>
    </row>
    <row r="149" spans="2:3" x14ac:dyDescent="0.3">
      <c r="B149" s="2">
        <v>4.3251260383830002E-2</v>
      </c>
      <c r="C149">
        <v>3.1635418269279998</v>
      </c>
    </row>
    <row r="150" spans="2:3" x14ac:dyDescent="0.3">
      <c r="B150" s="2">
        <v>4.356865885636E-2</v>
      </c>
      <c r="C150">
        <v>3.1712747596659998</v>
      </c>
    </row>
    <row r="151" spans="2:3" x14ac:dyDescent="0.3">
      <c r="B151" s="2">
        <v>4.3809088877860003E-2</v>
      </c>
      <c r="C151">
        <v>3.1710588507300002</v>
      </c>
    </row>
    <row r="152" spans="2:3" x14ac:dyDescent="0.3">
      <c r="B152" s="2">
        <v>4.4136061369460002E-2</v>
      </c>
      <c r="C152">
        <v>3.167558041565</v>
      </c>
    </row>
    <row r="153" spans="2:3" x14ac:dyDescent="0.3">
      <c r="B153" s="2">
        <v>4.4280263862929999E-2</v>
      </c>
      <c r="C153">
        <v>3.1529962176459998</v>
      </c>
    </row>
    <row r="154" spans="2:3" x14ac:dyDescent="0.3">
      <c r="B154" s="2">
        <v>4.4424460187560001E-2</v>
      </c>
      <c r="C154">
        <v>3.1368308072189999</v>
      </c>
    </row>
    <row r="155" spans="2:3" x14ac:dyDescent="0.3">
      <c r="B155" s="2">
        <v>4.4597514283610001E-2</v>
      </c>
      <c r="C155">
        <v>3.1222430742270002</v>
      </c>
    </row>
    <row r="156" spans="2:3" x14ac:dyDescent="0.3">
      <c r="B156" s="2">
        <v>4.4674433384009997E-2</v>
      </c>
      <c r="C156">
        <v>3.1173632238489999</v>
      </c>
    </row>
    <row r="157" spans="2:3" x14ac:dyDescent="0.3">
      <c r="B157" s="2">
        <v>4.4866814414180001E-2</v>
      </c>
      <c r="C157">
        <v>3.126812015739</v>
      </c>
    </row>
    <row r="158" spans="2:3" x14ac:dyDescent="0.3">
      <c r="B158" s="2">
        <v>4.5107250604509999E-2</v>
      </c>
      <c r="C158">
        <v>3.1281996933110001</v>
      </c>
    </row>
    <row r="159" spans="2:3" x14ac:dyDescent="0.3">
      <c r="B159" s="2">
        <v>4.5299631634680003E-2</v>
      </c>
      <c r="C159">
        <v>3.1376484852009998</v>
      </c>
    </row>
    <row r="160" spans="2:3" x14ac:dyDescent="0.3">
      <c r="B160" s="2">
        <v>4.544389581641E-2</v>
      </c>
      <c r="C160">
        <v>3.1391225263470002</v>
      </c>
    </row>
    <row r="161" spans="2:3" x14ac:dyDescent="0.3">
      <c r="B161" s="2">
        <v>4.5578524290799997E-2</v>
      </c>
      <c r="C161">
        <v>3.1357944443300001</v>
      </c>
    </row>
    <row r="162" spans="2:3" x14ac:dyDescent="0.3">
      <c r="B162" s="2">
        <v>4.5828515993730001E-2</v>
      </c>
      <c r="C162">
        <v>3.1211376204789998</v>
      </c>
    </row>
    <row r="163" spans="2:3" x14ac:dyDescent="0.3">
      <c r="B163" s="2">
        <v>4.5953514929610001E-2</v>
      </c>
      <c r="C163">
        <v>3.1146110018059998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1C48-0BCC-4741-8878-DFA7B6AC6EE8}">
  <sheetPr codeName="Sheet12">
    <tabColor theme="7" tint="0.79998168889431442"/>
  </sheetPr>
  <dimension ref="A1:AQ855"/>
  <sheetViews>
    <sheetView topLeftCell="A15" zoomScale="91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43" x14ac:dyDescent="0.3">
      <c r="B1" t="s">
        <v>169</v>
      </c>
      <c r="C1" t="s">
        <v>170</v>
      </c>
      <c r="D1" t="s">
        <v>169</v>
      </c>
      <c r="E1" t="s">
        <v>170</v>
      </c>
      <c r="F1" t="s">
        <v>169</v>
      </c>
      <c r="G1" t="s">
        <v>170</v>
      </c>
      <c r="H1" t="s">
        <v>169</v>
      </c>
      <c r="I1" t="s">
        <v>170</v>
      </c>
      <c r="J1" t="s">
        <v>169</v>
      </c>
      <c r="K1" t="s">
        <v>170</v>
      </c>
      <c r="L1" t="s">
        <v>169</v>
      </c>
      <c r="M1" t="s">
        <v>170</v>
      </c>
      <c r="N1" t="s">
        <v>169</v>
      </c>
      <c r="O1" t="s">
        <v>170</v>
      </c>
      <c r="P1" t="s">
        <v>169</v>
      </c>
      <c r="Q1" t="s">
        <v>170</v>
      </c>
      <c r="R1" t="s">
        <v>169</v>
      </c>
      <c r="S1" t="s">
        <v>170</v>
      </c>
      <c r="T1" t="s">
        <v>169</v>
      </c>
      <c r="U1" t="s">
        <v>170</v>
      </c>
      <c r="W1" s="3"/>
      <c r="X1" t="s">
        <v>169</v>
      </c>
      <c r="Y1" t="s">
        <v>170</v>
      </c>
      <c r="Z1" t="s">
        <v>169</v>
      </c>
      <c r="AA1" t="s">
        <v>170</v>
      </c>
      <c r="AB1" t="s">
        <v>169</v>
      </c>
      <c r="AC1" t="s">
        <v>170</v>
      </c>
      <c r="AD1" t="s">
        <v>169</v>
      </c>
      <c r="AE1" t="s">
        <v>170</v>
      </c>
      <c r="AF1" t="s">
        <v>169</v>
      </c>
      <c r="AG1" t="s">
        <v>170</v>
      </c>
      <c r="AH1" t="s">
        <v>169</v>
      </c>
      <c r="AI1" t="s">
        <v>170</v>
      </c>
      <c r="AJ1" t="s">
        <v>169</v>
      </c>
      <c r="AK1" t="s">
        <v>170</v>
      </c>
      <c r="AL1" t="s">
        <v>169</v>
      </c>
      <c r="AM1" t="s">
        <v>170</v>
      </c>
      <c r="AN1" t="s">
        <v>169</v>
      </c>
      <c r="AO1" t="s">
        <v>170</v>
      </c>
      <c r="AP1" t="s">
        <v>169</v>
      </c>
      <c r="AQ1" t="s">
        <v>170</v>
      </c>
    </row>
    <row r="2" spans="2:43" x14ac:dyDescent="0.3">
      <c r="B2" s="2">
        <v>0</v>
      </c>
      <c r="C2">
        <v>0</v>
      </c>
      <c r="D2" s="2">
        <v>0</v>
      </c>
      <c r="E2">
        <v>0</v>
      </c>
      <c r="F2" s="2">
        <v>0</v>
      </c>
      <c r="G2">
        <v>0</v>
      </c>
      <c r="H2" s="2">
        <v>0</v>
      </c>
      <c r="I2">
        <v>0</v>
      </c>
      <c r="J2" s="2">
        <v>0</v>
      </c>
      <c r="K2">
        <v>0</v>
      </c>
      <c r="L2" s="2">
        <v>0</v>
      </c>
      <c r="M2">
        <v>0</v>
      </c>
      <c r="N2" s="2">
        <v>0</v>
      </c>
      <c r="O2">
        <v>0</v>
      </c>
      <c r="P2" s="2">
        <v>0</v>
      </c>
      <c r="Q2">
        <v>0</v>
      </c>
      <c r="R2" s="2">
        <v>0</v>
      </c>
      <c r="S2">
        <v>0</v>
      </c>
      <c r="T2" s="2">
        <v>0</v>
      </c>
      <c r="U2">
        <v>0</v>
      </c>
      <c r="W2" s="3"/>
      <c r="X2">
        <v>3.4732901933989997E-5</v>
      </c>
      <c r="Y2">
        <v>2.6357007458249999E-2</v>
      </c>
      <c r="Z2">
        <v>3.472825411653E-5</v>
      </c>
      <c r="AA2">
        <v>2.231185699859E-2</v>
      </c>
      <c r="AB2">
        <v>7.0871579913489997E-5</v>
      </c>
      <c r="AC2">
        <v>2.6366767132079999E-2</v>
      </c>
      <c r="AD2">
        <v>7.0880875548410004E-5</v>
      </c>
      <c r="AE2">
        <v>3.4457068051400003E-2</v>
      </c>
      <c r="AF2">
        <v>4.6779127927160002E-5</v>
      </c>
      <c r="AG2">
        <v>2.6360260682860001E-2</v>
      </c>
      <c r="AH2">
        <v>4.6774480109699999E-5</v>
      </c>
      <c r="AI2">
        <v>2.2315110223199999E-2</v>
      </c>
      <c r="AJ2">
        <v>4.678842356207E-5</v>
      </c>
      <c r="AK2">
        <v>3.4450561602179998E-2</v>
      </c>
      <c r="AL2">
        <v>7.0857636461130004E-5</v>
      </c>
      <c r="AM2">
        <v>1.42313157531E-2</v>
      </c>
      <c r="AN2">
        <v>1.0702884916280001E-4</v>
      </c>
      <c r="AO2">
        <v>4.2557128644560002E-2</v>
      </c>
      <c r="AP2">
        <v>7.0866932096039996E-5</v>
      </c>
      <c r="AQ2">
        <v>2.2321616672420001E-2</v>
      </c>
    </row>
    <row r="3" spans="2:43" x14ac:dyDescent="0.3">
      <c r="B3" s="2">
        <v>8.3572908366529996E-4</v>
      </c>
      <c r="C3">
        <v>8.0559075133180003E-2</v>
      </c>
      <c r="D3">
        <v>1.414427622842E-3</v>
      </c>
      <c r="E3">
        <v>0.16197204267750001</v>
      </c>
      <c r="F3">
        <v>1.182948207171E-3</v>
      </c>
      <c r="G3">
        <v>0.28148656152719997</v>
      </c>
      <c r="H3">
        <v>1.227463479416E-3</v>
      </c>
      <c r="I3">
        <v>0.35412788008770002</v>
      </c>
      <c r="J3">
        <v>8.7134130146079999E-4</v>
      </c>
      <c r="K3">
        <v>0.67009672014749999</v>
      </c>
      <c r="L3">
        <v>9.6927490039840005E-4</v>
      </c>
      <c r="M3">
        <v>0.45654339927240001</v>
      </c>
      <c r="N3">
        <v>8.3572908366529996E-4</v>
      </c>
      <c r="O3">
        <v>0.70852864711389996</v>
      </c>
      <c r="P3">
        <v>9.2475962815409996E-4</v>
      </c>
      <c r="Q3">
        <v>0.610312878773</v>
      </c>
      <c r="R3">
        <v>1.19185126162E-3</v>
      </c>
      <c r="S3">
        <v>1.5288856992099999</v>
      </c>
      <c r="T3">
        <v>1.120626826029E-3</v>
      </c>
      <c r="U3">
        <v>1.661284277195</v>
      </c>
      <c r="W3" s="3"/>
      <c r="X3">
        <v>2.299758031507E-3</v>
      </c>
      <c r="Y3">
        <v>0.31821944678089997</v>
      </c>
      <c r="Z3">
        <v>4.0107264826560003E-3</v>
      </c>
      <c r="AA3">
        <v>0.67060949466630004</v>
      </c>
      <c r="AB3">
        <v>3.5657272369790001E-3</v>
      </c>
      <c r="AC3">
        <v>1.2893971456840001</v>
      </c>
      <c r="AD3">
        <v>7.0956324405920001E-4</v>
      </c>
      <c r="AE3">
        <v>0.23688701193889999</v>
      </c>
      <c r="AF3">
        <v>2.4324710214000001E-3</v>
      </c>
      <c r="AG3">
        <v>0.4962418524767</v>
      </c>
      <c r="AH3">
        <v>8.5403894308049998E-4</v>
      </c>
      <c r="AI3">
        <v>0.16815849282000001</v>
      </c>
      <c r="AJ3">
        <v>1.1434225881469999E-3</v>
      </c>
      <c r="AK3">
        <v>0.40690044733070002</v>
      </c>
      <c r="AL3">
        <v>9.9865872444289991E-4</v>
      </c>
      <c r="AM3">
        <v>0.22482963795059999</v>
      </c>
      <c r="AN3">
        <v>9.6266412880460003E-4</v>
      </c>
      <c r="AO3">
        <v>0.35021954252620002</v>
      </c>
      <c r="AP3">
        <v>7.9389612164630001E-4</v>
      </c>
      <c r="AQ3">
        <v>0.2450000854305</v>
      </c>
    </row>
    <row r="4" spans="2:43" x14ac:dyDescent="0.3">
      <c r="B4" s="2">
        <v>1.797258964143E-3</v>
      </c>
      <c r="C4">
        <v>0.21767005584999999</v>
      </c>
      <c r="D4">
        <v>3.8805737051789998E-3</v>
      </c>
      <c r="E4">
        <v>0.89779104663840004</v>
      </c>
      <c r="F4">
        <v>2.2067994687920002E-3</v>
      </c>
      <c r="G4">
        <v>0.78600768331170001</v>
      </c>
      <c r="H4">
        <v>3.2929721115539999E-3</v>
      </c>
      <c r="I4">
        <v>1.824543118322</v>
      </c>
      <c r="J4">
        <v>1.8239681274899999E-3</v>
      </c>
      <c r="K4">
        <v>2.323729060267</v>
      </c>
      <c r="L4">
        <v>4.023022576361E-3</v>
      </c>
      <c r="M4">
        <v>8.8734925597200007</v>
      </c>
      <c r="N4">
        <v>2.2691208499339998E-3</v>
      </c>
      <c r="O4">
        <v>3.0458703440220001</v>
      </c>
      <c r="P4">
        <v>5.1180982735719999E-3</v>
      </c>
      <c r="Q4">
        <v>7.3745220931280002</v>
      </c>
      <c r="R4">
        <v>1.6281009296149999E-3</v>
      </c>
      <c r="S4">
        <v>1.742666865368</v>
      </c>
      <c r="T4">
        <v>1.6548100929610001E-3</v>
      </c>
      <c r="U4">
        <v>1.785397276134</v>
      </c>
      <c r="W4" s="3"/>
      <c r="X4">
        <v>6.7342239638570004E-3</v>
      </c>
      <c r="Y4">
        <v>1.5855487273119999</v>
      </c>
      <c r="Z4">
        <v>6.6861134249640002E-3</v>
      </c>
      <c r="AA4">
        <v>1.6502581217679999</v>
      </c>
      <c r="AB4">
        <v>4.3851169388400002E-3</v>
      </c>
      <c r="AC4">
        <v>1.504011339319</v>
      </c>
      <c r="AD4">
        <v>1.999206597947E-3</v>
      </c>
      <c r="AE4">
        <v>0.84400767592149994</v>
      </c>
      <c r="AF4">
        <v>2.8543073785809998E-3</v>
      </c>
      <c r="AG4">
        <v>0.68647778694219996</v>
      </c>
      <c r="AH4">
        <v>2.8426608648890002E-3</v>
      </c>
      <c r="AI4">
        <v>1.0343574732480001</v>
      </c>
      <c r="AJ4">
        <v>2.9162396097360001E-3</v>
      </c>
      <c r="AK4">
        <v>2.1670191213010002</v>
      </c>
      <c r="AL4">
        <v>1.9871510763190001E-3</v>
      </c>
      <c r="AM4">
        <v>0.83591412177760005</v>
      </c>
      <c r="AN4">
        <v>3.9807368671710003E-3</v>
      </c>
      <c r="AO4">
        <v>6.0223337931229999</v>
      </c>
      <c r="AP4">
        <v>4.186112981872E-3</v>
      </c>
      <c r="AQ4">
        <v>6.536123206319</v>
      </c>
    </row>
    <row r="5" spans="2:43" x14ac:dyDescent="0.3">
      <c r="B5" s="2">
        <v>3.8538645418330002E-3</v>
      </c>
      <c r="C5">
        <v>0.88496394882359997</v>
      </c>
      <c r="D5">
        <v>7.9937848605580002E-3</v>
      </c>
      <c r="E5">
        <v>3.0525839878259999</v>
      </c>
      <c r="F5">
        <v>3.3107782204519999E-3</v>
      </c>
      <c r="G5">
        <v>1.743384578011</v>
      </c>
      <c r="H5">
        <v>4.0052164674630004E-3</v>
      </c>
      <c r="I5">
        <v>2.0768891211949998</v>
      </c>
      <c r="J5">
        <v>3.9428950863209999E-3</v>
      </c>
      <c r="K5">
        <v>7.925096172181</v>
      </c>
      <c r="L5">
        <v>4.3524355909690003E-3</v>
      </c>
      <c r="M5">
        <v>9.0316934327689999</v>
      </c>
      <c r="N5">
        <v>3.889476759628E-3</v>
      </c>
      <c r="O5">
        <v>5.2551347312730003</v>
      </c>
      <c r="P5">
        <v>5.4297051792829999E-3</v>
      </c>
      <c r="Q5">
        <v>7.519899665784</v>
      </c>
      <c r="R5">
        <v>2.7944010624170001E-3</v>
      </c>
      <c r="S5">
        <v>2.8154116919729999</v>
      </c>
      <c r="T5">
        <v>2.865625498008E-3</v>
      </c>
      <c r="U5">
        <v>3.1657380230609999</v>
      </c>
      <c r="W5" s="3"/>
      <c r="X5">
        <v>7.6378907694950003E-3</v>
      </c>
      <c r="Y5">
        <v>1.759734188923</v>
      </c>
      <c r="Z5">
        <v>7.5897941740539999E-3</v>
      </c>
      <c r="AA5">
        <v>1.836579034758</v>
      </c>
      <c r="AB5">
        <v>5.1562613151009996E-3</v>
      </c>
      <c r="AC5">
        <v>1.666025564081</v>
      </c>
      <c r="AD5">
        <v>2.7824250871060002E-3</v>
      </c>
      <c r="AE5">
        <v>1.030296056666</v>
      </c>
      <c r="AF5">
        <v>4.0963235665909996E-3</v>
      </c>
      <c r="AG5">
        <v>1.7790034931859999</v>
      </c>
      <c r="AH5">
        <v>4.1696745683820003E-3</v>
      </c>
      <c r="AI5">
        <v>2.7134527687149999</v>
      </c>
      <c r="AJ5">
        <v>4.7986857456200002E-3</v>
      </c>
      <c r="AK5">
        <v>4.9829513442640003</v>
      </c>
      <c r="AL5">
        <v>5.0161917470279999E-3</v>
      </c>
      <c r="AM5">
        <v>5.5695567189580002</v>
      </c>
      <c r="AN5">
        <v>4.4026615328840004E-3</v>
      </c>
      <c r="AO5">
        <v>6.2894275863219997</v>
      </c>
      <c r="AP5">
        <v>4.5476949700000002E-3</v>
      </c>
      <c r="AQ5">
        <v>6.7061171223629996</v>
      </c>
    </row>
    <row r="6" spans="2:43" x14ac:dyDescent="0.3">
      <c r="B6" s="2">
        <v>5.9905976095620001E-3</v>
      </c>
      <c r="C6">
        <v>1.8470532462539999</v>
      </c>
      <c r="D6">
        <v>9.2313094289509998E-3</v>
      </c>
      <c r="E6">
        <v>3.916036003141</v>
      </c>
      <c r="F6">
        <v>4.0497317397079997E-3</v>
      </c>
      <c r="G6">
        <v>2.0384609916510001</v>
      </c>
      <c r="H6">
        <v>4.8421035856569998E-3</v>
      </c>
      <c r="I6">
        <v>2.7052156507870002</v>
      </c>
      <c r="J6">
        <v>4.3257264276229997E-3</v>
      </c>
      <c r="K6">
        <v>8.2242925908160007</v>
      </c>
      <c r="L6">
        <v>4.6017211155379998E-3</v>
      </c>
      <c r="M6">
        <v>8.8438360791590007</v>
      </c>
      <c r="N6">
        <v>4.8777158034529998E-3</v>
      </c>
      <c r="O6">
        <v>7.2804377220459999</v>
      </c>
      <c r="P6">
        <v>5.8837609561750003E-3</v>
      </c>
      <c r="Q6">
        <v>7.2253321066099998</v>
      </c>
      <c r="R6">
        <v>4.3880478087650002E-3</v>
      </c>
      <c r="S6">
        <v>3.4825081190340001</v>
      </c>
      <c r="T6">
        <v>3.6223851261619998E-3</v>
      </c>
      <c r="U6">
        <v>3.3241211723370001</v>
      </c>
      <c r="W6" s="3"/>
      <c r="X6">
        <v>1.079540562058E-2</v>
      </c>
      <c r="Y6">
        <v>2.982221972589</v>
      </c>
      <c r="Z6">
        <v>1.0795577589820001E-2</v>
      </c>
      <c r="AA6">
        <v>3.1318925395970001</v>
      </c>
      <c r="AB6">
        <v>6.0477610514920004E-3</v>
      </c>
      <c r="AC6">
        <v>1.7350338605169999</v>
      </c>
      <c r="AD6">
        <v>3.4695201026449999E-3</v>
      </c>
      <c r="AE6">
        <v>1.430951385975</v>
      </c>
      <c r="AF6">
        <v>4.662519427357E-3</v>
      </c>
      <c r="AG6">
        <v>1.7993821470410001</v>
      </c>
      <c r="AH6">
        <v>4.4106734533250003E-3</v>
      </c>
      <c r="AI6">
        <v>2.7782402405619999</v>
      </c>
      <c r="AJ6">
        <v>5.3653092055929996E-3</v>
      </c>
      <c r="AK6">
        <v>5.3754838404080001</v>
      </c>
      <c r="AL6">
        <v>5.2694274184799999E-3</v>
      </c>
      <c r="AM6">
        <v>5.8001986128759997</v>
      </c>
      <c r="AN6">
        <v>4.8600974212199997E-3</v>
      </c>
      <c r="AO6">
        <v>6.0104358271410003</v>
      </c>
      <c r="AP6">
        <v>5.0293906317510004E-3</v>
      </c>
      <c r="AQ6">
        <v>6.5727572861789998</v>
      </c>
    </row>
    <row r="7" spans="2:43" x14ac:dyDescent="0.3">
      <c r="B7" s="2">
        <v>8.3499070385130002E-3</v>
      </c>
      <c r="C7">
        <v>3.1979805475880001</v>
      </c>
      <c r="D7">
        <v>1.089618061089E-2</v>
      </c>
      <c r="E7">
        <v>5.5101655110690002</v>
      </c>
      <c r="F7">
        <v>4.8242974767600004E-3</v>
      </c>
      <c r="G7">
        <v>2.5556914911869999</v>
      </c>
      <c r="H7">
        <v>5.5721540504650004E-3</v>
      </c>
      <c r="I7">
        <v>2.7610617633939998</v>
      </c>
      <c r="J7">
        <v>4.7174608233729997E-3</v>
      </c>
      <c r="K7">
        <v>7.899795136741</v>
      </c>
      <c r="L7">
        <v>7.0322549800799997E-3</v>
      </c>
      <c r="M7">
        <v>3.1632433144209999</v>
      </c>
      <c r="N7">
        <v>5.1893227091629997E-3</v>
      </c>
      <c r="O7">
        <v>7.4215433928510004</v>
      </c>
      <c r="P7">
        <v>7.4328924302789999E-3</v>
      </c>
      <c r="Q7">
        <v>4.2228458572349998</v>
      </c>
      <c r="R7">
        <v>5.5187357237720001E-3</v>
      </c>
      <c r="S7">
        <v>3.8418301469679998</v>
      </c>
      <c r="T7">
        <v>4.806491367862E-3</v>
      </c>
      <c r="U7">
        <v>3.8500701569569999</v>
      </c>
      <c r="W7" s="3"/>
      <c r="X7">
        <v>1.151817918017E-2</v>
      </c>
      <c r="Y7">
        <v>2.9824171660659999</v>
      </c>
      <c r="Z7">
        <v>1.1542383179770001E-2</v>
      </c>
      <c r="AA7">
        <v>3.0795072835470001</v>
      </c>
      <c r="AB7">
        <v>8.4337550530999995E-3</v>
      </c>
      <c r="AC7">
        <v>2.4678502321879998</v>
      </c>
      <c r="AD7">
        <v>4.8794258603130003E-3</v>
      </c>
      <c r="AE7">
        <v>1.864163112438</v>
      </c>
      <c r="AF7">
        <v>6.6996748394479999E-3</v>
      </c>
      <c r="AG7">
        <v>2.968980424842</v>
      </c>
      <c r="AH7">
        <v>4.8804390845189997E-3</v>
      </c>
      <c r="AI7">
        <v>2.7460059126440002</v>
      </c>
      <c r="AJ7">
        <v>5.5580906518400003E-3</v>
      </c>
      <c r="AK7">
        <v>5.4119422461389997</v>
      </c>
      <c r="AL7">
        <v>5.4260841302009996E-3</v>
      </c>
      <c r="AM7">
        <v>5.8487827103110002</v>
      </c>
      <c r="AN7">
        <v>6.302642050324E-3</v>
      </c>
      <c r="AO7">
        <v>3.397659017154</v>
      </c>
      <c r="AP7">
        <v>5.5228954808039998E-3</v>
      </c>
      <c r="AQ7">
        <v>6.2330980297760004</v>
      </c>
    </row>
    <row r="8" spans="2:43" x14ac:dyDescent="0.3">
      <c r="B8" s="2">
        <v>1.0887277556440001E-2</v>
      </c>
      <c r="C8">
        <v>5.4076360692429999</v>
      </c>
      <c r="D8">
        <v>1.127010889774E-2</v>
      </c>
      <c r="E8">
        <v>5.6384820582739996</v>
      </c>
      <c r="F8">
        <v>5.7324090305440004E-3</v>
      </c>
      <c r="G8">
        <v>2.7568582151280001</v>
      </c>
      <c r="H8">
        <v>6.5960053120849996E-3</v>
      </c>
      <c r="I8">
        <v>3.3595647258830001</v>
      </c>
      <c r="J8">
        <v>5.6255723771579998E-3</v>
      </c>
      <c r="K8">
        <v>5.4694703209539997</v>
      </c>
      <c r="L8">
        <v>7.3972802124829999E-3</v>
      </c>
      <c r="M8">
        <v>2.954075818038</v>
      </c>
      <c r="N8">
        <v>5.5454448871179998E-3</v>
      </c>
      <c r="O8">
        <v>7.1653811786950001</v>
      </c>
      <c r="P8">
        <v>8.4923559096949999E-3</v>
      </c>
      <c r="Q8">
        <v>3.266391735934</v>
      </c>
      <c r="R8">
        <v>7.281540504648E-3</v>
      </c>
      <c r="S8">
        <v>4.936188910057</v>
      </c>
      <c r="T8">
        <v>5.4297051792829999E-3</v>
      </c>
      <c r="U8">
        <v>3.7563541357500001</v>
      </c>
      <c r="W8" s="3"/>
      <c r="X8">
        <v>1.221666507944E-2</v>
      </c>
      <c r="Y8">
        <v>2.8127095337879999</v>
      </c>
      <c r="Z8">
        <v>1.197592647227E-2</v>
      </c>
      <c r="AA8">
        <v>2.9744504876820002</v>
      </c>
      <c r="AB8">
        <v>1.0024832925860001E-2</v>
      </c>
      <c r="AC8">
        <v>3.3177612543659998</v>
      </c>
      <c r="AD8">
        <v>5.891341378462E-3</v>
      </c>
      <c r="AE8">
        <v>1.892752436523</v>
      </c>
      <c r="AF8">
        <v>7.7119668308099996E-3</v>
      </c>
      <c r="AG8">
        <v>3.32522693616</v>
      </c>
      <c r="AH8">
        <v>5.1334516607330002E-3</v>
      </c>
      <c r="AI8">
        <v>2.7824805844979998</v>
      </c>
      <c r="AJ8">
        <v>5.8230146673409998E-3</v>
      </c>
      <c r="AK8">
        <v>5.3311108078869998</v>
      </c>
      <c r="AL8">
        <v>5.5826432377549997E-3</v>
      </c>
      <c r="AM8">
        <v>5.812418648095</v>
      </c>
      <c r="AN8">
        <v>6.8317185436269998E-3</v>
      </c>
      <c r="AO8">
        <v>2.5645011643469999</v>
      </c>
      <c r="AP8">
        <v>5.9439277655660002E-3</v>
      </c>
      <c r="AQ8">
        <v>5.7235229347200001</v>
      </c>
    </row>
    <row r="9" spans="2:43" x14ac:dyDescent="0.3">
      <c r="B9" s="2">
        <v>1.11899814077E-2</v>
      </c>
      <c r="C9">
        <v>5.5273784333759997</v>
      </c>
      <c r="D9">
        <v>1.203577158035E-2</v>
      </c>
      <c r="E9">
        <v>5.3397755069989996</v>
      </c>
      <c r="F9">
        <v>7.3883771580349998E-3</v>
      </c>
      <c r="G9">
        <v>3.5905853962980001</v>
      </c>
      <c r="H9">
        <v>7.4150863213810004E-3</v>
      </c>
      <c r="I9">
        <v>3.7272976477680002</v>
      </c>
      <c r="J9">
        <v>6.0529189907039998E-3</v>
      </c>
      <c r="K9">
        <v>4.8758582400019996</v>
      </c>
      <c r="L9">
        <v>7.8780451527220002E-3</v>
      </c>
      <c r="M9">
        <v>2.9628246824929998</v>
      </c>
      <c r="N9">
        <v>6.7473572377160004E-3</v>
      </c>
      <c r="O9">
        <v>4.8804263407209998</v>
      </c>
      <c r="P9">
        <v>1.085166533865E-2</v>
      </c>
      <c r="Q9">
        <v>2.8017607509300002</v>
      </c>
      <c r="R9">
        <v>7.9937848605580002E-3</v>
      </c>
      <c r="S9">
        <v>6.0215557737210004</v>
      </c>
      <c r="T9">
        <v>7.3883771580349998E-3</v>
      </c>
      <c r="U9">
        <v>5.1840047864249996</v>
      </c>
      <c r="W9" s="3"/>
      <c r="X9">
        <v>1.366133840894E-2</v>
      </c>
      <c r="Y9">
        <v>2.0526116343249998</v>
      </c>
      <c r="Z9">
        <v>1.2577870594349999E-2</v>
      </c>
      <c r="AA9">
        <v>2.6550462625989999</v>
      </c>
      <c r="AB9">
        <v>1.0578717635039999E-2</v>
      </c>
      <c r="AC9">
        <v>3.1075630787959998</v>
      </c>
      <c r="AD9">
        <v>8.0122393953229992E-3</v>
      </c>
      <c r="AE9">
        <v>2.556729679439</v>
      </c>
      <c r="AF9">
        <v>8.1095898927510002E-3</v>
      </c>
      <c r="AG9">
        <v>3.4102824522250001</v>
      </c>
      <c r="AH9">
        <v>6.640735802735E-3</v>
      </c>
      <c r="AI9">
        <v>4.0935159865050004</v>
      </c>
      <c r="AJ9">
        <v>6.713226958297E-3</v>
      </c>
      <c r="AK9">
        <v>4.2796124269969997</v>
      </c>
      <c r="AL9">
        <v>6.881283849384E-3</v>
      </c>
      <c r="AM9">
        <v>3.7659238637639998</v>
      </c>
      <c r="AN9">
        <v>7.397352018481E-3</v>
      </c>
      <c r="AO9">
        <v>2.095416612583</v>
      </c>
      <c r="AP9">
        <v>6.6408519981710004E-3</v>
      </c>
      <c r="AQ9">
        <v>4.1946447479959996</v>
      </c>
    </row>
    <row r="10" spans="2:43" x14ac:dyDescent="0.3">
      <c r="B10" s="2">
        <v>1.1786486055779999E-2</v>
      </c>
      <c r="C10">
        <v>5.3738443940009999</v>
      </c>
      <c r="D10">
        <v>1.272130677291E-2</v>
      </c>
      <c r="E10">
        <v>4.6266602994610002</v>
      </c>
      <c r="F10">
        <v>9.6230438247009997E-3</v>
      </c>
      <c r="G10">
        <v>5.6505952408670002</v>
      </c>
      <c r="H10">
        <v>9.7387835325369997E-3</v>
      </c>
      <c r="I10">
        <v>5.8471520924549996</v>
      </c>
      <c r="J10">
        <v>7.593147410359E-3</v>
      </c>
      <c r="K10">
        <v>3.8042678295000001</v>
      </c>
      <c r="L10">
        <v>8.2608764940240009E-3</v>
      </c>
      <c r="M10">
        <v>2.6981300569000002</v>
      </c>
      <c r="N10">
        <v>6.9788366533860002E-3</v>
      </c>
      <c r="O10">
        <v>4.7822713311219998</v>
      </c>
      <c r="P10">
        <v>1.2267250996019999E-2</v>
      </c>
      <c r="Q10">
        <v>2.9262496945869998</v>
      </c>
      <c r="R10">
        <v>8.3499070385130002E-3</v>
      </c>
      <c r="S10">
        <v>6.0857861983300001</v>
      </c>
      <c r="T10">
        <v>8.0917184594950006E-3</v>
      </c>
      <c r="U10">
        <v>6.3804373007740001</v>
      </c>
      <c r="W10" s="3"/>
      <c r="X10">
        <v>1.510596526026E-2</v>
      </c>
      <c r="Y10">
        <v>1.2520622302660001</v>
      </c>
      <c r="Z10">
        <v>1.447988220802E-2</v>
      </c>
      <c r="AA10">
        <v>1.5310084443030001</v>
      </c>
      <c r="AB10">
        <v>1.154128629485E-2</v>
      </c>
      <c r="AC10">
        <v>2.124851775067</v>
      </c>
      <c r="AD10">
        <v>1.001321894689E-2</v>
      </c>
      <c r="AE10">
        <v>3.6939569938900001</v>
      </c>
      <c r="AF10">
        <v>8.5674208455709996E-3</v>
      </c>
      <c r="AG10">
        <v>3.4751284821150001</v>
      </c>
      <c r="AH10">
        <v>6.8696791660490001E-3</v>
      </c>
      <c r="AI10">
        <v>4.1502099042080003</v>
      </c>
      <c r="AJ10">
        <v>7.0742326170600001E-3</v>
      </c>
      <c r="AK10">
        <v>3.9480076860429998</v>
      </c>
      <c r="AL10">
        <v>8.5654920013270002E-3</v>
      </c>
      <c r="AM10">
        <v>1.7963910413549999</v>
      </c>
      <c r="AN10">
        <v>8.2763872253079993E-3</v>
      </c>
      <c r="AO10">
        <v>1.800358114424</v>
      </c>
      <c r="AP10">
        <v>7.962660146113E-3</v>
      </c>
      <c r="AQ10">
        <v>1.3431715286429999</v>
      </c>
    </row>
    <row r="11" spans="2:43" x14ac:dyDescent="0.3">
      <c r="B11" s="2">
        <v>1.2543245683929999E-2</v>
      </c>
      <c r="C11">
        <v>4.6522157621340003</v>
      </c>
      <c r="D11">
        <v>1.441288711819E-2</v>
      </c>
      <c r="E11">
        <v>3.7430981265319998</v>
      </c>
      <c r="F11">
        <v>1.0175033200530001E-2</v>
      </c>
      <c r="G11">
        <v>5.6251992698919997</v>
      </c>
      <c r="H11">
        <v>1.021064541833E-2</v>
      </c>
      <c r="I11">
        <v>5.710652496582</v>
      </c>
      <c r="J11">
        <v>8.1273306772909996E-3</v>
      </c>
      <c r="K11">
        <v>3.6891543248279999</v>
      </c>
      <c r="L11">
        <v>1.087837450199E-2</v>
      </c>
      <c r="M11">
        <v>0.28562195342090002</v>
      </c>
      <c r="N11">
        <v>7.4506985391770003E-3</v>
      </c>
      <c r="O11">
        <v>4.8380073185079997</v>
      </c>
      <c r="P11">
        <v>1.3576E-2</v>
      </c>
      <c r="Q11">
        <v>3.289919572799</v>
      </c>
      <c r="R11">
        <v>8.5546772908370004E-3</v>
      </c>
      <c r="S11">
        <v>6.0645140297709998</v>
      </c>
      <c r="T11">
        <v>8.4567436918990008E-3</v>
      </c>
      <c r="U11">
        <v>6.431855817253</v>
      </c>
      <c r="W11" s="3"/>
      <c r="X11">
        <v>1.665936602747E-2</v>
      </c>
      <c r="Y11">
        <v>0.76301869062189998</v>
      </c>
      <c r="Z11">
        <v>1.49855215916E-2</v>
      </c>
      <c r="AA11">
        <v>1.268210299858</v>
      </c>
      <c r="AB11">
        <v>1.3587857268259999E-2</v>
      </c>
      <c r="AC11">
        <v>1.0048981459249999</v>
      </c>
      <c r="AD11">
        <v>1.0362378235819999E-2</v>
      </c>
      <c r="AE11">
        <v>3.5362904694770001</v>
      </c>
      <c r="AF11">
        <v>1.025491965227E-2</v>
      </c>
      <c r="AG11">
        <v>4.3695621851449999</v>
      </c>
      <c r="AH11">
        <v>7.182788085523E-3</v>
      </c>
      <c r="AI11">
        <v>4.0693914788540004</v>
      </c>
      <c r="AJ11">
        <v>7.7364729385500002E-3</v>
      </c>
      <c r="AK11">
        <v>3.6852518335190001</v>
      </c>
      <c r="AL11">
        <v>9.4441507349399996E-3</v>
      </c>
      <c r="AM11">
        <v>1.1736753559640001</v>
      </c>
      <c r="AN11">
        <v>9.011220954344E-3</v>
      </c>
      <c r="AO11">
        <v>1.8126920125049999</v>
      </c>
      <c r="AP11">
        <v>9.1059268436400002E-3</v>
      </c>
      <c r="AQ11">
        <v>0.36455417374319998</v>
      </c>
    </row>
    <row r="12" spans="2:43" x14ac:dyDescent="0.3">
      <c r="B12" s="2">
        <v>1.424372908367E-2</v>
      </c>
      <c r="C12">
        <v>3.875454932882</v>
      </c>
      <c r="D12">
        <v>1.7146124834E-2</v>
      </c>
      <c r="E12">
        <v>1.2494732543760001</v>
      </c>
      <c r="F12">
        <v>1.1279011952190001E-2</v>
      </c>
      <c r="G12">
        <v>5.1472171429209999</v>
      </c>
      <c r="H12">
        <v>1.071811952191E-2</v>
      </c>
      <c r="I12">
        <v>5.6211590107470002</v>
      </c>
      <c r="J12">
        <v>9.0621513944219995E-3</v>
      </c>
      <c r="K12">
        <v>3.8817886373329999</v>
      </c>
      <c r="L12">
        <v>1.23918937583E-2</v>
      </c>
      <c r="M12">
        <v>0.35034604281039999</v>
      </c>
      <c r="N12">
        <v>7.9403665338649999E-3</v>
      </c>
      <c r="O12">
        <v>4.7570500415310004</v>
      </c>
      <c r="P12">
        <v>1.443959628154E-2</v>
      </c>
      <c r="Q12">
        <v>3.0254300079609999</v>
      </c>
      <c r="R12">
        <v>8.9909269588310005E-3</v>
      </c>
      <c r="S12">
        <v>5.8810083238599997</v>
      </c>
      <c r="T12">
        <v>8.9998300132800007E-3</v>
      </c>
      <c r="U12">
        <v>6.256939484099</v>
      </c>
      <c r="W12" s="3"/>
      <c r="X12">
        <v>2.2392523697439999E-2</v>
      </c>
      <c r="Y12">
        <v>2.8349841879110001E-2</v>
      </c>
      <c r="Z12">
        <v>1.6623162280039998E-2</v>
      </c>
      <c r="AA12">
        <v>0.70637682451280004</v>
      </c>
      <c r="AB12">
        <v>1.417791319014E-2</v>
      </c>
      <c r="AC12">
        <v>0.82302578324660003</v>
      </c>
      <c r="AD12">
        <v>1.1830191214720001E-2</v>
      </c>
      <c r="AE12">
        <v>1.946943232233</v>
      </c>
      <c r="AF12">
        <v>1.0544080202100001E-2</v>
      </c>
      <c r="AG12">
        <v>4.4141369175919998</v>
      </c>
      <c r="AH12">
        <v>7.6041829000459997E-3</v>
      </c>
      <c r="AI12">
        <v>3.875338119652</v>
      </c>
      <c r="AJ12">
        <v>7.9653419367849993E-3</v>
      </c>
      <c r="AK12">
        <v>3.6772233438669999</v>
      </c>
      <c r="AL12">
        <v>9.8535504494619997E-3</v>
      </c>
      <c r="AM12">
        <v>1.0241153985939999</v>
      </c>
      <c r="AN12">
        <v>1.0842660961059999E-2</v>
      </c>
      <c r="AO12">
        <v>2.173204893556</v>
      </c>
      <c r="AP12">
        <v>9.5875853228510003E-3</v>
      </c>
      <c r="AQ12">
        <v>0.19883313388160001</v>
      </c>
    </row>
    <row r="13" spans="2:43" x14ac:dyDescent="0.3">
      <c r="B13" s="2">
        <v>1.5694926958829999E-2</v>
      </c>
      <c r="C13">
        <v>2.3979958723960002</v>
      </c>
      <c r="D13">
        <v>1.9914974767599999E-2</v>
      </c>
      <c r="E13">
        <v>0.16131928062549999</v>
      </c>
      <c r="F13">
        <v>1.469778486056E-2</v>
      </c>
      <c r="G13">
        <v>1.462024056005</v>
      </c>
      <c r="H13">
        <v>1.1572812748999999E-2</v>
      </c>
      <c r="I13">
        <v>4.9978258930699999</v>
      </c>
      <c r="J13">
        <v>1.047773705179E-2</v>
      </c>
      <c r="K13">
        <v>3.7115163533260001</v>
      </c>
      <c r="L13">
        <v>1.3442454183269999E-2</v>
      </c>
      <c r="M13">
        <v>0.6626429735996</v>
      </c>
      <c r="N13">
        <v>8.2786826029219995E-3</v>
      </c>
      <c r="O13">
        <v>4.5606868584339999</v>
      </c>
      <c r="P13">
        <v>1.6255819389109999E-2</v>
      </c>
      <c r="Q13">
        <v>2.3170689747900002</v>
      </c>
      <c r="R13">
        <v>1.0557864541829999E-2</v>
      </c>
      <c r="S13">
        <v>3.9806803466809999</v>
      </c>
      <c r="T13">
        <v>9.6408499335990001E-3</v>
      </c>
      <c r="U13">
        <v>5.5224457802040003</v>
      </c>
      <c r="W13" s="3"/>
      <c r="Z13">
        <v>1.8152689042680002E-2</v>
      </c>
      <c r="AA13">
        <v>0.40744885002370002</v>
      </c>
      <c r="AB13">
        <v>1.492465835846E-2</v>
      </c>
      <c r="AC13">
        <v>0.71805357122140001</v>
      </c>
      <c r="AD13">
        <v>1.238413169771E-2</v>
      </c>
      <c r="AE13">
        <v>1.7852868621789999</v>
      </c>
      <c r="AF13">
        <v>1.144741236488E-2</v>
      </c>
      <c r="AG13">
        <v>4.2970715461079996</v>
      </c>
      <c r="AH13">
        <v>7.7848391074039998E-3</v>
      </c>
      <c r="AI13">
        <v>3.8430257143439999</v>
      </c>
      <c r="AJ13">
        <v>8.2906179255060001E-3</v>
      </c>
      <c r="AK13">
        <v>3.7015820836889999</v>
      </c>
      <c r="AL13">
        <v>1.021490469453E-2</v>
      </c>
      <c r="AM13">
        <v>0.9958969421146</v>
      </c>
      <c r="AN13">
        <v>1.1131788976170001E-2</v>
      </c>
      <c r="AO13">
        <v>2.1894635727849998</v>
      </c>
      <c r="AP13">
        <v>9.9730738502669999E-3</v>
      </c>
      <c r="AQ13">
        <v>0.20702753798849999</v>
      </c>
    </row>
    <row r="14" spans="2:43" x14ac:dyDescent="0.3">
      <c r="B14" s="2">
        <v>1.7965205843289998E-2</v>
      </c>
      <c r="C14">
        <v>0.60476543776280001</v>
      </c>
      <c r="D14">
        <v>2.992200796813E-2</v>
      </c>
      <c r="E14">
        <v>7.5877643413500007E-2</v>
      </c>
      <c r="F14">
        <v>1.6647553784859999E-2</v>
      </c>
      <c r="G14">
        <v>0.90750845076190001</v>
      </c>
      <c r="H14">
        <v>1.243640903054E-2</v>
      </c>
      <c r="I14">
        <v>3.6012823379259999</v>
      </c>
      <c r="J14">
        <v>1.1323527224439999E-2</v>
      </c>
      <c r="K14">
        <v>3.0967232419280002</v>
      </c>
      <c r="L14">
        <v>1.4457402390439999E-2</v>
      </c>
      <c r="M14">
        <v>0.69725109443970001</v>
      </c>
      <c r="N14">
        <v>8.7950597609560005E-3</v>
      </c>
      <c r="O14">
        <v>4.0012879664970002</v>
      </c>
      <c r="P14">
        <v>1.7128318725100001E-2</v>
      </c>
      <c r="Q14">
        <v>2.3003535146849998</v>
      </c>
      <c r="R14">
        <v>1.1991256308100001E-2</v>
      </c>
      <c r="S14">
        <v>2.4348632617499999</v>
      </c>
      <c r="T14">
        <v>1.2062480743690001E-2</v>
      </c>
      <c r="U14">
        <v>0.84147425099289996</v>
      </c>
      <c r="W14" s="3"/>
      <c r="Z14">
        <v>2.0417100660350001E-2</v>
      </c>
      <c r="AA14">
        <v>0.1653514286711</v>
      </c>
      <c r="AB14">
        <v>1.621353017465E-2</v>
      </c>
      <c r="AC14">
        <v>0.65367925890040002</v>
      </c>
      <c r="AD14">
        <v>1.506922236601E-2</v>
      </c>
      <c r="AE14">
        <v>0.72618291083609998</v>
      </c>
      <c r="AF14">
        <v>1.198931126969E-2</v>
      </c>
      <c r="AG14">
        <v>4.1394570732889999</v>
      </c>
      <c r="AH14">
        <v>8.5439930314809998E-3</v>
      </c>
      <c r="AI14">
        <v>4.0535784913970003</v>
      </c>
      <c r="AJ14">
        <v>8.784294743805E-3</v>
      </c>
      <c r="AK14">
        <v>3.5115933942950002</v>
      </c>
      <c r="AL14">
        <v>1.070898122514E-2</v>
      </c>
      <c r="AM14">
        <v>1.1537911922499999</v>
      </c>
      <c r="AN14">
        <v>1.184230251016E-2</v>
      </c>
      <c r="AO14">
        <v>2.003578591893</v>
      </c>
      <c r="AP14">
        <v>1.081654206066E-2</v>
      </c>
      <c r="AQ14">
        <v>0.4095127866944</v>
      </c>
    </row>
    <row r="15" spans="2:43" x14ac:dyDescent="0.3">
      <c r="B15" s="2">
        <v>1.8944541832670001E-2</v>
      </c>
      <c r="C15">
        <v>0.2292557912973</v>
      </c>
      <c r="F15">
        <v>1.9443112881809999E-2</v>
      </c>
      <c r="G15">
        <v>0.4772387542073</v>
      </c>
      <c r="H15">
        <v>1.4777912350599999E-2</v>
      </c>
      <c r="I15">
        <v>1.4193392142950001</v>
      </c>
      <c r="J15">
        <v>1.2338475431609999E-2</v>
      </c>
      <c r="K15">
        <v>1.909567433608</v>
      </c>
      <c r="L15">
        <v>1.507171314741E-2</v>
      </c>
      <c r="M15">
        <v>0.81712636832149999</v>
      </c>
      <c r="N15">
        <v>9.5251102257639993E-3</v>
      </c>
      <c r="O15">
        <v>3.6043124829819999</v>
      </c>
      <c r="P15">
        <v>1.808094555113E-2</v>
      </c>
      <c r="Q15">
        <v>2.0401738259109998</v>
      </c>
      <c r="R15">
        <v>1.442179017264E-2</v>
      </c>
      <c r="S15">
        <v>1.1756889119780001</v>
      </c>
      <c r="T15">
        <v>1.2667888446220001E-2</v>
      </c>
      <c r="U15">
        <v>0.57687456093449996</v>
      </c>
      <c r="W15" s="3"/>
      <c r="AB15">
        <v>1.764675219879E-2</v>
      </c>
      <c r="AC15">
        <v>0.41135736504960002</v>
      </c>
      <c r="AD15">
        <v>1.5864171029580001E-2</v>
      </c>
      <c r="AE15">
        <v>0.63740431354799998</v>
      </c>
      <c r="AF15">
        <v>1.4336535928639999E-2</v>
      </c>
      <c r="AG15">
        <v>2.5827085251190001</v>
      </c>
      <c r="AH15">
        <v>8.9053565721890007E-3</v>
      </c>
      <c r="AI15">
        <v>4.0334503358370002</v>
      </c>
      <c r="AJ15">
        <v>9.6628930557910008E-3</v>
      </c>
      <c r="AK15">
        <v>2.8362907529279999</v>
      </c>
      <c r="AL15">
        <v>1.2047269616920001E-2</v>
      </c>
      <c r="AM15">
        <v>2.1613947646380001</v>
      </c>
      <c r="AN15">
        <v>1.446680881437E-2</v>
      </c>
      <c r="AO15">
        <v>0.63702693949290001</v>
      </c>
      <c r="AP15">
        <v>1.196108226017E-2</v>
      </c>
      <c r="AQ15">
        <v>0.53926665774170002</v>
      </c>
    </row>
    <row r="16" spans="2:43" x14ac:dyDescent="0.3">
      <c r="B16" s="2">
        <v>1.9532143426290002E-2</v>
      </c>
      <c r="C16">
        <v>0.1013493656028</v>
      </c>
      <c r="F16">
        <v>2.0226581673309998E-2</v>
      </c>
      <c r="G16">
        <v>0.28960924588039999</v>
      </c>
      <c r="H16">
        <v>1.690574236388E-2</v>
      </c>
      <c r="I16">
        <v>0.76664581492530004</v>
      </c>
      <c r="J16">
        <v>1.446630544489E-2</v>
      </c>
      <c r="K16">
        <v>1.0176475306270001</v>
      </c>
      <c r="L16">
        <v>1.6077758300130002E-2</v>
      </c>
      <c r="M16">
        <v>0.77483645843649995</v>
      </c>
      <c r="N16">
        <v>1.0192839309429999E-2</v>
      </c>
      <c r="O16">
        <v>3.4251774118770002</v>
      </c>
      <c r="P16">
        <v>1.932737317397E-2</v>
      </c>
      <c r="Q16">
        <v>1.5964276724840001</v>
      </c>
      <c r="R16">
        <v>1.51607436919E-2</v>
      </c>
      <c r="S16">
        <v>0.95386520174209999</v>
      </c>
      <c r="T16">
        <v>1.402115272244E-2</v>
      </c>
      <c r="U16">
        <v>0.72696833374309999</v>
      </c>
      <c r="W16" s="3"/>
      <c r="AB16">
        <v>1.946538838527E-2</v>
      </c>
      <c r="AC16">
        <v>0.11250746795119999</v>
      </c>
      <c r="AD16">
        <v>1.7466026274169998E-2</v>
      </c>
      <c r="AE16">
        <v>0.3829925134628</v>
      </c>
      <c r="AF16">
        <v>1.5480504446599999E-2</v>
      </c>
      <c r="AG16">
        <v>2.214908889628</v>
      </c>
      <c r="AH16">
        <v>9.2305721392820003E-3</v>
      </c>
      <c r="AI16">
        <v>4.0052221196840003</v>
      </c>
      <c r="AJ16">
        <v>9.9156314107750002E-3</v>
      </c>
      <c r="AK16">
        <v>2.634101547662</v>
      </c>
      <c r="AL16">
        <v>1.2444925213590001E-2</v>
      </c>
      <c r="AM16">
        <v>2.2747663339209998</v>
      </c>
      <c r="AN16">
        <v>1.503283270589E-2</v>
      </c>
      <c r="AO16">
        <v>0.50773502634059997</v>
      </c>
      <c r="AP16">
        <v>1.2683972015199999E-2</v>
      </c>
      <c r="AQ16">
        <v>0.64059061270999995</v>
      </c>
    </row>
    <row r="17" spans="2:43" x14ac:dyDescent="0.3">
      <c r="B17" s="2">
        <v>2.0671734395749999E-2</v>
      </c>
      <c r="C17">
        <v>5.4844515188450002E-2</v>
      </c>
      <c r="F17">
        <v>2.1642167330680001E-2</v>
      </c>
      <c r="G17">
        <v>0.1620559803752</v>
      </c>
      <c r="H17">
        <v>2.0101938911019999E-2</v>
      </c>
      <c r="I17">
        <v>0.3707222171349</v>
      </c>
      <c r="J17">
        <v>1.6086661354579999E-2</v>
      </c>
      <c r="K17">
        <v>1.3259155945350001</v>
      </c>
      <c r="L17">
        <v>1.6887936254980002E-2</v>
      </c>
      <c r="M17">
        <v>0.88197957003820004</v>
      </c>
      <c r="N17">
        <v>1.12433997344E-2</v>
      </c>
      <c r="O17">
        <v>3.5708701705079999</v>
      </c>
      <c r="P17">
        <v>2.0101938911019999E-2</v>
      </c>
      <c r="Q17">
        <v>1.5625828333430001</v>
      </c>
      <c r="R17">
        <v>1.6024339973440001E-2</v>
      </c>
      <c r="S17">
        <v>0.88588312201359998</v>
      </c>
      <c r="T17">
        <v>1.4920361221780001E-2</v>
      </c>
      <c r="U17">
        <v>0.56074770114530004</v>
      </c>
      <c r="W17" s="3"/>
      <c r="AB17">
        <v>2.035675798277E-2</v>
      </c>
      <c r="AC17">
        <v>6.8251551516229997E-2</v>
      </c>
      <c r="AD17">
        <v>2.022432850974E-2</v>
      </c>
      <c r="AE17">
        <v>0.1369833238597</v>
      </c>
      <c r="AF17">
        <v>1.743113785909E-2</v>
      </c>
      <c r="AG17">
        <v>1.471128227438</v>
      </c>
      <c r="AH17">
        <v>1.053233608424E-2</v>
      </c>
      <c r="AI17">
        <v>4.6770684442460002</v>
      </c>
      <c r="AJ17">
        <v>1.058999697115E-2</v>
      </c>
      <c r="AK17">
        <v>2.440116506176</v>
      </c>
      <c r="AL17">
        <v>1.283034402374E-2</v>
      </c>
      <c r="AM17">
        <v>2.2222834811330001</v>
      </c>
      <c r="AN17">
        <v>1.658689346318E-2</v>
      </c>
      <c r="AO17">
        <v>0.59310285196839996</v>
      </c>
      <c r="AP17">
        <v>1.3177848689649999E-2</v>
      </c>
      <c r="AQ17">
        <v>0.62454339308039997</v>
      </c>
    </row>
    <row r="18" spans="2:43" x14ac:dyDescent="0.3">
      <c r="B18" s="2">
        <v>2.4428823373170001E-2</v>
      </c>
      <c r="C18">
        <v>3.5087517763990002E-2</v>
      </c>
      <c r="F18">
        <v>2.2585891102259999E-2</v>
      </c>
      <c r="G18">
        <v>2.5757647835839999E-2</v>
      </c>
      <c r="H18">
        <v>2.6672393094289999E-2</v>
      </c>
      <c r="I18">
        <v>1.0413056853020001E-2</v>
      </c>
      <c r="J18">
        <v>1.655852324037E-2</v>
      </c>
      <c r="K18">
        <v>1.390195385622</v>
      </c>
      <c r="L18">
        <v>1.7742629482070001E-2</v>
      </c>
      <c r="M18">
        <v>0.81826559473850002</v>
      </c>
      <c r="N18">
        <v>1.181319521912E-2</v>
      </c>
      <c r="O18">
        <v>3.767620690587</v>
      </c>
      <c r="P18">
        <v>2.1303851261619999E-2</v>
      </c>
      <c r="Q18">
        <v>1.674164933336</v>
      </c>
      <c r="R18">
        <v>1.70927065073E-2</v>
      </c>
      <c r="S18">
        <v>0.62148089786740002</v>
      </c>
      <c r="T18">
        <v>1.59442124834E-2</v>
      </c>
      <c r="U18">
        <v>0.31341409729309999</v>
      </c>
      <c r="W18" s="3"/>
      <c r="AB18">
        <v>2.0898782378650001E-2</v>
      </c>
      <c r="AC18">
        <v>1.9856141107859999E-2</v>
      </c>
      <c r="AD18">
        <v>2.4572862715300001E-2</v>
      </c>
      <c r="AE18">
        <v>4.6677727759849999E-3</v>
      </c>
      <c r="AF18">
        <v>1.930975419339E-2</v>
      </c>
      <c r="AG18">
        <v>0.95385647164059995</v>
      </c>
      <c r="AH18">
        <v>1.0893797229119999E-2</v>
      </c>
      <c r="AI18">
        <v>4.741888448339</v>
      </c>
      <c r="AJ18">
        <v>1.1180248101369999E-2</v>
      </c>
      <c r="AK18">
        <v>2.4281404628029999</v>
      </c>
      <c r="AL18">
        <v>1.4154796779819999E-2</v>
      </c>
      <c r="AM18">
        <v>1.6725008733260001</v>
      </c>
      <c r="AN18">
        <v>1.8008840799020001E-2</v>
      </c>
      <c r="AO18">
        <v>1.022272681197</v>
      </c>
      <c r="AP18">
        <v>1.5152737227729999E-2</v>
      </c>
      <c r="AQ18">
        <v>2.2349503427430001E-2</v>
      </c>
    </row>
    <row r="19" spans="2:43" x14ac:dyDescent="0.3">
      <c r="B19" s="2">
        <v>2.513216467463E-2</v>
      </c>
      <c r="C19">
        <v>0.14218506030899999</v>
      </c>
      <c r="F19">
        <v>3.0011038512619999E-2</v>
      </c>
      <c r="G19">
        <v>1.183708987427E-2</v>
      </c>
      <c r="H19">
        <v>3.0011038512619999E-2</v>
      </c>
      <c r="I19">
        <v>-5.2505175265640004E-3</v>
      </c>
      <c r="J19">
        <v>1.7564568393090001E-2</v>
      </c>
      <c r="K19">
        <v>1.646938605251</v>
      </c>
      <c r="L19">
        <v>1.8926735723769999E-2</v>
      </c>
      <c r="M19">
        <v>0.88712108138669998</v>
      </c>
      <c r="N19">
        <v>1.20268685259E-2</v>
      </c>
      <c r="O19">
        <v>3.7890713379509999</v>
      </c>
      <c r="P19">
        <v>2.2336605577689999E-2</v>
      </c>
      <c r="Q19">
        <v>1.4610103417069999</v>
      </c>
      <c r="R19">
        <v>1.822339442231E-2</v>
      </c>
      <c r="S19">
        <v>0.31865813901910001</v>
      </c>
      <c r="T19">
        <v>1.6647553784859999E-2</v>
      </c>
      <c r="U19">
        <v>0.52730918609330002</v>
      </c>
      <c r="W19" s="3"/>
      <c r="AF19">
        <v>2.0526237106E-2</v>
      </c>
      <c r="AG19">
        <v>0.79237902894000001</v>
      </c>
      <c r="AH19">
        <v>1.132732193035E-2</v>
      </c>
      <c r="AI19">
        <v>4.6206510506349998</v>
      </c>
      <c r="AJ19">
        <v>1.203557662506E-2</v>
      </c>
      <c r="AK19">
        <v>2.4688229463470002</v>
      </c>
      <c r="AL19">
        <v>1.4492039981629999E-2</v>
      </c>
      <c r="AM19">
        <v>1.628095308559</v>
      </c>
      <c r="AN19">
        <v>1.856305550324E-2</v>
      </c>
      <c r="AO19">
        <v>1.099280188262</v>
      </c>
      <c r="AP19">
        <v>1.632095157565E-2</v>
      </c>
      <c r="AQ19">
        <v>-0.21195366044549999</v>
      </c>
    </row>
    <row r="20" spans="2:43" x14ac:dyDescent="0.3">
      <c r="B20" s="2">
        <v>2.5612929614870002E-2</v>
      </c>
      <c r="C20">
        <v>0.30899429322220001</v>
      </c>
      <c r="J20">
        <v>1.847267994688E-2</v>
      </c>
      <c r="K20">
        <v>1.134697720208</v>
      </c>
      <c r="L20">
        <v>2.0075229747680001E-2</v>
      </c>
      <c r="M20">
        <v>0.79790100989159995</v>
      </c>
      <c r="N20">
        <v>1.2409699867200001E-2</v>
      </c>
      <c r="O20">
        <v>3.7080684919169999</v>
      </c>
      <c r="P20">
        <v>2.342277822045E-2</v>
      </c>
      <c r="Q20">
        <v>1.1838000068529999</v>
      </c>
      <c r="R20">
        <v>1.946982204515E-2</v>
      </c>
      <c r="S20">
        <v>0.33627738541460001</v>
      </c>
      <c r="T20">
        <v>1.7867272244360001E-2</v>
      </c>
      <c r="U20">
        <v>1.044729556699</v>
      </c>
      <c r="W20" s="3"/>
      <c r="AF20">
        <v>2.204407552459E-2</v>
      </c>
      <c r="AG20">
        <v>0.80492438662020005</v>
      </c>
      <c r="AH20">
        <v>1.1820794244679999E-2</v>
      </c>
      <c r="AI20">
        <v>4.2526757410149996</v>
      </c>
      <c r="AJ20">
        <v>1.313175995135E-2</v>
      </c>
      <c r="AK20">
        <v>2.448893237489</v>
      </c>
      <c r="AL20">
        <v>1.5431733917629999E-2</v>
      </c>
      <c r="AM20">
        <v>1.705206918812</v>
      </c>
      <c r="AN20">
        <v>1.9165292437819999E-2</v>
      </c>
      <c r="AO20">
        <v>1.0347204421380001</v>
      </c>
      <c r="AP20">
        <v>1.7152090043189998E-2</v>
      </c>
      <c r="AQ20">
        <v>-0.25622584300349999</v>
      </c>
    </row>
    <row r="21" spans="2:43" x14ac:dyDescent="0.3">
      <c r="B21" s="2">
        <v>2.6200531208500001E-2</v>
      </c>
      <c r="C21">
        <v>0.38613915633770002</v>
      </c>
      <c r="J21">
        <v>1.8926735723769999E-2</v>
      </c>
      <c r="K21">
        <v>0.99819052949209996</v>
      </c>
      <c r="L21">
        <v>2.2826273572379999E-2</v>
      </c>
      <c r="M21">
        <v>0.30353379847689999</v>
      </c>
      <c r="N21">
        <v>1.288156175299E-2</v>
      </c>
      <c r="O21">
        <v>3.4989465645909998</v>
      </c>
      <c r="P21">
        <v>2.4393211155379999E-2</v>
      </c>
      <c r="Q21">
        <v>1.1372230054320001</v>
      </c>
      <c r="R21">
        <v>2.0769667994689999E-2</v>
      </c>
      <c r="S21">
        <v>6.7701992374369996E-2</v>
      </c>
      <c r="T21">
        <v>1.8259006640110001E-2</v>
      </c>
      <c r="U21">
        <v>1.079071858042</v>
      </c>
      <c r="W21" s="3"/>
      <c r="AF21">
        <v>2.442934911449E-2</v>
      </c>
      <c r="AG21">
        <v>0.91074243704460001</v>
      </c>
      <c r="AH21">
        <v>1.422821285105E-2</v>
      </c>
      <c r="AI21">
        <v>2.6635822552909998</v>
      </c>
      <c r="AJ21">
        <v>1.372209009446E-2</v>
      </c>
      <c r="AK21">
        <v>2.5056847519300001</v>
      </c>
      <c r="AL21">
        <v>1.594969839625E-2</v>
      </c>
      <c r="AM21">
        <v>1.6851210551719999</v>
      </c>
      <c r="AN21">
        <v>2.056227817981E-2</v>
      </c>
      <c r="AO21">
        <v>0.70744062896100002</v>
      </c>
      <c r="AP21">
        <v>1.8380916642110001E-2</v>
      </c>
      <c r="AQ21">
        <v>-0.15881040306120001</v>
      </c>
    </row>
    <row r="22" spans="2:43" x14ac:dyDescent="0.3">
      <c r="B22" s="2">
        <v>2.6921678618859999E-2</v>
      </c>
      <c r="C22">
        <v>0.18566736051050001</v>
      </c>
      <c r="J22">
        <v>1.9736913678619999E-2</v>
      </c>
      <c r="K22">
        <v>1.1779559725469999</v>
      </c>
      <c r="L22">
        <v>2.4980812748999999E-2</v>
      </c>
      <c r="M22">
        <v>0.43260982995960001</v>
      </c>
      <c r="N22">
        <v>1.370064276228E-2</v>
      </c>
      <c r="O22">
        <v>3.3625950681519998</v>
      </c>
      <c r="P22">
        <v>2.536364409031E-2</v>
      </c>
      <c r="Q22">
        <v>0.92831373370360004</v>
      </c>
      <c r="R22">
        <v>2.1001147410360001E-2</v>
      </c>
      <c r="S22">
        <v>1.6537903127999999E-2</v>
      </c>
      <c r="T22">
        <v>1.9612270916329999E-2</v>
      </c>
      <c r="U22">
        <v>0.5841084514689</v>
      </c>
      <c r="W22" s="3"/>
      <c r="AF22">
        <v>2.7573479168149999E-2</v>
      </c>
      <c r="AG22">
        <v>0.96822363510370002</v>
      </c>
      <c r="AH22">
        <v>1.5757753557149999E-2</v>
      </c>
      <c r="AI22">
        <v>2.3767897321799998</v>
      </c>
      <c r="AJ22">
        <v>1.4432994045120001E-2</v>
      </c>
      <c r="AK22">
        <v>2.659592409649</v>
      </c>
      <c r="AL22">
        <v>1.6684299734410001E-2</v>
      </c>
      <c r="AM22">
        <v>1.49519743027</v>
      </c>
      <c r="AN22">
        <v>2.1453559468780001E-2</v>
      </c>
      <c r="AO22">
        <v>0.58632685379250005</v>
      </c>
      <c r="AP22">
        <v>2.03331767907E-2</v>
      </c>
      <c r="AQ22">
        <v>0.51321159562969998</v>
      </c>
    </row>
    <row r="23" spans="2:43" x14ac:dyDescent="0.3">
      <c r="B23" s="2">
        <v>2.788320849934E-2</v>
      </c>
      <c r="C23">
        <v>1.9473309862479998E-2</v>
      </c>
      <c r="J23">
        <v>2.2158544488709998E-2</v>
      </c>
      <c r="K23">
        <v>1.546372430283</v>
      </c>
      <c r="L23">
        <v>2.589782735724E-2</v>
      </c>
      <c r="M23">
        <v>0.60387703837109996</v>
      </c>
      <c r="N23">
        <v>1.4208116865870001E-2</v>
      </c>
      <c r="O23">
        <v>3.388442932272</v>
      </c>
      <c r="P23">
        <v>2.7028515272240001E-2</v>
      </c>
      <c r="Q23">
        <v>0.59154360533700001</v>
      </c>
      <c r="R23">
        <v>2.26660185923E-2</v>
      </c>
      <c r="S23">
        <v>0.10695795978229999</v>
      </c>
      <c r="T23">
        <v>2.018206640106E-2</v>
      </c>
      <c r="U23">
        <v>0.38784400132829999</v>
      </c>
      <c r="W23" s="3"/>
      <c r="AF23">
        <v>2.889848966232E-2</v>
      </c>
      <c r="AG23">
        <v>0.90385908245650004</v>
      </c>
      <c r="AH23">
        <v>2.0430150814920001E-2</v>
      </c>
      <c r="AI23">
        <v>1.0391071811820001</v>
      </c>
      <c r="AJ23">
        <v>1.49871715668E-2</v>
      </c>
      <c r="AK23">
        <v>2.7042387130379999</v>
      </c>
      <c r="AL23">
        <v>1.7623570719020001E-2</v>
      </c>
      <c r="AM23">
        <v>1.2042003486940001</v>
      </c>
      <c r="AN23">
        <v>2.3091999581829999E-2</v>
      </c>
      <c r="AO23">
        <v>0.72025925750859998</v>
      </c>
      <c r="AP23">
        <v>2.1321064926310002E-2</v>
      </c>
      <c r="AQ23">
        <v>0.59842651970079996</v>
      </c>
    </row>
    <row r="24" spans="2:43" x14ac:dyDescent="0.3">
      <c r="B24" s="2">
        <v>2.9913104913679999E-2</v>
      </c>
      <c r="C24">
        <v>6.3058140441489996E-2</v>
      </c>
      <c r="J24">
        <v>2.310226826029E-2</v>
      </c>
      <c r="K24">
        <v>1.465608821797</v>
      </c>
      <c r="L24">
        <v>2.743805577689E-2</v>
      </c>
      <c r="M24">
        <v>0.50628024971679997</v>
      </c>
      <c r="N24">
        <v>1.501829482072E-2</v>
      </c>
      <c r="O24">
        <v>3.341797577266</v>
      </c>
      <c r="P24">
        <v>2.8061269588310001E-2</v>
      </c>
      <c r="Q24">
        <v>0.71159735802409996</v>
      </c>
      <c r="R24">
        <v>2.3761094289509999E-2</v>
      </c>
      <c r="S24">
        <v>4.3346514860160001E-2</v>
      </c>
      <c r="T24">
        <v>2.1793519256309998E-2</v>
      </c>
      <c r="U24">
        <v>0.41416274570110001</v>
      </c>
      <c r="W24" s="3"/>
      <c r="AF24">
        <v>3.000651935846E-2</v>
      </c>
      <c r="AG24">
        <v>0.70999115705710003</v>
      </c>
      <c r="AH24">
        <v>2.1851466047590001E-2</v>
      </c>
      <c r="AI24">
        <v>0.91813654789690002</v>
      </c>
      <c r="AJ24">
        <v>1.5360567390040001E-2</v>
      </c>
      <c r="AK24">
        <v>2.671978359323</v>
      </c>
      <c r="AL24">
        <v>1.7948800229569999E-2</v>
      </c>
      <c r="AM24">
        <v>1.1881075839199999</v>
      </c>
      <c r="AN24">
        <v>2.471840276452E-2</v>
      </c>
      <c r="AO24">
        <v>0.86227870891939995</v>
      </c>
      <c r="AP24">
        <v>2.2055838233719999E-2</v>
      </c>
      <c r="AQ24">
        <v>0.55817346180549998</v>
      </c>
    </row>
    <row r="25" spans="2:43" x14ac:dyDescent="0.3">
      <c r="J25">
        <v>2.5292419654710002E-2</v>
      </c>
      <c r="K25">
        <v>1.0222651950370001</v>
      </c>
      <c r="L25">
        <v>2.881802921647E-2</v>
      </c>
      <c r="M25">
        <v>0.2035638186674</v>
      </c>
      <c r="N25">
        <v>1.5792860557769999E-2</v>
      </c>
      <c r="O25">
        <v>3.1627080752190002</v>
      </c>
      <c r="P25">
        <v>2.861325896414E-2</v>
      </c>
      <c r="Q25">
        <v>0.78018322775360005</v>
      </c>
      <c r="R25">
        <v>2.607588844622E-2</v>
      </c>
      <c r="S25">
        <v>1.61482591947E-3</v>
      </c>
      <c r="T25">
        <v>2.263930942895E-2</v>
      </c>
      <c r="U25">
        <v>0.29063834707710001</v>
      </c>
      <c r="W25" s="3"/>
      <c r="AH25">
        <v>2.822344087278E-2</v>
      </c>
      <c r="AI25">
        <v>0.50320700637180005</v>
      </c>
      <c r="AJ25">
        <v>1.7130869942389999E-2</v>
      </c>
      <c r="AK25">
        <v>2.2436706346170001</v>
      </c>
      <c r="AL25">
        <v>1.8900628700089999E-2</v>
      </c>
      <c r="AM25">
        <v>1.342080306131</v>
      </c>
      <c r="AN25">
        <v>2.5417018802679998E-2</v>
      </c>
      <c r="AO25">
        <v>0.80583528951159999</v>
      </c>
      <c r="AP25">
        <v>2.292288763618E-2</v>
      </c>
      <c r="AQ25">
        <v>0.31569866639799998</v>
      </c>
    </row>
    <row r="26" spans="2:43" x14ac:dyDescent="0.3">
      <c r="J26">
        <v>2.7108642762279998E-2</v>
      </c>
      <c r="K26">
        <v>1.057215083802</v>
      </c>
      <c r="L26">
        <v>2.9957620185919999E-2</v>
      </c>
      <c r="M26">
        <v>0.18269037935429999</v>
      </c>
      <c r="N26">
        <v>1.675439043825E-2</v>
      </c>
      <c r="O26">
        <v>2.7530156191090001</v>
      </c>
      <c r="P26">
        <v>2.9334406374500001E-2</v>
      </c>
      <c r="Q26">
        <v>0.75913130963520004</v>
      </c>
      <c r="R26">
        <v>2.8773513944220001E-2</v>
      </c>
      <c r="S26">
        <v>5.4028266803150003E-2</v>
      </c>
      <c r="T26">
        <v>2.3796706507300001E-2</v>
      </c>
      <c r="U26">
        <v>5.1905508246130001E-2</v>
      </c>
      <c r="W26" s="3"/>
      <c r="AH26">
        <v>3.000624978504E-2</v>
      </c>
      <c r="AI26">
        <v>0.47537243039679999</v>
      </c>
      <c r="AJ26">
        <v>1.7468108496390002E-2</v>
      </c>
      <c r="AK26">
        <v>2.195219919391</v>
      </c>
      <c r="AL26">
        <v>1.9647620202739999E-2</v>
      </c>
      <c r="AM26">
        <v>1.4515010684680001</v>
      </c>
      <c r="AN26">
        <v>2.8175153716820001E-2</v>
      </c>
      <c r="AO26">
        <v>0.41420068336080001</v>
      </c>
      <c r="AP26">
        <v>2.3693604413229999E-2</v>
      </c>
      <c r="AQ26">
        <v>0.1055590488708</v>
      </c>
    </row>
    <row r="27" spans="2:43" x14ac:dyDescent="0.3">
      <c r="J27">
        <v>2.832836122178E-2</v>
      </c>
      <c r="K27">
        <v>1.2328833063910001</v>
      </c>
      <c r="N27">
        <v>1.7226252324040001E-2</v>
      </c>
      <c r="O27">
        <v>2.6805945509889999</v>
      </c>
      <c r="P27">
        <v>2.9984329349269999E-2</v>
      </c>
      <c r="Q27">
        <v>0.63979526959080002</v>
      </c>
      <c r="R27">
        <v>2.950356440903E-2</v>
      </c>
      <c r="S27">
        <v>0.10560247755960001</v>
      </c>
      <c r="T27">
        <v>2.53814501992E-2</v>
      </c>
      <c r="U27">
        <v>0.3259831676669</v>
      </c>
      <c r="W27" s="3"/>
      <c r="AJ27">
        <v>1.8528139201249998E-2</v>
      </c>
      <c r="AK27">
        <v>2.163144999479</v>
      </c>
      <c r="AL27">
        <v>2.0153496625009999E-2</v>
      </c>
      <c r="AM27">
        <v>1.3950055974660001</v>
      </c>
      <c r="AN27">
        <v>2.997028307631E-2</v>
      </c>
      <c r="AO27">
        <v>0.62503323773039998</v>
      </c>
      <c r="AP27">
        <v>2.410313426664E-2</v>
      </c>
      <c r="AQ27">
        <v>6.9263304370670006E-2</v>
      </c>
    </row>
    <row r="28" spans="2:43" x14ac:dyDescent="0.3">
      <c r="J28">
        <v>2.8728998671980002E-2</v>
      </c>
      <c r="K28">
        <v>1.215966582953</v>
      </c>
      <c r="N28">
        <v>1.8410358565740002E-2</v>
      </c>
      <c r="O28">
        <v>2.723818626536</v>
      </c>
      <c r="R28">
        <v>2.9984329349269999E-2</v>
      </c>
      <c r="S28">
        <v>4.6000912411769998E-2</v>
      </c>
      <c r="T28">
        <v>2.5888924302789999E-2</v>
      </c>
      <c r="U28">
        <v>0.32619962068609998</v>
      </c>
      <c r="W28" s="3"/>
      <c r="AJ28">
        <v>1.902197404534E-2</v>
      </c>
      <c r="AK28">
        <v>2.1106914257130001</v>
      </c>
      <c r="AL28">
        <v>2.0936231741149999E-2</v>
      </c>
      <c r="AM28">
        <v>1.1605983304059999</v>
      </c>
      <c r="AP28">
        <v>2.524771629651E-2</v>
      </c>
      <c r="AQ28">
        <v>0.23542352955490001</v>
      </c>
    </row>
    <row r="29" spans="2:43" x14ac:dyDescent="0.3">
      <c r="J29">
        <v>2.9939814077029999E-2</v>
      </c>
      <c r="K29">
        <v>1.0413350564029999</v>
      </c>
      <c r="N29">
        <v>1.9149312084989999E-2</v>
      </c>
      <c r="O29">
        <v>2.5618015422029998</v>
      </c>
      <c r="T29">
        <v>2.7384637450199999E-2</v>
      </c>
      <c r="U29">
        <v>7.0523476467139995E-2</v>
      </c>
      <c r="W29" s="3"/>
      <c r="AJ29">
        <v>2.062378281176E-2</v>
      </c>
      <c r="AK29">
        <v>1.8158281210310001</v>
      </c>
      <c r="AL29">
        <v>2.1815359904329999E-2</v>
      </c>
      <c r="AM29">
        <v>0.94644284144070001</v>
      </c>
      <c r="AP29">
        <v>2.627208704859E-2</v>
      </c>
      <c r="AQ29">
        <v>0.61998934731470001</v>
      </c>
    </row>
    <row r="30" spans="2:43" x14ac:dyDescent="0.3">
      <c r="N30">
        <v>2.0075229747680001E-2</v>
      </c>
      <c r="O30">
        <v>2.1520938964080001</v>
      </c>
      <c r="T30">
        <v>2.8087978751660001E-2</v>
      </c>
      <c r="U30">
        <v>7.9367276457370003E-2</v>
      </c>
      <c r="W30" s="3"/>
      <c r="AJ30">
        <v>2.1334449723730001E-2</v>
      </c>
      <c r="AK30">
        <v>1.7634331053079999</v>
      </c>
      <c r="AL30">
        <v>2.356176986084E-2</v>
      </c>
      <c r="AM30">
        <v>0.69207008005079995</v>
      </c>
      <c r="AP30">
        <v>2.7561707163390001E-2</v>
      </c>
      <c r="AQ30">
        <v>1.2068842589990001</v>
      </c>
    </row>
    <row r="31" spans="2:43" x14ac:dyDescent="0.3">
      <c r="N31">
        <v>2.0609413014610001E-2</v>
      </c>
      <c r="O31">
        <v>2.0668837046870001</v>
      </c>
      <c r="T31">
        <v>2.9316600265599999E-2</v>
      </c>
      <c r="U31">
        <v>0.2294078853665</v>
      </c>
      <c r="W31" s="3"/>
      <c r="AJ31">
        <v>2.2081171652959999E-2</v>
      </c>
      <c r="AK31">
        <v>1.6382351409839999</v>
      </c>
      <c r="AL31">
        <v>2.5416498247120001E-2</v>
      </c>
      <c r="AM31">
        <v>0.35277843802969999</v>
      </c>
      <c r="AP31">
        <v>2.8224365788450001E-2</v>
      </c>
      <c r="AQ31">
        <v>1.3081919478440001</v>
      </c>
    </row>
    <row r="32" spans="2:43" x14ac:dyDescent="0.3">
      <c r="N32">
        <v>2.1348366533859998E-2</v>
      </c>
      <c r="O32">
        <v>2.075742694363</v>
      </c>
      <c r="T32">
        <v>2.9957620185919999E-2</v>
      </c>
      <c r="U32">
        <v>0.19550608490490001</v>
      </c>
      <c r="W32" s="3"/>
      <c r="AJ32">
        <v>2.3466022860430001E-2</v>
      </c>
      <c r="AK32">
        <v>1.2340942158479999</v>
      </c>
      <c r="AL32">
        <v>2.616342932814E-2</v>
      </c>
      <c r="AM32">
        <v>0.40961224439089999</v>
      </c>
      <c r="AP32">
        <v>2.8790431510329999E-2</v>
      </c>
      <c r="AQ32">
        <v>1.2153063888290001</v>
      </c>
    </row>
    <row r="33" spans="14:43" x14ac:dyDescent="0.3">
      <c r="N33">
        <v>2.1784616201860001E-2</v>
      </c>
      <c r="O33">
        <v>1.9947626328570001</v>
      </c>
      <c r="W33" s="3"/>
      <c r="AJ33">
        <v>2.4008000778139998E-2</v>
      </c>
      <c r="AK33">
        <v>1.145247300843</v>
      </c>
      <c r="AL33">
        <v>2.763339889435E-2</v>
      </c>
      <c r="AM33">
        <v>0.6972148204295</v>
      </c>
      <c r="AP33">
        <v>2.935632526296E-2</v>
      </c>
      <c r="AQ33">
        <v>0.97275026280599997</v>
      </c>
    </row>
    <row r="34" spans="14:43" x14ac:dyDescent="0.3">
      <c r="N34">
        <v>2.2719436918990001E-2</v>
      </c>
      <c r="O34">
        <v>1.602146391884</v>
      </c>
      <c r="W34" s="3"/>
      <c r="AJ34">
        <v>2.5092072808999999E-2</v>
      </c>
      <c r="AK34">
        <v>1.068682232325</v>
      </c>
      <c r="AL34">
        <v>2.8139312499160001E-2</v>
      </c>
      <c r="AM34">
        <v>0.67308055310519999</v>
      </c>
      <c r="AP34">
        <v>2.9994338345759999E-2</v>
      </c>
      <c r="AQ34">
        <v>0.59267854050229996</v>
      </c>
    </row>
    <row r="35" spans="14:43" x14ac:dyDescent="0.3">
      <c r="N35">
        <v>2.3289232403719998E-2</v>
      </c>
      <c r="O35">
        <v>1.2606372788360001</v>
      </c>
      <c r="W35" s="3"/>
      <c r="AJ35">
        <v>2.6200111800760002E-2</v>
      </c>
      <c r="AK35">
        <v>0.88290460784500002</v>
      </c>
      <c r="AL35">
        <v>3.0006110350520001E-2</v>
      </c>
      <c r="AM35">
        <v>0.35401791660699999</v>
      </c>
    </row>
    <row r="36" spans="14:43" x14ac:dyDescent="0.3">
      <c r="N36">
        <v>2.3752191235060002E-2</v>
      </c>
      <c r="O36">
        <v>1.1625810021930001</v>
      </c>
      <c r="W36" s="3"/>
      <c r="AJ36">
        <v>2.6958912490720001E-2</v>
      </c>
      <c r="AK36">
        <v>0.78602594996370001</v>
      </c>
    </row>
    <row r="37" spans="14:43" x14ac:dyDescent="0.3">
      <c r="N37">
        <v>2.420624701195E-2</v>
      </c>
      <c r="O37">
        <v>1.188406081786</v>
      </c>
      <c r="W37" s="3"/>
      <c r="AJ37">
        <v>2.801893389994E-2</v>
      </c>
      <c r="AK37">
        <v>0.74586072913299994</v>
      </c>
    </row>
    <row r="38" spans="14:43" x14ac:dyDescent="0.3">
      <c r="N38">
        <v>2.498971580345E-2</v>
      </c>
      <c r="O38">
        <v>1.2784501937220001</v>
      </c>
      <c r="W38" s="3"/>
      <c r="AJ38">
        <v>2.8729363773219999E-2</v>
      </c>
      <c r="AK38">
        <v>0.48716303996690002</v>
      </c>
    </row>
    <row r="39" spans="14:43" x14ac:dyDescent="0.3">
      <c r="N39">
        <v>2.5283516600269999E-2</v>
      </c>
      <c r="O39">
        <v>1.227312686426</v>
      </c>
      <c r="W39" s="3"/>
      <c r="AJ39">
        <v>2.9825021896139999E-2</v>
      </c>
      <c r="AK39">
        <v>1.0131329166629999E-2</v>
      </c>
    </row>
    <row r="40" spans="14:43" x14ac:dyDescent="0.3">
      <c r="N40">
        <v>2.57998937583E-2</v>
      </c>
      <c r="O40">
        <v>1.0438411573069999</v>
      </c>
      <c r="W40" s="3"/>
    </row>
    <row r="41" spans="14:43" x14ac:dyDescent="0.3">
      <c r="N41">
        <v>2.6966193891099999E-2</v>
      </c>
      <c r="O41">
        <v>0.55306990673540002</v>
      </c>
      <c r="W41" s="3"/>
    </row>
    <row r="42" spans="14:43" x14ac:dyDescent="0.3">
      <c r="N42">
        <v>2.7455861885789998E-2</v>
      </c>
      <c r="O42">
        <v>0.51910355011020004</v>
      </c>
      <c r="W42" s="3"/>
    </row>
    <row r="43" spans="14:43" x14ac:dyDescent="0.3">
      <c r="N43">
        <v>2.8230427622840001E-2</v>
      </c>
      <c r="O43">
        <v>0.55360914057279997</v>
      </c>
      <c r="W43" s="3"/>
    </row>
    <row r="44" spans="14:43" x14ac:dyDescent="0.3">
      <c r="N44">
        <v>2.85687436919E-2</v>
      </c>
      <c r="O44">
        <v>0.51103442408349997</v>
      </c>
      <c r="W44" s="3"/>
    </row>
    <row r="45" spans="14:43" x14ac:dyDescent="0.3">
      <c r="N45">
        <v>2.999323240372E-2</v>
      </c>
      <c r="O45">
        <v>4.6004709833159997E-2</v>
      </c>
      <c r="W45" s="3"/>
    </row>
    <row r="46" spans="14:43" x14ac:dyDescent="0.3">
      <c r="W46" s="3"/>
    </row>
    <row r="47" spans="14:43" x14ac:dyDescent="0.3">
      <c r="W47" s="3"/>
    </row>
    <row r="48" spans="14:43" x14ac:dyDescent="0.3">
      <c r="W48" s="3"/>
    </row>
    <row r="49" spans="23:23" x14ac:dyDescent="0.3">
      <c r="W49" s="3"/>
    </row>
    <row r="50" spans="23:23" x14ac:dyDescent="0.3">
      <c r="W50" s="3"/>
    </row>
    <row r="51" spans="23:23" x14ac:dyDescent="0.3">
      <c r="W51" s="3"/>
    </row>
    <row r="52" spans="23:23" x14ac:dyDescent="0.3">
      <c r="W52" s="3"/>
    </row>
    <row r="53" spans="23:23" x14ac:dyDescent="0.3">
      <c r="W53" s="3"/>
    </row>
    <row r="54" spans="23:23" x14ac:dyDescent="0.3">
      <c r="W54" s="3"/>
    </row>
    <row r="55" spans="23:23" x14ac:dyDescent="0.3">
      <c r="W55" s="3"/>
    </row>
    <row r="56" spans="23:23" x14ac:dyDescent="0.3">
      <c r="W56" s="3"/>
    </row>
    <row r="57" spans="23:23" x14ac:dyDescent="0.3">
      <c r="W57" s="3"/>
    </row>
    <row r="58" spans="23:23" x14ac:dyDescent="0.3">
      <c r="W58" s="3"/>
    </row>
    <row r="59" spans="23:23" x14ac:dyDescent="0.3">
      <c r="W59" s="3"/>
    </row>
    <row r="60" spans="23:23" x14ac:dyDescent="0.3">
      <c r="W60" s="3"/>
    </row>
    <row r="61" spans="23:23" x14ac:dyDescent="0.3">
      <c r="W61" s="3"/>
    </row>
    <row r="62" spans="23:23" x14ac:dyDescent="0.3">
      <c r="W62" s="3"/>
    </row>
    <row r="63" spans="23:23" x14ac:dyDescent="0.3">
      <c r="W63" s="3"/>
    </row>
    <row r="64" spans="23:23" x14ac:dyDescent="0.3">
      <c r="W64" s="3"/>
    </row>
    <row r="65" spans="23:23" x14ac:dyDescent="0.3">
      <c r="W65" s="3"/>
    </row>
    <row r="66" spans="23:23" x14ac:dyDescent="0.3">
      <c r="W66" s="3"/>
    </row>
    <row r="67" spans="23:23" x14ac:dyDescent="0.3">
      <c r="W67" s="3"/>
    </row>
    <row r="68" spans="23:23" x14ac:dyDescent="0.3">
      <c r="W68" s="3"/>
    </row>
    <row r="69" spans="23:23" x14ac:dyDescent="0.3">
      <c r="W69" s="3"/>
    </row>
    <row r="70" spans="23:23" x14ac:dyDescent="0.3">
      <c r="W70" s="3"/>
    </row>
    <row r="71" spans="23:23" x14ac:dyDescent="0.3">
      <c r="W71" s="3"/>
    </row>
    <row r="72" spans="23:23" x14ac:dyDescent="0.3">
      <c r="W72" s="3"/>
    </row>
    <row r="73" spans="23:23" x14ac:dyDescent="0.3">
      <c r="W73" s="3"/>
    </row>
    <row r="74" spans="23:23" x14ac:dyDescent="0.3">
      <c r="W74" s="3"/>
    </row>
    <row r="75" spans="23:23" x14ac:dyDescent="0.3">
      <c r="W75" s="3"/>
    </row>
    <row r="76" spans="23:23" x14ac:dyDescent="0.3">
      <c r="W76" s="3"/>
    </row>
    <row r="77" spans="23:23" x14ac:dyDescent="0.3">
      <c r="W77" s="3"/>
    </row>
    <row r="78" spans="23:23" x14ac:dyDescent="0.3">
      <c r="W78" s="3"/>
    </row>
    <row r="79" spans="23:23" x14ac:dyDescent="0.3">
      <c r="W79" s="3"/>
    </row>
    <row r="80" spans="23:23" x14ac:dyDescent="0.3">
      <c r="W80" s="3"/>
    </row>
    <row r="81" spans="23:23" x14ac:dyDescent="0.3">
      <c r="W81" s="3"/>
    </row>
    <row r="82" spans="23:23" x14ac:dyDescent="0.3">
      <c r="W82" s="3"/>
    </row>
    <row r="83" spans="23:23" x14ac:dyDescent="0.3">
      <c r="W83" s="3"/>
    </row>
    <row r="84" spans="23:23" x14ac:dyDescent="0.3">
      <c r="W84" s="3"/>
    </row>
    <row r="85" spans="23:23" x14ac:dyDescent="0.3">
      <c r="W85" s="3"/>
    </row>
    <row r="86" spans="23:23" x14ac:dyDescent="0.3">
      <c r="W86" s="3"/>
    </row>
    <row r="87" spans="23:23" x14ac:dyDescent="0.3">
      <c r="W87" s="3"/>
    </row>
    <row r="88" spans="23:23" x14ac:dyDescent="0.3">
      <c r="W88" s="3"/>
    </row>
    <row r="89" spans="23:23" x14ac:dyDescent="0.3">
      <c r="W89" s="3"/>
    </row>
    <row r="90" spans="23:23" x14ac:dyDescent="0.3">
      <c r="W90" s="3"/>
    </row>
    <row r="91" spans="23:23" x14ac:dyDescent="0.3">
      <c r="W91" s="3"/>
    </row>
    <row r="92" spans="23:23" x14ac:dyDescent="0.3">
      <c r="W92" s="3"/>
    </row>
    <row r="93" spans="23:23" x14ac:dyDescent="0.3">
      <c r="W93" s="3"/>
    </row>
    <row r="94" spans="23:23" x14ac:dyDescent="0.3">
      <c r="W94" s="3"/>
    </row>
    <row r="95" spans="23:23" x14ac:dyDescent="0.3">
      <c r="W95" s="3"/>
    </row>
    <row r="96" spans="23:23" x14ac:dyDescent="0.3">
      <c r="W96" s="3"/>
    </row>
    <row r="97" spans="23:23" x14ac:dyDescent="0.3">
      <c r="W97" s="3"/>
    </row>
    <row r="98" spans="23:23" x14ac:dyDescent="0.3">
      <c r="W98" s="3"/>
    </row>
    <row r="99" spans="23:23" x14ac:dyDescent="0.3">
      <c r="W99" s="3"/>
    </row>
    <row r="100" spans="23:23" x14ac:dyDescent="0.3">
      <c r="W100" s="3"/>
    </row>
    <row r="101" spans="23:23" x14ac:dyDescent="0.3">
      <c r="W101" s="3"/>
    </row>
    <row r="102" spans="23:23" x14ac:dyDescent="0.3">
      <c r="W102" s="3"/>
    </row>
    <row r="103" spans="23:23" x14ac:dyDescent="0.3">
      <c r="W103" s="3"/>
    </row>
    <row r="104" spans="23:23" x14ac:dyDescent="0.3">
      <c r="W104" s="3"/>
    </row>
    <row r="105" spans="23:23" x14ac:dyDescent="0.3">
      <c r="W105" s="3"/>
    </row>
    <row r="106" spans="23:23" x14ac:dyDescent="0.3">
      <c r="W106" s="3"/>
    </row>
    <row r="107" spans="23:23" x14ac:dyDescent="0.3">
      <c r="W107" s="3"/>
    </row>
    <row r="108" spans="23:23" x14ac:dyDescent="0.3">
      <c r="W108" s="3"/>
    </row>
    <row r="109" spans="23:23" x14ac:dyDescent="0.3">
      <c r="W109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200D-71F1-4193-859C-ED35F95083CD}">
  <sheetPr codeName="Sheet44">
    <tabColor theme="7" tint="0.79998168889431442"/>
  </sheetPr>
  <dimension ref="A1:BG854"/>
  <sheetViews>
    <sheetView topLeftCell="AR1"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38" max="39" width="10" customWidth="1"/>
  </cols>
  <sheetData>
    <row r="1" spans="2:59" x14ac:dyDescent="0.3">
      <c r="B1" s="2" t="s">
        <v>195</v>
      </c>
      <c r="C1" t="s">
        <v>224</v>
      </c>
      <c r="D1" t="s">
        <v>195</v>
      </c>
      <c r="E1" t="s">
        <v>224</v>
      </c>
      <c r="F1" t="s">
        <v>195</v>
      </c>
      <c r="G1" t="s">
        <v>224</v>
      </c>
      <c r="H1" t="s">
        <v>195</v>
      </c>
      <c r="I1" t="s">
        <v>224</v>
      </c>
      <c r="J1" t="s">
        <v>195</v>
      </c>
      <c r="K1" t="s">
        <v>224</v>
      </c>
      <c r="L1" t="s">
        <v>166</v>
      </c>
      <c r="M1" t="s">
        <v>221</v>
      </c>
      <c r="N1" t="s">
        <v>195</v>
      </c>
      <c r="O1" t="s">
        <v>224</v>
      </c>
      <c r="P1" t="s">
        <v>195</v>
      </c>
      <c r="Q1" t="s">
        <v>224</v>
      </c>
      <c r="R1" t="s">
        <v>195</v>
      </c>
      <c r="S1" t="s">
        <v>224</v>
      </c>
      <c r="T1" t="s">
        <v>195</v>
      </c>
      <c r="U1" t="s">
        <v>224</v>
      </c>
      <c r="V1" t="s">
        <v>195</v>
      </c>
      <c r="W1" t="s">
        <v>224</v>
      </c>
      <c r="X1" t="s">
        <v>195</v>
      </c>
      <c r="Y1" t="s">
        <v>224</v>
      </c>
      <c r="Z1" t="s">
        <v>195</v>
      </c>
      <c r="AA1" t="s">
        <v>224</v>
      </c>
      <c r="AB1" t="s">
        <v>195</v>
      </c>
      <c r="AC1" t="s">
        <v>224</v>
      </c>
      <c r="AD1" t="s">
        <v>195</v>
      </c>
      <c r="AE1" t="s">
        <v>224</v>
      </c>
      <c r="AF1" t="s">
        <v>195</v>
      </c>
      <c r="AG1" t="s">
        <v>224</v>
      </c>
      <c r="AH1" t="s">
        <v>195</v>
      </c>
      <c r="AI1" t="s">
        <v>224</v>
      </c>
      <c r="AJ1" t="s">
        <v>195</v>
      </c>
      <c r="AK1" t="s">
        <v>224</v>
      </c>
      <c r="AM1" s="3"/>
      <c r="AN1" t="s">
        <v>195</v>
      </c>
      <c r="AO1" t="s">
        <v>224</v>
      </c>
      <c r="AP1" t="s">
        <v>195</v>
      </c>
      <c r="AQ1" t="s">
        <v>224</v>
      </c>
      <c r="AR1" t="s">
        <v>195</v>
      </c>
      <c r="AS1" t="s">
        <v>224</v>
      </c>
      <c r="AT1" t="s">
        <v>195</v>
      </c>
      <c r="AU1" t="s">
        <v>224</v>
      </c>
      <c r="AV1" t="s">
        <v>195</v>
      </c>
      <c r="AW1" t="s">
        <v>224</v>
      </c>
      <c r="AX1" t="s">
        <v>195</v>
      </c>
      <c r="AY1" t="s">
        <v>224</v>
      </c>
      <c r="AZ1" t="s">
        <v>195</v>
      </c>
      <c r="BA1" t="s">
        <v>224</v>
      </c>
      <c r="BB1" t="s">
        <v>195</v>
      </c>
      <c r="BC1" t="s">
        <v>224</v>
      </c>
      <c r="BD1" t="s">
        <v>195</v>
      </c>
      <c r="BE1" t="s">
        <v>224</v>
      </c>
      <c r="BF1" t="s">
        <v>195</v>
      </c>
      <c r="BG1" t="s">
        <v>224</v>
      </c>
    </row>
    <row r="2" spans="2:59" x14ac:dyDescent="0.3">
      <c r="B2" s="2">
        <v>3.6834541052410001E-7</v>
      </c>
      <c r="C2">
        <v>1.5082615733809999E-3</v>
      </c>
      <c r="D2">
        <v>-3.6866359447009998E-7</v>
      </c>
      <c r="E2">
        <v>-7.5512405609499999E-4</v>
      </c>
      <c r="F2">
        <v>-1.120859552417E-6</v>
      </c>
      <c r="G2">
        <v>-1.5098190258009999E-3</v>
      </c>
      <c r="H2">
        <v>-2.4820384039029999E-7</v>
      </c>
      <c r="I2">
        <v>-1.764061234232E-3</v>
      </c>
      <c r="J2">
        <v>-1.2425637212590001E-7</v>
      </c>
      <c r="K2">
        <v>-3.7675595184700002E-3</v>
      </c>
      <c r="L2">
        <v>-7.3798463265880001E-7</v>
      </c>
      <c r="M2">
        <v>-1.220580788622E-4</v>
      </c>
      <c r="N2">
        <v>-5.5849351099220001E-9</v>
      </c>
      <c r="O2">
        <v>5.3729570539260002E-3</v>
      </c>
      <c r="P2">
        <v>-7.4549678966700001E-7</v>
      </c>
      <c r="Q2">
        <v>9.2757388762580001E-4</v>
      </c>
      <c r="R2">
        <v>2.4964400526079999E-7</v>
      </c>
      <c r="S2">
        <v>-6.5257632746079999E-3</v>
      </c>
      <c r="T2">
        <v>-2.4456532423689998E-7</v>
      </c>
      <c r="U2">
        <v>2.619618787406E-3</v>
      </c>
      <c r="V2">
        <v>2.4498565515709998E-7</v>
      </c>
      <c r="W2">
        <v>4.721645231517E-3</v>
      </c>
      <c r="X2">
        <v>3.6900881179540001E-7</v>
      </c>
      <c r="Y2">
        <v>-4.888524044067E-3</v>
      </c>
      <c r="Z2">
        <v>2.469075668578E-7</v>
      </c>
      <c r="AA2">
        <v>1.0039697387679999E-2</v>
      </c>
      <c r="AB2">
        <v>5.1245187648009996E-7</v>
      </c>
      <c r="AC2">
        <v>3.5548494627600001E-3</v>
      </c>
      <c r="AD2">
        <v>4.8034633755519996E-7</v>
      </c>
      <c r="AE2">
        <v>-1.4523720478529999E-3</v>
      </c>
      <c r="AF2">
        <v>-5.095897675244E-7</v>
      </c>
      <c r="AG2">
        <v>1.0742065127969999E-2</v>
      </c>
      <c r="AH2">
        <v>2.4548875290360001E-7</v>
      </c>
      <c r="AI2">
        <v>3.0161579892280001E-3</v>
      </c>
      <c r="AJ2">
        <v>-3.5184404398229999E-9</v>
      </c>
      <c r="AK2">
        <v>3.0096739519880002E-3</v>
      </c>
      <c r="AM2" s="3"/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2:59" x14ac:dyDescent="0.3">
      <c r="B3" s="2">
        <v>1.670190144613E-5</v>
      </c>
      <c r="C3">
        <v>0.18830328347309999</v>
      </c>
      <c r="D3">
        <v>2.1081830790569999E-5</v>
      </c>
      <c r="E3">
        <v>0.18953613807979999</v>
      </c>
      <c r="F3">
        <v>3.0777618823720003E-5</v>
      </c>
      <c r="G3">
        <v>0.23710881461399999</v>
      </c>
      <c r="H3">
        <v>6.8487005135300005E-5</v>
      </c>
      <c r="I3">
        <v>0.50826023265679998</v>
      </c>
      <c r="J3">
        <v>5.4723303651339998E-6</v>
      </c>
      <c r="K3">
        <v>0.10008870708919999</v>
      </c>
      <c r="L3">
        <v>3.3604720283569997E-5</v>
      </c>
      <c r="M3">
        <v>0.31140468065429999</v>
      </c>
      <c r="N3">
        <v>4.2325164768039997E-5</v>
      </c>
      <c r="O3">
        <v>0.346417612953</v>
      </c>
      <c r="P3">
        <v>4.8588202963E-5</v>
      </c>
      <c r="Q3">
        <v>0.36278492017890002</v>
      </c>
      <c r="R3">
        <v>4.5811664689099997E-5</v>
      </c>
      <c r="S3">
        <v>0.35888602884519999</v>
      </c>
      <c r="T3">
        <v>4.7742925932709999E-5</v>
      </c>
      <c r="U3">
        <v>0.38588214118300002</v>
      </c>
      <c r="V3">
        <v>5.7664735773290001E-5</v>
      </c>
      <c r="W3">
        <v>0.45056304220159998</v>
      </c>
      <c r="X3">
        <v>3.8473679618660003E-5</v>
      </c>
      <c r="Y3">
        <v>0.34237989863660001</v>
      </c>
      <c r="Z3">
        <v>4.5447907418519997E-5</v>
      </c>
      <c r="AA3">
        <v>0.38370613748620003</v>
      </c>
      <c r="AB3">
        <v>2.4888967337390001E-4</v>
      </c>
      <c r="AC3">
        <v>0.98122267490220005</v>
      </c>
      <c r="AD3">
        <v>8.2817462289330003E-5</v>
      </c>
      <c r="AE3">
        <v>0.32489074518189998</v>
      </c>
      <c r="AF3">
        <v>2.240155528395E-4</v>
      </c>
      <c r="AG3">
        <v>0.87607325307509998</v>
      </c>
      <c r="AH3">
        <v>2.184134450926E-5</v>
      </c>
      <c r="AI3">
        <v>0.18398563734289999</v>
      </c>
      <c r="AJ3">
        <v>1.4288069965359999E-4</v>
      </c>
      <c r="AK3">
        <v>0.91142959512720001</v>
      </c>
      <c r="AM3" s="3"/>
      <c r="AN3">
        <v>1.7746948209320001E-5</v>
      </c>
      <c r="AO3">
        <v>0.43413461538460002</v>
      </c>
      <c r="AP3">
        <v>8.4189145195429996E-6</v>
      </c>
      <c r="AQ3">
        <v>9.2280325179949996E-2</v>
      </c>
      <c r="AR3">
        <v>4.9253202306180003E-6</v>
      </c>
      <c r="AS3">
        <v>5.5487699791200003E-2</v>
      </c>
      <c r="AT3">
        <v>8.8248125169309992E-6</v>
      </c>
      <c r="AU3">
        <v>9.5964869920909995E-2</v>
      </c>
      <c r="AV3">
        <v>5.7623817604390002E-6</v>
      </c>
      <c r="AW3">
        <v>7.1504771490759997E-2</v>
      </c>
      <c r="AX3">
        <v>2.782807574125E-6</v>
      </c>
      <c r="AY3">
        <v>0.1222168183088</v>
      </c>
      <c r="AZ3">
        <v>4.54501797426E-6</v>
      </c>
      <c r="BA3">
        <v>0.1191374413435</v>
      </c>
      <c r="BB3">
        <v>1.1067834340830001E-5</v>
      </c>
      <c r="BC3">
        <v>8.4699641968350003E-2</v>
      </c>
      <c r="BD3">
        <v>2.06497255771E-6</v>
      </c>
      <c r="BE3">
        <v>0.14303463077</v>
      </c>
      <c r="BF3">
        <v>4.224585435441E-6</v>
      </c>
      <c r="BG3">
        <v>6.0110661780810003E-2</v>
      </c>
    </row>
    <row r="4" spans="2:59" x14ac:dyDescent="0.3">
      <c r="B4" s="2">
        <v>3.2715986381339998E-5</v>
      </c>
      <c r="C4">
        <v>0.34348289162290002</v>
      </c>
      <c r="D4">
        <v>5.165346815206E-5</v>
      </c>
      <c r="E4">
        <v>0.44023732470330001</v>
      </c>
      <c r="F4">
        <v>8.2139477185649997E-5</v>
      </c>
      <c r="G4">
        <v>0.6044290158965</v>
      </c>
      <c r="H4">
        <v>1.09492403237E-4</v>
      </c>
      <c r="I4">
        <v>0.77629967450339998</v>
      </c>
      <c r="J4">
        <v>3.0104063050470002E-5</v>
      </c>
      <c r="K4">
        <v>0.48632774578339999</v>
      </c>
      <c r="L4">
        <v>8.6430505713219996E-5</v>
      </c>
      <c r="M4">
        <v>0.73127214284139996</v>
      </c>
      <c r="N4">
        <v>9.6647256817130006E-5</v>
      </c>
      <c r="O4">
        <v>0.74343639303709996</v>
      </c>
      <c r="P4">
        <v>1.2667749269239999E-4</v>
      </c>
      <c r="Q4">
        <v>0.90593189597019996</v>
      </c>
      <c r="R4">
        <v>1.284984815092E-4</v>
      </c>
      <c r="S4">
        <v>1.0003474499809999</v>
      </c>
      <c r="T4">
        <v>1.47783774196E-4</v>
      </c>
      <c r="U4">
        <v>1.0645407803289999</v>
      </c>
      <c r="V4">
        <v>1.3912128366529999E-4</v>
      </c>
      <c r="W4">
        <v>0.98496425723229997</v>
      </c>
      <c r="X4">
        <v>1.1965363536139999E-4</v>
      </c>
      <c r="Y4">
        <v>0.94284388607320002</v>
      </c>
      <c r="Z4">
        <v>1.115303088337E-4</v>
      </c>
      <c r="AA4">
        <v>0.93941377165039996</v>
      </c>
      <c r="AD4">
        <v>2.312812693697E-4</v>
      </c>
      <c r="AE4">
        <v>0.89735966433290004</v>
      </c>
      <c r="AH4">
        <v>1.2508613346270001E-4</v>
      </c>
      <c r="AI4">
        <v>0.9500897666068</v>
      </c>
      <c r="AM4" s="3"/>
      <c r="AN4">
        <v>4.7880576249889998E-5</v>
      </c>
      <c r="AO4">
        <v>0.61698717948720005</v>
      </c>
      <c r="AP4">
        <v>1.694998154157E-5</v>
      </c>
      <c r="AQ4">
        <v>0.17298090447879999</v>
      </c>
      <c r="AR4">
        <v>1.2201063051930001E-5</v>
      </c>
      <c r="AS4">
        <v>0.1075101311431</v>
      </c>
      <c r="AT4">
        <v>1.809425760298E-5</v>
      </c>
      <c r="AU4">
        <v>0.25900944505610002</v>
      </c>
      <c r="AV4">
        <v>2.3089479283999999E-5</v>
      </c>
      <c r="AW4">
        <v>0.16253066306880001</v>
      </c>
      <c r="AX4">
        <v>1.0219631669259999E-5</v>
      </c>
      <c r="AY4">
        <v>0.2350815408968</v>
      </c>
      <c r="AZ4">
        <v>8.7332949150680008E-6</v>
      </c>
      <c r="BA4">
        <v>0.1816469601548</v>
      </c>
      <c r="BB4">
        <v>2.5033464552569998E-5</v>
      </c>
      <c r="BC4">
        <v>0.20424108644950001</v>
      </c>
      <c r="BD4">
        <v>1.3822844271599999E-5</v>
      </c>
      <c r="BE4">
        <v>0.24390598724859999</v>
      </c>
      <c r="BF4">
        <v>8.5267550820780005E-6</v>
      </c>
      <c r="BG4">
        <v>0.11765332788299999</v>
      </c>
    </row>
    <row r="5" spans="2:59" x14ac:dyDescent="0.3">
      <c r="B5" s="2">
        <v>5.5320950846609998E-5</v>
      </c>
      <c r="C5">
        <v>0.53710139015979996</v>
      </c>
      <c r="D5">
        <v>8.956019864883E-5</v>
      </c>
      <c r="E5">
        <v>0.7151024811219</v>
      </c>
      <c r="F5">
        <v>1.501125461439E-4</v>
      </c>
      <c r="G5">
        <v>1.0349179163460001</v>
      </c>
      <c r="H5">
        <v>1.712341149078E-4</v>
      </c>
      <c r="I5">
        <v>1.133902893503</v>
      </c>
      <c r="J5">
        <v>5.5868854376180001E-5</v>
      </c>
      <c r="K5">
        <v>0.84491289761209998</v>
      </c>
      <c r="L5">
        <v>1.2548644899940001E-4</v>
      </c>
      <c r="M5">
        <v>1.017195658396</v>
      </c>
      <c r="N5">
        <v>1.3736792520590001E-4</v>
      </c>
      <c r="O5">
        <v>1.0180597467529999</v>
      </c>
      <c r="P5">
        <v>1.4288555225220001E-4</v>
      </c>
      <c r="Q5">
        <v>1.018021435531</v>
      </c>
      <c r="X5">
        <v>1.328060929085E-4</v>
      </c>
      <c r="Y5">
        <v>1.0142118955270001</v>
      </c>
      <c r="AM5" s="3"/>
      <c r="AN5">
        <v>6.927256305538E-5</v>
      </c>
      <c r="AO5">
        <v>0.72075320512819996</v>
      </c>
      <c r="AP5">
        <v>3.8557095748639998E-5</v>
      </c>
      <c r="AQ5">
        <v>0.2301365456718</v>
      </c>
      <c r="AR5">
        <v>2.7165232629070001E-5</v>
      </c>
      <c r="AS5">
        <v>0.17038977137860001</v>
      </c>
      <c r="AT5">
        <v>3.3533349499130001E-5</v>
      </c>
      <c r="AU5">
        <v>0.35026606194350002</v>
      </c>
      <c r="AV5">
        <v>3.9406124331140003E-5</v>
      </c>
      <c r="AW5">
        <v>0.25580895897279998</v>
      </c>
      <c r="AX5">
        <v>2.190954347739E-5</v>
      </c>
      <c r="AY5">
        <v>0.31209345943569999</v>
      </c>
      <c r="AZ5">
        <v>1.927773661535E-5</v>
      </c>
      <c r="BA5">
        <v>0.24227698540109999</v>
      </c>
      <c r="BB5">
        <v>4.4661349144919998E-5</v>
      </c>
      <c r="BC5">
        <v>0.29649891507140003</v>
      </c>
      <c r="BD5">
        <v>3.1070847726900002E-5</v>
      </c>
      <c r="BE5">
        <v>0.34478554669880002</v>
      </c>
      <c r="BF5">
        <v>1.831529639463E-5</v>
      </c>
      <c r="BG5">
        <v>0.1725644918756</v>
      </c>
    </row>
    <row r="6" spans="2:59" x14ac:dyDescent="0.3">
      <c r="B6" s="2">
        <v>9.548609732622E-5</v>
      </c>
      <c r="C6">
        <v>0.84300842085289995</v>
      </c>
      <c r="D6">
        <v>1.2820664250670001E-4</v>
      </c>
      <c r="E6">
        <v>0.98845738942829997</v>
      </c>
      <c r="F6">
        <v>1.850900869356E-4</v>
      </c>
      <c r="G6">
        <v>1.217000970398</v>
      </c>
      <c r="J6">
        <v>7.7869408546310005E-5</v>
      </c>
      <c r="K6">
        <v>1.124214643248</v>
      </c>
      <c r="AM6" s="3"/>
      <c r="AN6">
        <v>1.057580109505E-4</v>
      </c>
      <c r="AO6">
        <v>0.83461538461539997</v>
      </c>
      <c r="AP6">
        <v>7.9548835405299996E-5</v>
      </c>
      <c r="AQ6">
        <v>0.33323989887580002</v>
      </c>
      <c r="AR6">
        <v>4.6103048272689999E-5</v>
      </c>
      <c r="AS6">
        <v>0.22578710537259999</v>
      </c>
      <c r="AT6">
        <v>5.832050455355E-5</v>
      </c>
      <c r="AU6">
        <v>0.44115922240540001</v>
      </c>
      <c r="AV6">
        <v>5.9963786516639999E-5</v>
      </c>
      <c r="AW6">
        <v>0.32583332439849999</v>
      </c>
      <c r="AX6">
        <v>4.2267124585980001E-5</v>
      </c>
      <c r="AY6">
        <v>0.3790496927252</v>
      </c>
      <c r="AZ6">
        <v>3.5307071704950001E-5</v>
      </c>
      <c r="BA6">
        <v>0.30973765813229998</v>
      </c>
      <c r="BB6">
        <v>6.2993361257789997E-5</v>
      </c>
      <c r="BC6">
        <v>0.35214272097799998</v>
      </c>
      <c r="BD6">
        <v>4.635850836494E-5</v>
      </c>
      <c r="BE6">
        <v>0.39560881534859998</v>
      </c>
      <c r="BF6">
        <v>2.887759422206E-5</v>
      </c>
      <c r="BG6">
        <v>0.22859468297880001</v>
      </c>
    </row>
    <row r="7" spans="2:59" x14ac:dyDescent="0.3">
      <c r="B7" s="2">
        <v>1.6130668045729999E-4</v>
      </c>
      <c r="C7">
        <v>1.2830955562499999</v>
      </c>
      <c r="D7">
        <v>1.526828031557E-4</v>
      </c>
      <c r="E7">
        <v>1.130420711974</v>
      </c>
      <c r="AM7" s="3"/>
      <c r="AN7">
        <v>1.3443726999370001E-4</v>
      </c>
      <c r="AO7">
        <v>0.90024038461540001</v>
      </c>
      <c r="AP7">
        <v>1.2087142494430001E-4</v>
      </c>
      <c r="AQ7">
        <v>0.40327664439709998</v>
      </c>
      <c r="AR7">
        <v>6.4396201588290004E-5</v>
      </c>
      <c r="AS7">
        <v>0.26771172880830002</v>
      </c>
      <c r="AT7">
        <v>8.9509416916989999E-5</v>
      </c>
      <c r="AU7">
        <v>0.51485870181060001</v>
      </c>
      <c r="AV7">
        <v>8.9285256367219998E-5</v>
      </c>
      <c r="AW7">
        <v>0.39920162273269999</v>
      </c>
      <c r="AX7">
        <v>5.7513642802989998E-5</v>
      </c>
      <c r="AY7">
        <v>0.41198629567549999</v>
      </c>
      <c r="AZ7">
        <v>4.9902582256250001E-5</v>
      </c>
      <c r="BA7">
        <v>0.36052840550479998</v>
      </c>
      <c r="BB7">
        <v>7.9129682042479996E-5</v>
      </c>
      <c r="BC7">
        <v>0.38761366749620002</v>
      </c>
      <c r="BD7">
        <v>6.6466251886469998E-5</v>
      </c>
      <c r="BE7">
        <v>0.43187151635280002</v>
      </c>
      <c r="BF7">
        <v>3.7143649669749997E-5</v>
      </c>
      <c r="BG7">
        <v>0.27753040279140001</v>
      </c>
    </row>
    <row r="8" spans="2:59" x14ac:dyDescent="0.3">
      <c r="B8" s="2">
        <v>1.792328237695E-4</v>
      </c>
      <c r="C8">
        <v>1.397645028785</v>
      </c>
      <c r="D8">
        <v>1.8523257721499999E-4</v>
      </c>
      <c r="E8">
        <v>1.295792880259</v>
      </c>
      <c r="AM8" s="3"/>
      <c r="AN8">
        <v>1.829026792927E-4</v>
      </c>
      <c r="AO8">
        <v>0.97259615384620002</v>
      </c>
      <c r="AP8">
        <v>1.6804183288340001E-4</v>
      </c>
      <c r="AQ8">
        <v>0.47218976203419999</v>
      </c>
      <c r="AR8">
        <v>8.8897121724959999E-5</v>
      </c>
      <c r="AS8">
        <v>0.31263383406430001</v>
      </c>
      <c r="AT8">
        <v>1.1158986405650001E-4</v>
      </c>
      <c r="AU8">
        <v>0.56499028219689995</v>
      </c>
      <c r="AV8">
        <v>1.035141571927E-4</v>
      </c>
      <c r="AW8">
        <v>0.43176406920900001</v>
      </c>
      <c r="AX8">
        <v>7.2022526836670002E-5</v>
      </c>
      <c r="AY8">
        <v>0.44081018795639998</v>
      </c>
      <c r="AZ8">
        <v>6.6902664581099995E-5</v>
      </c>
      <c r="BA8">
        <v>0.40829431478279998</v>
      </c>
      <c r="BB8">
        <v>9.4507021566280007E-5</v>
      </c>
      <c r="BC8">
        <v>0.42009669042089998</v>
      </c>
      <c r="BD8">
        <v>8.5827776099050006E-5</v>
      </c>
      <c r="BE8">
        <v>0.46327717924919998</v>
      </c>
      <c r="BF8">
        <v>5.1694860463129998E-5</v>
      </c>
      <c r="BG8">
        <v>0.32121625764630002</v>
      </c>
    </row>
    <row r="9" spans="2:59" x14ac:dyDescent="0.3">
      <c r="AM9" s="3"/>
      <c r="AN9">
        <v>2.0254998429230001E-4</v>
      </c>
      <c r="AO9">
        <v>0.9978365384615</v>
      </c>
      <c r="AP9">
        <v>2.2581345611959999E-4</v>
      </c>
      <c r="AQ9">
        <v>0.53157030637879998</v>
      </c>
      <c r="AR9">
        <v>1.227434571424E-4</v>
      </c>
      <c r="AS9">
        <v>0.35868409839440002</v>
      </c>
      <c r="AT9">
        <v>1.4307827383789999E-4</v>
      </c>
      <c r="AU9">
        <v>0.60877556729659998</v>
      </c>
      <c r="AV9">
        <v>1.169003590008E-4</v>
      </c>
      <c r="AW9">
        <v>0.45458370891689998</v>
      </c>
      <c r="AX9">
        <v>9.3473153358079997E-5</v>
      </c>
      <c r="AY9">
        <v>0.47638539712939998</v>
      </c>
      <c r="AZ9">
        <v>8.0825855492440004E-5</v>
      </c>
      <c r="BA9">
        <v>0.44582595839849998</v>
      </c>
      <c r="BB9">
        <v>1.1616475914379999E-4</v>
      </c>
      <c r="BC9">
        <v>0.4477131080001</v>
      </c>
      <c r="BD9">
        <v>1.059911826425E-4</v>
      </c>
      <c r="BE9">
        <v>0.492442844958</v>
      </c>
      <c r="BF9">
        <v>7.6277376068609998E-5</v>
      </c>
      <c r="BG9">
        <v>0.38356059389460001</v>
      </c>
    </row>
    <row r="10" spans="2:59" x14ac:dyDescent="0.3">
      <c r="AM10" s="3"/>
      <c r="AN10">
        <v>2.1298020823980001E-4</v>
      </c>
      <c r="AO10">
        <v>1.007371794872</v>
      </c>
      <c r="AP10">
        <v>3.0221734843450003E-4</v>
      </c>
      <c r="AQ10">
        <v>0.59542573557239997</v>
      </c>
      <c r="AR10">
        <v>1.628313244301E-4</v>
      </c>
      <c r="AS10">
        <v>0.4043637808883</v>
      </c>
      <c r="AT10">
        <v>1.8005123008589999E-4</v>
      </c>
      <c r="AU10">
        <v>0.64920161362210005</v>
      </c>
      <c r="AV10">
        <v>1.3992452126489999E-4</v>
      </c>
      <c r="AW10">
        <v>0.4882409862214</v>
      </c>
      <c r="AX10">
        <v>1.126884303045E-4</v>
      </c>
      <c r="AY10">
        <v>0.50186418385940001</v>
      </c>
      <c r="AZ10">
        <v>1.042644274306E-4</v>
      </c>
      <c r="BA10">
        <v>0.4826216521226</v>
      </c>
      <c r="BB10">
        <v>1.378252051364E-4</v>
      </c>
      <c r="BC10">
        <v>0.47495588929249999</v>
      </c>
      <c r="BD10">
        <v>1.254171587752E-4</v>
      </c>
      <c r="BE10">
        <v>0.51563088803860002</v>
      </c>
      <c r="BF10">
        <v>9.5576240043880004E-5</v>
      </c>
      <c r="BG10">
        <v>0.41826357358720001</v>
      </c>
    </row>
    <row r="11" spans="2:59" x14ac:dyDescent="0.3">
      <c r="AM11" s="3"/>
      <c r="AN11">
        <v>2.2225198590789999E-4</v>
      </c>
      <c r="AO11">
        <v>1.0157852564100001</v>
      </c>
      <c r="AP11">
        <v>4.0070500309200002E-4</v>
      </c>
      <c r="AQ11">
        <v>0.66879847285680005</v>
      </c>
      <c r="AR11">
        <v>2.122683586708E-4</v>
      </c>
      <c r="AS11">
        <v>0.45079739316099998</v>
      </c>
      <c r="AT11">
        <v>2.1785529166860001E-4</v>
      </c>
      <c r="AU11">
        <v>0.68439354852790002</v>
      </c>
      <c r="AV11">
        <v>1.765970001171E-4</v>
      </c>
      <c r="AW11">
        <v>0.52597538589899995</v>
      </c>
      <c r="AX11">
        <v>1.4666699090150001E-4</v>
      </c>
      <c r="AY11">
        <v>0.53076082112879996</v>
      </c>
      <c r="AZ11">
        <v>1.3563019675639999E-4</v>
      </c>
      <c r="BA11">
        <v>0.51905657432560004</v>
      </c>
      <c r="BB11">
        <v>1.5949919320479999E-4</v>
      </c>
      <c r="BC11">
        <v>0.50033048915019995</v>
      </c>
      <c r="BD11">
        <v>1.5346462552180001E-4</v>
      </c>
      <c r="BE11">
        <v>0.53957887785019998</v>
      </c>
      <c r="BF11">
        <v>1.148525795707E-4</v>
      </c>
      <c r="BG11">
        <v>0.45633020424249998</v>
      </c>
    </row>
    <row r="12" spans="2:59" x14ac:dyDescent="0.3">
      <c r="AM12" s="3"/>
      <c r="AN12">
        <v>2.4436344358679999E-4</v>
      </c>
      <c r="AO12">
        <v>1.0236378205129999</v>
      </c>
      <c r="AP12">
        <v>5.0869384391799999E-4</v>
      </c>
      <c r="AQ12">
        <v>0.72591377030229998</v>
      </c>
      <c r="AR12">
        <v>2.5250629284379999E-4</v>
      </c>
      <c r="AS12">
        <v>0.4815079038483</v>
      </c>
      <c r="AT12">
        <v>2.7273819351089997E-4</v>
      </c>
      <c r="AU12">
        <v>0.72483966427650004</v>
      </c>
      <c r="AV12">
        <v>2.1422750848969999E-4</v>
      </c>
      <c r="AW12">
        <v>0.56520588471760003</v>
      </c>
      <c r="AX12">
        <v>1.9528911768229999E-4</v>
      </c>
      <c r="AY12">
        <v>0.57503109328650004</v>
      </c>
      <c r="AZ12">
        <v>1.8191391564449999E-4</v>
      </c>
      <c r="BA12">
        <v>0.57067691611100002</v>
      </c>
      <c r="BB12">
        <v>2.0603747404870001E-4</v>
      </c>
      <c r="BC12">
        <v>0.54173411488470002</v>
      </c>
      <c r="BD12">
        <v>2.0560288074969999E-4</v>
      </c>
      <c r="BE12">
        <v>0.59195133628920005</v>
      </c>
      <c r="BF12">
        <v>1.3964031792840001E-4</v>
      </c>
      <c r="BG12">
        <v>0.48802794282959999</v>
      </c>
    </row>
    <row r="13" spans="2:59" x14ac:dyDescent="0.3">
      <c r="AM13" s="3"/>
      <c r="AN13">
        <v>2.6885069787270001E-4</v>
      </c>
      <c r="AO13">
        <v>1.0258814102560001</v>
      </c>
      <c r="AP13">
        <v>6.1563312424159995E-4</v>
      </c>
      <c r="AQ13">
        <v>0.77126014240249996</v>
      </c>
      <c r="AR13">
        <v>3.114162992177E-4</v>
      </c>
      <c r="AS13">
        <v>0.5163458791594</v>
      </c>
      <c r="AT13">
        <v>3.2763607022409999E-4</v>
      </c>
      <c r="AU13">
        <v>0.76379007030979995</v>
      </c>
      <c r="AV13">
        <v>2.5770579760119998E-4</v>
      </c>
      <c r="AW13">
        <v>0.60629082179509997</v>
      </c>
      <c r="AX13">
        <v>2.779534049643E-4</v>
      </c>
      <c r="AY13">
        <v>0.64184649227820001</v>
      </c>
      <c r="AZ13">
        <v>2.2511731291679999E-4</v>
      </c>
      <c r="BA13">
        <v>0.6124417723169</v>
      </c>
      <c r="BB13">
        <v>2.440536224532E-4</v>
      </c>
      <c r="BC13">
        <v>0.57418330345400004</v>
      </c>
      <c r="BD13">
        <v>2.2610026542470001E-4</v>
      </c>
      <c r="BE13">
        <v>0.57853479022569998</v>
      </c>
      <c r="BF13">
        <v>1.838946022662E-4</v>
      </c>
      <c r="BG13">
        <v>0.52938814838610004</v>
      </c>
    </row>
    <row r="14" spans="2:59" x14ac:dyDescent="0.3">
      <c r="AM14" s="3"/>
      <c r="AN14">
        <v>2.9685536531730001E-4</v>
      </c>
      <c r="AO14">
        <v>1.0258814102560001</v>
      </c>
      <c r="AP14">
        <v>6.8310220052560002E-4</v>
      </c>
      <c r="AQ14">
        <v>0.79476746268980003</v>
      </c>
      <c r="AR14">
        <v>4.2003346022580001E-4</v>
      </c>
      <c r="AS14">
        <v>0.57067295749129998</v>
      </c>
      <c r="AT14">
        <v>3.9187826637779999E-4</v>
      </c>
      <c r="AU14">
        <v>0.80275094734639996</v>
      </c>
      <c r="AV14">
        <v>3.0514201988889999E-4</v>
      </c>
      <c r="AW14">
        <v>0.64436374711599997</v>
      </c>
      <c r="AX14">
        <v>3.5921350612550001E-4</v>
      </c>
      <c r="AY14">
        <v>0.69333772297380003</v>
      </c>
      <c r="AZ14">
        <v>2.9038720122939997E-4</v>
      </c>
      <c r="BA14">
        <v>0.66751435539640003</v>
      </c>
      <c r="BB14">
        <v>2.8286396151549998E-4</v>
      </c>
      <c r="BC14">
        <v>0.60476314388660002</v>
      </c>
      <c r="BD14">
        <v>2.437965026881E-4</v>
      </c>
      <c r="BE14">
        <v>0.62226453913949997</v>
      </c>
      <c r="BF14">
        <v>2.2893015126840001E-4</v>
      </c>
      <c r="BG14">
        <v>0.57074616406559997</v>
      </c>
    </row>
    <row r="15" spans="2:59" x14ac:dyDescent="0.3">
      <c r="AM15" s="3"/>
      <c r="AN15">
        <v>3.2254734763489999E-4</v>
      </c>
      <c r="AO15">
        <v>1.023076923077</v>
      </c>
      <c r="AP15">
        <v>8.3558380829399997E-4</v>
      </c>
      <c r="AQ15">
        <v>0.83841121961169995</v>
      </c>
      <c r="AR15">
        <v>5.3025508634899998E-4</v>
      </c>
      <c r="AS15">
        <v>0.620510196146</v>
      </c>
      <c r="AT15">
        <v>4.5540541244609999E-4</v>
      </c>
      <c r="AU15">
        <v>0.83535418550950002</v>
      </c>
      <c r="AV15">
        <v>3.5943647539189998E-4</v>
      </c>
      <c r="AW15">
        <v>0.68203870636990005</v>
      </c>
      <c r="AX15">
        <v>4.4902155912049998E-4</v>
      </c>
      <c r="AY15">
        <v>0.74672905276879997</v>
      </c>
      <c r="AZ15">
        <v>3.5413750994760002E-4</v>
      </c>
      <c r="BA15">
        <v>0.71538651518889995</v>
      </c>
      <c r="BB15">
        <v>3.3021810033839998E-4</v>
      </c>
      <c r="BC15">
        <v>0.64130833118920005</v>
      </c>
      <c r="BD15">
        <v>2.6494928805739998E-4</v>
      </c>
      <c r="BE15">
        <v>0.62528440456050005</v>
      </c>
    </row>
    <row r="16" spans="2:59" x14ac:dyDescent="0.3">
      <c r="AM16" s="3"/>
      <c r="AN16">
        <v>3.5294464141459998E-4</v>
      </c>
      <c r="AO16">
        <v>1.015224358974</v>
      </c>
      <c r="AP16">
        <v>1.0882979767379999E-3</v>
      </c>
      <c r="AQ16">
        <v>0.89770071793179995</v>
      </c>
      <c r="AR16">
        <v>6.2039526210709995E-4</v>
      </c>
      <c r="AS16">
        <v>0.65124988650540006</v>
      </c>
      <c r="AT16">
        <v>6.1891602778469995E-4</v>
      </c>
      <c r="AU16">
        <v>0.91481091556039995</v>
      </c>
      <c r="AV16">
        <v>4.0990405510880001E-4</v>
      </c>
      <c r="AW16">
        <v>0.71335441871289995</v>
      </c>
      <c r="AX16">
        <v>5.6751753362069995E-4</v>
      </c>
      <c r="AY16">
        <v>0.81293106601749998</v>
      </c>
      <c r="AZ16">
        <v>4.5652561675039999E-4</v>
      </c>
      <c r="BA16">
        <v>0.78417982149230003</v>
      </c>
      <c r="BB16">
        <v>4.0092127783029999E-4</v>
      </c>
      <c r="BC16">
        <v>0.68753306089449995</v>
      </c>
      <c r="BD16">
        <v>2.7981884825259998E-4</v>
      </c>
      <c r="BE16">
        <v>0.62941547967709999</v>
      </c>
    </row>
    <row r="17" spans="39:57" x14ac:dyDescent="0.3">
      <c r="AM17" s="3"/>
      <c r="AN17">
        <v>3.938773449421E-4</v>
      </c>
      <c r="AO17">
        <v>1.002884615385</v>
      </c>
      <c r="AP17">
        <v>1.3492394658429999E-3</v>
      </c>
      <c r="AQ17">
        <v>0.95138189017469998</v>
      </c>
      <c r="AR17">
        <v>7.1519876632509995E-4</v>
      </c>
      <c r="AS17">
        <v>0.68348922963970005</v>
      </c>
      <c r="AT17">
        <v>6.8014827488780002E-4</v>
      </c>
      <c r="AU17">
        <v>0.94329833425569998</v>
      </c>
      <c r="AV17">
        <v>4.6041357319050001E-4</v>
      </c>
      <c r="AW17">
        <v>0.74167132828240001</v>
      </c>
      <c r="BB17">
        <v>4.4051768230500001E-4</v>
      </c>
      <c r="BC17">
        <v>0.71736446205149995</v>
      </c>
      <c r="BD17">
        <v>2.9546685371670001E-4</v>
      </c>
      <c r="BE17">
        <v>0.63429478299370001</v>
      </c>
    </row>
    <row r="18" spans="39:57" x14ac:dyDescent="0.3">
      <c r="AM18" s="3"/>
      <c r="AN18">
        <v>4.569467507405E-4</v>
      </c>
      <c r="AO18">
        <v>0.99503205128210004</v>
      </c>
      <c r="AP18">
        <v>2.3281401532440002E-3</v>
      </c>
      <c r="AQ18">
        <v>1.115696521559</v>
      </c>
      <c r="AR18">
        <v>8.2403352431689996E-4</v>
      </c>
      <c r="AS18">
        <v>0.71611100885199996</v>
      </c>
      <c r="AV18">
        <v>5.1194927063539998E-4</v>
      </c>
      <c r="AW18">
        <v>0.76661128248590005</v>
      </c>
      <c r="BB18">
        <v>5.2213910628549996E-4</v>
      </c>
      <c r="BC18">
        <v>0.76506740307779997</v>
      </c>
      <c r="BD18">
        <v>3.1107677395540001E-4</v>
      </c>
      <c r="BE18">
        <v>0.64402995256509998</v>
      </c>
    </row>
    <row r="19" spans="39:57" x14ac:dyDescent="0.3">
      <c r="AM19" s="3"/>
      <c r="AN19">
        <v>5.3398903823710002E-4</v>
      </c>
      <c r="AO19">
        <v>0.99110576923079996</v>
      </c>
      <c r="AR19">
        <v>9.0646276328629997E-4</v>
      </c>
      <c r="AS19">
        <v>0.73823886609879996</v>
      </c>
      <c r="AV19">
        <v>5.6156366674379999E-4</v>
      </c>
      <c r="AW19">
        <v>0.78893388875399995</v>
      </c>
      <c r="BD19">
        <v>3.2669255345949997E-4</v>
      </c>
      <c r="BE19">
        <v>0.65301806578949995</v>
      </c>
    </row>
    <row r="20" spans="39:57" x14ac:dyDescent="0.3">
      <c r="AM20" s="3"/>
      <c r="AN20">
        <v>6.5885159545820001E-4</v>
      </c>
      <c r="AO20">
        <v>0.98998397435899999</v>
      </c>
      <c r="AR20">
        <v>1.027878128494E-3</v>
      </c>
      <c r="AS20">
        <v>0.76038951996439996</v>
      </c>
      <c r="AV20">
        <v>6.2092086922010004E-4</v>
      </c>
      <c r="AW20">
        <v>0.8145971256847</v>
      </c>
      <c r="BD20">
        <v>3.4075437205829999E-4</v>
      </c>
      <c r="BE20">
        <v>0.66013619444060001</v>
      </c>
    </row>
    <row r="21" spans="39:57" x14ac:dyDescent="0.3">
      <c r="AM21" s="3"/>
      <c r="AN21">
        <v>7.4629465487839998E-4</v>
      </c>
      <c r="AO21">
        <v>0.99951923076920002</v>
      </c>
      <c r="AR21">
        <v>1.2442808298539999E-3</v>
      </c>
      <c r="AS21">
        <v>0.7964422815012</v>
      </c>
      <c r="AV21">
        <v>6.8230421894489998E-4</v>
      </c>
      <c r="AW21">
        <v>0.83538070361689998</v>
      </c>
      <c r="BD21">
        <v>3.4540453624329998E-4</v>
      </c>
      <c r="BE21">
        <v>0.66724026085449994</v>
      </c>
    </row>
    <row r="22" spans="39:57" x14ac:dyDescent="0.3">
      <c r="AM22" s="3"/>
      <c r="AN22">
        <v>8.5234438111479998E-4</v>
      </c>
      <c r="AO22">
        <v>1.0174679487180001</v>
      </c>
      <c r="AR22">
        <v>1.505851162569E-3</v>
      </c>
      <c r="AS22">
        <v>0.83813492654340005</v>
      </c>
      <c r="AV22">
        <v>7.5152480058789995E-4</v>
      </c>
      <c r="AW22">
        <v>0.8557630132363</v>
      </c>
    </row>
    <row r="23" spans="39:57" x14ac:dyDescent="0.3">
      <c r="AM23" s="3"/>
      <c r="AN23">
        <v>9.4208750336590005E-4</v>
      </c>
      <c r="AO23">
        <v>1.0314903846150001</v>
      </c>
      <c r="AR23">
        <v>1.6801000758540001E-3</v>
      </c>
      <c r="AS23">
        <v>0.87902804856899996</v>
      </c>
      <c r="AV23">
        <v>8.3150388337069998E-4</v>
      </c>
      <c r="AW23">
        <v>0.87685869884580003</v>
      </c>
    </row>
    <row r="24" spans="39:57" x14ac:dyDescent="0.3">
      <c r="AM24" s="3"/>
      <c r="AN24">
        <v>1.0528425410649999E-3</v>
      </c>
      <c r="AO24">
        <v>1.0443910256410001</v>
      </c>
      <c r="AR24">
        <v>1.8909059076720001E-3</v>
      </c>
      <c r="AS24">
        <v>0.92892410250040003</v>
      </c>
    </row>
    <row r="25" spans="39:57" x14ac:dyDescent="0.3">
      <c r="AM25" s="3"/>
      <c r="AN25">
        <v>1.1356434005030001E-3</v>
      </c>
      <c r="AO25">
        <v>1.0505608974359999</v>
      </c>
      <c r="AR25">
        <v>1.998301274123E-3</v>
      </c>
      <c r="AS25">
        <v>0.94956963240259995</v>
      </c>
    </row>
    <row r="26" spans="39:57" x14ac:dyDescent="0.3">
      <c r="AM26" s="3"/>
      <c r="AN26">
        <v>1.347957432008E-3</v>
      </c>
      <c r="AO26">
        <v>1.0578525641030001</v>
      </c>
      <c r="AR26">
        <v>2.0769256922709999E-3</v>
      </c>
      <c r="AS26">
        <v>0.96233947760829996</v>
      </c>
    </row>
    <row r="27" spans="39:57" x14ac:dyDescent="0.3">
      <c r="AM27" s="3"/>
      <c r="AN27">
        <v>1.408600552015E-3</v>
      </c>
      <c r="AO27">
        <v>1.0623397435899999</v>
      </c>
      <c r="AR27">
        <v>2.1353260965139998E-3</v>
      </c>
      <c r="AS27">
        <v>0.97023248773509996</v>
      </c>
    </row>
    <row r="28" spans="39:57" x14ac:dyDescent="0.3">
      <c r="AM28" s="3"/>
      <c r="AN28">
        <v>2.6505124652189999E-3</v>
      </c>
      <c r="AO28">
        <v>1.1683493589739999</v>
      </c>
      <c r="AR28">
        <v>2.2085187186949998E-3</v>
      </c>
      <c r="AS28">
        <v>0.98037953634800001</v>
      </c>
    </row>
    <row r="29" spans="39:57" x14ac:dyDescent="0.3">
      <c r="AM29" s="3"/>
      <c r="AN29">
        <v>3.577599070999E-3</v>
      </c>
      <c r="AO29">
        <v>1.2440705128209999</v>
      </c>
      <c r="AR29">
        <v>2.277820231595E-3</v>
      </c>
      <c r="AS29">
        <v>0.98977584670880003</v>
      </c>
    </row>
    <row r="30" spans="39:57" x14ac:dyDescent="0.3">
      <c r="AM30" s="3"/>
      <c r="AR30">
        <v>2.3518300930219999E-3</v>
      </c>
      <c r="AS30">
        <v>0.9961810583024</v>
      </c>
    </row>
    <row r="31" spans="39:57" x14ac:dyDescent="0.3">
      <c r="AM31" s="3"/>
      <c r="AR31">
        <v>2.433637179696E-3</v>
      </c>
      <c r="AS31">
        <v>1.0025908292200001</v>
      </c>
    </row>
    <row r="32" spans="39:57" x14ac:dyDescent="0.3">
      <c r="AM32" s="3"/>
      <c r="AR32">
        <v>2.5100124704020002E-3</v>
      </c>
      <c r="AS32">
        <v>1.0063778035440001</v>
      </c>
    </row>
    <row r="33" spans="39:45" x14ac:dyDescent="0.3">
      <c r="AM33" s="3"/>
      <c r="AR33">
        <v>2.6136930561629999E-3</v>
      </c>
      <c r="AS33">
        <v>1.0086838183219999</v>
      </c>
    </row>
    <row r="34" spans="39:45" x14ac:dyDescent="0.3">
      <c r="AM34" s="3"/>
      <c r="AR34">
        <v>2.7181271027439998E-3</v>
      </c>
      <c r="AS34">
        <v>1.013609894097</v>
      </c>
    </row>
    <row r="35" spans="39:45" x14ac:dyDescent="0.3">
      <c r="AM35" s="3"/>
      <c r="AR35">
        <v>2.8435836441159999E-3</v>
      </c>
      <c r="AS35">
        <v>1.021542114409</v>
      </c>
    </row>
    <row r="36" spans="39:45" x14ac:dyDescent="0.3">
      <c r="AM36" s="3"/>
      <c r="AR36">
        <v>2.9596985218799999E-3</v>
      </c>
      <c r="AS36">
        <v>1.027971946351</v>
      </c>
    </row>
    <row r="37" spans="39:45" x14ac:dyDescent="0.3">
      <c r="AM37" s="3"/>
      <c r="AR37">
        <v>3.043833521112E-3</v>
      </c>
      <c r="AS37">
        <v>1.035505772951</v>
      </c>
    </row>
    <row r="38" spans="39:45" x14ac:dyDescent="0.3">
      <c r="AM38" s="3"/>
      <c r="AR38">
        <v>3.09132156168E-3</v>
      </c>
      <c r="AS38">
        <v>1.043018170729</v>
      </c>
    </row>
    <row r="39" spans="39:45" x14ac:dyDescent="0.3">
      <c r="AM39" s="3"/>
      <c r="AR39">
        <v>3.1403803023140001E-3</v>
      </c>
      <c r="AS39">
        <v>1.0494087924869999</v>
      </c>
    </row>
    <row r="40" spans="39:45" x14ac:dyDescent="0.3">
      <c r="AM40" s="3"/>
      <c r="AR40">
        <v>3.1909459645879999E-3</v>
      </c>
      <c r="AS40">
        <v>1.0610395362409999</v>
      </c>
    </row>
    <row r="41" spans="39:45" x14ac:dyDescent="0.3">
      <c r="AM41" s="3"/>
    </row>
    <row r="42" spans="39:45" x14ac:dyDescent="0.3">
      <c r="AM42" s="3"/>
    </row>
    <row r="43" spans="39:45" x14ac:dyDescent="0.3">
      <c r="AM43" s="3"/>
    </row>
    <row r="44" spans="39:45" x14ac:dyDescent="0.3">
      <c r="AM44" s="3"/>
    </row>
    <row r="45" spans="39:45" x14ac:dyDescent="0.3">
      <c r="AM45" s="3"/>
    </row>
    <row r="46" spans="39:45" x14ac:dyDescent="0.3">
      <c r="AM46" s="3"/>
    </row>
    <row r="47" spans="39:45" x14ac:dyDescent="0.3">
      <c r="AM47" s="3"/>
    </row>
    <row r="48" spans="39:45" x14ac:dyDescent="0.3">
      <c r="AM48" s="3"/>
    </row>
    <row r="49" spans="39:39" x14ac:dyDescent="0.3">
      <c r="AM49" s="3"/>
    </row>
    <row r="50" spans="39:39" x14ac:dyDescent="0.3">
      <c r="AM50" s="3"/>
    </row>
    <row r="51" spans="39:39" x14ac:dyDescent="0.3">
      <c r="AM51" s="3"/>
    </row>
    <row r="52" spans="39:39" x14ac:dyDescent="0.3">
      <c r="AM52" s="3"/>
    </row>
    <row r="53" spans="39:39" x14ac:dyDescent="0.3">
      <c r="AM53" s="3"/>
    </row>
    <row r="54" spans="39:39" x14ac:dyDescent="0.3">
      <c r="AM54" s="3"/>
    </row>
    <row r="55" spans="39:39" x14ac:dyDescent="0.3">
      <c r="AM55" s="3"/>
    </row>
    <row r="56" spans="39:39" x14ac:dyDescent="0.3">
      <c r="AM56" s="3"/>
    </row>
    <row r="57" spans="39:39" x14ac:dyDescent="0.3">
      <c r="AM57" s="3"/>
    </row>
    <row r="58" spans="39:39" x14ac:dyDescent="0.3">
      <c r="AM58" s="3"/>
    </row>
    <row r="59" spans="39:39" x14ac:dyDescent="0.3">
      <c r="AM59" s="3"/>
    </row>
    <row r="60" spans="39:39" x14ac:dyDescent="0.3">
      <c r="AM60" s="3"/>
    </row>
    <row r="61" spans="39:39" x14ac:dyDescent="0.3">
      <c r="AM61" s="3"/>
    </row>
    <row r="62" spans="39:39" x14ac:dyDescent="0.3">
      <c r="AM62" s="3"/>
    </row>
    <row r="63" spans="39:39" x14ac:dyDescent="0.3">
      <c r="AM63" s="3"/>
    </row>
    <row r="64" spans="39:39" x14ac:dyDescent="0.3">
      <c r="AM64" s="3"/>
    </row>
    <row r="65" spans="39:39" x14ac:dyDescent="0.3">
      <c r="AM65" s="3"/>
    </row>
    <row r="66" spans="39:39" x14ac:dyDescent="0.3">
      <c r="AM66" s="3"/>
    </row>
    <row r="67" spans="39:39" x14ac:dyDescent="0.3">
      <c r="AM67" s="3"/>
    </row>
    <row r="68" spans="39:39" x14ac:dyDescent="0.3">
      <c r="AM68" s="3"/>
    </row>
    <row r="69" spans="39:39" x14ac:dyDescent="0.3">
      <c r="AM69" s="3"/>
    </row>
    <row r="70" spans="39:39" x14ac:dyDescent="0.3">
      <c r="AM70" s="3"/>
    </row>
    <row r="71" spans="39:39" x14ac:dyDescent="0.3">
      <c r="AM71" s="3"/>
    </row>
    <row r="72" spans="39:39" x14ac:dyDescent="0.3">
      <c r="AM72" s="3"/>
    </row>
    <row r="73" spans="39:39" x14ac:dyDescent="0.3">
      <c r="AM73" s="3"/>
    </row>
    <row r="74" spans="39:39" x14ac:dyDescent="0.3">
      <c r="AM74" s="3"/>
    </row>
    <row r="75" spans="39:39" x14ac:dyDescent="0.3">
      <c r="AM75" s="3"/>
    </row>
    <row r="76" spans="39:39" x14ac:dyDescent="0.3">
      <c r="AM76" s="3"/>
    </row>
    <row r="77" spans="39:39" x14ac:dyDescent="0.3">
      <c r="AM77" s="3"/>
    </row>
    <row r="78" spans="39:39" x14ac:dyDescent="0.3">
      <c r="AM78" s="3"/>
    </row>
    <row r="79" spans="39:39" x14ac:dyDescent="0.3">
      <c r="AM79" s="3"/>
    </row>
    <row r="80" spans="39:39" x14ac:dyDescent="0.3">
      <c r="AM80" s="3"/>
    </row>
    <row r="81" spans="39:39" x14ac:dyDescent="0.3">
      <c r="AM81" s="3"/>
    </row>
    <row r="82" spans="39:39" x14ac:dyDescent="0.3">
      <c r="AM82" s="3"/>
    </row>
    <row r="83" spans="39:39" x14ac:dyDescent="0.3">
      <c r="AM83" s="3"/>
    </row>
    <row r="84" spans="39:39" x14ac:dyDescent="0.3">
      <c r="AM84" s="3"/>
    </row>
    <row r="85" spans="39:39" x14ac:dyDescent="0.3">
      <c r="AM85" s="3"/>
    </row>
    <row r="86" spans="39:39" x14ac:dyDescent="0.3">
      <c r="AM86" s="3"/>
    </row>
    <row r="87" spans="39:39" x14ac:dyDescent="0.3">
      <c r="AM87" s="3"/>
    </row>
    <row r="88" spans="39:39" x14ac:dyDescent="0.3">
      <c r="AM88" s="3"/>
    </row>
    <row r="89" spans="39:39" x14ac:dyDescent="0.3">
      <c r="AM89" s="3"/>
    </row>
    <row r="90" spans="39:39" x14ac:dyDescent="0.3">
      <c r="AM90" s="3"/>
    </row>
    <row r="91" spans="39:39" x14ac:dyDescent="0.3">
      <c r="AM91" s="3"/>
    </row>
    <row r="92" spans="39:39" x14ac:dyDescent="0.3">
      <c r="AM92" s="3"/>
    </row>
    <row r="93" spans="39:39" x14ac:dyDescent="0.3">
      <c r="AM93" s="3"/>
    </row>
    <row r="94" spans="39:39" x14ac:dyDescent="0.3">
      <c r="AM94" s="3"/>
    </row>
    <row r="95" spans="39:39" x14ac:dyDescent="0.3">
      <c r="AM95" s="3"/>
    </row>
    <row r="96" spans="39:39" x14ac:dyDescent="0.3">
      <c r="AM96" s="3"/>
    </row>
    <row r="97" spans="39:39" x14ac:dyDescent="0.3">
      <c r="AM97" s="3"/>
    </row>
    <row r="98" spans="39:39" x14ac:dyDescent="0.3">
      <c r="AM98" s="3"/>
    </row>
    <row r="99" spans="39:39" x14ac:dyDescent="0.3">
      <c r="AM99" s="3"/>
    </row>
    <row r="100" spans="39:39" x14ac:dyDescent="0.3">
      <c r="AM100" s="3"/>
    </row>
    <row r="101" spans="39:39" x14ac:dyDescent="0.3">
      <c r="AM101" s="3"/>
    </row>
    <row r="102" spans="39:39" x14ac:dyDescent="0.3">
      <c r="AM102" s="3"/>
    </row>
    <row r="103" spans="39:39" x14ac:dyDescent="0.3">
      <c r="AM103" s="3"/>
    </row>
    <row r="104" spans="39:39" x14ac:dyDescent="0.3">
      <c r="AM104" s="3"/>
    </row>
    <row r="105" spans="39:39" x14ac:dyDescent="0.3">
      <c r="AM105" s="3"/>
    </row>
    <row r="106" spans="39:39" x14ac:dyDescent="0.3">
      <c r="AM106" s="3"/>
    </row>
    <row r="107" spans="39:39" x14ac:dyDescent="0.3">
      <c r="AM107" s="3"/>
    </row>
    <row r="108" spans="39:39" x14ac:dyDescent="0.3">
      <c r="AM108" s="3"/>
    </row>
    <row r="109" spans="39:39" x14ac:dyDescent="0.3">
      <c r="AM109" s="3"/>
    </row>
    <row r="110" spans="39:39" x14ac:dyDescent="0.3">
      <c r="AM110" s="3"/>
    </row>
    <row r="111" spans="39:39" x14ac:dyDescent="0.3">
      <c r="AM111" s="3"/>
    </row>
    <row r="112" spans="39:39" x14ac:dyDescent="0.3">
      <c r="AM112" s="3"/>
    </row>
    <row r="113" spans="39:39" x14ac:dyDescent="0.3">
      <c r="AM113" s="3"/>
    </row>
    <row r="114" spans="39:39" x14ac:dyDescent="0.3">
      <c r="AM114" s="3"/>
    </row>
    <row r="115" spans="39:39" x14ac:dyDescent="0.3">
      <c r="AM115" s="3"/>
    </row>
    <row r="116" spans="39:39" x14ac:dyDescent="0.3">
      <c r="AM116" s="3"/>
    </row>
    <row r="117" spans="39:39" x14ac:dyDescent="0.3">
      <c r="AM117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F471-F8BB-4B19-94D3-D1B37880F8C6}">
  <sheetPr codeName="Sheet45">
    <tabColor theme="7" tint="0.79998168889431442"/>
  </sheetPr>
  <dimension ref="A1:CA854"/>
  <sheetViews>
    <sheetView zoomScale="22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6" max="17" width="10" customWidth="1"/>
    <col min="28" max="47" width="10" customWidth="1"/>
    <col min="48" max="48" width="13" bestFit="1" customWidth="1"/>
    <col min="64" max="65" width="10" customWidth="1"/>
    <col min="78" max="79" width="10" customWidth="1"/>
  </cols>
  <sheetData>
    <row r="1" spans="2:79" x14ac:dyDescent="0.3">
      <c r="B1" s="2" t="s">
        <v>176</v>
      </c>
      <c r="C1" t="s">
        <v>225</v>
      </c>
      <c r="D1" s="2" t="s">
        <v>176</v>
      </c>
      <c r="E1" t="s">
        <v>225</v>
      </c>
      <c r="F1" s="2" t="s">
        <v>176</v>
      </c>
      <c r="G1" t="s">
        <v>225</v>
      </c>
      <c r="H1" s="2" t="s">
        <v>176</v>
      </c>
      <c r="I1" t="s">
        <v>225</v>
      </c>
      <c r="J1" s="2" t="s">
        <v>176</v>
      </c>
      <c r="K1" t="s">
        <v>225</v>
      </c>
      <c r="L1" s="2" t="s">
        <v>176</v>
      </c>
      <c r="M1" t="s">
        <v>225</v>
      </c>
      <c r="N1" s="2" t="s">
        <v>176</v>
      </c>
      <c r="O1" t="s">
        <v>225</v>
      </c>
      <c r="Q1" s="3"/>
      <c r="R1" s="2" t="s">
        <v>176</v>
      </c>
      <c r="S1" t="s">
        <v>225</v>
      </c>
      <c r="T1" s="2" t="s">
        <v>176</v>
      </c>
      <c r="U1" t="s">
        <v>225</v>
      </c>
      <c r="V1" s="2" t="s">
        <v>176</v>
      </c>
      <c r="W1" t="s">
        <v>225</v>
      </c>
      <c r="X1" s="2" t="s">
        <v>176</v>
      </c>
      <c r="Y1" t="s">
        <v>225</v>
      </c>
      <c r="Z1" s="2" t="s">
        <v>176</v>
      </c>
      <c r="AA1" t="s">
        <v>225</v>
      </c>
      <c r="AC1" s="3"/>
      <c r="AD1" t="s">
        <v>176</v>
      </c>
      <c r="AE1" t="s">
        <v>225</v>
      </c>
      <c r="AF1" t="s">
        <v>176</v>
      </c>
      <c r="AG1" t="s">
        <v>225</v>
      </c>
      <c r="AH1" t="s">
        <v>176</v>
      </c>
      <c r="AI1" t="s">
        <v>225</v>
      </c>
      <c r="AJ1" t="s">
        <v>176</v>
      </c>
      <c r="AK1" t="s">
        <v>225</v>
      </c>
      <c r="AL1" t="s">
        <v>176</v>
      </c>
      <c r="AM1" t="s">
        <v>225</v>
      </c>
      <c r="AN1" t="s">
        <v>176</v>
      </c>
      <c r="AO1" t="s">
        <v>225</v>
      </c>
      <c r="AP1" t="s">
        <v>176</v>
      </c>
      <c r="AQ1" t="s">
        <v>225</v>
      </c>
      <c r="AR1" t="s">
        <v>176</v>
      </c>
      <c r="AS1" t="s">
        <v>225</v>
      </c>
      <c r="AV1" s="2" t="s">
        <v>176</v>
      </c>
      <c r="AW1" t="s">
        <v>225</v>
      </c>
      <c r="AX1" s="2" t="s">
        <v>176</v>
      </c>
      <c r="AY1" t="s">
        <v>225</v>
      </c>
      <c r="AZ1" s="2" t="s">
        <v>176</v>
      </c>
      <c r="BA1" t="s">
        <v>225</v>
      </c>
      <c r="BB1" s="2" t="s">
        <v>176</v>
      </c>
      <c r="BC1" t="s">
        <v>225</v>
      </c>
      <c r="BD1" s="2" t="s">
        <v>176</v>
      </c>
      <c r="BE1" t="s">
        <v>225</v>
      </c>
      <c r="BF1" s="2" t="s">
        <v>176</v>
      </c>
      <c r="BG1" t="s">
        <v>225</v>
      </c>
      <c r="BH1" s="2" t="s">
        <v>176</v>
      </c>
      <c r="BI1" t="s">
        <v>225</v>
      </c>
      <c r="BJ1" s="2" t="s">
        <v>176</v>
      </c>
      <c r="BK1" t="s">
        <v>225</v>
      </c>
      <c r="BM1" s="3"/>
      <c r="BN1" s="2" t="s">
        <v>176</v>
      </c>
      <c r="BO1" t="s">
        <v>225</v>
      </c>
      <c r="BP1" s="2" t="s">
        <v>176</v>
      </c>
      <c r="BQ1" t="s">
        <v>225</v>
      </c>
      <c r="BR1" s="2" t="s">
        <v>176</v>
      </c>
      <c r="BS1" t="s">
        <v>225</v>
      </c>
      <c r="BT1" s="2" t="s">
        <v>176</v>
      </c>
      <c r="BU1" t="s">
        <v>225</v>
      </c>
      <c r="BV1" s="2" t="s">
        <v>176</v>
      </c>
      <c r="BW1" t="s">
        <v>225</v>
      </c>
      <c r="BX1" s="2" t="s">
        <v>176</v>
      </c>
      <c r="BY1" t="s">
        <v>225</v>
      </c>
      <c r="CA1" s="3"/>
    </row>
    <row r="2" spans="2:79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3"/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 s="3"/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f>AD2/100</f>
        <v>0</v>
      </c>
      <c r="AW2">
        <f>AE2</f>
        <v>0</v>
      </c>
      <c r="AX2">
        <f>AF2/100</f>
        <v>0</v>
      </c>
      <c r="AY2">
        <f>AG2</f>
        <v>0</v>
      </c>
      <c r="AZ2">
        <f>AH2/100</f>
        <v>0</v>
      </c>
      <c r="BA2">
        <f>AI2</f>
        <v>0</v>
      </c>
      <c r="BB2">
        <f>AJ2/100</f>
        <v>0</v>
      </c>
      <c r="BC2">
        <f>AK2</f>
        <v>0</v>
      </c>
      <c r="BD2">
        <f>AL2/100</f>
        <v>0</v>
      </c>
      <c r="BE2">
        <f>AM2</f>
        <v>0</v>
      </c>
      <c r="BF2">
        <f>AN2/100</f>
        <v>0</v>
      </c>
      <c r="BG2">
        <f>AO2</f>
        <v>0</v>
      </c>
      <c r="BH2">
        <f>AP2/100</f>
        <v>0</v>
      </c>
      <c r="BI2">
        <f>AQ2</f>
        <v>0</v>
      </c>
      <c r="BJ2">
        <f>AR2/100</f>
        <v>0</v>
      </c>
      <c r="BK2">
        <f>AS2</f>
        <v>0</v>
      </c>
      <c r="BM2" s="3"/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CA2" s="3"/>
    </row>
    <row r="3" spans="2:79" x14ac:dyDescent="0.3">
      <c r="B3" s="2">
        <v>9.6839188270089998E-4</v>
      </c>
      <c r="C3">
        <v>0.80645655323879994</v>
      </c>
      <c r="D3">
        <v>1.1124565851769999E-3</v>
      </c>
      <c r="E3">
        <v>0.66947318788120003</v>
      </c>
      <c r="F3">
        <v>7.5145652126559998E-4</v>
      </c>
      <c r="G3">
        <v>1.9364469024390001</v>
      </c>
      <c r="H3">
        <v>5.2538284889990005E-4</v>
      </c>
      <c r="I3">
        <v>2.2088839788280001</v>
      </c>
      <c r="J3">
        <v>5.7668042372770005E-4</v>
      </c>
      <c r="K3">
        <v>0.31362645983850002</v>
      </c>
      <c r="L3">
        <v>9.2862790910740005E-4</v>
      </c>
      <c r="M3">
        <v>0.33299018321070001</v>
      </c>
      <c r="N3">
        <v>5.8300544576899999E-4</v>
      </c>
      <c r="O3">
        <v>1.593294172922</v>
      </c>
      <c r="Q3" s="3"/>
      <c r="R3">
        <v>6.6911559349120005E-4</v>
      </c>
      <c r="S3">
        <v>2.814395543462</v>
      </c>
      <c r="T3">
        <v>4.5651724711189999E-4</v>
      </c>
      <c r="U3">
        <v>1.921106381902</v>
      </c>
      <c r="V3">
        <v>8.5775758156189999E-4</v>
      </c>
      <c r="W3">
        <v>0.43274539007790003</v>
      </c>
      <c r="X3">
        <v>7.7801482293020005E-4</v>
      </c>
      <c r="Y3">
        <v>1.639549838749</v>
      </c>
      <c r="Z3">
        <v>4.0787801494969998E-4</v>
      </c>
      <c r="AA3">
        <v>0.75585334614650002</v>
      </c>
      <c r="AC3" s="3"/>
      <c r="AD3">
        <v>0.26123891982179998</v>
      </c>
      <c r="AE3">
        <v>9.4456267029299994</v>
      </c>
      <c r="AF3">
        <v>0.13842961415169999</v>
      </c>
      <c r="AG3">
        <v>6.9212886462079997</v>
      </c>
      <c r="AH3">
        <v>8.2633943072409996E-2</v>
      </c>
      <c r="AI3">
        <v>3.6770309787479998</v>
      </c>
      <c r="AJ3">
        <v>4.07746258495E-2</v>
      </c>
      <c r="AK3">
        <v>1.1249115419239999</v>
      </c>
      <c r="AL3">
        <v>5.11808859931E-2</v>
      </c>
      <c r="AM3">
        <v>0.37996127241200001</v>
      </c>
      <c r="AN3">
        <v>9.0400384964859998E-2</v>
      </c>
      <c r="AO3">
        <v>2.0988302530729999</v>
      </c>
      <c r="AP3">
        <v>4.3482240954200002E-2</v>
      </c>
      <c r="AQ3">
        <v>1.382358420434</v>
      </c>
      <c r="AR3">
        <v>4.2282616959749997E-2</v>
      </c>
      <c r="AS3">
        <v>1.2125941815850001</v>
      </c>
      <c r="AV3">
        <f t="shared" ref="AV3:AV41" si="0">AD3/100</f>
        <v>2.6123891982179999E-3</v>
      </c>
      <c r="AW3">
        <f t="shared" ref="AW3:AW41" si="1">AE3</f>
        <v>9.4456267029299994</v>
      </c>
      <c r="AX3">
        <f t="shared" ref="AX3:AX56" si="2">AF3/100</f>
        <v>1.3842961415169999E-3</v>
      </c>
      <c r="AY3">
        <f t="shared" ref="AY3:AY56" si="3">AG3</f>
        <v>6.9212886462079997</v>
      </c>
      <c r="AZ3">
        <f t="shared" ref="AZ3:AZ48" si="4">AH3/100</f>
        <v>8.2633943072409999E-4</v>
      </c>
      <c r="BA3">
        <f t="shared" ref="BA3:BA48" si="5">AI3</f>
        <v>3.6770309787479998</v>
      </c>
      <c r="BB3">
        <f t="shared" ref="BB3:BB57" si="6">AJ3/100</f>
        <v>4.0774625849499999E-4</v>
      </c>
      <c r="BC3">
        <f t="shared" ref="BC3:BC57" si="7">AK3</f>
        <v>1.1249115419239999</v>
      </c>
      <c r="BD3">
        <f t="shared" ref="BD3:BD64" si="8">AL3/100</f>
        <v>5.1180885993099999E-4</v>
      </c>
      <c r="BE3">
        <f t="shared" ref="BE3:BE64" si="9">AM3</f>
        <v>0.37996127241200001</v>
      </c>
      <c r="BF3">
        <f t="shared" ref="BF3:BF47" si="10">AN3/100</f>
        <v>9.0400384964859997E-4</v>
      </c>
      <c r="BG3">
        <f t="shared" ref="BG3:BG47" si="11">AO3</f>
        <v>2.0988302530729999</v>
      </c>
      <c r="BH3">
        <f t="shared" ref="BH3:BH43" si="12">AP3/100</f>
        <v>4.34822409542E-4</v>
      </c>
      <c r="BI3">
        <f t="shared" ref="BI3:BI43" si="13">AQ3</f>
        <v>1.382358420434</v>
      </c>
      <c r="BJ3">
        <f t="shared" ref="BJ3:BJ45" si="14">AR3/100</f>
        <v>4.2282616959749995E-4</v>
      </c>
      <c r="BK3">
        <f t="shared" ref="BK3:BK45" si="15">AS3</f>
        <v>1.2125941815850001</v>
      </c>
      <c r="BM3" s="3"/>
      <c r="BN3">
        <v>5.9887832250610001E-4</v>
      </c>
      <c r="BO3">
        <v>1.2755440510180001</v>
      </c>
      <c r="BP3">
        <v>6.0574027328250005E-4</v>
      </c>
      <c r="BQ3">
        <v>1.1370418417879999</v>
      </c>
      <c r="BR3">
        <v>7.4855007987959996E-4</v>
      </c>
      <c r="BS3">
        <v>0.53257578212159995</v>
      </c>
      <c r="BT3">
        <v>5.638124870831E-4</v>
      </c>
      <c r="BU3">
        <v>1.03090076064</v>
      </c>
      <c r="BV3">
        <v>5.5987565319750004E-4</v>
      </c>
      <c r="BW3">
        <v>0.74569869795620003</v>
      </c>
      <c r="BX3">
        <v>5.9059176002720004E-4</v>
      </c>
      <c r="BY3">
        <v>0.69953081360659997</v>
      </c>
      <c r="CA3" s="3"/>
    </row>
    <row r="4" spans="2:79" x14ac:dyDescent="0.3">
      <c r="B4" s="2">
        <v>1.323098912913E-3</v>
      </c>
      <c r="C4">
        <v>1.8937634793060001</v>
      </c>
      <c r="D4">
        <v>1.39653912422E-3</v>
      </c>
      <c r="E4">
        <v>0.90760468441109998</v>
      </c>
      <c r="F4">
        <v>9.5629237932739997E-4</v>
      </c>
      <c r="G4">
        <v>2.156326354975</v>
      </c>
      <c r="H4">
        <v>5.2658523719049998E-4</v>
      </c>
      <c r="I4">
        <v>2.223341266607</v>
      </c>
      <c r="J4">
        <v>1.0802969422520001E-3</v>
      </c>
      <c r="K4">
        <v>0.61111273004349997</v>
      </c>
      <c r="L4">
        <v>1.1181338293540001E-3</v>
      </c>
      <c r="M4">
        <v>0.44490660522120001</v>
      </c>
      <c r="N4">
        <v>6.0177848401910005E-4</v>
      </c>
      <c r="O4">
        <v>1.6320986183199999</v>
      </c>
      <c r="Q4" s="3"/>
      <c r="R4">
        <v>1.024765249923E-3</v>
      </c>
      <c r="S4">
        <v>3.4590240130579999</v>
      </c>
      <c r="T4">
        <v>5.5627627907579998E-4</v>
      </c>
      <c r="U4">
        <v>1.994160013036</v>
      </c>
      <c r="V4">
        <v>1.4956143682280001E-3</v>
      </c>
      <c r="W4">
        <v>0.89583051250470003</v>
      </c>
      <c r="X4">
        <v>1.2156036907429999E-3</v>
      </c>
      <c r="Y4">
        <v>2.0573279647330001</v>
      </c>
      <c r="Z4">
        <v>9.6295013434989998E-4</v>
      </c>
      <c r="AA4">
        <v>1.332308856556</v>
      </c>
      <c r="AC4" s="3"/>
      <c r="AD4">
        <v>0.27270594225389999</v>
      </c>
      <c r="AE4">
        <v>9.8168913647749996</v>
      </c>
      <c r="AF4">
        <v>0.1467825375538</v>
      </c>
      <c r="AG4">
        <v>7.1433049011999996</v>
      </c>
      <c r="AH4">
        <v>9.0279023776789993E-2</v>
      </c>
      <c r="AI4">
        <v>4.0874618136940004</v>
      </c>
      <c r="AJ4">
        <v>9.4201301661969994E-2</v>
      </c>
      <c r="AK4">
        <v>2.0652605526440002</v>
      </c>
      <c r="AL4">
        <v>7.9616098767089999E-2</v>
      </c>
      <c r="AM4">
        <v>0.63712269152779999</v>
      </c>
      <c r="AN4">
        <v>9.5835442955959999E-2</v>
      </c>
      <c r="AO4">
        <v>2.1193643562740001</v>
      </c>
      <c r="AP4">
        <v>4.3152848807769997E-2</v>
      </c>
      <c r="AQ4">
        <v>1.4700364922939999</v>
      </c>
      <c r="AR4">
        <v>4.1686907758760001E-2</v>
      </c>
      <c r="AS4">
        <v>1.3711609072890001</v>
      </c>
      <c r="AV4">
        <f t="shared" si="0"/>
        <v>2.7270594225389999E-3</v>
      </c>
      <c r="AW4">
        <f t="shared" si="1"/>
        <v>9.8168913647749996</v>
      </c>
      <c r="AX4">
        <f t="shared" si="2"/>
        <v>1.4678253755379999E-3</v>
      </c>
      <c r="AY4">
        <f t="shared" si="3"/>
        <v>7.1433049011999996</v>
      </c>
      <c r="AZ4">
        <f t="shared" si="4"/>
        <v>9.0279023776789998E-4</v>
      </c>
      <c r="BA4">
        <f t="shared" si="5"/>
        <v>4.0874618136940004</v>
      </c>
      <c r="BB4">
        <f t="shared" si="6"/>
        <v>9.4201301661969998E-4</v>
      </c>
      <c r="BC4">
        <f t="shared" si="7"/>
        <v>2.0652605526440002</v>
      </c>
      <c r="BD4">
        <f t="shared" si="8"/>
        <v>7.961609876709E-4</v>
      </c>
      <c r="BE4">
        <f t="shared" si="9"/>
        <v>0.63712269152779999</v>
      </c>
      <c r="BF4">
        <f t="shared" si="10"/>
        <v>9.5835442955959993E-4</v>
      </c>
      <c r="BG4">
        <f t="shared" si="11"/>
        <v>2.1193643562740001</v>
      </c>
      <c r="BH4">
        <f t="shared" si="12"/>
        <v>4.3152848807769998E-4</v>
      </c>
      <c r="BI4">
        <f t="shared" si="13"/>
        <v>1.4700364922939999</v>
      </c>
      <c r="BJ4">
        <f t="shared" si="14"/>
        <v>4.1686907758760002E-4</v>
      </c>
      <c r="BK4">
        <f t="shared" si="15"/>
        <v>1.3711609072890001</v>
      </c>
      <c r="BM4" s="3"/>
      <c r="BN4">
        <v>7.3838558265689998E-4</v>
      </c>
      <c r="BO4">
        <v>1.3169628760009999</v>
      </c>
      <c r="BP4">
        <v>7.8075957109810003E-4</v>
      </c>
      <c r="BQ4">
        <v>1.1974447761610001</v>
      </c>
      <c r="BR4">
        <v>1.0071555146810001E-3</v>
      </c>
      <c r="BS4">
        <v>0.77296415853199996</v>
      </c>
      <c r="BT4">
        <v>5.3112719010920003E-4</v>
      </c>
      <c r="BU4">
        <v>1.050317495242</v>
      </c>
      <c r="BV4">
        <v>6.329642020656E-4</v>
      </c>
      <c r="BW4">
        <v>0.81171247695540005</v>
      </c>
      <c r="BX4">
        <v>5.7439203663140002E-4</v>
      </c>
      <c r="BY4">
        <v>0.71118079661519995</v>
      </c>
      <c r="CA4" s="3"/>
    </row>
    <row r="5" spans="2:79" x14ac:dyDescent="0.3">
      <c r="B5" s="2">
        <v>1.3483712562530001E-3</v>
      </c>
      <c r="C5">
        <v>2.3845523125439998</v>
      </c>
      <c r="D5">
        <v>1.487303419353E-3</v>
      </c>
      <c r="E5">
        <v>1.064342327129</v>
      </c>
      <c r="F5">
        <v>1.018980947857E-3</v>
      </c>
      <c r="G5">
        <v>2.162405799479</v>
      </c>
      <c r="H5">
        <v>6.9828268111030004E-4</v>
      </c>
      <c r="I5">
        <v>2.2316897302809999</v>
      </c>
      <c r="J5">
        <v>1.368166500831E-3</v>
      </c>
      <c r="K5">
        <v>0.81793465791459996</v>
      </c>
      <c r="L5">
        <v>1.288192635514E-3</v>
      </c>
      <c r="M5">
        <v>0.48966129833529998</v>
      </c>
      <c r="N5">
        <v>6.5018714948949998E-4</v>
      </c>
      <c r="O5">
        <v>1.653398219127</v>
      </c>
      <c r="Q5" s="3"/>
      <c r="R5">
        <v>1.58814125878E-3</v>
      </c>
      <c r="S5">
        <v>4.1667033088560004</v>
      </c>
      <c r="T5">
        <v>5.5930735741860002E-4</v>
      </c>
      <c r="U5">
        <v>2.032000379966</v>
      </c>
      <c r="V5">
        <v>2.2716532312660001E-3</v>
      </c>
      <c r="W5">
        <v>1.4173315566239999</v>
      </c>
      <c r="X5">
        <v>1.2100130388669999E-3</v>
      </c>
      <c r="Y5">
        <v>2.0775780958140002</v>
      </c>
      <c r="Z5">
        <v>1.03273242513E-3</v>
      </c>
      <c r="AA5">
        <v>1.456052151957</v>
      </c>
      <c r="AC5" s="3"/>
      <c r="AD5">
        <v>0.28530130799609998</v>
      </c>
      <c r="AE5">
        <v>9.8878119932280004</v>
      </c>
      <c r="AF5">
        <v>0.15026107044799999</v>
      </c>
      <c r="AG5">
        <v>7.1955477817410003</v>
      </c>
      <c r="AH5">
        <v>0.100644539024</v>
      </c>
      <c r="AI5">
        <v>4.2628453642209996</v>
      </c>
      <c r="AJ5">
        <v>9.0267226437580006E-2</v>
      </c>
      <c r="AK5">
        <v>2.134274579995</v>
      </c>
      <c r="AL5">
        <v>0.18132102692310001</v>
      </c>
      <c r="AM5">
        <v>1.3733735510789999</v>
      </c>
      <c r="AN5">
        <v>9.5800401238260002E-2</v>
      </c>
      <c r="AO5">
        <v>2.1286918107270001</v>
      </c>
      <c r="AP5">
        <v>4.2872515066119998E-2</v>
      </c>
      <c r="AQ5">
        <v>1.54465612792</v>
      </c>
      <c r="AR5">
        <v>4.5081340530479998E-2</v>
      </c>
      <c r="AS5">
        <v>1.4457896785169999</v>
      </c>
      <c r="AV5">
        <f t="shared" si="0"/>
        <v>2.8530130799609998E-3</v>
      </c>
      <c r="AW5">
        <f t="shared" si="1"/>
        <v>9.8878119932280004</v>
      </c>
      <c r="AX5">
        <f t="shared" si="2"/>
        <v>1.5026107044799999E-3</v>
      </c>
      <c r="AY5">
        <f t="shared" si="3"/>
        <v>7.1955477817410003</v>
      </c>
      <c r="AZ5">
        <f t="shared" si="4"/>
        <v>1.0064453902399999E-3</v>
      </c>
      <c r="BA5">
        <f t="shared" si="5"/>
        <v>4.2628453642209996</v>
      </c>
      <c r="BB5">
        <f t="shared" si="6"/>
        <v>9.0267226437580009E-4</v>
      </c>
      <c r="BC5">
        <f t="shared" si="7"/>
        <v>2.134274579995</v>
      </c>
      <c r="BD5">
        <f t="shared" si="8"/>
        <v>1.8132102692310001E-3</v>
      </c>
      <c r="BE5">
        <f t="shared" si="9"/>
        <v>1.3733735510789999</v>
      </c>
      <c r="BF5">
        <f t="shared" si="10"/>
        <v>9.5800401238259998E-4</v>
      </c>
      <c r="BG5">
        <f t="shared" si="11"/>
        <v>2.1286918107270001</v>
      </c>
      <c r="BH5">
        <f t="shared" si="12"/>
        <v>4.2872515066119996E-4</v>
      </c>
      <c r="BI5">
        <f t="shared" si="13"/>
        <v>1.54465612792</v>
      </c>
      <c r="BJ5">
        <f t="shared" si="14"/>
        <v>4.5081340530479997E-4</v>
      </c>
      <c r="BK5">
        <f t="shared" si="15"/>
        <v>1.4457896785169999</v>
      </c>
      <c r="BM5" s="3"/>
      <c r="BN5">
        <v>8.0737694557969999E-4</v>
      </c>
      <c r="BO5">
        <v>1.3273170047189999</v>
      </c>
      <c r="BP5">
        <v>7.9842030653649995E-4</v>
      </c>
      <c r="BQ5">
        <v>1.2056424203839999</v>
      </c>
      <c r="BR5">
        <v>1.2106054148630001E-3</v>
      </c>
      <c r="BS5">
        <v>0.99134568130330003</v>
      </c>
      <c r="BT5">
        <v>5.3208002405000004E-4</v>
      </c>
      <c r="BU5">
        <v>1.063261599959</v>
      </c>
      <c r="BV5">
        <v>7.0214613177650004E-4</v>
      </c>
      <c r="BW5">
        <v>0.82465542661689994</v>
      </c>
      <c r="BX5">
        <v>6.4306578824060003E-4</v>
      </c>
      <c r="BY5">
        <v>0.71722022376130001</v>
      </c>
      <c r="CA5" s="3"/>
    </row>
    <row r="6" spans="2:79" x14ac:dyDescent="0.3">
      <c r="B6" s="2">
        <v>1.541816067352E-3</v>
      </c>
      <c r="C6">
        <v>2.4674679861220001</v>
      </c>
      <c r="D6">
        <v>1.8344764177299999E-3</v>
      </c>
      <c r="E6">
        <v>1.500304517345</v>
      </c>
      <c r="F6">
        <v>1.113203651434E-3</v>
      </c>
      <c r="G6">
        <v>2.173807695886</v>
      </c>
      <c r="H6">
        <v>8.2264728066169996E-4</v>
      </c>
      <c r="I6">
        <v>2.2316740611610002</v>
      </c>
      <c r="J6">
        <v>1.761070477449E-3</v>
      </c>
      <c r="K6">
        <v>1.035952417032</v>
      </c>
      <c r="L6">
        <v>1.387760355024E-3</v>
      </c>
      <c r="M6">
        <v>0.52017792577910005</v>
      </c>
      <c r="N6">
        <v>7.1312885239599997E-4</v>
      </c>
      <c r="O6">
        <v>1.662521303164</v>
      </c>
      <c r="Q6" s="3"/>
      <c r="R6">
        <v>2.1474646265759998E-3</v>
      </c>
      <c r="S6">
        <v>4.5707657854760004</v>
      </c>
      <c r="T6">
        <v>5.4913234490930004E-4</v>
      </c>
      <c r="U6">
        <v>2.0724529162669998</v>
      </c>
      <c r="V6">
        <v>3.1062937778849999E-3</v>
      </c>
      <c r="W6">
        <v>1.8370901267140001</v>
      </c>
      <c r="X6">
        <v>1.278467120706E-3</v>
      </c>
      <c r="Y6">
        <v>2.1021399503540001</v>
      </c>
      <c r="Z6">
        <v>1.1861377322400001E-3</v>
      </c>
      <c r="AA6">
        <v>1.5026142760929999</v>
      </c>
      <c r="AC6" s="3"/>
      <c r="AD6">
        <v>0.29436908243940002</v>
      </c>
      <c r="AE6">
        <v>9.9195481773760008</v>
      </c>
      <c r="AF6">
        <v>0.1537466116857</v>
      </c>
      <c r="AG6">
        <v>7.2459251713899997</v>
      </c>
      <c r="AH6">
        <v>0.1091726710146</v>
      </c>
      <c r="AI6">
        <v>4.438224346947</v>
      </c>
      <c r="AJ6">
        <v>0.1027925087444</v>
      </c>
      <c r="AK6">
        <v>2.223850117355</v>
      </c>
      <c r="AL6">
        <v>0.27669795327460001</v>
      </c>
      <c r="AM6">
        <v>1.9071460392690001</v>
      </c>
      <c r="AN6">
        <v>0.10858499225609999</v>
      </c>
      <c r="AO6">
        <v>2.149244185133</v>
      </c>
      <c r="AP6">
        <v>5.731928075211E-2</v>
      </c>
      <c r="AQ6">
        <v>1.611850342393</v>
      </c>
      <c r="AR6">
        <v>4.678556525989E-2</v>
      </c>
      <c r="AS6">
        <v>1.4812385732410001</v>
      </c>
      <c r="AV6">
        <f t="shared" si="0"/>
        <v>2.9436908243940002E-3</v>
      </c>
      <c r="AW6">
        <f t="shared" si="1"/>
        <v>9.9195481773760008</v>
      </c>
      <c r="AX6">
        <f t="shared" si="2"/>
        <v>1.5374661168570001E-3</v>
      </c>
      <c r="AY6">
        <f t="shared" si="3"/>
        <v>7.2459251713899997</v>
      </c>
      <c r="AZ6">
        <f t="shared" si="4"/>
        <v>1.0917267101460001E-3</v>
      </c>
      <c r="BA6">
        <f t="shared" si="5"/>
        <v>4.438224346947</v>
      </c>
      <c r="BB6">
        <f t="shared" si="6"/>
        <v>1.027925087444E-3</v>
      </c>
      <c r="BC6">
        <f t="shared" si="7"/>
        <v>2.223850117355</v>
      </c>
      <c r="BD6">
        <f t="shared" si="8"/>
        <v>2.7669795327460002E-3</v>
      </c>
      <c r="BE6">
        <f t="shared" si="9"/>
        <v>1.9071460392690001</v>
      </c>
      <c r="BF6">
        <f t="shared" si="10"/>
        <v>1.0858499225609999E-3</v>
      </c>
      <c r="BG6">
        <f t="shared" si="11"/>
        <v>2.149244185133</v>
      </c>
      <c r="BH6">
        <f t="shared" si="12"/>
        <v>5.7319280752110005E-4</v>
      </c>
      <c r="BI6">
        <f t="shared" si="13"/>
        <v>1.611850342393</v>
      </c>
      <c r="BJ6">
        <f t="shared" si="14"/>
        <v>4.6785565259889998E-4</v>
      </c>
      <c r="BK6">
        <f t="shared" si="15"/>
        <v>1.4812385732410001</v>
      </c>
      <c r="BM6" s="3"/>
      <c r="BN6">
        <v>8.5934279569129998E-4</v>
      </c>
      <c r="BO6">
        <v>1.3381028923580001</v>
      </c>
      <c r="BP6">
        <v>8.1601751971210001E-4</v>
      </c>
      <c r="BQ6">
        <v>1.2129771242930001</v>
      </c>
      <c r="BR6">
        <v>1.359622559685E-3</v>
      </c>
      <c r="BS6">
        <v>1.015721015362</v>
      </c>
      <c r="BT6">
        <v>5.3293757459660005E-4</v>
      </c>
      <c r="BU6">
        <v>1.0749112942029999</v>
      </c>
      <c r="BV6">
        <v>7.712963003561E-4</v>
      </c>
      <c r="BW6">
        <v>0.83716690612120004</v>
      </c>
      <c r="BX6">
        <v>7.6246670583840004E-4</v>
      </c>
      <c r="BY6">
        <v>0.71721820241510004</v>
      </c>
      <c r="CA6" s="3"/>
    </row>
    <row r="7" spans="2:79" x14ac:dyDescent="0.3">
      <c r="B7" s="2">
        <v>1.7830810864560001E-3</v>
      </c>
      <c r="C7">
        <v>2.9384457414399998</v>
      </c>
      <c r="D7">
        <v>2.0295887915180002E-3</v>
      </c>
      <c r="E7">
        <v>1.790189637765</v>
      </c>
      <c r="F7">
        <v>1.1448010700760001E-3</v>
      </c>
      <c r="G7">
        <v>2.179891057671</v>
      </c>
      <c r="H7">
        <v>9.7791317931820001E-4</v>
      </c>
      <c r="I7">
        <v>2.2293717451120001</v>
      </c>
      <c r="J7">
        <v>2.1340014974910002E-3</v>
      </c>
      <c r="K7">
        <v>1.2641627516030001</v>
      </c>
      <c r="L7">
        <v>1.5433936906770001E-3</v>
      </c>
      <c r="M7">
        <v>0.55815017589189997</v>
      </c>
      <c r="N7">
        <v>8.2264399654009997E-4</v>
      </c>
      <c r="O7">
        <v>1.670877601398</v>
      </c>
      <c r="Q7" s="3"/>
      <c r="R7">
        <v>2.3839860317789998E-3</v>
      </c>
      <c r="S7">
        <v>4.7402745735070004</v>
      </c>
      <c r="T7">
        <v>5.5153630359499998E-4</v>
      </c>
      <c r="U7">
        <v>2.1024642417630002</v>
      </c>
      <c r="V7">
        <v>3.3569402292550001E-3</v>
      </c>
      <c r="W7">
        <v>1.9106366981830001</v>
      </c>
      <c r="X7">
        <v>1.346195989738E-3</v>
      </c>
      <c r="Y7">
        <v>2.1176481561170002</v>
      </c>
      <c r="Z7">
        <v>1.2944077806840001E-3</v>
      </c>
      <c r="AA7">
        <v>1.546272862541</v>
      </c>
      <c r="AC7" s="3"/>
      <c r="AD7">
        <v>0.30529526516990002</v>
      </c>
      <c r="AE7">
        <v>9.9456924566520009</v>
      </c>
      <c r="AF7">
        <v>0.1627863527548</v>
      </c>
      <c r="AG7">
        <v>7.2851233191000002</v>
      </c>
      <c r="AH7">
        <v>0.108815245494</v>
      </c>
      <c r="AI7">
        <v>4.5333643823700003</v>
      </c>
      <c r="AJ7">
        <v>0.12834066574940001</v>
      </c>
      <c r="AK7">
        <v>2.2705513388390002</v>
      </c>
      <c r="AL7">
        <v>0.28747696079079998</v>
      </c>
      <c r="AM7">
        <v>1.972465627249</v>
      </c>
      <c r="AN7">
        <v>0.13613172441929999</v>
      </c>
      <c r="AO7">
        <v>2.1530436839339999</v>
      </c>
      <c r="AP7">
        <v>6.8238455139090007E-2</v>
      </c>
      <c r="AQ7">
        <v>1.6398601125600001</v>
      </c>
      <c r="AR7">
        <v>5.2185581533279998E-2</v>
      </c>
      <c r="AS7">
        <v>1.5111001308950001</v>
      </c>
      <c r="AV7">
        <f t="shared" si="0"/>
        <v>3.0529526516990002E-3</v>
      </c>
      <c r="AW7">
        <f t="shared" si="1"/>
        <v>9.9456924566520009</v>
      </c>
      <c r="AX7">
        <f t="shared" si="2"/>
        <v>1.6278635275479999E-3</v>
      </c>
      <c r="AY7">
        <f t="shared" si="3"/>
        <v>7.2851233191000002</v>
      </c>
      <c r="AZ7">
        <f t="shared" si="4"/>
        <v>1.08815245494E-3</v>
      </c>
      <c r="BA7">
        <f t="shared" si="5"/>
        <v>4.5333643823700003</v>
      </c>
      <c r="BB7">
        <f t="shared" si="6"/>
        <v>1.2834066574940002E-3</v>
      </c>
      <c r="BC7">
        <f t="shared" si="7"/>
        <v>2.2705513388390002</v>
      </c>
      <c r="BD7">
        <f t="shared" si="8"/>
        <v>2.8747696079079997E-3</v>
      </c>
      <c r="BE7">
        <f t="shared" si="9"/>
        <v>1.972465627249</v>
      </c>
      <c r="BF7">
        <f t="shared" si="10"/>
        <v>1.3613172441929999E-3</v>
      </c>
      <c r="BG7">
        <f t="shared" si="11"/>
        <v>2.1530436839339999</v>
      </c>
      <c r="BH7">
        <f t="shared" si="12"/>
        <v>6.8238455139090002E-4</v>
      </c>
      <c r="BI7">
        <f t="shared" si="13"/>
        <v>1.6398601125600001</v>
      </c>
      <c r="BJ7">
        <f t="shared" si="14"/>
        <v>5.2185581533279997E-4</v>
      </c>
      <c r="BK7">
        <f t="shared" si="15"/>
        <v>1.5111001308950001</v>
      </c>
      <c r="BM7" s="3"/>
      <c r="BN7">
        <v>1.0480209263939999E-3</v>
      </c>
      <c r="BO7">
        <v>1.3523382311450001</v>
      </c>
      <c r="BP7">
        <v>8.1649393668249996E-4</v>
      </c>
      <c r="BQ7">
        <v>1.2194491766510001</v>
      </c>
      <c r="BR7">
        <v>1.441072305342E-3</v>
      </c>
      <c r="BS7">
        <v>1.031294378326</v>
      </c>
      <c r="BT7">
        <v>6.0154780394310004E-4</v>
      </c>
      <c r="BU7">
        <v>1.080087781035</v>
      </c>
      <c r="BV7">
        <v>8.7462453908350001E-4</v>
      </c>
      <c r="BW7">
        <v>0.85054074841250005</v>
      </c>
      <c r="BX7">
        <v>8.8174057891069997E-4</v>
      </c>
      <c r="BY7">
        <v>0.71549030044009998</v>
      </c>
      <c r="CA7" s="3"/>
    </row>
    <row r="8" spans="2:79" x14ac:dyDescent="0.3">
      <c r="B8" s="2">
        <v>1.9524592266279999E-3</v>
      </c>
      <c r="C8">
        <v>3.1058263293209998</v>
      </c>
      <c r="D8">
        <v>2.4779867831930002E-3</v>
      </c>
      <c r="E8">
        <v>2.1348289315289999</v>
      </c>
      <c r="F8">
        <v>1.2845213937889999E-3</v>
      </c>
      <c r="G8">
        <v>2.1775907002619999</v>
      </c>
      <c r="H8">
        <v>1.117253801465E-3</v>
      </c>
      <c r="I8">
        <v>2.2225059284039999</v>
      </c>
      <c r="J8">
        <v>3.1097514505320002E-3</v>
      </c>
      <c r="K8">
        <v>1.7404036542579999</v>
      </c>
      <c r="L8">
        <v>1.7289500036140001E-3</v>
      </c>
      <c r="M8">
        <v>0.62257727191760004</v>
      </c>
      <c r="N8">
        <v>9.3152630474179995E-4</v>
      </c>
      <c r="O8">
        <v>1.671624800801</v>
      </c>
      <c r="Q8" s="3"/>
      <c r="R8">
        <v>2.657725655489E-3</v>
      </c>
      <c r="S8">
        <v>4.8683740604340002</v>
      </c>
      <c r="T8">
        <v>6.2080687608359999E-4</v>
      </c>
      <c r="U8">
        <v>2.1298534423179998</v>
      </c>
      <c r="V8">
        <v>3.6307037155680001E-3</v>
      </c>
      <c r="W8">
        <v>1.995001491599</v>
      </c>
      <c r="X8">
        <v>1.5568473691689999E-3</v>
      </c>
      <c r="Y8">
        <v>2.2091922672050002</v>
      </c>
      <c r="Z8">
        <v>1.4329623729459999E-3</v>
      </c>
      <c r="AA8">
        <v>1.594293697701</v>
      </c>
      <c r="AC8" s="3"/>
      <c r="AD8">
        <v>0.32359200595780002</v>
      </c>
      <c r="AE8">
        <v>9.9662585344619998</v>
      </c>
      <c r="AF8">
        <v>0.16996067719300001</v>
      </c>
      <c r="AG8">
        <v>7.3317788625710003</v>
      </c>
      <c r="AH8">
        <v>0.1086120035313</v>
      </c>
      <c r="AI8">
        <v>4.587463618198</v>
      </c>
      <c r="AJ8">
        <v>0.1429275983062</v>
      </c>
      <c r="AK8">
        <v>2.3004357354990002</v>
      </c>
      <c r="AL8">
        <v>0.30571763483030001</v>
      </c>
      <c r="AM8">
        <v>2.0079556321840002</v>
      </c>
      <c r="AN8">
        <v>0.16739527315700001</v>
      </c>
      <c r="AO8">
        <v>2.1456593729939999</v>
      </c>
      <c r="AP8">
        <v>8.4753879418620004E-2</v>
      </c>
      <c r="AQ8">
        <v>1.6454976954439999</v>
      </c>
      <c r="AR8">
        <v>6.5019230955899995E-2</v>
      </c>
      <c r="AS8">
        <v>1.518594069066</v>
      </c>
      <c r="AV8">
        <f t="shared" si="0"/>
        <v>3.2359200595780003E-3</v>
      </c>
      <c r="AW8">
        <f t="shared" si="1"/>
        <v>9.9662585344619998</v>
      </c>
      <c r="AX8">
        <f t="shared" si="2"/>
        <v>1.6996067719300002E-3</v>
      </c>
      <c r="AY8">
        <f t="shared" si="3"/>
        <v>7.3317788625710003</v>
      </c>
      <c r="AZ8">
        <f t="shared" si="4"/>
        <v>1.086120035313E-3</v>
      </c>
      <c r="BA8">
        <f t="shared" si="5"/>
        <v>4.587463618198</v>
      </c>
      <c r="BB8">
        <f t="shared" si="6"/>
        <v>1.4292759830619999E-3</v>
      </c>
      <c r="BC8">
        <f t="shared" si="7"/>
        <v>2.3004357354990002</v>
      </c>
      <c r="BD8">
        <f t="shared" si="8"/>
        <v>3.0571763483030001E-3</v>
      </c>
      <c r="BE8">
        <f t="shared" si="9"/>
        <v>2.0079556321840002</v>
      </c>
      <c r="BF8">
        <f t="shared" si="10"/>
        <v>1.6739527315700001E-3</v>
      </c>
      <c r="BG8">
        <f t="shared" si="11"/>
        <v>2.1456593729939999</v>
      </c>
      <c r="BH8">
        <f t="shared" si="12"/>
        <v>8.4753879418619999E-4</v>
      </c>
      <c r="BI8">
        <f t="shared" si="13"/>
        <v>1.6454976954439999</v>
      </c>
      <c r="BJ8">
        <f t="shared" si="14"/>
        <v>6.5019230955899992E-4</v>
      </c>
      <c r="BK8">
        <f t="shared" si="15"/>
        <v>1.518594069066</v>
      </c>
      <c r="BM8" s="3"/>
      <c r="BN8">
        <v>1.2194194552350001E-3</v>
      </c>
      <c r="BO8">
        <v>1.3635535675949999</v>
      </c>
      <c r="BP8">
        <v>9.3627598785659999E-4</v>
      </c>
      <c r="BQ8">
        <v>1.2246247971919999</v>
      </c>
      <c r="BR8">
        <v>1.5627983022160001E-3</v>
      </c>
      <c r="BS8">
        <v>1.0485599661709999</v>
      </c>
      <c r="BT8">
        <v>7.7205702110579998E-4</v>
      </c>
      <c r="BU8">
        <v>1.0792219530830001</v>
      </c>
      <c r="BV8">
        <v>1.0298868667909999E-3</v>
      </c>
      <c r="BW8">
        <v>0.8742690081858</v>
      </c>
      <c r="BX8">
        <v>1.0007286018010001E-3</v>
      </c>
      <c r="BY8">
        <v>0.70987916705010001</v>
      </c>
      <c r="CA8" s="3"/>
    </row>
    <row r="9" spans="2:79" x14ac:dyDescent="0.3">
      <c r="B9" s="2">
        <v>2.036831878742E-3</v>
      </c>
      <c r="C9">
        <v>3.1857120738470002</v>
      </c>
      <c r="D9">
        <v>2.8863295438379998E-3</v>
      </c>
      <c r="E9">
        <v>2.5586087290549999</v>
      </c>
      <c r="F9">
        <v>1.4085062917740001E-3</v>
      </c>
      <c r="G9">
        <v>2.173009571843</v>
      </c>
      <c r="H9">
        <v>1.178550130922E-3</v>
      </c>
      <c r="I9">
        <v>2.211845355481</v>
      </c>
      <c r="J9">
        <v>3.4142097531689999E-3</v>
      </c>
      <c r="K9">
        <v>1.89662521146</v>
      </c>
      <c r="L9">
        <v>1.8490932964420001E-3</v>
      </c>
      <c r="M9">
        <v>0.73382400711039997</v>
      </c>
      <c r="N9">
        <v>1.1640138093640001E-3</v>
      </c>
      <c r="O9">
        <v>1.6632254124870001</v>
      </c>
      <c r="Q9" s="3"/>
      <c r="R9">
        <v>2.8296550838519999E-3</v>
      </c>
      <c r="S9">
        <v>4.9905778080719996</v>
      </c>
      <c r="T9">
        <v>7.0276093970990004E-4</v>
      </c>
      <c r="U9">
        <v>2.1481062723090001</v>
      </c>
      <c r="V9">
        <v>4.1740696219040004E-3</v>
      </c>
      <c r="W9">
        <v>2.111783798481</v>
      </c>
      <c r="X9">
        <v>1.79485215864E-3</v>
      </c>
      <c r="Y9">
        <v>2.2930853352230001</v>
      </c>
      <c r="Z9">
        <v>1.645187425324E-3</v>
      </c>
      <c r="AA9">
        <v>1.6277413069860001</v>
      </c>
      <c r="AC9" s="3"/>
      <c r="AD9">
        <v>0.33824902195000001</v>
      </c>
      <c r="AE9">
        <v>9.9774880222170008</v>
      </c>
      <c r="AF9">
        <v>0.18262612637059999</v>
      </c>
      <c r="AG9">
        <v>7.3840445821180003</v>
      </c>
      <c r="AH9">
        <v>0.1120484863643</v>
      </c>
      <c r="AI9">
        <v>4.6508994440820004</v>
      </c>
      <c r="AJ9">
        <v>0.170327155255</v>
      </c>
      <c r="AK9">
        <v>2.3434105430029999</v>
      </c>
      <c r="AL9">
        <v>0.32211391726959998</v>
      </c>
      <c r="AM9">
        <v>2.0453065602090001</v>
      </c>
      <c r="AN9">
        <v>0.1968144302946</v>
      </c>
      <c r="AO9">
        <v>2.140135985143</v>
      </c>
      <c r="AP9">
        <v>0.10685854524710001</v>
      </c>
      <c r="AQ9">
        <v>1.6306285819340001</v>
      </c>
      <c r="AR9">
        <v>7.2417822387420006E-2</v>
      </c>
      <c r="AS9">
        <v>1.5055539040370001</v>
      </c>
      <c r="AV9">
        <f t="shared" si="0"/>
        <v>3.3824902194999999E-3</v>
      </c>
      <c r="AW9">
        <f t="shared" si="1"/>
        <v>9.9774880222170008</v>
      </c>
      <c r="AX9">
        <f t="shared" si="2"/>
        <v>1.826261263706E-3</v>
      </c>
      <c r="AY9">
        <f t="shared" si="3"/>
        <v>7.3840445821180003</v>
      </c>
      <c r="AZ9">
        <f t="shared" si="4"/>
        <v>1.1204848636429999E-3</v>
      </c>
      <c r="BA9">
        <f t="shared" si="5"/>
        <v>4.6508994440820004</v>
      </c>
      <c r="BB9">
        <f t="shared" si="6"/>
        <v>1.70327155255E-3</v>
      </c>
      <c r="BC9">
        <f t="shared" si="7"/>
        <v>2.3434105430029999</v>
      </c>
      <c r="BD9">
        <f t="shared" si="8"/>
        <v>3.2211391726959999E-3</v>
      </c>
      <c r="BE9">
        <f t="shared" si="9"/>
        <v>2.0453065602090001</v>
      </c>
      <c r="BF9">
        <f t="shared" si="10"/>
        <v>1.9681443029460001E-3</v>
      </c>
      <c r="BG9">
        <f t="shared" si="11"/>
        <v>2.140135985143</v>
      </c>
      <c r="BH9">
        <f t="shared" si="12"/>
        <v>1.0685854524710001E-3</v>
      </c>
      <c r="BI9">
        <f t="shared" si="13"/>
        <v>1.6306285819340001</v>
      </c>
      <c r="BJ9">
        <f t="shared" si="14"/>
        <v>7.2417822387420001E-4</v>
      </c>
      <c r="BK9">
        <f t="shared" si="15"/>
        <v>1.5055539040370001</v>
      </c>
      <c r="BM9" s="3"/>
      <c r="BN9">
        <v>1.459269407765E-3</v>
      </c>
      <c r="BO9">
        <v>1.3777880400910001</v>
      </c>
      <c r="BP9">
        <v>1.038714914906E-3</v>
      </c>
      <c r="BQ9">
        <v>1.225917475081</v>
      </c>
      <c r="BR9">
        <v>1.6705422589099999E-3</v>
      </c>
      <c r="BS9">
        <v>1.0576998384580001</v>
      </c>
      <c r="BT9">
        <v>9.9319812086309995E-4</v>
      </c>
      <c r="BU9">
        <v>1.0710202661679999</v>
      </c>
      <c r="BV9">
        <v>1.201920618259E-3</v>
      </c>
      <c r="BW9">
        <v>0.89411374778039998</v>
      </c>
      <c r="BX9">
        <v>1.085252704361E-3</v>
      </c>
      <c r="BY9">
        <v>0.69952243945820003</v>
      </c>
      <c r="CA9" s="3"/>
    </row>
    <row r="10" spans="2:79" x14ac:dyDescent="0.3">
      <c r="B10" s="2">
        <v>2.1492580682209998E-3</v>
      </c>
      <c r="C10">
        <v>3.229070226703</v>
      </c>
      <c r="D10">
        <v>3.039023004369E-3</v>
      </c>
      <c r="E10">
        <v>2.7122948976800001</v>
      </c>
      <c r="F10">
        <v>1.5477836303270001E-3</v>
      </c>
      <c r="G10">
        <v>2.1653828452520001</v>
      </c>
      <c r="H10">
        <v>1.2397198931900001E-3</v>
      </c>
      <c r="I10">
        <v>2.1996629627909998</v>
      </c>
      <c r="J10">
        <v>3.4878433425529999E-3</v>
      </c>
      <c r="K10">
        <v>1.947570254855</v>
      </c>
      <c r="L10">
        <v>2.5089410243019999E-3</v>
      </c>
      <c r="M10">
        <v>1.0010407349599999</v>
      </c>
      <c r="N10">
        <v>1.224993720849E-3</v>
      </c>
      <c r="O10">
        <v>1.6487602901480001</v>
      </c>
      <c r="Q10" s="3"/>
      <c r="R10">
        <v>3.0794952245419998E-3</v>
      </c>
      <c r="S10">
        <v>5.0733362476490003</v>
      </c>
      <c r="T10">
        <v>8.5116353736780005E-4</v>
      </c>
      <c r="U10">
        <v>2.158517616403</v>
      </c>
      <c r="V10">
        <v>4.6932782267250003E-3</v>
      </c>
      <c r="W10">
        <v>2.2047610634280002</v>
      </c>
      <c r="X10">
        <v>2.0318172446290002E-3</v>
      </c>
      <c r="Y10">
        <v>2.3639986129269999</v>
      </c>
      <c r="Z10">
        <v>2.0069692315989999E-3</v>
      </c>
      <c r="AA10">
        <v>1.6597052134050001</v>
      </c>
      <c r="AC10" s="3"/>
      <c r="AD10">
        <v>0.38416958668000001</v>
      </c>
      <c r="AE10">
        <v>9.9813331990300007</v>
      </c>
      <c r="AF10">
        <v>0.1935523091011</v>
      </c>
      <c r="AG10">
        <v>7.4101888613950004</v>
      </c>
      <c r="AH10">
        <v>0.1247069271983</v>
      </c>
      <c r="AI10">
        <v>4.7050306545199998</v>
      </c>
      <c r="AJ10">
        <v>0.2160374696788</v>
      </c>
      <c r="AK10">
        <v>2.4032204465359999</v>
      </c>
      <c r="AL10">
        <v>0.34224103297070002</v>
      </c>
      <c r="AM10">
        <v>2.067742696711</v>
      </c>
      <c r="AN10">
        <v>0.21511817942600001</v>
      </c>
      <c r="AO10">
        <v>2.158836572062</v>
      </c>
      <c r="AP10">
        <v>0.1235491781152</v>
      </c>
      <c r="AQ10">
        <v>1.5896288925519999</v>
      </c>
      <c r="AR10">
        <v>8.541266371148E-2</v>
      </c>
      <c r="AS10">
        <v>1.470141551724</v>
      </c>
      <c r="AV10">
        <f t="shared" si="0"/>
        <v>3.8416958668000003E-3</v>
      </c>
      <c r="AW10">
        <f t="shared" si="1"/>
        <v>9.9813331990300007</v>
      </c>
      <c r="AX10">
        <f t="shared" si="2"/>
        <v>1.9355230910109999E-3</v>
      </c>
      <c r="AY10">
        <f t="shared" si="3"/>
        <v>7.4101888613950004</v>
      </c>
      <c r="AZ10">
        <f t="shared" si="4"/>
        <v>1.2470692719829999E-3</v>
      </c>
      <c r="BA10">
        <f t="shared" si="5"/>
        <v>4.7050306545199998</v>
      </c>
      <c r="BB10">
        <f t="shared" si="6"/>
        <v>2.1603746967880002E-3</v>
      </c>
      <c r="BC10">
        <f t="shared" si="7"/>
        <v>2.4032204465359999</v>
      </c>
      <c r="BD10">
        <f t="shared" si="8"/>
        <v>3.4224103297070003E-3</v>
      </c>
      <c r="BE10">
        <f t="shared" si="9"/>
        <v>2.067742696711</v>
      </c>
      <c r="BF10">
        <f t="shared" si="10"/>
        <v>2.1511817942600001E-3</v>
      </c>
      <c r="BG10">
        <f t="shared" si="11"/>
        <v>2.158836572062</v>
      </c>
      <c r="BH10">
        <f t="shared" si="12"/>
        <v>1.2354917811519999E-3</v>
      </c>
      <c r="BI10">
        <f t="shared" si="13"/>
        <v>1.5896288925519999</v>
      </c>
      <c r="BJ10">
        <f t="shared" si="14"/>
        <v>8.5412663711480002E-4</v>
      </c>
      <c r="BK10">
        <f t="shared" si="15"/>
        <v>1.470141551724</v>
      </c>
      <c r="BM10" s="3"/>
      <c r="BN10">
        <v>1.613388334744E-3</v>
      </c>
      <c r="BO10">
        <v>1.3859833742050001</v>
      </c>
      <c r="BP10">
        <v>1.2089700430179999E-3</v>
      </c>
      <c r="BQ10">
        <v>1.221599885871</v>
      </c>
      <c r="BR10">
        <v>1.83189649801E-3</v>
      </c>
      <c r="BS10">
        <v>1.067854547207</v>
      </c>
      <c r="BT10">
        <v>1.180129389341E-3</v>
      </c>
      <c r="BU10">
        <v>1.061524746308</v>
      </c>
      <c r="BV10">
        <v>1.356198350895E-3</v>
      </c>
      <c r="BW10">
        <v>0.90446643267990001</v>
      </c>
      <c r="BX10">
        <v>1.374051199524E-3</v>
      </c>
      <c r="BY10">
        <v>0.68355313465769996</v>
      </c>
      <c r="CA10" s="3"/>
    </row>
    <row r="11" spans="2:79" x14ac:dyDescent="0.3">
      <c r="B11" s="2">
        <v>2.3255752145209998E-3</v>
      </c>
      <c r="C11">
        <v>3.292965111844</v>
      </c>
      <c r="D11">
        <v>3.4187837696569999E-3</v>
      </c>
      <c r="E11">
        <v>2.979329217928</v>
      </c>
      <c r="F11">
        <v>1.609712795726E-3</v>
      </c>
      <c r="G11">
        <v>2.1623313711600001</v>
      </c>
      <c r="H11">
        <v>1.3164352304010001E-3</v>
      </c>
      <c r="I11">
        <v>2.1874786114620002</v>
      </c>
      <c r="J11">
        <v>3.6149029921590001E-3</v>
      </c>
      <c r="K11">
        <v>1.9733711020189999</v>
      </c>
      <c r="L11">
        <v>3.02178812963E-3</v>
      </c>
      <c r="M11">
        <v>1.334083310921</v>
      </c>
      <c r="N11">
        <v>1.2543762136929999E-3</v>
      </c>
      <c r="O11">
        <v>1.6282118060249999</v>
      </c>
      <c r="Q11" s="3"/>
      <c r="R11">
        <v>3.2843789880780002E-3</v>
      </c>
      <c r="S11">
        <v>5.1008998331880004</v>
      </c>
      <c r="T11">
        <v>1.0254557170159999E-3</v>
      </c>
      <c r="U11">
        <v>2.1571804205610001</v>
      </c>
      <c r="V11">
        <v>5.2110998094500004E-3</v>
      </c>
      <c r="W11">
        <v>2.2804225683910002</v>
      </c>
      <c r="X11">
        <v>2.3852547802100002E-3</v>
      </c>
      <c r="Y11">
        <v>2.4452742682089998</v>
      </c>
      <c r="Z11">
        <v>2.3534338317280001E-3</v>
      </c>
      <c r="AA11">
        <v>1.6873040942399999</v>
      </c>
      <c r="AC11" s="3"/>
      <c r="AD11">
        <v>0.41359575216110001</v>
      </c>
      <c r="AE11">
        <v>9.9739443202890001</v>
      </c>
      <c r="AF11">
        <v>0.20263410023139999</v>
      </c>
      <c r="AG11">
        <v>7.4381940637610002</v>
      </c>
      <c r="AH11">
        <v>0.1297775513253</v>
      </c>
      <c r="AI11">
        <v>4.8225702840339997</v>
      </c>
      <c r="AJ11">
        <v>0.23430617709250001</v>
      </c>
      <c r="AK11">
        <v>2.4312484879089999</v>
      </c>
      <c r="AL11">
        <v>0.3678943151288</v>
      </c>
      <c r="AM11">
        <v>2.0864615548350001</v>
      </c>
      <c r="AN11">
        <v>0.25724483580239998</v>
      </c>
      <c r="AO11">
        <v>2.1943859584140002</v>
      </c>
      <c r="AP11">
        <v>0.1476173773841</v>
      </c>
      <c r="AQ11">
        <v>1.5411855108129999</v>
      </c>
      <c r="AR11">
        <v>0.1002448882922</v>
      </c>
      <c r="AS11">
        <v>1.4347337672130001</v>
      </c>
      <c r="AV11">
        <f t="shared" si="0"/>
        <v>4.1359575216110001E-3</v>
      </c>
      <c r="AW11">
        <f t="shared" si="1"/>
        <v>9.9739443202890001</v>
      </c>
      <c r="AX11">
        <f t="shared" si="2"/>
        <v>2.0263410023139998E-3</v>
      </c>
      <c r="AY11">
        <f t="shared" si="3"/>
        <v>7.4381940637610002</v>
      </c>
      <c r="AZ11">
        <f t="shared" si="4"/>
        <v>1.2977755132529999E-3</v>
      </c>
      <c r="BA11">
        <f t="shared" si="5"/>
        <v>4.8225702840339997</v>
      </c>
      <c r="BB11">
        <f t="shared" si="6"/>
        <v>2.3430617709250001E-3</v>
      </c>
      <c r="BC11">
        <f t="shared" si="7"/>
        <v>2.4312484879089999</v>
      </c>
      <c r="BD11">
        <f t="shared" si="8"/>
        <v>3.678943151288E-3</v>
      </c>
      <c r="BE11">
        <f t="shared" si="9"/>
        <v>2.0864615548350001</v>
      </c>
      <c r="BF11">
        <f t="shared" si="10"/>
        <v>2.572448358024E-3</v>
      </c>
      <c r="BG11">
        <f t="shared" si="11"/>
        <v>2.1943859584140002</v>
      </c>
      <c r="BH11">
        <f t="shared" si="12"/>
        <v>1.4761737738409999E-3</v>
      </c>
      <c r="BI11">
        <f t="shared" si="13"/>
        <v>1.5411855108129999</v>
      </c>
      <c r="BJ11">
        <f t="shared" si="14"/>
        <v>1.002448882922E-3</v>
      </c>
      <c r="BK11">
        <f t="shared" si="15"/>
        <v>1.4347337672130001</v>
      </c>
      <c r="BM11" s="3"/>
      <c r="BN11">
        <v>1.7331703859180001E-3</v>
      </c>
      <c r="BO11">
        <v>1.391158994745</v>
      </c>
      <c r="BP11">
        <v>1.327926304777E-3</v>
      </c>
      <c r="BQ11">
        <v>1.215557282324</v>
      </c>
      <c r="BR11">
        <v>1.9395656844350001E-3</v>
      </c>
      <c r="BS11">
        <v>1.075978676728</v>
      </c>
      <c r="BT11">
        <v>1.3499398616140001E-3</v>
      </c>
      <c r="BU11">
        <v>1.0511665748970001</v>
      </c>
      <c r="BV11">
        <v>1.5617431887519999E-3</v>
      </c>
      <c r="BW11">
        <v>0.91611266175990003</v>
      </c>
      <c r="BX11">
        <v>1.731174073851E-3</v>
      </c>
      <c r="BY11">
        <v>0.6688770852739</v>
      </c>
      <c r="CA11" s="3"/>
    </row>
    <row r="12" spans="2:79" x14ac:dyDescent="0.3">
      <c r="B12" s="2">
        <v>2.453230560972E-3</v>
      </c>
      <c r="C12">
        <v>3.332516756645</v>
      </c>
      <c r="D12">
        <v>3.7728735849230002E-3</v>
      </c>
      <c r="E12">
        <v>3.1246199155199998</v>
      </c>
      <c r="F12">
        <v>1.687377386852E-3</v>
      </c>
      <c r="G12">
        <v>2.1615606680770001</v>
      </c>
      <c r="H12">
        <v>1.3932138512080001E-3</v>
      </c>
      <c r="I12">
        <v>2.1760551700150002</v>
      </c>
      <c r="J12">
        <v>3.728422491279E-3</v>
      </c>
      <c r="K12">
        <v>2.0032500008129999</v>
      </c>
      <c r="L12">
        <v>3.2746382280610001E-3</v>
      </c>
      <c r="M12">
        <v>1.5409713992009999</v>
      </c>
      <c r="N12">
        <v>1.2523511386770001E-3</v>
      </c>
      <c r="O12">
        <v>1.603862689766</v>
      </c>
      <c r="Q12" s="3"/>
      <c r="R12">
        <v>3.4889469084049998E-3</v>
      </c>
      <c r="S12">
        <v>5.1245203919859996</v>
      </c>
      <c r="T12">
        <v>1.145564773998E-3</v>
      </c>
      <c r="U12">
        <v>2.1493289790939998</v>
      </c>
      <c r="V12">
        <v>5.7732483066769997E-3</v>
      </c>
      <c r="W12">
        <v>2.3539113472720001</v>
      </c>
      <c r="X12">
        <v>2.7471025582780002E-3</v>
      </c>
      <c r="Y12">
        <v>2.520491037652</v>
      </c>
      <c r="Z12">
        <v>2.7307660897990002E-3</v>
      </c>
      <c r="AA12">
        <v>1.7265448945449999</v>
      </c>
      <c r="AC12" s="3"/>
      <c r="AD12">
        <v>0.4430779843905</v>
      </c>
      <c r="AE12">
        <v>9.9516315144219991</v>
      </c>
      <c r="AF12">
        <v>0.21541869124929999</v>
      </c>
      <c r="AG12">
        <v>7.4587464381670001</v>
      </c>
      <c r="AH12">
        <v>0.14921084101580001</v>
      </c>
      <c r="AI12">
        <v>5.029690018708</v>
      </c>
      <c r="AJ12">
        <v>0.26898518363259999</v>
      </c>
      <c r="AK12">
        <v>2.4928964755249998</v>
      </c>
      <c r="AL12">
        <v>0.39537797220010001</v>
      </c>
      <c r="AM12">
        <v>2.1070504716520002</v>
      </c>
      <c r="AN12">
        <v>0.28829112589040001</v>
      </c>
      <c r="AO12">
        <v>2.2448318650829999</v>
      </c>
      <c r="AP12">
        <v>0.16606129338639999</v>
      </c>
      <c r="AQ12">
        <v>1.5225762799189999</v>
      </c>
      <c r="AR12">
        <v>0.1133168213952</v>
      </c>
      <c r="AS12">
        <v>1.3788010151029999</v>
      </c>
      <c r="AV12">
        <f t="shared" si="0"/>
        <v>4.4307798439049998E-3</v>
      </c>
      <c r="AW12">
        <f t="shared" si="1"/>
        <v>9.9516315144219991</v>
      </c>
      <c r="AX12">
        <f t="shared" si="2"/>
        <v>2.1541869124929998E-3</v>
      </c>
      <c r="AY12">
        <f t="shared" si="3"/>
        <v>7.4587464381670001</v>
      </c>
      <c r="AZ12">
        <f t="shared" si="4"/>
        <v>1.492108410158E-3</v>
      </c>
      <c r="BA12">
        <f t="shared" si="5"/>
        <v>5.029690018708</v>
      </c>
      <c r="BB12">
        <f t="shared" si="6"/>
        <v>2.6898518363259998E-3</v>
      </c>
      <c r="BC12">
        <f t="shared" si="7"/>
        <v>2.4928964755249998</v>
      </c>
      <c r="BD12">
        <f t="shared" si="8"/>
        <v>3.9537797220009999E-3</v>
      </c>
      <c r="BE12">
        <f t="shared" si="9"/>
        <v>2.1070504716520002</v>
      </c>
      <c r="BF12">
        <f t="shared" si="10"/>
        <v>2.882911258904E-3</v>
      </c>
      <c r="BG12">
        <f t="shared" si="11"/>
        <v>2.2448318650829999</v>
      </c>
      <c r="BH12">
        <f t="shared" si="12"/>
        <v>1.6606129338639999E-3</v>
      </c>
      <c r="BI12">
        <f t="shared" si="13"/>
        <v>1.5225762799189999</v>
      </c>
      <c r="BJ12">
        <f t="shared" si="14"/>
        <v>1.1331682139519999E-3</v>
      </c>
      <c r="BK12">
        <f t="shared" si="15"/>
        <v>1.3788010151029999</v>
      </c>
      <c r="BM12" s="3"/>
      <c r="BN12">
        <v>2.0763803383070001E-3</v>
      </c>
      <c r="BO12">
        <v>1.419198779689</v>
      </c>
      <c r="BP12">
        <v>1.42976177033E-3</v>
      </c>
      <c r="BQ12">
        <v>1.208652027226</v>
      </c>
      <c r="BR12">
        <v>2.060519055203E-3</v>
      </c>
      <c r="BS12">
        <v>1.082748255983</v>
      </c>
      <c r="BT12">
        <v>1.5029471489950001E-3</v>
      </c>
      <c r="BU12">
        <v>1.044260453508</v>
      </c>
      <c r="BV12">
        <v>1.8698857593149999E-3</v>
      </c>
      <c r="BW12">
        <v>0.93120891951520002</v>
      </c>
      <c r="BX12">
        <v>2.020385463722E-3</v>
      </c>
      <c r="BY12">
        <v>0.65851689251720003</v>
      </c>
      <c r="CA12" s="3"/>
    </row>
    <row r="13" spans="2:79" x14ac:dyDescent="0.3">
      <c r="B13" s="2">
        <v>2.6740960734929998E-3</v>
      </c>
      <c r="C13">
        <v>3.3712957397230001</v>
      </c>
      <c r="D13">
        <v>3.9007187821579999E-3</v>
      </c>
      <c r="E13">
        <v>3.1664542899699999</v>
      </c>
      <c r="F13">
        <v>1.8585685620170001E-3</v>
      </c>
      <c r="G13">
        <v>2.163821852686</v>
      </c>
      <c r="H13">
        <v>1.5171987491929999E-3</v>
      </c>
      <c r="I13">
        <v>2.171474041597</v>
      </c>
      <c r="J13">
        <v>3.8264807308029999E-3</v>
      </c>
      <c r="K13">
        <v>2.0141079012119998</v>
      </c>
      <c r="L13">
        <v>3.3637865073350001E-3</v>
      </c>
      <c r="M13">
        <v>1.612873328571</v>
      </c>
      <c r="N13">
        <v>1.2352867574709999E-3</v>
      </c>
      <c r="O13">
        <v>1.5856028112110001</v>
      </c>
      <c r="Q13" s="3"/>
      <c r="R13">
        <v>3.6517168836779999E-3</v>
      </c>
      <c r="S13">
        <v>5.1323763641519999</v>
      </c>
      <c r="T13">
        <v>1.278879921832E-3</v>
      </c>
      <c r="U13">
        <v>2.138865368257</v>
      </c>
      <c r="V13">
        <v>6.5399825631510004E-3</v>
      </c>
      <c r="W13">
        <v>2.4814747237239998</v>
      </c>
      <c r="X13">
        <v>3.0264654245329998E-3</v>
      </c>
      <c r="Y13">
        <v>2.5654364829310001</v>
      </c>
      <c r="Z13">
        <v>2.9726925718720001E-3</v>
      </c>
      <c r="AA13">
        <v>1.757075081784</v>
      </c>
      <c r="AC13" s="3"/>
      <c r="AD13">
        <v>0.4579873007502</v>
      </c>
      <c r="AE13">
        <v>9.8957033301129993</v>
      </c>
      <c r="AF13">
        <v>0.235580848668</v>
      </c>
      <c r="AG13">
        <v>7.4718551202160004</v>
      </c>
      <c r="AH13">
        <v>0.17255017255640001</v>
      </c>
      <c r="AI13">
        <v>5.175257689595</v>
      </c>
      <c r="AJ13">
        <v>0.29819409046399997</v>
      </c>
      <c r="AK13">
        <v>2.5433378143919998</v>
      </c>
      <c r="AL13">
        <v>0.43574433709880001</v>
      </c>
      <c r="AM13">
        <v>2.1220748904060001</v>
      </c>
      <c r="AN13">
        <v>0.31935143266549998</v>
      </c>
      <c r="AO13">
        <v>2.291546789971</v>
      </c>
      <c r="AP13">
        <v>0.1826327844142</v>
      </c>
      <c r="AQ13">
        <v>1.5132899356780001</v>
      </c>
      <c r="AR13">
        <v>0.13004950432449999</v>
      </c>
      <c r="AS13">
        <v>1.3266083803769999</v>
      </c>
      <c r="AV13">
        <f t="shared" si="0"/>
        <v>4.5798730075019998E-3</v>
      </c>
      <c r="AW13">
        <f t="shared" si="1"/>
        <v>9.8957033301129993</v>
      </c>
      <c r="AX13">
        <f t="shared" si="2"/>
        <v>2.3558084866800002E-3</v>
      </c>
      <c r="AY13">
        <f t="shared" si="3"/>
        <v>7.4718551202160004</v>
      </c>
      <c r="AZ13">
        <f t="shared" si="4"/>
        <v>1.7255017255640001E-3</v>
      </c>
      <c r="BA13">
        <f t="shared" si="5"/>
        <v>5.175257689595</v>
      </c>
      <c r="BB13">
        <f t="shared" si="6"/>
        <v>2.9819409046399998E-3</v>
      </c>
      <c r="BC13">
        <f t="shared" si="7"/>
        <v>2.5433378143919998</v>
      </c>
      <c r="BD13">
        <f t="shared" si="8"/>
        <v>4.3574433709879998E-3</v>
      </c>
      <c r="BE13">
        <f t="shared" si="9"/>
        <v>2.1220748904060001</v>
      </c>
      <c r="BF13">
        <f t="shared" si="10"/>
        <v>3.1935143266549997E-3</v>
      </c>
      <c r="BG13">
        <f t="shared" si="11"/>
        <v>2.291546789971</v>
      </c>
      <c r="BH13">
        <f t="shared" si="12"/>
        <v>1.826327844142E-3</v>
      </c>
      <c r="BI13">
        <f t="shared" si="13"/>
        <v>1.5132899356780001</v>
      </c>
      <c r="BJ13">
        <f t="shared" si="14"/>
        <v>1.3004950432449998E-3</v>
      </c>
      <c r="BK13">
        <f t="shared" si="15"/>
        <v>1.3266083803769999</v>
      </c>
      <c r="BM13" s="3"/>
      <c r="BN13">
        <v>2.2999670451789998E-3</v>
      </c>
      <c r="BO13">
        <v>1.4442202948789999</v>
      </c>
      <c r="BP13">
        <v>1.582673774317E-3</v>
      </c>
      <c r="BQ13">
        <v>1.2004514953650001</v>
      </c>
      <c r="BR13">
        <v>2.262074775253E-3</v>
      </c>
      <c r="BS13">
        <v>1.0935794468469999</v>
      </c>
      <c r="BT13">
        <v>1.7409867170380001E-3</v>
      </c>
      <c r="BU13">
        <v>1.0339011270430001</v>
      </c>
      <c r="BV13">
        <v>2.1781553744040002E-3</v>
      </c>
      <c r="BW13">
        <v>0.94803105789940001</v>
      </c>
      <c r="BX13">
        <v>2.3780800384130001E-3</v>
      </c>
      <c r="BY13">
        <v>0.65160730596320005</v>
      </c>
      <c r="CA13" s="3"/>
    </row>
    <row r="14" spans="2:79" x14ac:dyDescent="0.3">
      <c r="B14" s="2">
        <v>2.7706602700570001E-3</v>
      </c>
      <c r="C14">
        <v>3.4108513018040001</v>
      </c>
      <c r="D14">
        <v>4.0293233825229998E-3</v>
      </c>
      <c r="E14">
        <v>3.2174195830180001</v>
      </c>
      <c r="F14">
        <v>1.9368027054910001E-3</v>
      </c>
      <c r="G14">
        <v>2.1698993385510001</v>
      </c>
      <c r="H14">
        <v>1.8446050769290001E-3</v>
      </c>
      <c r="I14">
        <v>2.182846558404</v>
      </c>
      <c r="J14">
        <v>3.896780630848E-3</v>
      </c>
      <c r="K14">
        <v>2.0249692989799999</v>
      </c>
      <c r="L14">
        <v>3.4088120306649998E-3</v>
      </c>
      <c r="M14">
        <v>1.6542516447960001</v>
      </c>
      <c r="N14">
        <v>1.310293437639E-3</v>
      </c>
      <c r="O14">
        <v>1.5528738930379999</v>
      </c>
      <c r="Q14" s="3"/>
      <c r="R14">
        <v>3.8949243169579999E-3</v>
      </c>
      <c r="S14">
        <v>5.1323312421790002</v>
      </c>
      <c r="T14">
        <v>1.3984663791010001E-3</v>
      </c>
      <c r="U14">
        <v>2.1244897255959998</v>
      </c>
      <c r="V14">
        <v>7.240833270037E-3</v>
      </c>
      <c r="W14">
        <v>2.6198728342919999</v>
      </c>
      <c r="X14">
        <v>3.180183149486E-3</v>
      </c>
      <c r="Y14">
        <v>2.596559923574</v>
      </c>
      <c r="Z14">
        <v>3.3363403433409999E-3</v>
      </c>
      <c r="AA14">
        <v>1.8123339346280001</v>
      </c>
      <c r="AC14" s="3"/>
      <c r="AD14">
        <v>0.47111530060149998</v>
      </c>
      <c r="AE14">
        <v>9.8248466508779995</v>
      </c>
      <c r="AF14">
        <v>0.25950888106609998</v>
      </c>
      <c r="AG14">
        <v>7.4607215562890001</v>
      </c>
      <c r="AH14">
        <v>0.18148478847239999</v>
      </c>
      <c r="AI14">
        <v>5.242438200664</v>
      </c>
      <c r="AJ14">
        <v>0.32923337220839999</v>
      </c>
      <c r="AK14">
        <v>2.5956492119519998</v>
      </c>
      <c r="AL14">
        <v>0.47057752719680002</v>
      </c>
      <c r="AM14">
        <v>2.1426820784270002</v>
      </c>
      <c r="AN14">
        <v>0.3631963304584</v>
      </c>
      <c r="AO14">
        <v>2.358814089265</v>
      </c>
      <c r="AP14">
        <v>0.19917624206789999</v>
      </c>
      <c r="AQ14">
        <v>1.5114655549989999</v>
      </c>
      <c r="AR14">
        <v>0.14121397073549999</v>
      </c>
      <c r="AS14">
        <v>1.2893259693720001</v>
      </c>
      <c r="AV14">
        <f t="shared" si="0"/>
        <v>4.7111530060150002E-3</v>
      </c>
      <c r="AW14">
        <f t="shared" si="1"/>
        <v>9.8248466508779995</v>
      </c>
      <c r="AX14">
        <f t="shared" si="2"/>
        <v>2.5950888106609999E-3</v>
      </c>
      <c r="AY14">
        <f t="shared" si="3"/>
        <v>7.4607215562890001</v>
      </c>
      <c r="AZ14">
        <f t="shared" si="4"/>
        <v>1.8148478847239999E-3</v>
      </c>
      <c r="BA14">
        <f t="shared" si="5"/>
        <v>5.242438200664</v>
      </c>
      <c r="BB14">
        <f t="shared" si="6"/>
        <v>3.292333722084E-3</v>
      </c>
      <c r="BC14">
        <f t="shared" si="7"/>
        <v>2.5956492119519998</v>
      </c>
      <c r="BD14">
        <f t="shared" si="8"/>
        <v>4.7057752719679999E-3</v>
      </c>
      <c r="BE14">
        <f t="shared" si="9"/>
        <v>2.1426820784270002</v>
      </c>
      <c r="BF14">
        <f t="shared" si="10"/>
        <v>3.6319633045840002E-3</v>
      </c>
      <c r="BG14">
        <f t="shared" si="11"/>
        <v>2.358814089265</v>
      </c>
      <c r="BH14">
        <f t="shared" si="12"/>
        <v>1.9917624206790001E-3</v>
      </c>
      <c r="BI14">
        <f t="shared" si="13"/>
        <v>1.5114655549989999</v>
      </c>
      <c r="BJ14">
        <f t="shared" si="14"/>
        <v>1.4121397073549998E-3</v>
      </c>
      <c r="BK14">
        <f t="shared" si="15"/>
        <v>1.2893259693720001</v>
      </c>
      <c r="BM14" s="3"/>
      <c r="BN14">
        <v>2.8165447165529999E-3</v>
      </c>
      <c r="BO14">
        <v>1.5102265660209999</v>
      </c>
      <c r="BP14">
        <v>1.769700326189E-3</v>
      </c>
      <c r="BQ14">
        <v>1.1922503859769999</v>
      </c>
      <c r="BR14">
        <v>2.450421081228E-3</v>
      </c>
      <c r="BS14">
        <v>1.106780930742</v>
      </c>
      <c r="BT14">
        <v>1.9622866224519998E-3</v>
      </c>
      <c r="BU14">
        <v>1.0278567909130001</v>
      </c>
      <c r="BV14">
        <v>2.7939958596909999E-3</v>
      </c>
      <c r="BW14">
        <v>0.97218299120899998</v>
      </c>
      <c r="BX14">
        <v>2.6336215362379998E-3</v>
      </c>
      <c r="BY14">
        <v>0.64728827293500002</v>
      </c>
      <c r="CA14" s="3"/>
    </row>
    <row r="15" spans="2:79" x14ac:dyDescent="0.3">
      <c r="B15" s="2">
        <v>2.9919054841440001E-3</v>
      </c>
      <c r="C15">
        <v>3.4541957441809998</v>
      </c>
      <c r="D15">
        <v>4.1576115649169998E-3</v>
      </c>
      <c r="E15">
        <v>3.26458032665</v>
      </c>
      <c r="F15">
        <v>1.9995545576149999E-3</v>
      </c>
      <c r="G15">
        <v>2.1767396929389999</v>
      </c>
      <c r="H15">
        <v>1.9711846022790001E-3</v>
      </c>
      <c r="I15">
        <v>2.209462735192</v>
      </c>
      <c r="J15">
        <v>4.0504685557499996E-3</v>
      </c>
      <c r="K15">
        <v>2.0371789722920002</v>
      </c>
      <c r="L15">
        <v>3.5225795288359998E-3</v>
      </c>
      <c r="M15">
        <v>1.6888370394709999</v>
      </c>
      <c r="N15">
        <v>1.3075722430870001E-3</v>
      </c>
      <c r="O15">
        <v>1.5201547680650001</v>
      </c>
      <c r="Q15" s="3"/>
      <c r="R15">
        <v>4.2584720940379997E-3</v>
      </c>
      <c r="S15">
        <v>5.1164914522579998</v>
      </c>
      <c r="T15">
        <v>1.545510217501E-3</v>
      </c>
      <c r="U15">
        <v>2.1179381465830001</v>
      </c>
      <c r="V15">
        <v>7.7824653987519999E-3</v>
      </c>
      <c r="W15">
        <v>2.7150104411939999</v>
      </c>
      <c r="X15">
        <v>3.4965140368380001E-3</v>
      </c>
      <c r="Y15">
        <v>2.6588051545</v>
      </c>
      <c r="Z15">
        <v>3.6538032507220002E-3</v>
      </c>
      <c r="AA15">
        <v>1.8515858424189999</v>
      </c>
      <c r="AC15" s="3"/>
      <c r="AD15">
        <v>0.48796011702749997</v>
      </c>
      <c r="AE15">
        <v>9.7428061619019992</v>
      </c>
      <c r="AF15">
        <v>0.27793177203769998</v>
      </c>
      <c r="AG15">
        <v>7.4477087980679997</v>
      </c>
      <c r="AH15">
        <v>0.2012614869963</v>
      </c>
      <c r="AI15">
        <v>5.3581488816979999</v>
      </c>
      <c r="AJ15">
        <v>0.3584633040704</v>
      </c>
      <c r="AK15">
        <v>2.640494078148</v>
      </c>
      <c r="AL15">
        <v>0.4998985675248</v>
      </c>
      <c r="AM15">
        <v>2.163275563045</v>
      </c>
      <c r="AN15">
        <v>0.41613002772520002</v>
      </c>
      <c r="AO15">
        <v>2.452221100035</v>
      </c>
      <c r="AP15">
        <v>0.2248435409132</v>
      </c>
      <c r="AQ15">
        <v>1.526453431342</v>
      </c>
      <c r="AR15">
        <v>0.15975600354729999</v>
      </c>
      <c r="AS15">
        <v>1.2445998660099999</v>
      </c>
      <c r="AV15">
        <f t="shared" si="0"/>
        <v>4.8796011702749997E-3</v>
      </c>
      <c r="AW15">
        <f t="shared" si="1"/>
        <v>9.7428061619019992</v>
      </c>
      <c r="AX15">
        <f t="shared" si="2"/>
        <v>2.7793177203769997E-3</v>
      </c>
      <c r="AY15">
        <f t="shared" si="3"/>
        <v>7.4477087980679997</v>
      </c>
      <c r="AZ15">
        <f t="shared" si="4"/>
        <v>2.0126148699629999E-3</v>
      </c>
      <c r="BA15">
        <f t="shared" si="5"/>
        <v>5.3581488816979999</v>
      </c>
      <c r="BB15">
        <f t="shared" si="6"/>
        <v>3.5846330407039999E-3</v>
      </c>
      <c r="BC15">
        <f t="shared" si="7"/>
        <v>2.640494078148</v>
      </c>
      <c r="BD15">
        <f t="shared" si="8"/>
        <v>4.9989856752479999E-3</v>
      </c>
      <c r="BE15">
        <f t="shared" si="9"/>
        <v>2.163275563045</v>
      </c>
      <c r="BF15">
        <f t="shared" si="10"/>
        <v>4.1613002772520006E-3</v>
      </c>
      <c r="BG15">
        <f t="shared" si="11"/>
        <v>2.452221100035</v>
      </c>
      <c r="BH15">
        <f t="shared" si="12"/>
        <v>2.248435409132E-3</v>
      </c>
      <c r="BI15">
        <f t="shared" si="13"/>
        <v>1.526453431342</v>
      </c>
      <c r="BJ15">
        <f t="shared" si="14"/>
        <v>1.597560035473E-3</v>
      </c>
      <c r="BK15">
        <f t="shared" si="15"/>
        <v>1.2445998660099999</v>
      </c>
      <c r="BM15" s="3"/>
      <c r="BN15">
        <v>4.2427796271330004E-3</v>
      </c>
      <c r="BO15">
        <v>1.652587750513</v>
      </c>
      <c r="BP15">
        <v>1.95669511693E-3</v>
      </c>
      <c r="BQ15">
        <v>1.183617806432</v>
      </c>
      <c r="BR15">
        <v>2.894033083351E-3</v>
      </c>
      <c r="BS15">
        <v>1.13318276565</v>
      </c>
      <c r="BT15">
        <v>2.183713572392E-3</v>
      </c>
      <c r="BU15">
        <v>1.023538335412</v>
      </c>
      <c r="BV15">
        <v>3.7689919317129999E-3</v>
      </c>
      <c r="BW15">
        <v>1.009272965197</v>
      </c>
      <c r="BX15">
        <v>3.1452444711199999E-3</v>
      </c>
      <c r="BY15">
        <v>0.64598519955129996</v>
      </c>
      <c r="CA15" s="3"/>
    </row>
    <row r="16" spans="2:79" x14ac:dyDescent="0.3">
      <c r="B16" s="2">
        <v>3.1493863085990002E-3</v>
      </c>
      <c r="C16">
        <v>3.4785252740399999</v>
      </c>
      <c r="D16">
        <v>4.2537327763210002E-3</v>
      </c>
      <c r="E16">
        <v>3.2988095195499998</v>
      </c>
      <c r="F16">
        <v>2.1248051274860001E-3</v>
      </c>
      <c r="G16">
        <v>2.1873767621820002</v>
      </c>
      <c r="H16">
        <v>2.2853868480580001E-3</v>
      </c>
      <c r="I16">
        <v>2.248990876313</v>
      </c>
      <c r="J16">
        <v>4.2718572330759999E-3</v>
      </c>
      <c r="K16">
        <v>2.0289983874590001</v>
      </c>
      <c r="L16">
        <v>3.6373626403150001E-3</v>
      </c>
      <c r="M16">
        <v>1.7356339751130001</v>
      </c>
      <c r="N16">
        <v>1.3835281771680001E-3</v>
      </c>
      <c r="O16">
        <v>1.498839498138</v>
      </c>
      <c r="Q16" s="3"/>
      <c r="R16">
        <v>4.5406348834810002E-3</v>
      </c>
      <c r="S16">
        <v>5.0967236762540002</v>
      </c>
      <c r="T16">
        <v>1.639520652608E-3</v>
      </c>
      <c r="U16">
        <v>2.1192255645740001</v>
      </c>
      <c r="V16">
        <v>8.4788082838239999E-3</v>
      </c>
      <c r="W16">
        <v>2.7971323318149999</v>
      </c>
      <c r="X16">
        <v>3.840224372185E-3</v>
      </c>
      <c r="Y16">
        <v>2.72969862789</v>
      </c>
      <c r="Z16">
        <v>4.0313687544419998E-3</v>
      </c>
      <c r="AA16">
        <v>1.893738511027</v>
      </c>
      <c r="AC16" s="3"/>
      <c r="AD16">
        <v>0.48661331781869999</v>
      </c>
      <c r="AE16">
        <v>9.6122172317570005</v>
      </c>
      <c r="AF16">
        <v>0.29640372141420002</v>
      </c>
      <c r="AG16">
        <v>7.421637603612</v>
      </c>
      <c r="AH16">
        <v>0.20661244486489999</v>
      </c>
      <c r="AI16">
        <v>5.4010688755859997</v>
      </c>
      <c r="AJ16">
        <v>0.38032267787500001</v>
      </c>
      <c r="AK16">
        <v>2.6909171458109999</v>
      </c>
      <c r="AL16">
        <v>0.52548877459109999</v>
      </c>
      <c r="AM16">
        <v>2.198783839186</v>
      </c>
      <c r="AN16">
        <v>0.45992586711330002</v>
      </c>
      <c r="AO16">
        <v>2.5325468355630001</v>
      </c>
      <c r="AP16">
        <v>0.27793843008140001</v>
      </c>
      <c r="AQ16">
        <v>1.576954151627</v>
      </c>
      <c r="AR16">
        <v>0.17087841989700001</v>
      </c>
      <c r="AS16">
        <v>1.2185104003489999</v>
      </c>
      <c r="AV16">
        <f t="shared" si="0"/>
        <v>4.8661331781869998E-3</v>
      </c>
      <c r="AW16">
        <f t="shared" si="1"/>
        <v>9.6122172317570005</v>
      </c>
      <c r="AX16">
        <f t="shared" si="2"/>
        <v>2.9640372141420002E-3</v>
      </c>
      <c r="AY16">
        <f t="shared" si="3"/>
        <v>7.421637603612</v>
      </c>
      <c r="AZ16">
        <f t="shared" si="4"/>
        <v>2.0661244486489998E-3</v>
      </c>
      <c r="BA16">
        <f t="shared" si="5"/>
        <v>5.4010688755859997</v>
      </c>
      <c r="BB16">
        <f t="shared" si="6"/>
        <v>3.8032267787500001E-3</v>
      </c>
      <c r="BC16">
        <f t="shared" si="7"/>
        <v>2.6909171458109999</v>
      </c>
      <c r="BD16">
        <f t="shared" si="8"/>
        <v>5.2548877459110003E-3</v>
      </c>
      <c r="BE16">
        <f t="shared" si="9"/>
        <v>2.198783839186</v>
      </c>
      <c r="BF16">
        <f t="shared" si="10"/>
        <v>4.599258671133E-3</v>
      </c>
      <c r="BG16">
        <f t="shared" si="11"/>
        <v>2.5325468355630001</v>
      </c>
      <c r="BH16">
        <f t="shared" si="12"/>
        <v>2.7793843008140002E-3</v>
      </c>
      <c r="BI16">
        <f t="shared" si="13"/>
        <v>1.576954151627</v>
      </c>
      <c r="BJ16">
        <f t="shared" si="14"/>
        <v>1.7087841989700001E-3</v>
      </c>
      <c r="BK16">
        <f t="shared" si="15"/>
        <v>1.2185104003489999</v>
      </c>
      <c r="BM16" s="3"/>
      <c r="BN16">
        <v>5.0003188906349999E-3</v>
      </c>
      <c r="BO16">
        <v>1.7479299496530001</v>
      </c>
      <c r="BP16">
        <v>2.2118237200469998E-3</v>
      </c>
      <c r="BQ16">
        <v>1.1736896613600001</v>
      </c>
      <c r="BR16">
        <v>3.7133720050920001E-3</v>
      </c>
      <c r="BS16">
        <v>1.180567772666</v>
      </c>
      <c r="BT16">
        <v>2.3371655156120001E-3</v>
      </c>
      <c r="BU16">
        <v>1.0226727962240001</v>
      </c>
      <c r="BV16">
        <v>4.4187881592289997E-3</v>
      </c>
      <c r="BW16">
        <v>1.031266970193</v>
      </c>
      <c r="BX16">
        <v>3.4696820484729999E-3</v>
      </c>
      <c r="BY16">
        <v>0.65072588476960003</v>
      </c>
      <c r="CA16" s="3"/>
    </row>
    <row r="17" spans="2:79" x14ac:dyDescent="0.3">
      <c r="B17" s="2">
        <v>3.228126720826E-3</v>
      </c>
      <c r="C17">
        <v>3.49069003897</v>
      </c>
      <c r="D17">
        <v>4.3805654360480001E-3</v>
      </c>
      <c r="E17">
        <v>3.328469335871</v>
      </c>
      <c r="F17">
        <v>2.2654114215179999E-3</v>
      </c>
      <c r="G17">
        <v>2.195729143136</v>
      </c>
      <c r="H17">
        <v>2.3804322383600002E-3</v>
      </c>
      <c r="I17">
        <v>2.2702846012000002</v>
      </c>
      <c r="J17">
        <v>4.4929068911479996E-3</v>
      </c>
      <c r="K17">
        <v>2.0167414996809998</v>
      </c>
      <c r="L17">
        <v>3.7511301384860001E-3</v>
      </c>
      <c r="M17">
        <v>1.770219369788</v>
      </c>
      <c r="N17">
        <v>1.39755494585E-3</v>
      </c>
      <c r="O17">
        <v>1.480575702304</v>
      </c>
      <c r="Q17" s="3"/>
      <c r="R17">
        <v>4.6810845917829996E-3</v>
      </c>
      <c r="S17">
        <v>5.078953734772</v>
      </c>
      <c r="T17">
        <v>1.667082553684E-3</v>
      </c>
      <c r="U17">
        <v>2.1283544684620002</v>
      </c>
      <c r="V17">
        <v>9.4649232019069999E-3</v>
      </c>
      <c r="W17">
        <v>2.885693967885</v>
      </c>
      <c r="X17">
        <v>4.3904012350749998E-3</v>
      </c>
      <c r="Y17">
        <v>2.823917765579</v>
      </c>
      <c r="Z17">
        <v>4.3033465346839998E-3</v>
      </c>
      <c r="AA17">
        <v>1.925719078675</v>
      </c>
      <c r="AC17" s="3"/>
      <c r="AD17">
        <v>0.53265182714000003</v>
      </c>
      <c r="AE17">
        <v>9.0955858822820002</v>
      </c>
      <c r="AF17">
        <v>0.31488267913410001</v>
      </c>
      <c r="AG17">
        <v>7.393700918265</v>
      </c>
      <c r="AH17">
        <v>0.21384984439499999</v>
      </c>
      <c r="AI17">
        <v>5.4309350010420001</v>
      </c>
      <c r="AJ17">
        <v>0.39856335191449999</v>
      </c>
      <c r="AK17">
        <v>2.7264071507460002</v>
      </c>
      <c r="AL17">
        <v>0.54554580685669996</v>
      </c>
      <c r="AM17">
        <v>2.2398748845940002</v>
      </c>
      <c r="AN17">
        <v>0.50370068147080005</v>
      </c>
      <c r="AO17">
        <v>2.6184690437640001</v>
      </c>
      <c r="AP17">
        <v>0.34020621884590002</v>
      </c>
      <c r="AQ17">
        <v>1.6312086927</v>
      </c>
      <c r="AR17">
        <v>0.19113869412529999</v>
      </c>
      <c r="AS17">
        <v>1.2055022099279999</v>
      </c>
      <c r="AV17">
        <f t="shared" si="0"/>
        <v>5.3265182714000003E-3</v>
      </c>
      <c r="AW17">
        <f t="shared" si="1"/>
        <v>9.0955858822820002</v>
      </c>
      <c r="AX17">
        <f t="shared" si="2"/>
        <v>3.1488267913410001E-3</v>
      </c>
      <c r="AY17">
        <f t="shared" si="3"/>
        <v>7.393700918265</v>
      </c>
      <c r="AZ17">
        <f t="shared" si="4"/>
        <v>2.13849844395E-3</v>
      </c>
      <c r="BA17">
        <f t="shared" si="5"/>
        <v>5.4309350010420001</v>
      </c>
      <c r="BB17">
        <f t="shared" si="6"/>
        <v>3.9856335191450001E-3</v>
      </c>
      <c r="BC17">
        <f t="shared" si="7"/>
        <v>2.7264071507460002</v>
      </c>
      <c r="BD17">
        <f t="shared" si="8"/>
        <v>5.4554580685669991E-3</v>
      </c>
      <c r="BE17">
        <f t="shared" si="9"/>
        <v>2.2398748845940002</v>
      </c>
      <c r="BF17">
        <f t="shared" si="10"/>
        <v>5.0370068147080008E-3</v>
      </c>
      <c r="BG17">
        <f t="shared" si="11"/>
        <v>2.6184690437640001</v>
      </c>
      <c r="BH17">
        <f t="shared" si="12"/>
        <v>3.4020621884590001E-3</v>
      </c>
      <c r="BI17">
        <f t="shared" si="13"/>
        <v>1.6312086927</v>
      </c>
      <c r="BJ17">
        <f t="shared" si="14"/>
        <v>1.911386941253E-3</v>
      </c>
      <c r="BK17">
        <f t="shared" si="15"/>
        <v>1.2055022099279999</v>
      </c>
      <c r="BM17" s="3"/>
      <c r="BN17">
        <v>5.8259919665129998E-3</v>
      </c>
      <c r="BO17">
        <v>1.8419765832670001</v>
      </c>
      <c r="BP17">
        <v>2.5015115268879999E-3</v>
      </c>
      <c r="BQ17">
        <v>1.169801520961</v>
      </c>
      <c r="BR17">
        <v>4.2788664579680004E-3</v>
      </c>
      <c r="BS17">
        <v>1.2159387963549999</v>
      </c>
      <c r="BT17">
        <v>2.542011608579E-3</v>
      </c>
      <c r="BU17">
        <v>1.024826681845</v>
      </c>
      <c r="BV17">
        <v>5.0854828550309997E-3</v>
      </c>
      <c r="BW17">
        <v>1.051103335639</v>
      </c>
      <c r="BX17">
        <v>3.7771576352780001E-3</v>
      </c>
      <c r="BY17">
        <v>0.65676126922339995</v>
      </c>
      <c r="CA17" s="3"/>
    </row>
    <row r="18" spans="2:79" x14ac:dyDescent="0.3">
      <c r="B18" s="2">
        <v>3.3068671330539999E-3</v>
      </c>
      <c r="C18">
        <v>3.5028548038989999</v>
      </c>
      <c r="D18">
        <v>4.5693905447680002E-3</v>
      </c>
      <c r="E18">
        <v>3.3558385879819999</v>
      </c>
      <c r="F18">
        <v>2.3904721406060002E-3</v>
      </c>
      <c r="G18">
        <v>2.2040834827309999</v>
      </c>
      <c r="H18">
        <v>2.474971359909E-3</v>
      </c>
      <c r="I18">
        <v>2.285491047022</v>
      </c>
      <c r="J18">
        <v>4.6169153674589999E-3</v>
      </c>
      <c r="K18">
        <v>2.0058556203390001</v>
      </c>
      <c r="L18">
        <v>3.8504157431880001E-3</v>
      </c>
      <c r="M18">
        <v>1.797343902518</v>
      </c>
      <c r="N18">
        <v>1.537022135185E-3</v>
      </c>
      <c r="O18">
        <v>1.4752317053620001</v>
      </c>
      <c r="Q18" s="3"/>
      <c r="R18">
        <v>4.8820203151950002E-3</v>
      </c>
      <c r="S18">
        <v>5.0572294860550002</v>
      </c>
      <c r="T18">
        <v>1.7227289555489999E-3</v>
      </c>
      <c r="U18">
        <v>2.1531364774320001</v>
      </c>
      <c r="V18">
        <v>1.0359783624549999E-2</v>
      </c>
      <c r="W18">
        <v>2.9461340061489998</v>
      </c>
      <c r="X18">
        <v>5.4061906420739998E-3</v>
      </c>
      <c r="Y18">
        <v>2.9561251361630001</v>
      </c>
      <c r="Z18">
        <v>4.5604736000780001E-3</v>
      </c>
      <c r="AA18">
        <v>1.9591583573460001</v>
      </c>
      <c r="AC18" s="3"/>
      <c r="AD18">
        <v>0.5749314698254</v>
      </c>
      <c r="AE18">
        <v>8.6013312878930002</v>
      </c>
      <c r="AF18">
        <v>0.34079527000330001</v>
      </c>
      <c r="AG18">
        <v>7.343396613436</v>
      </c>
      <c r="AH18">
        <v>0.22296667724300001</v>
      </c>
      <c r="AI18">
        <v>5.4496127489540003</v>
      </c>
      <c r="AJ18">
        <v>0.42231617572410002</v>
      </c>
      <c r="AK18">
        <v>2.7619108590849999</v>
      </c>
      <c r="AL18">
        <v>0.56741218900479995</v>
      </c>
      <c r="AM18">
        <v>2.2884324613659999</v>
      </c>
      <c r="AN18">
        <v>0.54201941280660004</v>
      </c>
      <c r="AO18">
        <v>2.6894536214350002</v>
      </c>
      <c r="AP18">
        <v>0.38046045024800001</v>
      </c>
      <c r="AQ18">
        <v>1.6760809657039999</v>
      </c>
      <c r="AR18">
        <v>0.2371013089165</v>
      </c>
      <c r="AS18">
        <v>1.198154441399</v>
      </c>
      <c r="AV18">
        <f t="shared" si="0"/>
        <v>5.7493146982539999E-3</v>
      </c>
      <c r="AW18">
        <f t="shared" si="1"/>
        <v>8.6013312878930002</v>
      </c>
      <c r="AX18">
        <f t="shared" si="2"/>
        <v>3.407952700033E-3</v>
      </c>
      <c r="AY18">
        <f t="shared" si="3"/>
        <v>7.343396613436</v>
      </c>
      <c r="AZ18">
        <f t="shared" si="4"/>
        <v>2.2296667724300001E-3</v>
      </c>
      <c r="BA18">
        <f t="shared" si="5"/>
        <v>5.4496127489540003</v>
      </c>
      <c r="BB18">
        <f t="shared" si="6"/>
        <v>4.2231617572410004E-3</v>
      </c>
      <c r="BC18">
        <f t="shared" si="7"/>
        <v>2.7619108590849999</v>
      </c>
      <c r="BD18">
        <f t="shared" si="8"/>
        <v>5.6741218900479996E-3</v>
      </c>
      <c r="BE18">
        <f t="shared" si="9"/>
        <v>2.2884324613659999</v>
      </c>
      <c r="BF18">
        <f t="shared" si="10"/>
        <v>5.4201941280660002E-3</v>
      </c>
      <c r="BG18">
        <f t="shared" si="11"/>
        <v>2.6894536214350002</v>
      </c>
      <c r="BH18">
        <f t="shared" si="12"/>
        <v>3.8046045024799999E-3</v>
      </c>
      <c r="BI18">
        <f t="shared" si="13"/>
        <v>1.6760809657039999</v>
      </c>
      <c r="BJ18">
        <f t="shared" si="14"/>
        <v>2.371013089165E-3</v>
      </c>
      <c r="BK18">
        <f t="shared" si="15"/>
        <v>1.198154441399</v>
      </c>
      <c r="BM18" s="3"/>
      <c r="BN18">
        <v>6.3414579982900001E-3</v>
      </c>
      <c r="BO18">
        <v>1.892881398906</v>
      </c>
      <c r="BP18">
        <v>2.825409165008E-3</v>
      </c>
      <c r="BQ18">
        <v>1.167207213507</v>
      </c>
      <c r="BR18">
        <v>4.9118277394609999E-3</v>
      </c>
      <c r="BS18">
        <v>1.240953381215</v>
      </c>
      <c r="BT18">
        <v>2.7810675328259998E-3</v>
      </c>
      <c r="BU18">
        <v>1.028274400411</v>
      </c>
      <c r="BV18">
        <v>6.0253480229640003E-3</v>
      </c>
      <c r="BW18">
        <v>1.0743868421230001</v>
      </c>
      <c r="BX18">
        <v>4.3405558534839999E-3</v>
      </c>
      <c r="BY18">
        <v>0.6636552625355</v>
      </c>
      <c r="CA18" s="3"/>
    </row>
    <row r="19" spans="2:79" x14ac:dyDescent="0.3">
      <c r="B19" s="2">
        <v>3.5588870790569998E-3</v>
      </c>
      <c r="C19">
        <v>3.5423907795809999</v>
      </c>
      <c r="D19">
        <v>4.8209675056109999E-3</v>
      </c>
      <c r="E19">
        <v>3.390048194482</v>
      </c>
      <c r="F19">
        <v>2.5004935535039999E-3</v>
      </c>
      <c r="G19">
        <v>2.21852706003</v>
      </c>
      <c r="H19">
        <v>2.6984314997929998E-3</v>
      </c>
      <c r="I19">
        <v>2.3554673353069999</v>
      </c>
      <c r="J19">
        <v>4.8295884183499997E-3</v>
      </c>
      <c r="K19">
        <v>1.996028902927</v>
      </c>
      <c r="L19">
        <v>4.0214337396950002E-3</v>
      </c>
      <c r="M19">
        <v>1.8536317176570001</v>
      </c>
      <c r="N19">
        <v>1.613674188803E-3</v>
      </c>
      <c r="O19">
        <v>1.4622864441500001</v>
      </c>
      <c r="Q19" s="3"/>
      <c r="R19">
        <v>5.2246691197480001E-3</v>
      </c>
      <c r="S19">
        <v>5.0335074028179996</v>
      </c>
      <c r="T19">
        <v>1.8197704689990001E-3</v>
      </c>
      <c r="U19">
        <v>2.1922642623540001</v>
      </c>
      <c r="V19">
        <v>1.1253257025099999E-2</v>
      </c>
      <c r="W19">
        <v>2.98925828443</v>
      </c>
      <c r="X19">
        <v>5.8559530911249996E-3</v>
      </c>
      <c r="Y19">
        <v>3.0183456116979999</v>
      </c>
      <c r="Z19">
        <v>4.8172507969980001E-3</v>
      </c>
      <c r="AA19">
        <v>1.9882298335619999</v>
      </c>
      <c r="AC19" s="3"/>
      <c r="AD19">
        <v>0.60226675443340005</v>
      </c>
      <c r="AE19">
        <v>8.1723323322650003</v>
      </c>
      <c r="AF19">
        <v>0.35938636121989997</v>
      </c>
      <c r="AG19">
        <v>7.2856120738400003</v>
      </c>
      <c r="AH19">
        <v>0.23209051843459999</v>
      </c>
      <c r="AI19">
        <v>5.4664250059770003</v>
      </c>
      <c r="AJ19">
        <v>0.44239423302030001</v>
      </c>
      <c r="AK19">
        <v>2.7974054318219999</v>
      </c>
      <c r="AL19">
        <v>0.59293932097930002</v>
      </c>
      <c r="AM19">
        <v>2.3407301555219999</v>
      </c>
      <c r="AN19">
        <v>0.60954004263020001</v>
      </c>
      <c r="AO19">
        <v>2.8127450288650002</v>
      </c>
      <c r="AP19">
        <v>0.43543477273409997</v>
      </c>
      <c r="AQ19">
        <v>1.715393308446</v>
      </c>
      <c r="AR19">
        <v>0.29038542336029999</v>
      </c>
      <c r="AS19">
        <v>1.1982869076360001</v>
      </c>
      <c r="AV19">
        <f t="shared" si="0"/>
        <v>6.0226675443340004E-3</v>
      </c>
      <c r="AW19">
        <f t="shared" si="1"/>
        <v>8.1723323322650003</v>
      </c>
      <c r="AX19">
        <f t="shared" si="2"/>
        <v>3.5938636121989999E-3</v>
      </c>
      <c r="AY19">
        <f t="shared" si="3"/>
        <v>7.2856120738400003</v>
      </c>
      <c r="AZ19">
        <f t="shared" si="4"/>
        <v>2.3209051843460001E-3</v>
      </c>
      <c r="BA19">
        <f t="shared" si="5"/>
        <v>5.4664250059770003</v>
      </c>
      <c r="BB19">
        <f t="shared" si="6"/>
        <v>4.4239423302030005E-3</v>
      </c>
      <c r="BC19">
        <f t="shared" si="7"/>
        <v>2.7974054318219999</v>
      </c>
      <c r="BD19">
        <f t="shared" si="8"/>
        <v>5.9293932097930005E-3</v>
      </c>
      <c r="BE19">
        <f t="shared" si="9"/>
        <v>2.3407301555219999</v>
      </c>
      <c r="BF19">
        <f t="shared" si="10"/>
        <v>6.0954004263019997E-3</v>
      </c>
      <c r="BG19">
        <f t="shared" si="11"/>
        <v>2.8127450288650002</v>
      </c>
      <c r="BH19">
        <f t="shared" si="12"/>
        <v>4.3543477273409997E-3</v>
      </c>
      <c r="BI19">
        <f t="shared" si="13"/>
        <v>1.715393308446</v>
      </c>
      <c r="BJ19">
        <f t="shared" si="14"/>
        <v>2.9038542336029998E-3</v>
      </c>
      <c r="BK19">
        <f t="shared" si="15"/>
        <v>1.1982869076360001</v>
      </c>
      <c r="BM19" s="3"/>
      <c r="BN19">
        <v>6.718623692907E-3</v>
      </c>
      <c r="BO19">
        <v>1.918763255537</v>
      </c>
      <c r="BP19">
        <v>3.047249009655E-3</v>
      </c>
      <c r="BQ19">
        <v>1.1684978700499999</v>
      </c>
      <c r="BR19">
        <v>5.4591532787959998E-3</v>
      </c>
      <c r="BS19">
        <v>1.2612232381649999</v>
      </c>
      <c r="BT19">
        <v>2.9519578835650001E-3</v>
      </c>
      <c r="BU19">
        <v>1.0325862143460001</v>
      </c>
      <c r="BV19">
        <v>6.8283421046489998E-3</v>
      </c>
      <c r="BW19">
        <v>1.092063546673</v>
      </c>
      <c r="BX19">
        <v>4.8867697532220004E-3</v>
      </c>
      <c r="BY19">
        <v>0.66882366398250004</v>
      </c>
      <c r="CA19" s="3"/>
    </row>
    <row r="20" spans="2:79" x14ac:dyDescent="0.3">
      <c r="B20" s="2">
        <v>3.7631311955320002E-3</v>
      </c>
      <c r="C20">
        <v>3.5682362532859999</v>
      </c>
      <c r="D20">
        <v>5.182755730135E-3</v>
      </c>
      <c r="E20">
        <v>3.4409841079299999</v>
      </c>
      <c r="F20">
        <v>2.8166575907039998E-3</v>
      </c>
      <c r="G20">
        <v>2.281643407527</v>
      </c>
      <c r="H20">
        <v>2.8103514205189998E-3</v>
      </c>
      <c r="I20">
        <v>2.3927382090989999</v>
      </c>
      <c r="J20">
        <v>4.9629162008610001E-3</v>
      </c>
      <c r="K20">
        <v>1.9952866259540001</v>
      </c>
      <c r="L20">
        <v>4.2191021817149996E-3</v>
      </c>
      <c r="M20">
        <v>1.8970260800359999</v>
      </c>
      <c r="N20">
        <v>1.627637673891E-3</v>
      </c>
      <c r="O20">
        <v>1.4432617384319999</v>
      </c>
      <c r="Q20" s="3"/>
      <c r="R20">
        <v>5.5475244030100002E-3</v>
      </c>
      <c r="S20">
        <v>5.0157036198559997</v>
      </c>
      <c r="T20">
        <v>1.9301225932429999E-3</v>
      </c>
      <c r="U20">
        <v>2.2300847181429999</v>
      </c>
      <c r="V20">
        <v>1.189903139624E-2</v>
      </c>
      <c r="W20">
        <v>2.995631981207</v>
      </c>
      <c r="X20">
        <v>6.3214270081030002E-3</v>
      </c>
      <c r="Y20">
        <v>3.0546032058849999</v>
      </c>
      <c r="Z20">
        <v>6.084420101559E-3</v>
      </c>
      <c r="AA20">
        <v>2.1117509792389999</v>
      </c>
      <c r="AC20" s="3"/>
      <c r="AD20">
        <v>0.63167069763499994</v>
      </c>
      <c r="AE20">
        <v>7.6817767450480003</v>
      </c>
      <c r="AF20">
        <v>0.3779634357494</v>
      </c>
      <c r="AG20">
        <v>7.2315585160240001</v>
      </c>
      <c r="AH20">
        <v>0.27067556682490002</v>
      </c>
      <c r="AI20">
        <v>5.4665209298040001</v>
      </c>
      <c r="AJ20">
        <v>0.47893164784780001</v>
      </c>
      <c r="AK20">
        <v>2.8534615145669999</v>
      </c>
      <c r="AL20">
        <v>0.61850850301490001</v>
      </c>
      <c r="AM20">
        <v>2.3818349043340001</v>
      </c>
      <c r="AN20">
        <v>0.7100074208903</v>
      </c>
      <c r="AO20">
        <v>2.9696974927499999</v>
      </c>
      <c r="AP20">
        <v>0.49587919492900001</v>
      </c>
      <c r="AQ20">
        <v>1.765912299936</v>
      </c>
      <c r="AR20">
        <v>0.35641908710420001</v>
      </c>
      <c r="AS20">
        <v>1.228299202733</v>
      </c>
      <c r="AV20">
        <f t="shared" si="0"/>
        <v>6.3167069763499992E-3</v>
      </c>
      <c r="AW20">
        <f t="shared" si="1"/>
        <v>7.6817767450480003</v>
      </c>
      <c r="AX20">
        <f t="shared" si="2"/>
        <v>3.7796343574940001E-3</v>
      </c>
      <c r="AY20">
        <f t="shared" si="3"/>
        <v>7.2315585160240001</v>
      </c>
      <c r="AZ20">
        <f t="shared" si="4"/>
        <v>2.7067556682490003E-3</v>
      </c>
      <c r="BA20">
        <f t="shared" si="5"/>
        <v>5.4665209298040001</v>
      </c>
      <c r="BB20">
        <f t="shared" si="6"/>
        <v>4.7893164784780003E-3</v>
      </c>
      <c r="BC20">
        <f t="shared" si="7"/>
        <v>2.8534615145669999</v>
      </c>
      <c r="BD20">
        <f t="shared" si="8"/>
        <v>6.1850850301490004E-3</v>
      </c>
      <c r="BE20">
        <f t="shared" si="9"/>
        <v>2.3818349043340001</v>
      </c>
      <c r="BF20">
        <f t="shared" si="10"/>
        <v>7.1000742089030004E-3</v>
      </c>
      <c r="BG20">
        <f t="shared" si="11"/>
        <v>2.9696974927499999</v>
      </c>
      <c r="BH20">
        <f t="shared" si="12"/>
        <v>4.9587919492900005E-3</v>
      </c>
      <c r="BI20">
        <f t="shared" si="13"/>
        <v>1.765912299936</v>
      </c>
      <c r="BJ20">
        <f t="shared" si="14"/>
        <v>3.5641908710419999E-3</v>
      </c>
      <c r="BK20">
        <f t="shared" si="15"/>
        <v>1.228299202733</v>
      </c>
      <c r="BM20" s="3"/>
      <c r="BN20">
        <v>6.9243273364209997E-3</v>
      </c>
      <c r="BO20">
        <v>1.9325668354029999</v>
      </c>
      <c r="BP20">
        <v>3.3205147651809998E-3</v>
      </c>
      <c r="BQ20">
        <v>1.1732394215599999</v>
      </c>
      <c r="BR20">
        <v>6.2456617869029998E-3</v>
      </c>
      <c r="BS20">
        <v>1.2866666943080001</v>
      </c>
      <c r="BT20">
        <v>3.1230388010919999E-3</v>
      </c>
      <c r="BU20">
        <v>1.0394868492239999</v>
      </c>
      <c r="BV20">
        <v>7.6484252214079999E-3</v>
      </c>
      <c r="BW20">
        <v>1.110171432617</v>
      </c>
      <c r="BX20">
        <v>5.3305764870409996E-3</v>
      </c>
      <c r="BY20">
        <v>0.67313085769759995</v>
      </c>
      <c r="CA20" s="3"/>
    </row>
    <row r="21" spans="2:79" x14ac:dyDescent="0.3">
      <c r="B21" s="2">
        <v>3.9512601847150001E-3</v>
      </c>
      <c r="C21">
        <v>3.5872354966839999</v>
      </c>
      <c r="D21">
        <v>5.5276694242370004E-3</v>
      </c>
      <c r="E21">
        <v>3.4759428724719998</v>
      </c>
      <c r="F21">
        <v>3.320634199116E-3</v>
      </c>
      <c r="G21">
        <v>2.359954449006</v>
      </c>
      <c r="H21">
        <v>2.9359184083599999E-3</v>
      </c>
      <c r="I21">
        <v>2.4071798277580001</v>
      </c>
      <c r="J21">
        <v>5.1858330940200001E-3</v>
      </c>
      <c r="K21">
        <v>2.002513325397</v>
      </c>
      <c r="L21">
        <v>4.4860768281909996E-3</v>
      </c>
      <c r="M21">
        <v>1.94041171029</v>
      </c>
      <c r="N21">
        <v>1.672249323707E-3</v>
      </c>
      <c r="O21">
        <v>1.4189067462530001</v>
      </c>
      <c r="Q21" s="3"/>
      <c r="R21">
        <v>5.9109142584849996E-3</v>
      </c>
      <c r="S21">
        <v>4.9978923165640001</v>
      </c>
      <c r="T21">
        <v>2.1238920603139999E-3</v>
      </c>
      <c r="U21">
        <v>2.3044257672690001</v>
      </c>
      <c r="V21">
        <v>1.2433208281180001E-2</v>
      </c>
      <c r="W21">
        <v>2.9976973781980001</v>
      </c>
      <c r="X21">
        <v>6.8680688791489999E-3</v>
      </c>
      <c r="Y21">
        <v>3.1046910565060002</v>
      </c>
      <c r="Z21">
        <v>6.2947791887419998E-3</v>
      </c>
      <c r="AA21">
        <v>2.1219036420989998</v>
      </c>
      <c r="AC21" s="3"/>
      <c r="AD21">
        <v>0.69061293981430005</v>
      </c>
      <c r="AE21">
        <v>7.1539844248389999</v>
      </c>
      <c r="AF21">
        <v>0.37812462765080002</v>
      </c>
      <c r="AG21">
        <v>7.1886522255400003</v>
      </c>
      <c r="AH21">
        <v>0.29275219927930002</v>
      </c>
      <c r="AI21">
        <v>5.4591137798569997</v>
      </c>
      <c r="AJ21">
        <v>0.56108826863289996</v>
      </c>
      <c r="AK21">
        <v>2.9935788824229999</v>
      </c>
      <c r="AL21">
        <v>0.64766134309790002</v>
      </c>
      <c r="AM21">
        <v>2.4472001703270001</v>
      </c>
      <c r="AN21">
        <v>0.74289810257849997</v>
      </c>
      <c r="AO21">
        <v>3.01828247633</v>
      </c>
      <c r="AP21">
        <v>0.54900211747140004</v>
      </c>
      <c r="AQ21">
        <v>1.8089510566589999</v>
      </c>
      <c r="AR21">
        <v>0.42062237593500001</v>
      </c>
      <c r="AS21">
        <v>1.256441439139</v>
      </c>
      <c r="AV21">
        <f t="shared" si="0"/>
        <v>6.9061293981430008E-3</v>
      </c>
      <c r="AW21">
        <f t="shared" si="1"/>
        <v>7.1539844248389999</v>
      </c>
      <c r="AX21">
        <f t="shared" si="2"/>
        <v>3.7812462765080004E-3</v>
      </c>
      <c r="AY21">
        <f t="shared" si="3"/>
        <v>7.1886522255400003</v>
      </c>
      <c r="AZ21">
        <f t="shared" si="4"/>
        <v>2.9275219927930004E-3</v>
      </c>
      <c r="BA21">
        <f t="shared" si="5"/>
        <v>5.4591137798569997</v>
      </c>
      <c r="BB21">
        <f t="shared" si="6"/>
        <v>5.6108826863289999E-3</v>
      </c>
      <c r="BC21">
        <f t="shared" si="7"/>
        <v>2.9935788824229999</v>
      </c>
      <c r="BD21">
        <f t="shared" si="8"/>
        <v>6.4766134309789999E-3</v>
      </c>
      <c r="BE21">
        <f t="shared" si="9"/>
        <v>2.4472001703270001</v>
      </c>
      <c r="BF21">
        <f t="shared" si="10"/>
        <v>7.4289810257849994E-3</v>
      </c>
      <c r="BG21">
        <f t="shared" si="11"/>
        <v>3.01828247633</v>
      </c>
      <c r="BH21">
        <f t="shared" si="12"/>
        <v>5.4900211747140005E-3</v>
      </c>
      <c r="BI21">
        <f t="shared" si="13"/>
        <v>1.8089510566589999</v>
      </c>
      <c r="BJ21">
        <f t="shared" si="14"/>
        <v>4.2062237593499998E-3</v>
      </c>
      <c r="BK21">
        <f t="shared" si="15"/>
        <v>1.256441439139</v>
      </c>
      <c r="BM21" s="3"/>
      <c r="BN21">
        <v>7.1642090500829998E-3</v>
      </c>
      <c r="BO21">
        <v>1.9472327780559999</v>
      </c>
      <c r="BP21">
        <v>3.525773752856E-3</v>
      </c>
      <c r="BQ21">
        <v>1.1810024192249999</v>
      </c>
      <c r="BR21">
        <v>6.8780196068999998E-3</v>
      </c>
      <c r="BS21">
        <v>1.3034833461819999</v>
      </c>
      <c r="BT21">
        <v>3.3963680788800001E-3</v>
      </c>
      <c r="BU21">
        <v>1.0450913410480001</v>
      </c>
      <c r="BV21">
        <v>8.3146435002400005E-3</v>
      </c>
      <c r="BW21">
        <v>1.1235357457049999</v>
      </c>
      <c r="BX21">
        <v>5.8935935716710004E-3</v>
      </c>
      <c r="BY21">
        <v>0.67484720912310003</v>
      </c>
      <c r="CA21" s="3"/>
    </row>
    <row r="22" spans="2:79" x14ac:dyDescent="0.3">
      <c r="B22" s="2">
        <v>4.108044889633E-3</v>
      </c>
      <c r="C22">
        <v>3.603195017829</v>
      </c>
      <c r="D22">
        <v>5.7318502571169997E-3</v>
      </c>
      <c r="E22">
        <v>3.5010274362949998</v>
      </c>
      <c r="F22">
        <v>3.3081262366950002E-3</v>
      </c>
      <c r="G22">
        <v>2.3964800820350001</v>
      </c>
      <c r="H22">
        <v>3.0147221041819999E-3</v>
      </c>
      <c r="I22">
        <v>2.4201055025709999</v>
      </c>
      <c r="J22">
        <v>5.3643476171399999E-3</v>
      </c>
      <c r="K22">
        <v>2.0104710977970002</v>
      </c>
      <c r="L22">
        <v>4.6539915618120003E-3</v>
      </c>
      <c r="M22">
        <v>1.959386483584</v>
      </c>
      <c r="N22">
        <v>1.670097681503E-3</v>
      </c>
      <c r="O22">
        <v>1.393035810228</v>
      </c>
      <c r="Q22" s="3"/>
      <c r="R22">
        <v>6.1935508127439996E-3</v>
      </c>
      <c r="S22">
        <v>4.9840390806709998</v>
      </c>
      <c r="T22">
        <v>2.413135241692E-3</v>
      </c>
      <c r="U22">
        <v>2.3983219977310002</v>
      </c>
      <c r="V22">
        <v>1.2878037826070001E-2</v>
      </c>
      <c r="W22">
        <v>2.9954503473609999</v>
      </c>
      <c r="X22">
        <v>7.2705122847789997E-3</v>
      </c>
      <c r="Y22">
        <v>3.1314416903129998</v>
      </c>
      <c r="Z22">
        <v>6.6874286529589998E-3</v>
      </c>
      <c r="AA22">
        <v>2.1655094679869999</v>
      </c>
      <c r="AC22" s="3"/>
      <c r="AD22">
        <v>0.73008804783430004</v>
      </c>
      <c r="AE22">
        <v>6.9171630055559996</v>
      </c>
      <c r="AF22">
        <v>0.39862318555949999</v>
      </c>
      <c r="AG22">
        <v>7.1122173448380002</v>
      </c>
      <c r="AH22">
        <v>0.31486387345139999</v>
      </c>
      <c r="AI22">
        <v>5.4423791754569999</v>
      </c>
      <c r="AJ22">
        <v>0.63242383184069995</v>
      </c>
      <c r="AK22">
        <v>3.0795696076430001</v>
      </c>
      <c r="AL22">
        <v>0.6768492248986</v>
      </c>
      <c r="AM22">
        <v>2.5032379818670001</v>
      </c>
      <c r="AN22">
        <v>0.80512384128180003</v>
      </c>
      <c r="AO22">
        <v>3.0837299627469998</v>
      </c>
      <c r="AP22">
        <v>0.61133298132780001</v>
      </c>
      <c r="AQ22">
        <v>1.8464161797159999</v>
      </c>
      <c r="AR22">
        <v>0.48298828150919998</v>
      </c>
      <c r="AS22">
        <v>1.2845791077419999</v>
      </c>
      <c r="AV22">
        <f t="shared" si="0"/>
        <v>7.3008804783430007E-3</v>
      </c>
      <c r="AW22">
        <f t="shared" si="1"/>
        <v>6.9171630055559996</v>
      </c>
      <c r="AX22">
        <f t="shared" si="2"/>
        <v>3.986231855595E-3</v>
      </c>
      <c r="AY22">
        <f t="shared" si="3"/>
        <v>7.1122173448380002</v>
      </c>
      <c r="AZ22">
        <f t="shared" si="4"/>
        <v>3.148638734514E-3</v>
      </c>
      <c r="BA22">
        <f t="shared" si="5"/>
        <v>5.4423791754569999</v>
      </c>
      <c r="BB22">
        <f t="shared" si="6"/>
        <v>6.3242383184069998E-3</v>
      </c>
      <c r="BC22">
        <f t="shared" si="7"/>
        <v>3.0795696076430001</v>
      </c>
      <c r="BD22">
        <f t="shared" si="8"/>
        <v>6.7684922489860003E-3</v>
      </c>
      <c r="BE22">
        <f t="shared" si="9"/>
        <v>2.5032379818670001</v>
      </c>
      <c r="BF22">
        <f t="shared" si="10"/>
        <v>8.0512384128180008E-3</v>
      </c>
      <c r="BG22">
        <f t="shared" si="11"/>
        <v>3.0837299627469998</v>
      </c>
      <c r="BH22">
        <f t="shared" si="12"/>
        <v>6.1133298132780003E-3</v>
      </c>
      <c r="BI22">
        <f t="shared" si="13"/>
        <v>1.8464161797159999</v>
      </c>
      <c r="BJ22">
        <f t="shared" si="14"/>
        <v>4.8298828150919997E-3</v>
      </c>
      <c r="BK22">
        <f t="shared" si="15"/>
        <v>1.2845791077419999</v>
      </c>
      <c r="BM22" s="3"/>
      <c r="BN22">
        <v>7.4550402576530001E-3</v>
      </c>
      <c r="BO22">
        <v>1.9588775633169999</v>
      </c>
      <c r="BP22">
        <v>3.71400722772E-3</v>
      </c>
      <c r="BQ22">
        <v>1.189197175811</v>
      </c>
      <c r="BR22">
        <v>7.6125305037640003E-3</v>
      </c>
      <c r="BS22">
        <v>1.3177094445290001</v>
      </c>
      <c r="BT22">
        <v>3.9609414589460001E-3</v>
      </c>
      <c r="BU22">
        <v>1.067949730177</v>
      </c>
      <c r="BV22">
        <v>9.0828560502810001E-3</v>
      </c>
      <c r="BW22">
        <v>1.132152154481</v>
      </c>
      <c r="BX22">
        <v>6.6443041919309999E-3</v>
      </c>
      <c r="BY22">
        <v>0.67742332446200004</v>
      </c>
      <c r="CA22" s="3"/>
    </row>
    <row r="23" spans="2:79" x14ac:dyDescent="0.3">
      <c r="B23" s="2">
        <v>4.249284019608E-3</v>
      </c>
      <c r="C23">
        <v>3.619156497614</v>
      </c>
      <c r="D23">
        <v>6.0131894123699996E-3</v>
      </c>
      <c r="E23">
        <v>3.5192540179690002</v>
      </c>
      <c r="F23">
        <v>3.6067829075300002E-3</v>
      </c>
      <c r="G23">
        <v>2.436010181796</v>
      </c>
      <c r="H23">
        <v>3.171316958318E-3</v>
      </c>
      <c r="I23">
        <v>2.433782294067</v>
      </c>
      <c r="J23">
        <v>5.5278602295880004E-3</v>
      </c>
      <c r="K23">
        <v>2.0162543246869999</v>
      </c>
      <c r="L23">
        <v>4.8433600456069996E-3</v>
      </c>
      <c r="M23">
        <v>1.977020913809</v>
      </c>
      <c r="N23">
        <v>1.7458004812070001E-3</v>
      </c>
      <c r="O23">
        <v>1.3686769007690001</v>
      </c>
      <c r="Q23" s="3"/>
      <c r="R23">
        <v>6.4761873670020004E-3</v>
      </c>
      <c r="S23">
        <v>4.9701858447780003</v>
      </c>
      <c r="T23">
        <v>3.043400768428E-3</v>
      </c>
      <c r="U23">
        <v>2.5626173787840001</v>
      </c>
      <c r="V23">
        <v>1.3411174444450001E-2</v>
      </c>
      <c r="W23">
        <v>2.9845289243640001</v>
      </c>
      <c r="X23">
        <v>7.6106183147170003E-3</v>
      </c>
      <c r="Y23">
        <v>3.1573385572819999</v>
      </c>
      <c r="Z23">
        <v>7.0485107222870002E-3</v>
      </c>
      <c r="AA23">
        <v>2.188737769496</v>
      </c>
      <c r="AC23" s="3"/>
      <c r="AD23">
        <v>0.76931786383050005</v>
      </c>
      <c r="AE23">
        <v>6.7456337674449998</v>
      </c>
      <c r="AF23">
        <v>0.40994183552840002</v>
      </c>
      <c r="AG23">
        <v>7.0338941342389996</v>
      </c>
      <c r="AH23">
        <v>0.32966105631440001</v>
      </c>
      <c r="AI23">
        <v>5.416298845399</v>
      </c>
      <c r="AJ23">
        <v>0.67267105489919998</v>
      </c>
      <c r="AK23">
        <v>3.126307371537</v>
      </c>
      <c r="AL23">
        <v>0.73891377170039996</v>
      </c>
      <c r="AM23">
        <v>2.6115917587680002</v>
      </c>
      <c r="AN23">
        <v>0.83625423149230005</v>
      </c>
      <c r="AO23">
        <v>3.1117899787279999</v>
      </c>
      <c r="AP23">
        <v>0.67363581180999998</v>
      </c>
      <c r="AQ23">
        <v>1.8913432663350001</v>
      </c>
      <c r="AR23">
        <v>0.53064811268629997</v>
      </c>
      <c r="AS23">
        <v>1.314545724826</v>
      </c>
      <c r="AV23">
        <f t="shared" si="0"/>
        <v>7.6931786383050002E-3</v>
      </c>
      <c r="AW23">
        <f t="shared" si="1"/>
        <v>6.7456337674449998</v>
      </c>
      <c r="AX23">
        <f t="shared" si="2"/>
        <v>4.0994183552840006E-3</v>
      </c>
      <c r="AY23">
        <f t="shared" si="3"/>
        <v>7.0338941342389996</v>
      </c>
      <c r="AZ23">
        <f t="shared" si="4"/>
        <v>3.2966105631440003E-3</v>
      </c>
      <c r="BA23">
        <f t="shared" si="5"/>
        <v>5.416298845399</v>
      </c>
      <c r="BB23">
        <f t="shared" si="6"/>
        <v>6.7267105489919998E-3</v>
      </c>
      <c r="BC23">
        <f t="shared" si="7"/>
        <v>3.126307371537</v>
      </c>
      <c r="BD23">
        <f t="shared" si="8"/>
        <v>7.3891377170039992E-3</v>
      </c>
      <c r="BE23">
        <f t="shared" si="9"/>
        <v>2.6115917587680002</v>
      </c>
      <c r="BF23">
        <f t="shared" si="10"/>
        <v>8.3625423149229997E-3</v>
      </c>
      <c r="BG23">
        <f t="shared" si="11"/>
        <v>3.1117899787279999</v>
      </c>
      <c r="BH23">
        <f t="shared" si="12"/>
        <v>6.7363581180999998E-3</v>
      </c>
      <c r="BI23">
        <f t="shared" si="13"/>
        <v>1.8913432663350001</v>
      </c>
      <c r="BJ23">
        <f t="shared" si="14"/>
        <v>5.3064811268629993E-3</v>
      </c>
      <c r="BK23">
        <f t="shared" si="15"/>
        <v>1.314545724826</v>
      </c>
      <c r="BM23" s="3"/>
      <c r="BN23">
        <v>7.7286553856239998E-3</v>
      </c>
      <c r="BO23">
        <v>1.968365286556</v>
      </c>
      <c r="BP23">
        <v>4.1760146362110001E-3</v>
      </c>
      <c r="BQ23">
        <v>1.209037006422</v>
      </c>
      <c r="BR23">
        <v>8.4150481684789995E-3</v>
      </c>
      <c r="BS23">
        <v>1.328914096721</v>
      </c>
      <c r="BT23">
        <v>4.5767501831019998E-3</v>
      </c>
      <c r="BU23">
        <v>1.0916701933290001</v>
      </c>
      <c r="BV23">
        <v>9.6974260903150006E-3</v>
      </c>
      <c r="BW23">
        <v>1.139045281502</v>
      </c>
      <c r="BX23">
        <v>7.5313777203369998E-3</v>
      </c>
      <c r="BY23">
        <v>0.67870271921930003</v>
      </c>
      <c r="CA23" s="3"/>
    </row>
    <row r="24" spans="2:79" x14ac:dyDescent="0.3">
      <c r="B24" s="2">
        <v>4.3746611566669999E-3</v>
      </c>
      <c r="C24">
        <v>3.6313153866240002</v>
      </c>
      <c r="D24">
        <v>6.1697842665049997E-3</v>
      </c>
      <c r="E24">
        <v>3.5329308094649998</v>
      </c>
      <c r="F24">
        <v>3.733235865692E-3</v>
      </c>
      <c r="G24">
        <v>2.4611045388180002</v>
      </c>
      <c r="H24">
        <v>3.219092787846E-3</v>
      </c>
      <c r="I24">
        <v>2.4474727960420002</v>
      </c>
      <c r="J24">
        <v>5.8103020758519999E-3</v>
      </c>
      <c r="K24">
        <v>2.026375438579</v>
      </c>
      <c r="L24">
        <v>5.155853634341E-3</v>
      </c>
      <c r="M24">
        <v>1.996004488086</v>
      </c>
      <c r="N24">
        <v>1.775689242804E-3</v>
      </c>
      <c r="O24">
        <v>1.35421569571</v>
      </c>
      <c r="Q24" s="3"/>
      <c r="R24">
        <v>6.7388724783640002E-3</v>
      </c>
      <c r="S24">
        <v>4.9602793957899998</v>
      </c>
      <c r="T24">
        <v>3.6704261769350001E-3</v>
      </c>
      <c r="U24">
        <v>2.6864627124289999</v>
      </c>
      <c r="V24">
        <v>1.401088812346E-2</v>
      </c>
      <c r="W24">
        <v>2.971430647244</v>
      </c>
      <c r="X24">
        <v>8.0745673332520002E-3</v>
      </c>
      <c r="Y24">
        <v>3.1745591256760002</v>
      </c>
      <c r="Z24">
        <v>7.5597326596349998E-3</v>
      </c>
      <c r="AA24">
        <v>2.2177620388950001</v>
      </c>
      <c r="AC24" s="3"/>
      <c r="AD24">
        <v>0.80664021313449996</v>
      </c>
      <c r="AE24">
        <v>6.5927548704390002</v>
      </c>
      <c r="AF24">
        <v>0.4175787106403</v>
      </c>
      <c r="AG24">
        <v>6.9574272789289999</v>
      </c>
      <c r="AH24">
        <v>0.34816804740849999</v>
      </c>
      <c r="AI24">
        <v>5.3809001964899998</v>
      </c>
      <c r="AJ24">
        <v>0.72756828560639997</v>
      </c>
      <c r="AK24">
        <v>3.1861401140769998</v>
      </c>
      <c r="AL24">
        <v>0.77169932823559995</v>
      </c>
      <c r="AM24">
        <v>2.6881591057079999</v>
      </c>
      <c r="AN24">
        <v>0.88388602929530002</v>
      </c>
      <c r="AO24">
        <v>3.1492185593749999</v>
      </c>
      <c r="AP24">
        <v>0.74513957526279995</v>
      </c>
      <c r="AQ24">
        <v>1.93256221018</v>
      </c>
      <c r="AR24">
        <v>0.58750887683389996</v>
      </c>
      <c r="AS24">
        <v>1.340804199136</v>
      </c>
      <c r="AV24">
        <f t="shared" si="0"/>
        <v>8.0664021313449994E-3</v>
      </c>
      <c r="AW24">
        <f t="shared" si="1"/>
        <v>6.5927548704390002</v>
      </c>
      <c r="AX24">
        <f t="shared" si="2"/>
        <v>4.1757871064030004E-3</v>
      </c>
      <c r="AY24">
        <f t="shared" si="3"/>
        <v>6.9574272789289999</v>
      </c>
      <c r="AZ24">
        <f t="shared" si="4"/>
        <v>3.481680474085E-3</v>
      </c>
      <c r="BA24">
        <f t="shared" si="5"/>
        <v>5.3809001964899998</v>
      </c>
      <c r="BB24">
        <f t="shared" si="6"/>
        <v>7.2756828560639995E-3</v>
      </c>
      <c r="BC24">
        <f t="shared" si="7"/>
        <v>3.1861401140769998</v>
      </c>
      <c r="BD24">
        <f t="shared" si="8"/>
        <v>7.7169932823559998E-3</v>
      </c>
      <c r="BE24">
        <f t="shared" si="9"/>
        <v>2.6881591057079999</v>
      </c>
      <c r="BF24">
        <f t="shared" si="10"/>
        <v>8.8388602929530009E-3</v>
      </c>
      <c r="BG24">
        <f t="shared" si="11"/>
        <v>3.1492185593749999</v>
      </c>
      <c r="BH24">
        <f t="shared" si="12"/>
        <v>7.4513957526279994E-3</v>
      </c>
      <c r="BI24">
        <f t="shared" si="13"/>
        <v>1.93256221018</v>
      </c>
      <c r="BJ24">
        <f t="shared" si="14"/>
        <v>5.8750887683389997E-3</v>
      </c>
      <c r="BK24">
        <f t="shared" si="15"/>
        <v>1.340804199136</v>
      </c>
      <c r="BM24" s="3"/>
      <c r="BN24">
        <v>8.155817740208E-3</v>
      </c>
      <c r="BO24">
        <v>1.9782818810789999</v>
      </c>
      <c r="BP24">
        <v>4.5019767478689998E-3</v>
      </c>
      <c r="BQ24">
        <v>1.234488259186</v>
      </c>
      <c r="BR24">
        <v>8.9441095108800002E-3</v>
      </c>
      <c r="BS24">
        <v>1.3327883764599999</v>
      </c>
      <c r="BT24">
        <v>4.9360328143619996E-3</v>
      </c>
      <c r="BU24">
        <v>1.106334114636</v>
      </c>
      <c r="BV24">
        <v>1.0260792547390001E-2</v>
      </c>
      <c r="BW24">
        <v>1.145507804657</v>
      </c>
      <c r="BX24">
        <v>8.4183559653489993E-3</v>
      </c>
      <c r="BY24">
        <v>0.67868770350499996</v>
      </c>
      <c r="CA24" s="3"/>
    </row>
    <row r="25" spans="2:79" x14ac:dyDescent="0.3">
      <c r="B25" s="2">
        <v>4.5622205935019998E-3</v>
      </c>
      <c r="C25">
        <v>3.643466441073</v>
      </c>
      <c r="D25">
        <v>6.4510601381629999E-3</v>
      </c>
      <c r="E25">
        <v>3.550396481256</v>
      </c>
      <c r="F25">
        <v>4.428758777376E-3</v>
      </c>
      <c r="G25">
        <v>2.5995039573829999</v>
      </c>
      <c r="H25">
        <v>3.4418568081940001E-3</v>
      </c>
      <c r="I25">
        <v>2.5090790756130001</v>
      </c>
      <c r="J25">
        <v>5.9741767054859998E-3</v>
      </c>
      <c r="K25">
        <v>2.0365114911590001</v>
      </c>
      <c r="L25">
        <v>5.406418057677E-3</v>
      </c>
      <c r="M25">
        <v>2.018039536456</v>
      </c>
      <c r="N25">
        <v>2.0552564574179998E-3</v>
      </c>
      <c r="O25">
        <v>1.351136800658</v>
      </c>
      <c r="Q25" s="3"/>
      <c r="R25">
        <v>7.1839631646849998E-3</v>
      </c>
      <c r="S25">
        <v>4.9503391053219996</v>
      </c>
      <c r="T25">
        <v>4.2425368231760003E-3</v>
      </c>
      <c r="U25">
        <v>2.794659918777</v>
      </c>
      <c r="V25">
        <v>1.449883093852E-2</v>
      </c>
      <c r="W25">
        <v>2.9518596003390001</v>
      </c>
      <c r="X25">
        <v>8.5471345349709994E-3</v>
      </c>
      <c r="Y25">
        <v>3.1883167662930001</v>
      </c>
      <c r="Z25">
        <v>8.1308239476729997E-3</v>
      </c>
      <c r="AA25">
        <v>2.2467752008090001</v>
      </c>
      <c r="AC25" s="3"/>
      <c r="AD25">
        <v>0.86806580342520001</v>
      </c>
      <c r="AE25">
        <v>6.382105137241</v>
      </c>
      <c r="AF25">
        <v>0.4179711778786</v>
      </c>
      <c r="AG25">
        <v>6.8529597890530001</v>
      </c>
      <c r="AH25">
        <v>0.38881474604880001</v>
      </c>
      <c r="AI25">
        <v>5.3213049796179996</v>
      </c>
      <c r="AJ25">
        <v>0.76421783393050002</v>
      </c>
      <c r="AK25">
        <v>3.2123483425720001</v>
      </c>
      <c r="AL25">
        <v>0.82839189213819997</v>
      </c>
      <c r="AM25">
        <v>2.759189361392</v>
      </c>
      <c r="AN25">
        <v>0.92605473573289998</v>
      </c>
      <c r="AO25">
        <v>3.1735750003829999</v>
      </c>
      <c r="AP25">
        <v>0.80202837278450001</v>
      </c>
      <c r="AQ25">
        <v>1.951358720927</v>
      </c>
      <c r="AR25">
        <v>0.63152197487179995</v>
      </c>
      <c r="AS25">
        <v>1.3632997170550001</v>
      </c>
      <c r="AV25">
        <f t="shared" si="0"/>
        <v>8.6806580342519996E-3</v>
      </c>
      <c r="AW25">
        <f t="shared" si="1"/>
        <v>6.382105137241</v>
      </c>
      <c r="AX25">
        <f t="shared" si="2"/>
        <v>4.1797117787860001E-3</v>
      </c>
      <c r="AY25">
        <f t="shared" si="3"/>
        <v>6.8529597890530001</v>
      </c>
      <c r="AZ25">
        <f t="shared" si="4"/>
        <v>3.8881474604879999E-3</v>
      </c>
      <c r="BA25">
        <f t="shared" si="5"/>
        <v>5.3213049796179996</v>
      </c>
      <c r="BB25">
        <f t="shared" si="6"/>
        <v>7.6421783393050002E-3</v>
      </c>
      <c r="BC25">
        <f t="shared" si="7"/>
        <v>3.2123483425720001</v>
      </c>
      <c r="BD25">
        <f t="shared" si="8"/>
        <v>8.2839189213819997E-3</v>
      </c>
      <c r="BE25">
        <f t="shared" si="9"/>
        <v>2.759189361392</v>
      </c>
      <c r="BF25">
        <f t="shared" si="10"/>
        <v>9.2605473573290006E-3</v>
      </c>
      <c r="BG25">
        <f t="shared" si="11"/>
        <v>3.1735750003829999</v>
      </c>
      <c r="BH25">
        <f t="shared" si="12"/>
        <v>8.0202837278450009E-3</v>
      </c>
      <c r="BI25">
        <f t="shared" si="13"/>
        <v>1.951358720927</v>
      </c>
      <c r="BJ25">
        <f t="shared" si="14"/>
        <v>6.3152197487179994E-3</v>
      </c>
      <c r="BK25">
        <f t="shared" si="15"/>
        <v>1.3632997170550001</v>
      </c>
      <c r="BM25" s="3"/>
      <c r="BN25">
        <v>8.4632933270130002E-3</v>
      </c>
      <c r="BO25">
        <v>1.9843172655329999</v>
      </c>
      <c r="BP25">
        <v>5.1187383059660002E-3</v>
      </c>
      <c r="BQ25">
        <v>1.2711528270550001</v>
      </c>
      <c r="BR25">
        <v>9.3367444228720006E-3</v>
      </c>
      <c r="BS25">
        <v>1.3370964364660001</v>
      </c>
      <c r="BT25">
        <v>5.637032624837E-3</v>
      </c>
      <c r="BU25">
        <v>1.1287587234980001</v>
      </c>
      <c r="BV25">
        <v>1.104596708798E-2</v>
      </c>
      <c r="BW25">
        <v>1.1528295141980001</v>
      </c>
      <c r="BX25">
        <v>9.3735633061319996E-3</v>
      </c>
      <c r="BY25">
        <v>0.67867153273570002</v>
      </c>
      <c r="CA25" s="3"/>
    </row>
    <row r="26" spans="2:79" x14ac:dyDescent="0.3">
      <c r="B26" s="2">
        <v>4.7809344638190003E-3</v>
      </c>
      <c r="C26">
        <v>3.6563744881260001</v>
      </c>
      <c r="D26">
        <v>6.8255461758909997E-3</v>
      </c>
      <c r="E26">
        <v>3.567089491325</v>
      </c>
      <c r="F26">
        <v>4.7765202332179998E-3</v>
      </c>
      <c r="G26">
        <v>2.6687036666649999</v>
      </c>
      <c r="H26">
        <v>3.5366490641189998E-3</v>
      </c>
      <c r="I26">
        <v>2.5273291609680002</v>
      </c>
      <c r="J26">
        <v>6.1386546970970002E-3</v>
      </c>
      <c r="K26">
        <v>2.0539022532220002</v>
      </c>
      <c r="L26">
        <v>5.5641520165090001E-3</v>
      </c>
      <c r="M26">
        <v>2.0454127058479998</v>
      </c>
      <c r="N26">
        <v>2.2418666403390001E-3</v>
      </c>
      <c r="O26">
        <v>1.3518742068609999</v>
      </c>
      <c r="Q26" s="3"/>
      <c r="R26">
        <v>7.669746344825E-3</v>
      </c>
      <c r="S26">
        <v>4.942362807896</v>
      </c>
      <c r="T26">
        <v>4.7046089050020003E-3</v>
      </c>
      <c r="U26">
        <v>2.8689511900519999</v>
      </c>
      <c r="V26">
        <v>1.496452360745E-2</v>
      </c>
      <c r="W26">
        <v>2.9322926814770001</v>
      </c>
      <c r="X26">
        <v>8.8759884662329997E-3</v>
      </c>
      <c r="Y26">
        <v>3.1847944255759999</v>
      </c>
      <c r="Z26">
        <v>8.5363415387189993E-3</v>
      </c>
      <c r="AA26">
        <v>2.2641714350959998</v>
      </c>
      <c r="AC26" s="3"/>
      <c r="AD26">
        <v>0.94782317622150003</v>
      </c>
      <c r="AE26">
        <v>6.1826940273990001</v>
      </c>
      <c r="AF26">
        <v>0.43535563675720002</v>
      </c>
      <c r="AG26">
        <v>6.6272765014979997</v>
      </c>
      <c r="AH26">
        <v>0.42390724485789999</v>
      </c>
      <c r="AI26">
        <v>5.2728890046860002</v>
      </c>
      <c r="AJ26">
        <v>0.79904401568490002</v>
      </c>
      <c r="AK26">
        <v>3.2348210214840001</v>
      </c>
      <c r="AL26">
        <v>0.86860407347900004</v>
      </c>
      <c r="AM26">
        <v>2.8152545797399999</v>
      </c>
      <c r="AN26">
        <v>0.97741736679760005</v>
      </c>
      <c r="AO26">
        <v>3.1960887895069998</v>
      </c>
      <c r="AP26">
        <v>0.8956087686916</v>
      </c>
      <c r="AQ26">
        <v>1.9851705148250001</v>
      </c>
      <c r="AR26">
        <v>0.68472198919310001</v>
      </c>
      <c r="AS26">
        <v>1.3858180739799999</v>
      </c>
      <c r="AV26">
        <f t="shared" si="0"/>
        <v>9.4782317622149996E-3</v>
      </c>
      <c r="AW26">
        <f t="shared" si="1"/>
        <v>6.1826940273990001</v>
      </c>
      <c r="AX26">
        <f t="shared" si="2"/>
        <v>4.3535563675720004E-3</v>
      </c>
      <c r="AY26">
        <f t="shared" si="3"/>
        <v>6.6272765014979997</v>
      </c>
      <c r="AZ26">
        <f t="shared" si="4"/>
        <v>4.2390724485790003E-3</v>
      </c>
      <c r="BA26">
        <f t="shared" si="5"/>
        <v>5.2728890046860002</v>
      </c>
      <c r="BB26">
        <f t="shared" si="6"/>
        <v>7.9904401568490005E-3</v>
      </c>
      <c r="BC26">
        <f t="shared" si="7"/>
        <v>3.2348210214840001</v>
      </c>
      <c r="BD26">
        <f t="shared" si="8"/>
        <v>8.6860407347900005E-3</v>
      </c>
      <c r="BE26">
        <f t="shared" si="9"/>
        <v>2.8152545797399999</v>
      </c>
      <c r="BF26">
        <f t="shared" si="10"/>
        <v>9.7741736679759997E-3</v>
      </c>
      <c r="BG26">
        <f t="shared" si="11"/>
        <v>3.1960887895069998</v>
      </c>
      <c r="BH26">
        <f t="shared" si="12"/>
        <v>8.9560876869159995E-3</v>
      </c>
      <c r="BI26">
        <f t="shared" si="13"/>
        <v>1.9851705148250001</v>
      </c>
      <c r="BJ26">
        <f t="shared" si="14"/>
        <v>6.8472198919310003E-3</v>
      </c>
      <c r="BK26">
        <f t="shared" si="15"/>
        <v>1.3858180739799999</v>
      </c>
      <c r="BM26" s="3"/>
      <c r="BN26">
        <v>8.7706418692920004E-3</v>
      </c>
      <c r="BO26">
        <v>1.9886267693569999</v>
      </c>
      <c r="BP26">
        <v>5.7519854376410001E-3</v>
      </c>
      <c r="BQ26">
        <v>1.300050643331</v>
      </c>
      <c r="BR26">
        <v>9.7633350770930001E-3</v>
      </c>
      <c r="BS26">
        <v>1.339246568159</v>
      </c>
      <c r="BT26">
        <v>6.269517489359E-3</v>
      </c>
      <c r="BU26">
        <v>1.147301256</v>
      </c>
      <c r="BV26">
        <v>1.1592022182059999E-2</v>
      </c>
      <c r="BW26">
        <v>1.155840564859</v>
      </c>
      <c r="BX26">
        <v>1.012392455395E-2</v>
      </c>
      <c r="BY26">
        <v>0.67650147634519997</v>
      </c>
      <c r="CA26" s="3"/>
    </row>
    <row r="27" spans="2:79" x14ac:dyDescent="0.3">
      <c r="B27" s="2">
        <v>5.2682263925909996E-3</v>
      </c>
      <c r="C27">
        <v>3.72099111035</v>
      </c>
      <c r="D27">
        <v>7.3717929411319999E-3</v>
      </c>
      <c r="E27">
        <v>3.5928918749499998</v>
      </c>
      <c r="F27">
        <v>5.3117778422999999E-3</v>
      </c>
      <c r="G27">
        <v>2.7492935205140001</v>
      </c>
      <c r="H27">
        <v>3.6782678956589999E-3</v>
      </c>
      <c r="I27">
        <v>2.5478561000519999</v>
      </c>
      <c r="J27">
        <v>6.3176519097989997E-3</v>
      </c>
      <c r="K27">
        <v>2.0676637932080002</v>
      </c>
      <c r="L27">
        <v>5.7833088719849999E-3</v>
      </c>
      <c r="M27">
        <v>2.0636471220830002</v>
      </c>
      <c r="N27">
        <v>2.4600742419029998E-3</v>
      </c>
      <c r="O27">
        <v>1.358694974849</v>
      </c>
      <c r="Q27" s="3"/>
      <c r="R27">
        <v>8.1357360036739997E-3</v>
      </c>
      <c r="S27">
        <v>4.9403048107440002</v>
      </c>
      <c r="T27">
        <v>5.0168151099700001E-3</v>
      </c>
      <c r="U27">
        <v>2.914563353888</v>
      </c>
      <c r="V27">
        <v>1.543004289861E-2</v>
      </c>
      <c r="W27">
        <v>2.9105612926169999</v>
      </c>
      <c r="X27">
        <v>9.451715191026E-3</v>
      </c>
      <c r="Y27">
        <v>3.1799319169940001</v>
      </c>
      <c r="Z27">
        <v>9.0019617261029999E-3</v>
      </c>
      <c r="AA27">
        <v>2.2844684302010001</v>
      </c>
      <c r="AC27" s="3"/>
      <c r="AD27">
        <v>1.062623989422</v>
      </c>
      <c r="AE27">
        <v>5.9479253788599999</v>
      </c>
      <c r="AF27">
        <v>0.4550470379098</v>
      </c>
      <c r="AG27">
        <v>6.2766098920719999</v>
      </c>
      <c r="AH27">
        <v>0.57565896515479997</v>
      </c>
      <c r="AI27">
        <v>4.9841124763450004</v>
      </c>
      <c r="AJ27">
        <v>0.83389122247009995</v>
      </c>
      <c r="AK27">
        <v>3.2516972277249998</v>
      </c>
      <c r="AL27">
        <v>0.89782699699739998</v>
      </c>
      <c r="AM27">
        <v>2.8619649368259998</v>
      </c>
      <c r="AN27">
        <v>1.02514728141</v>
      </c>
      <c r="AO27">
        <v>3.2074004976850001</v>
      </c>
      <c r="AP27">
        <v>0.97634149848899998</v>
      </c>
      <c r="AQ27">
        <v>2.0152193523320001</v>
      </c>
      <c r="AR27">
        <v>0.73975938677109998</v>
      </c>
      <c r="AS27">
        <v>1.4083409987069999</v>
      </c>
      <c r="AV27">
        <f t="shared" si="0"/>
        <v>1.0626239894219999E-2</v>
      </c>
      <c r="AW27">
        <f t="shared" si="1"/>
        <v>5.9479253788599999</v>
      </c>
      <c r="AX27">
        <f t="shared" si="2"/>
        <v>4.5504703790980004E-3</v>
      </c>
      <c r="AY27">
        <f t="shared" si="3"/>
        <v>6.2766098920719999</v>
      </c>
      <c r="AZ27">
        <f t="shared" si="4"/>
        <v>5.7565896515479999E-3</v>
      </c>
      <c r="BA27">
        <f t="shared" si="5"/>
        <v>4.9841124763450004</v>
      </c>
      <c r="BB27">
        <f t="shared" si="6"/>
        <v>8.3389122247009995E-3</v>
      </c>
      <c r="BC27">
        <f t="shared" si="7"/>
        <v>3.2516972277249998</v>
      </c>
      <c r="BD27">
        <f t="shared" si="8"/>
        <v>8.9782699699739992E-3</v>
      </c>
      <c r="BE27">
        <f t="shared" si="9"/>
        <v>2.8619649368259998</v>
      </c>
      <c r="BF27">
        <f t="shared" si="10"/>
        <v>1.02514728141E-2</v>
      </c>
      <c r="BG27">
        <f t="shared" si="11"/>
        <v>3.2074004976850001</v>
      </c>
      <c r="BH27">
        <f t="shared" si="12"/>
        <v>9.7634149848899992E-3</v>
      </c>
      <c r="BI27">
        <f t="shared" si="13"/>
        <v>2.0152193523320001</v>
      </c>
      <c r="BJ27">
        <f t="shared" si="14"/>
        <v>7.3975938677109995E-3</v>
      </c>
      <c r="BK27">
        <f t="shared" si="15"/>
        <v>1.4083409987069999</v>
      </c>
      <c r="BM27" s="3"/>
      <c r="BN27">
        <v>9.3679005463320007E-3</v>
      </c>
      <c r="BO27">
        <v>1.9920684238840001</v>
      </c>
      <c r="BP27">
        <v>6.4364043911439997E-3</v>
      </c>
      <c r="BQ27">
        <v>1.3289475933149999</v>
      </c>
      <c r="BR27">
        <v>1.01046393616E-2</v>
      </c>
      <c r="BS27">
        <v>1.34139814367</v>
      </c>
      <c r="BT27">
        <v>7.1410900392599999E-3</v>
      </c>
      <c r="BU27">
        <v>1.169722977225</v>
      </c>
      <c r="BV27">
        <v>1.237649797776E-2</v>
      </c>
      <c r="BW27">
        <v>1.1536699309409999</v>
      </c>
      <c r="BX27">
        <v>1.1027801267239999E-2</v>
      </c>
      <c r="BY27">
        <v>0.67432882108110004</v>
      </c>
      <c r="CA27" s="3"/>
    </row>
    <row r="28" spans="2:79" x14ac:dyDescent="0.3">
      <c r="B28" s="2">
        <v>5.4718376731230003E-3</v>
      </c>
      <c r="C28">
        <v>3.7392274852240002</v>
      </c>
      <c r="D28">
        <v>8.0417081863889996E-3</v>
      </c>
      <c r="E28">
        <v>3.6103085807420001</v>
      </c>
      <c r="F28">
        <v>5.7212153291639999E-3</v>
      </c>
      <c r="G28">
        <v>2.8123981161709999</v>
      </c>
      <c r="H28">
        <v>4.1840164447100002E-3</v>
      </c>
      <c r="I28">
        <v>2.647472618258</v>
      </c>
      <c r="J28">
        <v>6.4372448417899996E-3</v>
      </c>
      <c r="K28">
        <v>2.0799818606409999</v>
      </c>
      <c r="L28">
        <v>6.112866841925E-3</v>
      </c>
      <c r="M28">
        <v>2.1008905749150002</v>
      </c>
      <c r="N28">
        <v>2.647507111549E-3</v>
      </c>
      <c r="O28">
        <v>1.369324209532</v>
      </c>
      <c r="Q28" s="3"/>
      <c r="R28">
        <v>8.4600125813800008E-3</v>
      </c>
      <c r="S28">
        <v>4.9402446481139997</v>
      </c>
      <c r="T28">
        <v>5.47721487271E-3</v>
      </c>
      <c r="U28">
        <v>2.9679771813390001</v>
      </c>
      <c r="V28">
        <v>1.5784484836880001E-2</v>
      </c>
      <c r="W28">
        <v>2.8910150139640001</v>
      </c>
      <c r="X28">
        <v>9.8671661641250002E-3</v>
      </c>
      <c r="Y28">
        <v>3.1746354003700001</v>
      </c>
      <c r="Z28">
        <v>9.5117841895559999E-3</v>
      </c>
      <c r="AA28">
        <v>2.2960214897809998</v>
      </c>
      <c r="AC28" s="3"/>
      <c r="AD28">
        <v>1.197636018446</v>
      </c>
      <c r="AE28">
        <v>5.7132069761349999</v>
      </c>
      <c r="AF28">
        <v>0.50493552233289996</v>
      </c>
      <c r="AG28">
        <v>5.7133504059340003</v>
      </c>
      <c r="AH28">
        <v>0.78829663328970001</v>
      </c>
      <c r="AI28">
        <v>4.6283290133839996</v>
      </c>
      <c r="AJ28">
        <v>0.87974170376460004</v>
      </c>
      <c r="AK28">
        <v>3.2741973134450002</v>
      </c>
      <c r="AL28">
        <v>0.93807422005590002</v>
      </c>
      <c r="AM28">
        <v>2.9087027007209998</v>
      </c>
      <c r="AN28">
        <v>1.074714579279</v>
      </c>
      <c r="AO28">
        <v>3.2187167736640001</v>
      </c>
      <c r="AP28">
        <v>1.047943378751</v>
      </c>
      <c r="AQ28">
        <v>2.0303214237080001</v>
      </c>
      <c r="AR28">
        <v>0.79295239274889995</v>
      </c>
      <c r="AS28">
        <v>1.432724846523</v>
      </c>
      <c r="AV28">
        <f t="shared" si="0"/>
        <v>1.1976360184459999E-2</v>
      </c>
      <c r="AW28">
        <f t="shared" si="1"/>
        <v>5.7132069761349999</v>
      </c>
      <c r="AX28">
        <f t="shared" si="2"/>
        <v>5.0493552233289996E-3</v>
      </c>
      <c r="AY28">
        <f t="shared" si="3"/>
        <v>5.7133504059340003</v>
      </c>
      <c r="AZ28">
        <f t="shared" si="4"/>
        <v>7.8829663328969998E-3</v>
      </c>
      <c r="BA28">
        <f t="shared" si="5"/>
        <v>4.6283290133839996</v>
      </c>
      <c r="BB28">
        <f t="shared" si="6"/>
        <v>8.797417037646001E-3</v>
      </c>
      <c r="BC28">
        <f t="shared" si="7"/>
        <v>3.2741973134450002</v>
      </c>
      <c r="BD28">
        <f t="shared" si="8"/>
        <v>9.3807422005590009E-3</v>
      </c>
      <c r="BE28">
        <f t="shared" si="9"/>
        <v>2.9087027007209998</v>
      </c>
      <c r="BF28">
        <f t="shared" si="10"/>
        <v>1.074714579279E-2</v>
      </c>
      <c r="BG28">
        <f t="shared" si="11"/>
        <v>3.2187167736640001</v>
      </c>
      <c r="BH28">
        <f t="shared" si="12"/>
        <v>1.047943378751E-2</v>
      </c>
      <c r="BI28">
        <f t="shared" si="13"/>
        <v>2.0303214237080001</v>
      </c>
      <c r="BJ28">
        <f t="shared" si="14"/>
        <v>7.9295239274889996E-3</v>
      </c>
      <c r="BK28">
        <f t="shared" si="15"/>
        <v>1.432724846523</v>
      </c>
      <c r="BM28" s="3"/>
      <c r="BN28">
        <v>9.7603131304050007E-3</v>
      </c>
      <c r="BO28">
        <v>1.9933561927900001</v>
      </c>
      <c r="BP28">
        <v>7.2405101124270003E-3</v>
      </c>
      <c r="BQ28">
        <v>1.361725753367</v>
      </c>
      <c r="BR28">
        <v>1.09574712976E-2</v>
      </c>
      <c r="BS28">
        <v>1.3409522353259999</v>
      </c>
      <c r="BT28">
        <v>8.0124402612399993E-3</v>
      </c>
      <c r="BU28">
        <v>1.1891244073489999</v>
      </c>
      <c r="BV28">
        <v>1.295619120276E-2</v>
      </c>
      <c r="BW28">
        <v>1.150208351716</v>
      </c>
      <c r="BX28">
        <v>1.177813075393E-2</v>
      </c>
      <c r="BY28">
        <v>0.67172729453330005</v>
      </c>
      <c r="CA28" s="3"/>
    </row>
    <row r="29" spans="2:79" x14ac:dyDescent="0.3">
      <c r="B29" s="2">
        <v>5.5673893321790003E-3</v>
      </c>
      <c r="C29">
        <v>3.7666084891759999</v>
      </c>
      <c r="D29">
        <v>8.3532525212089998E-3</v>
      </c>
      <c r="E29">
        <v>3.6178785067730002</v>
      </c>
      <c r="F29">
        <v>6.4748703905920003E-3</v>
      </c>
      <c r="G29">
        <v>2.9020914676570002</v>
      </c>
      <c r="H29">
        <v>4.7344399271709997E-3</v>
      </c>
      <c r="I29">
        <v>2.7234950541680001</v>
      </c>
      <c r="J29">
        <v>6.7362573398659998E-3</v>
      </c>
      <c r="K29">
        <v>2.111139764697</v>
      </c>
      <c r="L29">
        <v>6.380432362873E-3</v>
      </c>
      <c r="M29">
        <v>2.1404245919560001</v>
      </c>
      <c r="N29">
        <v>2.8346868468180002E-3</v>
      </c>
      <c r="O29">
        <v>1.3769098046829999</v>
      </c>
      <c r="Q29" s="3"/>
      <c r="R29">
        <v>8.8652003819089994E-3</v>
      </c>
      <c r="S29">
        <v>4.9381979314560001</v>
      </c>
      <c r="T29">
        <v>5.9917977581149997E-3</v>
      </c>
      <c r="U29">
        <v>3.0279052544149998</v>
      </c>
      <c r="V29">
        <v>1.6183600445170001E-2</v>
      </c>
      <c r="W29">
        <v>2.8736249492249999</v>
      </c>
      <c r="X29">
        <v>1.0429347415800001E-2</v>
      </c>
      <c r="Y29">
        <v>3.1588727840159998</v>
      </c>
      <c r="Z29">
        <v>1.0186363990230001E-2</v>
      </c>
      <c r="AA29">
        <v>2.308999937926</v>
      </c>
      <c r="AC29" s="3"/>
      <c r="AD29">
        <v>1.3805812040450001</v>
      </c>
      <c r="AE29">
        <v>5.4357010457600001</v>
      </c>
      <c r="AF29">
        <v>0.55420727252449997</v>
      </c>
      <c r="AG29">
        <v>5.3142541181730003</v>
      </c>
      <c r="AH29">
        <v>0.94541332814229995</v>
      </c>
      <c r="AI29">
        <v>4.3787414971500001</v>
      </c>
      <c r="AJ29">
        <v>0.92927395991609996</v>
      </c>
      <c r="AK29">
        <v>3.2948410438770002</v>
      </c>
      <c r="AL29">
        <v>0.97839152654979999</v>
      </c>
      <c r="AM29">
        <v>2.9367855557090001</v>
      </c>
      <c r="AN29">
        <v>1.1187907524089999</v>
      </c>
      <c r="AO29">
        <v>3.2244228735670002</v>
      </c>
      <c r="AP29">
        <v>1.110386376104</v>
      </c>
      <c r="AQ29">
        <v>2.037938692515</v>
      </c>
      <c r="AR29">
        <v>0.85350194009689995</v>
      </c>
      <c r="AS29">
        <v>1.4552614746529999</v>
      </c>
      <c r="AV29">
        <f t="shared" si="0"/>
        <v>1.380581204045E-2</v>
      </c>
      <c r="AW29">
        <f t="shared" si="1"/>
        <v>5.4357010457600001</v>
      </c>
      <c r="AX29">
        <f t="shared" si="2"/>
        <v>5.5420727252449998E-3</v>
      </c>
      <c r="AY29">
        <f t="shared" si="3"/>
        <v>5.3142541181730003</v>
      </c>
      <c r="AZ29">
        <f t="shared" si="4"/>
        <v>9.4541332814229995E-3</v>
      </c>
      <c r="BA29">
        <f t="shared" si="5"/>
        <v>4.3787414971500001</v>
      </c>
      <c r="BB29">
        <f t="shared" si="6"/>
        <v>9.2927395991609998E-3</v>
      </c>
      <c r="BC29">
        <f t="shared" si="7"/>
        <v>3.2948410438770002</v>
      </c>
      <c r="BD29">
        <f t="shared" si="8"/>
        <v>9.7839152654979993E-3</v>
      </c>
      <c r="BE29">
        <f t="shared" si="9"/>
        <v>2.9367855557090001</v>
      </c>
      <c r="BF29">
        <f t="shared" si="10"/>
        <v>1.1187907524089999E-2</v>
      </c>
      <c r="BG29">
        <f t="shared" si="11"/>
        <v>3.2244228735670002</v>
      </c>
      <c r="BH29">
        <f t="shared" si="12"/>
        <v>1.110386376104E-2</v>
      </c>
      <c r="BI29">
        <f t="shared" si="13"/>
        <v>2.037938692515</v>
      </c>
      <c r="BJ29">
        <f t="shared" si="14"/>
        <v>8.5350194009689989E-3</v>
      </c>
      <c r="BK29">
        <f t="shared" si="15"/>
        <v>1.4552614746529999</v>
      </c>
      <c r="BM29" s="3"/>
      <c r="BN29">
        <v>1.025510111926E-2</v>
      </c>
      <c r="BO29">
        <v>1.9950736992710001</v>
      </c>
      <c r="BP29">
        <v>8.2490807931010005E-3</v>
      </c>
      <c r="BQ29">
        <v>1.391480157155</v>
      </c>
      <c r="BR29">
        <v>1.124731791009E-2</v>
      </c>
      <c r="BS29">
        <v>1.3392214457139999</v>
      </c>
      <c r="BT29">
        <v>8.8152755372689993E-3</v>
      </c>
      <c r="BU29">
        <v>1.2046437611130001</v>
      </c>
      <c r="BV29">
        <v>1.3825794562509999E-2</v>
      </c>
      <c r="BW29">
        <v>1.145878923193</v>
      </c>
      <c r="BX29">
        <v>1.2630740362000001E-2</v>
      </c>
      <c r="BY29">
        <v>0.66826109508880005</v>
      </c>
      <c r="CA29" s="3"/>
    </row>
    <row r="30" spans="2:79" x14ac:dyDescent="0.3">
      <c r="B30" s="2">
        <v>6.22726467519E-3</v>
      </c>
      <c r="C30">
        <v>3.8502263134370001</v>
      </c>
      <c r="D30">
        <v>8.6179069968219998E-3</v>
      </c>
      <c r="E30">
        <v>3.6224106691919999</v>
      </c>
      <c r="F30">
        <v>7.3839812014600001E-3</v>
      </c>
      <c r="G30">
        <v>2.991765232743</v>
      </c>
      <c r="H30">
        <v>4.7371611217229999E-3</v>
      </c>
      <c r="I30">
        <v>2.7562141791410002</v>
      </c>
      <c r="J30">
        <v>7.0362955533020003E-3</v>
      </c>
      <c r="K30">
        <v>2.1546306748739998</v>
      </c>
      <c r="L30">
        <v>6.7731851700959999E-3</v>
      </c>
      <c r="M30">
        <v>2.1898347683570001</v>
      </c>
      <c r="N30">
        <v>2.9593045807469998E-3</v>
      </c>
      <c r="O30">
        <v>1.379937775096</v>
      </c>
      <c r="Q30" s="3"/>
      <c r="R30">
        <v>9.3505097972339992E-3</v>
      </c>
      <c r="S30">
        <v>4.9243070939190003</v>
      </c>
      <c r="T30">
        <v>6.6149559287360001E-3</v>
      </c>
      <c r="U30">
        <v>3.1034714992189998</v>
      </c>
      <c r="V30">
        <v>1.6560465907329999E-2</v>
      </c>
      <c r="W30">
        <v>2.8562390125279999</v>
      </c>
      <c r="X30">
        <v>1.1018254409E-2</v>
      </c>
      <c r="Y30">
        <v>3.1418003496379998</v>
      </c>
      <c r="Z30">
        <v>1.0590948598680001E-2</v>
      </c>
      <c r="AA30">
        <v>2.3147486989999999</v>
      </c>
      <c r="AC30" s="3"/>
      <c r="AD30">
        <v>1.6594137278259999</v>
      </c>
      <c r="AE30">
        <v>5.0670235874109997</v>
      </c>
      <c r="AF30">
        <v>0.5902108559939</v>
      </c>
      <c r="AG30">
        <v>5.023324327459</v>
      </c>
      <c r="AH30">
        <v>1.0636225908020001</v>
      </c>
      <c r="AI30">
        <v>4.2148706380569996</v>
      </c>
      <c r="AJ30">
        <v>0.96229780013160005</v>
      </c>
      <c r="AK30">
        <v>3.3079817005350001</v>
      </c>
      <c r="AL30">
        <v>1.013203691617</v>
      </c>
      <c r="AM30">
        <v>2.9629892164029998</v>
      </c>
      <c r="AN30">
        <v>1.166562717083</v>
      </c>
      <c r="AO30">
        <v>3.2245416364010002</v>
      </c>
      <c r="AP30">
        <v>1.226141521275</v>
      </c>
      <c r="AQ30">
        <v>2.0382264639969998</v>
      </c>
      <c r="AR30">
        <v>0.89386830499559999</v>
      </c>
      <c r="AS30">
        <v>1.470285893407</v>
      </c>
      <c r="AV30">
        <f t="shared" si="0"/>
        <v>1.659413727826E-2</v>
      </c>
      <c r="AW30">
        <f t="shared" si="1"/>
        <v>5.0670235874109997</v>
      </c>
      <c r="AX30">
        <f t="shared" si="2"/>
        <v>5.9021085599390002E-3</v>
      </c>
      <c r="AY30">
        <f t="shared" si="3"/>
        <v>5.023324327459</v>
      </c>
      <c r="AZ30">
        <f t="shared" si="4"/>
        <v>1.063622590802E-2</v>
      </c>
      <c r="BA30">
        <f t="shared" si="5"/>
        <v>4.2148706380569996</v>
      </c>
      <c r="BB30">
        <f t="shared" si="6"/>
        <v>9.6229780013160002E-3</v>
      </c>
      <c r="BC30">
        <f t="shared" si="7"/>
        <v>3.3079817005350001</v>
      </c>
      <c r="BD30">
        <f t="shared" si="8"/>
        <v>1.013203691617E-2</v>
      </c>
      <c r="BE30">
        <f t="shared" si="9"/>
        <v>2.9629892164029998</v>
      </c>
      <c r="BF30">
        <f t="shared" si="10"/>
        <v>1.1665627170829999E-2</v>
      </c>
      <c r="BG30">
        <f t="shared" si="11"/>
        <v>3.2245416364010002</v>
      </c>
      <c r="BH30">
        <f t="shared" si="12"/>
        <v>1.2261415212749999E-2</v>
      </c>
      <c r="BI30">
        <f t="shared" si="13"/>
        <v>2.0382264639969998</v>
      </c>
      <c r="BJ30">
        <f t="shared" si="14"/>
        <v>8.9386830499560005E-3</v>
      </c>
      <c r="BK30">
        <f t="shared" si="15"/>
        <v>1.470285893407</v>
      </c>
      <c r="BM30" s="3"/>
      <c r="BN30">
        <v>1.0510864945010001E-2</v>
      </c>
      <c r="BO30">
        <v>1.9937749573429999</v>
      </c>
      <c r="BP30">
        <v>9.0863482283279999E-3</v>
      </c>
      <c r="BQ30">
        <v>1.4113136349640001</v>
      </c>
      <c r="BR30">
        <v>1.191220222141E-2</v>
      </c>
      <c r="BS30">
        <v>1.3344640121989999</v>
      </c>
      <c r="BT30">
        <v>9.4811762047870007E-3</v>
      </c>
      <c r="BU30">
        <v>1.213693372629</v>
      </c>
      <c r="BV30">
        <v>1.4473621599880001E-2</v>
      </c>
      <c r="BW30">
        <v>1.141121778442</v>
      </c>
      <c r="BX30">
        <v>1.356857281753E-2</v>
      </c>
      <c r="BY30">
        <v>0.66393051151110005</v>
      </c>
      <c r="CA30" s="3"/>
    </row>
    <row r="31" spans="2:79" x14ac:dyDescent="0.3">
      <c r="B31" s="2">
        <v>6.2443923399900002E-3</v>
      </c>
      <c r="C31">
        <v>3.869247101874</v>
      </c>
      <c r="D31">
        <v>8.9137159059159993E-3</v>
      </c>
      <c r="E31">
        <v>3.6276998242139999</v>
      </c>
      <c r="F31">
        <v>8.1988693087509997E-3</v>
      </c>
      <c r="G31">
        <v>3.0700371014229999</v>
      </c>
      <c r="H31">
        <v>5.6966423894829997E-3</v>
      </c>
      <c r="I31">
        <v>2.8907757514100001</v>
      </c>
      <c r="J31">
        <v>7.1849872636720004E-3</v>
      </c>
      <c r="K31">
        <v>2.1604157691000001</v>
      </c>
      <c r="L31">
        <v>7.0257113848529998E-3</v>
      </c>
      <c r="M31">
        <v>2.2354580231029999</v>
      </c>
      <c r="N31">
        <v>3.0534640007299999E-3</v>
      </c>
      <c r="O31">
        <v>1.390578761619</v>
      </c>
      <c r="Q31" s="3"/>
      <c r="R31">
        <v>9.8757220983520001E-3</v>
      </c>
      <c r="S31">
        <v>4.9025226825720001</v>
      </c>
      <c r="T31">
        <v>7.2373824597570004E-3</v>
      </c>
      <c r="U31">
        <v>3.16990386235</v>
      </c>
      <c r="V31">
        <v>1.7113945516449999E-2</v>
      </c>
      <c r="W31">
        <v>2.8215042915119999</v>
      </c>
      <c r="X31">
        <v>1.156660245016E-2</v>
      </c>
      <c r="Y31">
        <v>3.120820861221</v>
      </c>
      <c r="Z31">
        <v>1.175863418276E-2</v>
      </c>
      <c r="AA31">
        <v>2.3174439713220001</v>
      </c>
      <c r="AC31" s="3"/>
      <c r="AD31">
        <v>1.9029364941469999</v>
      </c>
      <c r="AE31">
        <v>4.8045923216039998</v>
      </c>
      <c r="AF31">
        <v>0.62427193105349998</v>
      </c>
      <c r="AG31">
        <v>4.7603723323029996</v>
      </c>
      <c r="AH31">
        <v>1.1873089615129999</v>
      </c>
      <c r="AI31">
        <v>4.0603409368219996</v>
      </c>
      <c r="AJ31">
        <v>1.081650620037</v>
      </c>
      <c r="AK31">
        <v>3.328799007417</v>
      </c>
      <c r="AL31">
        <v>1.044334081828</v>
      </c>
      <c r="AM31">
        <v>2.9910492323839999</v>
      </c>
      <c r="AN31">
        <v>1.2180304733009999</v>
      </c>
      <c r="AO31">
        <v>3.2190730621660002</v>
      </c>
      <c r="AP31">
        <v>1.3437690914210001</v>
      </c>
      <c r="AQ31">
        <v>2.0291913488270001</v>
      </c>
      <c r="AR31">
        <v>0.9378884113771</v>
      </c>
      <c r="AS31">
        <v>1.490915920435</v>
      </c>
      <c r="AV31">
        <f t="shared" si="0"/>
        <v>1.9029364941469999E-2</v>
      </c>
      <c r="AW31">
        <f t="shared" si="1"/>
        <v>4.8045923216039998</v>
      </c>
      <c r="AX31">
        <f t="shared" si="2"/>
        <v>6.2427193105349995E-3</v>
      </c>
      <c r="AY31">
        <f t="shared" si="3"/>
        <v>4.7603723323029996</v>
      </c>
      <c r="AZ31">
        <f t="shared" si="4"/>
        <v>1.1873089615129999E-2</v>
      </c>
      <c r="BA31">
        <f t="shared" si="5"/>
        <v>4.0603409368219996</v>
      </c>
      <c r="BB31">
        <f t="shared" si="6"/>
        <v>1.081650620037E-2</v>
      </c>
      <c r="BC31">
        <f t="shared" si="7"/>
        <v>3.328799007417</v>
      </c>
      <c r="BD31">
        <f t="shared" si="8"/>
        <v>1.044334081828E-2</v>
      </c>
      <c r="BE31">
        <f t="shared" si="9"/>
        <v>2.9910492323839999</v>
      </c>
      <c r="BF31">
        <f t="shared" si="10"/>
        <v>1.2180304733009999E-2</v>
      </c>
      <c r="BG31">
        <f t="shared" si="11"/>
        <v>3.2190730621660002</v>
      </c>
      <c r="BH31">
        <f t="shared" si="12"/>
        <v>1.3437690914210002E-2</v>
      </c>
      <c r="BI31">
        <f t="shared" si="13"/>
        <v>2.0291913488270001</v>
      </c>
      <c r="BJ31">
        <f t="shared" si="14"/>
        <v>9.3788841137710001E-3</v>
      </c>
      <c r="BK31">
        <f t="shared" si="15"/>
        <v>1.490915920435</v>
      </c>
      <c r="BM31" s="3"/>
      <c r="BN31">
        <v>1.0902928156640001E-2</v>
      </c>
      <c r="BO31">
        <v>1.990316554519</v>
      </c>
      <c r="BP31">
        <v>9.8721262304140005E-3</v>
      </c>
      <c r="BQ31">
        <v>1.4268332774920001</v>
      </c>
      <c r="BR31">
        <v>1.2491831924140001E-2</v>
      </c>
      <c r="BS31">
        <v>1.3301394926600001</v>
      </c>
      <c r="BT31">
        <v>1.0146918066649999E-2</v>
      </c>
      <c r="BU31">
        <v>1.2205856333589999</v>
      </c>
      <c r="BV31">
        <v>1.512116278707E-2</v>
      </c>
      <c r="BW31">
        <v>1.132481402275</v>
      </c>
      <c r="BX31">
        <v>1.450637351193E-2</v>
      </c>
      <c r="BY31">
        <v>0.6591684577761</v>
      </c>
      <c r="CA31" s="3"/>
    </row>
    <row r="32" spans="2:79" x14ac:dyDescent="0.3">
      <c r="B32" s="2">
        <v>6.8568082714439999E-3</v>
      </c>
      <c r="C32">
        <v>3.9429789735749998</v>
      </c>
      <c r="D32">
        <v>9.3494982731000004E-3</v>
      </c>
      <c r="E32">
        <v>3.633732261359</v>
      </c>
      <c r="F32">
        <v>8.4651058742189998E-3</v>
      </c>
      <c r="G32">
        <v>3.093592010919</v>
      </c>
      <c r="H32">
        <v>6.4667922797690004E-3</v>
      </c>
      <c r="I32">
        <v>2.9918807925020001</v>
      </c>
      <c r="J32">
        <v>7.3494652552829999E-3</v>
      </c>
      <c r="K32">
        <v>2.1778065311630002</v>
      </c>
      <c r="L32">
        <v>7.2455010762719997E-3</v>
      </c>
      <c r="M32">
        <v>2.261301538169</v>
      </c>
      <c r="N32">
        <v>3.2410234375649999E-3</v>
      </c>
      <c r="O32">
        <v>1.402729816069</v>
      </c>
      <c r="Q32" s="3"/>
      <c r="R32">
        <v>1.0380982956570001E-2</v>
      </c>
      <c r="S32">
        <v>4.8846850581299996</v>
      </c>
      <c r="T32">
        <v>7.9138875935009997E-3</v>
      </c>
      <c r="U32">
        <v>3.2415456308659998</v>
      </c>
      <c r="V32">
        <v>1.7578944674330001E-2</v>
      </c>
      <c r="W32">
        <v>2.7932794926579998</v>
      </c>
      <c r="X32">
        <v>1.220854284666E-2</v>
      </c>
      <c r="Y32">
        <v>3.0959094298390002</v>
      </c>
      <c r="Z32">
        <v>1.2432047755190001E-2</v>
      </c>
      <c r="AA32">
        <v>2.3158630779510001</v>
      </c>
      <c r="AC32" s="3"/>
      <c r="AD32">
        <v>2.102032670162</v>
      </c>
      <c r="AE32">
        <v>4.6297295004250003</v>
      </c>
      <c r="AF32">
        <v>0.65228822223390004</v>
      </c>
      <c r="AG32">
        <v>4.6391839414309999</v>
      </c>
      <c r="AH32">
        <v>1.3441383142809999</v>
      </c>
      <c r="AI32">
        <v>3.8872385471039999</v>
      </c>
      <c r="AJ32">
        <v>1.1220730516840001</v>
      </c>
      <c r="AK32">
        <v>3.3288994990449998</v>
      </c>
      <c r="AL32">
        <v>1.0902125964960001</v>
      </c>
      <c r="AM32">
        <v>3.0060873545420002</v>
      </c>
      <c r="AN32">
        <v>1.2584949550090001</v>
      </c>
      <c r="AO32">
        <v>3.2079806084500002</v>
      </c>
      <c r="AP32">
        <v>1.487134043847</v>
      </c>
      <c r="AQ32">
        <v>2.0164892010940001</v>
      </c>
      <c r="AR32">
        <v>0.98193655113269995</v>
      </c>
      <c r="AS32">
        <v>1.5040839839010001</v>
      </c>
      <c r="AV32">
        <f t="shared" si="0"/>
        <v>2.1020326701620001E-2</v>
      </c>
      <c r="AW32">
        <f t="shared" si="1"/>
        <v>4.6297295004250003</v>
      </c>
      <c r="AX32">
        <f t="shared" si="2"/>
        <v>6.5228822223390003E-3</v>
      </c>
      <c r="AY32">
        <f t="shared" si="3"/>
        <v>4.6391839414309999</v>
      </c>
      <c r="AZ32">
        <f t="shared" si="4"/>
        <v>1.3441383142809999E-2</v>
      </c>
      <c r="BA32">
        <f t="shared" si="5"/>
        <v>3.8872385471039999</v>
      </c>
      <c r="BB32">
        <f t="shared" si="6"/>
        <v>1.1220730516840001E-2</v>
      </c>
      <c r="BC32">
        <f t="shared" si="7"/>
        <v>3.3288994990449998</v>
      </c>
      <c r="BD32">
        <f t="shared" si="8"/>
        <v>1.0902125964960001E-2</v>
      </c>
      <c r="BE32">
        <f t="shared" si="9"/>
        <v>3.0060873545420002</v>
      </c>
      <c r="BF32">
        <f t="shared" si="10"/>
        <v>1.2584949550090001E-2</v>
      </c>
      <c r="BG32">
        <f t="shared" si="11"/>
        <v>3.2079806084500002</v>
      </c>
      <c r="BH32">
        <f t="shared" si="12"/>
        <v>1.487134043847E-2</v>
      </c>
      <c r="BI32">
        <f t="shared" si="13"/>
        <v>2.0164892010940001</v>
      </c>
      <c r="BJ32">
        <f t="shared" si="14"/>
        <v>9.8193655113269999E-3</v>
      </c>
      <c r="BK32">
        <f t="shared" si="15"/>
        <v>1.5040839839010001</v>
      </c>
      <c r="BM32" s="3"/>
      <c r="BN32">
        <v>1.122673051136E-2</v>
      </c>
      <c r="BO32">
        <v>1.9864278365929999</v>
      </c>
      <c r="BP32">
        <v>1.024789443525E-2</v>
      </c>
      <c r="BQ32">
        <v>1.4337304472050001</v>
      </c>
      <c r="BR32">
        <v>1.300316900884E-2</v>
      </c>
      <c r="BS32">
        <v>1.3249531878609999</v>
      </c>
      <c r="BT32">
        <v>1.059097888952E-2</v>
      </c>
      <c r="BU32">
        <v>1.228344588331</v>
      </c>
      <c r="BV32">
        <v>1.6024181949819999E-2</v>
      </c>
      <c r="BW32">
        <v>1.1186590527660001</v>
      </c>
      <c r="BX32">
        <v>1.5341798801530001E-2</v>
      </c>
      <c r="BY32">
        <v>0.65397666646639996</v>
      </c>
      <c r="CA32" s="3"/>
    </row>
    <row r="33" spans="2:79" x14ac:dyDescent="0.3">
      <c r="B33" s="2">
        <v>7.123867523638E-3</v>
      </c>
      <c r="C33">
        <v>3.9764257115519999</v>
      </c>
      <c r="D33">
        <v>9.7228452061310002E-3</v>
      </c>
      <c r="E33">
        <v>3.636728893531</v>
      </c>
      <c r="F33">
        <v>8.6213843103829998E-3</v>
      </c>
      <c r="G33">
        <v>3.1034642529990002</v>
      </c>
      <c r="H33">
        <v>7.1098563759509998E-3</v>
      </c>
      <c r="I33">
        <v>3.0602823777419998</v>
      </c>
      <c r="J33">
        <v>7.5890131364500001E-3</v>
      </c>
      <c r="K33">
        <v>2.2067954917189998</v>
      </c>
      <c r="L33">
        <v>7.4509475810380001E-3</v>
      </c>
      <c r="M33">
        <v>2.301604299653</v>
      </c>
      <c r="N33">
        <v>3.6778183422559998E-3</v>
      </c>
      <c r="O33">
        <v>1.420936811344</v>
      </c>
      <c r="Q33" s="3"/>
      <c r="R33">
        <v>1.084555132098E-2</v>
      </c>
      <c r="S33">
        <v>4.8648834406469996</v>
      </c>
      <c r="T33">
        <v>8.3607677055599992E-3</v>
      </c>
      <c r="U33">
        <v>3.2936571069710001</v>
      </c>
      <c r="V33">
        <v>1.8288522061909999E-2</v>
      </c>
      <c r="W33">
        <v>2.7628448153440002</v>
      </c>
      <c r="X33">
        <v>1.2850483243149999E-2</v>
      </c>
      <c r="Y33">
        <v>3.0709979984569999</v>
      </c>
      <c r="Z33">
        <v>1.289533548608E-2</v>
      </c>
      <c r="AA33">
        <v>2.307041390023</v>
      </c>
      <c r="AC33" s="3"/>
      <c r="AD33">
        <v>2.282586813365</v>
      </c>
      <c r="AE33">
        <v>4.4995927826080004</v>
      </c>
      <c r="AF33">
        <v>0.67474330523949999</v>
      </c>
      <c r="AG33">
        <v>4.5310402833900003</v>
      </c>
      <c r="AH33">
        <v>1.543241498639</v>
      </c>
      <c r="AI33">
        <v>3.710510235034</v>
      </c>
      <c r="AJ33">
        <v>1.1698660413890001</v>
      </c>
      <c r="AK33">
        <v>3.3234217892069999</v>
      </c>
      <c r="AL33">
        <v>1.169171018129</v>
      </c>
      <c r="AM33">
        <v>3.019342206233</v>
      </c>
      <c r="AN33">
        <v>1.297157095178</v>
      </c>
      <c r="AO33">
        <v>3.1875561324809998</v>
      </c>
      <c r="AP33">
        <v>1.5680419822330001</v>
      </c>
      <c r="AQ33">
        <v>1.999900766336</v>
      </c>
      <c r="AR33">
        <v>1.0333061905409999</v>
      </c>
      <c r="AS33">
        <v>1.5247322821339999</v>
      </c>
      <c r="AV33">
        <f t="shared" si="0"/>
        <v>2.282586813365E-2</v>
      </c>
      <c r="AW33">
        <f t="shared" si="1"/>
        <v>4.4995927826080004</v>
      </c>
      <c r="AX33">
        <f t="shared" si="2"/>
        <v>6.7474330523949995E-3</v>
      </c>
      <c r="AY33">
        <f t="shared" si="3"/>
        <v>4.5310402833900003</v>
      </c>
      <c r="AZ33">
        <f t="shared" si="4"/>
        <v>1.5432414986389999E-2</v>
      </c>
      <c r="BA33">
        <f t="shared" si="5"/>
        <v>3.710510235034</v>
      </c>
      <c r="BB33">
        <f t="shared" si="6"/>
        <v>1.169866041389E-2</v>
      </c>
      <c r="BC33">
        <f t="shared" si="7"/>
        <v>3.3234217892069999</v>
      </c>
      <c r="BD33">
        <f t="shared" si="8"/>
        <v>1.169171018129E-2</v>
      </c>
      <c r="BE33">
        <f t="shared" si="9"/>
        <v>3.019342206233</v>
      </c>
      <c r="BF33">
        <f t="shared" si="10"/>
        <v>1.297157095178E-2</v>
      </c>
      <c r="BG33">
        <f t="shared" si="11"/>
        <v>3.1875561324809998</v>
      </c>
      <c r="BH33">
        <f t="shared" si="12"/>
        <v>1.568041982233E-2</v>
      </c>
      <c r="BI33">
        <f t="shared" si="13"/>
        <v>1.999900766336</v>
      </c>
      <c r="BJ33">
        <f t="shared" si="14"/>
        <v>1.033306190541E-2</v>
      </c>
      <c r="BK33">
        <f t="shared" si="15"/>
        <v>1.5247322821339999</v>
      </c>
      <c r="BM33" s="3"/>
      <c r="BN33">
        <v>1.156752661777E-2</v>
      </c>
      <c r="BO33">
        <v>1.9816758895890001</v>
      </c>
      <c r="BP33">
        <v>1.07599937871E-2</v>
      </c>
      <c r="BQ33">
        <v>1.438899426179</v>
      </c>
      <c r="BR33">
        <v>1.344624523664E-2</v>
      </c>
      <c r="BS33">
        <v>1.31933656796</v>
      </c>
      <c r="BT33">
        <v>1.113706574473E-2</v>
      </c>
      <c r="BU33">
        <v>1.2317871091499999</v>
      </c>
      <c r="BV33">
        <v>1.6722672630920001E-2</v>
      </c>
      <c r="BW33">
        <v>1.1069975192079999</v>
      </c>
      <c r="BX33">
        <v>1.6432892633490001E-2</v>
      </c>
      <c r="BY33">
        <v>0.6461917227574</v>
      </c>
      <c r="CA33" s="3"/>
    </row>
    <row r="34" spans="2:79" x14ac:dyDescent="0.3">
      <c r="B34" s="2">
        <v>7.5616749658369998E-3</v>
      </c>
      <c r="C34">
        <v>4.0068072649559996</v>
      </c>
      <c r="D34">
        <v>1.000272883872E-2</v>
      </c>
      <c r="E34">
        <v>3.637454547895</v>
      </c>
      <c r="F34">
        <v>8.7307096037449999E-3</v>
      </c>
      <c r="G34">
        <v>3.1095378215839999</v>
      </c>
      <c r="H34">
        <v>8.0651609264910003E-3</v>
      </c>
      <c r="I34">
        <v>3.1446238977259999</v>
      </c>
      <c r="J34">
        <v>7.9471885704460003E-3</v>
      </c>
      <c r="K34">
        <v>2.2364949845340001</v>
      </c>
      <c r="L34">
        <v>8.0624142585779997E-3</v>
      </c>
      <c r="M34">
        <v>2.3639225231080001</v>
      </c>
      <c r="N34">
        <v>3.8965954961669999E-3</v>
      </c>
      <c r="O34">
        <v>1.4346057682790001</v>
      </c>
      <c r="Q34" s="3"/>
      <c r="R34">
        <v>1.1188989733560001E-2</v>
      </c>
      <c r="S34">
        <v>4.8510189242599999</v>
      </c>
      <c r="T34">
        <v>8.7517923758690004E-3</v>
      </c>
      <c r="U34">
        <v>3.3183768936279998</v>
      </c>
      <c r="V34">
        <v>1.8776638254729999E-2</v>
      </c>
      <c r="W34">
        <v>2.7454382384380001</v>
      </c>
      <c r="X34">
        <v>1.327788606779E-2</v>
      </c>
      <c r="Y34">
        <v>3.0474312295949999</v>
      </c>
      <c r="Z34">
        <v>1.3478128672700001E-2</v>
      </c>
      <c r="AA34">
        <v>2.2952856188189998</v>
      </c>
      <c r="AC34" s="3"/>
      <c r="AD34">
        <v>2.4464573320429999</v>
      </c>
      <c r="AE34">
        <v>4.4085902632830001</v>
      </c>
      <c r="AF34">
        <v>0.70082409635359999</v>
      </c>
      <c r="AG34">
        <v>4.4359641971860002</v>
      </c>
      <c r="AH34">
        <v>1.6796003268719999</v>
      </c>
      <c r="AI34">
        <v>3.6063807624550002</v>
      </c>
      <c r="AJ34">
        <v>1.2047973482959999</v>
      </c>
      <c r="AK34">
        <v>3.31791210476</v>
      </c>
      <c r="AL34">
        <v>1.226101865712</v>
      </c>
      <c r="AM34">
        <v>3.0269457716349999</v>
      </c>
      <c r="AN34">
        <v>1.3339818520910001</v>
      </c>
      <c r="AO34">
        <v>3.16712708871</v>
      </c>
      <c r="AP34">
        <v>1.7023041184979999</v>
      </c>
      <c r="AQ34">
        <v>1.9647898889090001</v>
      </c>
      <c r="AR34">
        <v>1.06451367253</v>
      </c>
      <c r="AS34">
        <v>1.532271898319</v>
      </c>
      <c r="AV34">
        <f t="shared" si="0"/>
        <v>2.4464573320429998E-2</v>
      </c>
      <c r="AW34">
        <f t="shared" si="1"/>
        <v>4.4085902632830001</v>
      </c>
      <c r="AX34">
        <f t="shared" si="2"/>
        <v>7.0082409635359999E-3</v>
      </c>
      <c r="AY34">
        <f t="shared" si="3"/>
        <v>4.4359641971860002</v>
      </c>
      <c r="AZ34">
        <f t="shared" si="4"/>
        <v>1.6796003268719998E-2</v>
      </c>
      <c r="BA34">
        <f t="shared" si="5"/>
        <v>3.6063807624550002</v>
      </c>
      <c r="BB34">
        <f t="shared" si="6"/>
        <v>1.204797348296E-2</v>
      </c>
      <c r="BC34">
        <f t="shared" si="7"/>
        <v>3.31791210476</v>
      </c>
      <c r="BD34">
        <f t="shared" si="8"/>
        <v>1.2261018657119999E-2</v>
      </c>
      <c r="BE34">
        <f t="shared" si="9"/>
        <v>3.0269457716349999</v>
      </c>
      <c r="BF34">
        <f t="shared" si="10"/>
        <v>1.3339818520910001E-2</v>
      </c>
      <c r="BG34">
        <f t="shared" si="11"/>
        <v>3.16712708871</v>
      </c>
      <c r="BH34">
        <f t="shared" si="12"/>
        <v>1.7023041184979999E-2</v>
      </c>
      <c r="BI34">
        <f t="shared" si="13"/>
        <v>1.9647898889090001</v>
      </c>
      <c r="BJ34">
        <f t="shared" si="14"/>
        <v>1.06451367253E-2</v>
      </c>
      <c r="BK34">
        <f t="shared" si="15"/>
        <v>1.532271898319</v>
      </c>
      <c r="BM34" s="3"/>
      <c r="BN34">
        <v>1.201047580104E-2</v>
      </c>
      <c r="BO34">
        <v>1.974333389059</v>
      </c>
      <c r="BP34">
        <v>1.125506762615E-2</v>
      </c>
      <c r="BQ34">
        <v>1.4445001640749999</v>
      </c>
      <c r="BR34">
        <v>1.3821092368669999E-2</v>
      </c>
      <c r="BS34">
        <v>1.3137211031139999</v>
      </c>
      <c r="BT34">
        <v>1.168308907768E-2</v>
      </c>
      <c r="BU34">
        <v>1.2343666896529999</v>
      </c>
      <c r="BV34">
        <v>1.7404233082600001E-2</v>
      </c>
      <c r="BW34">
        <v>1.097062155043</v>
      </c>
      <c r="BX34">
        <v>1.8086304805189999E-2</v>
      </c>
      <c r="BY34">
        <v>0.6306307870151</v>
      </c>
      <c r="CA34" s="3"/>
    </row>
    <row r="35" spans="2:79" x14ac:dyDescent="0.3">
      <c r="B35" s="2">
        <v>8.0620444093779994E-3</v>
      </c>
      <c r="C35">
        <v>4.041746443099</v>
      </c>
      <c r="D35">
        <v>1.0437625235580001E-2</v>
      </c>
      <c r="E35">
        <v>3.632834246676</v>
      </c>
      <c r="F35">
        <v>8.8400981806999995E-3</v>
      </c>
      <c r="G35">
        <v>3.1163723000519998</v>
      </c>
      <c r="H35">
        <v>8.5654670864370001E-3</v>
      </c>
      <c r="I35">
        <v>3.1788021659860002</v>
      </c>
      <c r="J35">
        <v>8.1266684727290001E-3</v>
      </c>
      <c r="K35">
        <v>2.256060292106</v>
      </c>
      <c r="L35">
        <v>8.1876015448550006E-3</v>
      </c>
      <c r="M35">
        <v>2.3737986824680002</v>
      </c>
      <c r="N35">
        <v>4.1151827992960003E-3</v>
      </c>
      <c r="O35">
        <v>1.4459919955660001</v>
      </c>
      <c r="Q35" s="3"/>
      <c r="R35">
        <v>1.1593230004450001E-2</v>
      </c>
      <c r="S35">
        <v>4.8371431273810002</v>
      </c>
      <c r="T35">
        <v>9.4404584010360001E-3</v>
      </c>
      <c r="U35">
        <v>3.3743580903849999</v>
      </c>
      <c r="V35">
        <v>1.9286484460399999E-2</v>
      </c>
      <c r="W35">
        <v>2.7215341234960002</v>
      </c>
      <c r="X35">
        <v>1.361169653709E-2</v>
      </c>
      <c r="Y35">
        <v>3.0277964036970002</v>
      </c>
      <c r="Z35">
        <v>1.4016019846310001E-2</v>
      </c>
      <c r="AA35">
        <v>2.2835381782300002</v>
      </c>
      <c r="AC35" s="3"/>
      <c r="AD35">
        <v>2.878978273435</v>
      </c>
      <c r="AE35">
        <v>4.2137871530729996</v>
      </c>
      <c r="AF35">
        <v>0.74539085353129997</v>
      </c>
      <c r="AG35">
        <v>4.3110859347449999</v>
      </c>
      <c r="AH35">
        <v>1.823245613039</v>
      </c>
      <c r="AI35">
        <v>3.5190589790970002</v>
      </c>
      <c r="AJ35">
        <v>1.2305697722940001</v>
      </c>
      <c r="AK35">
        <v>3.3049176177440001</v>
      </c>
      <c r="AL35">
        <v>1.273873830386</v>
      </c>
      <c r="AM35">
        <v>3.0270645344689999</v>
      </c>
      <c r="AN35">
        <v>1.387371091688</v>
      </c>
      <c r="AO35">
        <v>3.139277191588</v>
      </c>
      <c r="AP35">
        <v>1.8458092377949999</v>
      </c>
      <c r="AQ35">
        <v>1.9147779233640001</v>
      </c>
      <c r="AR35">
        <v>1.1232748950260001</v>
      </c>
      <c r="AS35">
        <v>1.541745522414</v>
      </c>
      <c r="AV35">
        <f t="shared" si="0"/>
        <v>2.8789782734350001E-2</v>
      </c>
      <c r="AW35">
        <f t="shared" si="1"/>
        <v>4.2137871530729996</v>
      </c>
      <c r="AX35">
        <f t="shared" si="2"/>
        <v>7.4539085353130001E-3</v>
      </c>
      <c r="AY35">
        <f t="shared" si="3"/>
        <v>4.3110859347449999</v>
      </c>
      <c r="AZ35">
        <f t="shared" si="4"/>
        <v>1.8232456130389998E-2</v>
      </c>
      <c r="BA35">
        <f t="shared" si="5"/>
        <v>3.5190589790970002</v>
      </c>
      <c r="BB35">
        <f t="shared" si="6"/>
        <v>1.230569772294E-2</v>
      </c>
      <c r="BC35">
        <f t="shared" si="7"/>
        <v>3.3049176177440001</v>
      </c>
      <c r="BD35">
        <f t="shared" si="8"/>
        <v>1.2738738303859999E-2</v>
      </c>
      <c r="BE35">
        <f t="shared" si="9"/>
        <v>3.0270645344689999</v>
      </c>
      <c r="BF35">
        <f t="shared" si="10"/>
        <v>1.387371091688E-2</v>
      </c>
      <c r="BG35">
        <f t="shared" si="11"/>
        <v>3.139277191588</v>
      </c>
      <c r="BH35">
        <f t="shared" si="12"/>
        <v>1.845809237795E-2</v>
      </c>
      <c r="BI35">
        <f t="shared" si="13"/>
        <v>1.9147779233640001</v>
      </c>
      <c r="BJ35">
        <f t="shared" si="14"/>
        <v>1.1232748950260002E-2</v>
      </c>
      <c r="BK35">
        <f t="shared" si="15"/>
        <v>1.541745522414</v>
      </c>
      <c r="BM35" s="3"/>
      <c r="BN35">
        <v>1.226582673208E-2</v>
      </c>
      <c r="BO35">
        <v>1.9674255350880001</v>
      </c>
      <c r="BP35">
        <v>1.1477034515320001E-2</v>
      </c>
      <c r="BQ35">
        <v>1.447516701247</v>
      </c>
      <c r="BR35">
        <v>1.428106706475E-2</v>
      </c>
      <c r="BS35">
        <v>1.305946843663</v>
      </c>
      <c r="BT35">
        <v>1.2348545089359999E-2</v>
      </c>
      <c r="BU35">
        <v>1.2373757189679999</v>
      </c>
      <c r="BV35">
        <v>1.835794765021E-2</v>
      </c>
      <c r="BW35">
        <v>1.0767668868839999</v>
      </c>
      <c r="BX35">
        <v>2.0523430505440001E-2</v>
      </c>
      <c r="BY35">
        <v>0.6025439335817</v>
      </c>
      <c r="CA35" s="3"/>
    </row>
    <row r="36" spans="2:79" x14ac:dyDescent="0.3">
      <c r="B36" s="2">
        <v>8.3119127131769995E-3</v>
      </c>
      <c r="C36">
        <v>4.0554114827549999</v>
      </c>
      <c r="D36">
        <v>1.0794857041319999E-2</v>
      </c>
      <c r="E36">
        <v>3.628984648541</v>
      </c>
      <c r="F36">
        <v>9.0585589166399996E-3</v>
      </c>
      <c r="G36">
        <v>3.1262367075720001</v>
      </c>
      <c r="H36">
        <v>9.0643177237159991E-3</v>
      </c>
      <c r="I36">
        <v>3.1954795069339998</v>
      </c>
      <c r="J36">
        <v>8.3059673664190002E-3</v>
      </c>
      <c r="K36">
        <v>2.273449186833</v>
      </c>
      <c r="L36">
        <v>8.1891203511169994E-3</v>
      </c>
      <c r="M36">
        <v>2.392060519662</v>
      </c>
      <c r="N36">
        <v>4.3175284079439999E-3</v>
      </c>
      <c r="O36">
        <v>1.4490101727789999</v>
      </c>
      <c r="Q36" s="3"/>
      <c r="R36">
        <v>1.2078223576570001E-2</v>
      </c>
      <c r="S36">
        <v>4.8193092631030003</v>
      </c>
      <c r="T36">
        <v>9.9120783757139994E-3</v>
      </c>
      <c r="U36">
        <v>3.4003677839250002</v>
      </c>
      <c r="V36">
        <v>1.9663349922560001E-2</v>
      </c>
      <c r="W36">
        <v>2.7041481867989998</v>
      </c>
      <c r="X36">
        <v>1.3892160043269999E-2</v>
      </c>
      <c r="Y36">
        <v>3.0120860540860002</v>
      </c>
      <c r="Z36">
        <v>1.4553561151440001E-2</v>
      </c>
      <c r="AA36">
        <v>2.2674229351870001</v>
      </c>
      <c r="AC36" s="3"/>
      <c r="AD36">
        <v>3.2193637349389999</v>
      </c>
      <c r="AE36">
        <v>4.0896443066419996</v>
      </c>
      <c r="AF36">
        <v>0.7880361273298</v>
      </c>
      <c r="AG36">
        <v>4.2085889951900004</v>
      </c>
      <c r="AH36">
        <v>2.1490581586730002</v>
      </c>
      <c r="AI36">
        <v>3.3613007542240001</v>
      </c>
      <c r="AJ36">
        <v>1.2931599448619999</v>
      </c>
      <c r="AK36">
        <v>3.2733595778470002</v>
      </c>
      <c r="AL36">
        <v>1.3161967203810001</v>
      </c>
      <c r="AM36">
        <v>3.0103801758839999</v>
      </c>
      <c r="AN36">
        <v>1.442625747915</v>
      </c>
      <c r="AO36">
        <v>3.103969898705</v>
      </c>
      <c r="AP36">
        <v>1.921254084816</v>
      </c>
      <c r="AQ36">
        <v>1.8851173489669999</v>
      </c>
      <c r="AR36">
        <v>1.169174434726</v>
      </c>
      <c r="AS36">
        <v>1.5511871719000001</v>
      </c>
      <c r="AV36">
        <f t="shared" si="0"/>
        <v>3.219363734939E-2</v>
      </c>
      <c r="AW36">
        <f t="shared" si="1"/>
        <v>4.0896443066419996</v>
      </c>
      <c r="AX36">
        <f t="shared" si="2"/>
        <v>7.8803612732979995E-3</v>
      </c>
      <c r="AY36">
        <f t="shared" si="3"/>
        <v>4.2085889951900004</v>
      </c>
      <c r="AZ36">
        <f t="shared" si="4"/>
        <v>2.1490581586730003E-2</v>
      </c>
      <c r="BA36">
        <f t="shared" si="5"/>
        <v>3.3613007542240001</v>
      </c>
      <c r="BB36">
        <f t="shared" si="6"/>
        <v>1.2931599448619999E-2</v>
      </c>
      <c r="BC36">
        <f t="shared" si="7"/>
        <v>3.2733595778470002</v>
      </c>
      <c r="BD36">
        <f t="shared" si="8"/>
        <v>1.316196720381E-2</v>
      </c>
      <c r="BE36">
        <f t="shared" si="9"/>
        <v>3.0103801758839999</v>
      </c>
      <c r="BF36">
        <f t="shared" si="10"/>
        <v>1.4426257479150001E-2</v>
      </c>
      <c r="BG36">
        <f t="shared" si="11"/>
        <v>3.103969898705</v>
      </c>
      <c r="BH36">
        <f t="shared" si="12"/>
        <v>1.9212540848160001E-2</v>
      </c>
      <c r="BI36">
        <f t="shared" si="13"/>
        <v>1.8851173489669999</v>
      </c>
      <c r="BJ36">
        <f t="shared" si="14"/>
        <v>1.1691744347260001E-2</v>
      </c>
      <c r="BK36">
        <f t="shared" si="15"/>
        <v>1.5511871719000001</v>
      </c>
      <c r="BM36" s="3"/>
      <c r="BN36">
        <v>1.262310841206E-2</v>
      </c>
      <c r="BO36">
        <v>1.95490683649</v>
      </c>
      <c r="BP36">
        <v>1.2398476680659999E-2</v>
      </c>
      <c r="BQ36">
        <v>1.452247279734</v>
      </c>
      <c r="BR36">
        <v>1.475800375138E-2</v>
      </c>
      <c r="BS36">
        <v>1.296877884977</v>
      </c>
      <c r="BT36">
        <v>1.33206191373E-2</v>
      </c>
      <c r="BU36">
        <v>1.234770438492</v>
      </c>
      <c r="BV36">
        <v>1.8988018668749999E-2</v>
      </c>
      <c r="BW36">
        <v>1.062517687438</v>
      </c>
      <c r="BX36">
        <v>2.2414882245179998E-2</v>
      </c>
      <c r="BY36">
        <v>0.57662367137390003</v>
      </c>
      <c r="CA36" s="3"/>
    </row>
    <row r="37" spans="2:79" x14ac:dyDescent="0.3">
      <c r="B37" s="2">
        <v>8.5770734575429993E-3</v>
      </c>
      <c r="C37">
        <v>4.0660309242380004</v>
      </c>
      <c r="D37">
        <v>1.1229247169430001E-2</v>
      </c>
      <c r="E37">
        <v>3.6182770682580001</v>
      </c>
      <c r="F37">
        <v>9.4172462450470007E-3</v>
      </c>
      <c r="G37">
        <v>3.1398880367480002</v>
      </c>
      <c r="H37">
        <v>9.5000368073050005E-3</v>
      </c>
      <c r="I37">
        <v>3.2007510341960002</v>
      </c>
      <c r="J37">
        <v>8.4700230046460007E-3</v>
      </c>
      <c r="K37">
        <v>2.285761652258</v>
      </c>
      <c r="L37">
        <v>8.2983190772899992E-3</v>
      </c>
      <c r="M37">
        <v>2.3966122684809998</v>
      </c>
      <c r="N37">
        <v>4.9106650323939996E-3</v>
      </c>
      <c r="O37">
        <v>1.4778503200169999</v>
      </c>
      <c r="Q37" s="3"/>
      <c r="R37">
        <v>1.256290130547E-2</v>
      </c>
      <c r="S37">
        <v>4.7975323720849996</v>
      </c>
      <c r="T37">
        <v>1.023519123279E-2</v>
      </c>
      <c r="U37">
        <v>3.4146612931329998</v>
      </c>
      <c r="V37">
        <v>1.997381170184E-2</v>
      </c>
      <c r="W37">
        <v>2.6911035742239999</v>
      </c>
      <c r="X37">
        <v>1.411906754644E-2</v>
      </c>
      <c r="Y37">
        <v>2.9976905002850001</v>
      </c>
      <c r="Z37">
        <v>1.506140102687E-2</v>
      </c>
      <c r="AA37">
        <v>2.254225114189</v>
      </c>
      <c r="AC37" s="3"/>
      <c r="AD37">
        <v>3.603832377916</v>
      </c>
      <c r="AE37">
        <v>3.9693420692229999</v>
      </c>
      <c r="AF37">
        <v>0.82512720129689998</v>
      </c>
      <c r="AG37">
        <v>4.1172712975749999</v>
      </c>
      <c r="AH37">
        <v>2.4048398902470001</v>
      </c>
      <c r="AI37">
        <v>3.2593336796200001</v>
      </c>
      <c r="AJ37">
        <v>1.3575945090299999</v>
      </c>
      <c r="AK37">
        <v>3.2399406148619998</v>
      </c>
      <c r="AL37">
        <v>1.3842640010010001</v>
      </c>
      <c r="AM37">
        <v>2.9881632938439999</v>
      </c>
      <c r="AN37">
        <v>1.5089467537450001</v>
      </c>
      <c r="AO37">
        <v>3.057497067286</v>
      </c>
      <c r="AP37">
        <v>1.9893213654349999</v>
      </c>
      <c r="AQ37">
        <v>1.862900466928</v>
      </c>
      <c r="AR37">
        <v>1.2261122906519999</v>
      </c>
      <c r="AS37">
        <v>1.556925246412</v>
      </c>
      <c r="AV37">
        <f t="shared" si="0"/>
        <v>3.6038323779159998E-2</v>
      </c>
      <c r="AW37">
        <f t="shared" si="1"/>
        <v>3.9693420692229999</v>
      </c>
      <c r="AX37">
        <f t="shared" si="2"/>
        <v>8.2512720129689996E-3</v>
      </c>
      <c r="AY37">
        <f t="shared" si="3"/>
        <v>4.1172712975749999</v>
      </c>
      <c r="AZ37">
        <f t="shared" si="4"/>
        <v>2.404839890247E-2</v>
      </c>
      <c r="BA37">
        <f t="shared" si="5"/>
        <v>3.2593336796200001</v>
      </c>
      <c r="BB37">
        <f t="shared" si="6"/>
        <v>1.3575945090299999E-2</v>
      </c>
      <c r="BC37">
        <f t="shared" si="7"/>
        <v>3.2399406148619998</v>
      </c>
      <c r="BD37">
        <f t="shared" si="8"/>
        <v>1.3842640010010001E-2</v>
      </c>
      <c r="BE37">
        <f t="shared" si="9"/>
        <v>2.9881632938439999</v>
      </c>
      <c r="BF37">
        <f t="shared" si="10"/>
        <v>1.5089467537450002E-2</v>
      </c>
      <c r="BG37">
        <f t="shared" si="11"/>
        <v>3.057497067286</v>
      </c>
      <c r="BH37">
        <f t="shared" si="12"/>
        <v>1.9893213654349998E-2</v>
      </c>
      <c r="BI37">
        <f t="shared" si="13"/>
        <v>1.862900466928</v>
      </c>
      <c r="BJ37">
        <f t="shared" si="14"/>
        <v>1.2261122906519999E-2</v>
      </c>
      <c r="BK37">
        <f t="shared" si="15"/>
        <v>1.556925246412</v>
      </c>
      <c r="BM37" s="3"/>
      <c r="BN37">
        <v>1.287814173178E-2</v>
      </c>
      <c r="BO37">
        <v>1.943684280946</v>
      </c>
      <c r="BP37">
        <v>1.292734745627E-2</v>
      </c>
      <c r="BQ37">
        <v>1.4535327385300001</v>
      </c>
      <c r="BR37">
        <v>1.528601697645E-2</v>
      </c>
      <c r="BS37">
        <v>1.2865136495280001</v>
      </c>
      <c r="BT37">
        <v>1.396844617467E-2</v>
      </c>
      <c r="BU37">
        <v>1.2300132937399999</v>
      </c>
      <c r="BV37">
        <v>1.995869522691E-2</v>
      </c>
      <c r="BW37">
        <v>1.0409277200439999</v>
      </c>
      <c r="BX37">
        <v>2.4528015023909999E-2</v>
      </c>
      <c r="BY37">
        <v>0.54983671492310005</v>
      </c>
      <c r="CA37" s="3"/>
    </row>
    <row r="38" spans="2:79" x14ac:dyDescent="0.3">
      <c r="B38" s="2">
        <v>8.7952177755119994E-3</v>
      </c>
      <c r="C38">
        <v>4.0720907823430004</v>
      </c>
      <c r="D38">
        <v>1.149269925675E-2</v>
      </c>
      <c r="E38">
        <v>3.608351942898</v>
      </c>
      <c r="F38">
        <v>9.6511259887419997E-3</v>
      </c>
      <c r="G38">
        <v>3.1482286658619998</v>
      </c>
      <c r="H38">
        <v>9.8427355756080005E-3</v>
      </c>
      <c r="I38">
        <v>3.20907795283</v>
      </c>
      <c r="J38">
        <v>8.6340183066749999E-3</v>
      </c>
      <c r="K38">
        <v>2.2973486467340001</v>
      </c>
      <c r="L38">
        <v>8.3926683480550004E-3</v>
      </c>
      <c r="M38">
        <v>2.4095359846540001</v>
      </c>
      <c r="N38">
        <v>5.1444814924949999E-3</v>
      </c>
      <c r="O38">
        <v>1.485430039248</v>
      </c>
      <c r="Q38" s="3"/>
      <c r="R38">
        <v>1.300672861896E-2</v>
      </c>
      <c r="S38">
        <v>4.7718199746560002</v>
      </c>
      <c r="T38">
        <v>1.069245539725E-2</v>
      </c>
      <c r="U38">
        <v>3.4289299134159998</v>
      </c>
      <c r="V38">
        <v>2.4566588619149999E-2</v>
      </c>
      <c r="W38">
        <v>2.5279138196940001</v>
      </c>
      <c r="X38">
        <v>1.439932201273E-2</v>
      </c>
      <c r="Y38">
        <v>2.9793704701960002</v>
      </c>
      <c r="Z38">
        <v>1.5494287591120001E-2</v>
      </c>
      <c r="AA38">
        <v>2.2395852433979999</v>
      </c>
      <c r="AC38" s="3"/>
      <c r="AD38">
        <v>3.8502870263350002</v>
      </c>
      <c r="AE38">
        <v>3.9046619734250001</v>
      </c>
      <c r="AF38">
        <v>0.87511499977859997</v>
      </c>
      <c r="AG38">
        <v>4.0166581201160003</v>
      </c>
      <c r="AH38">
        <v>2.6071763154759999</v>
      </c>
      <c r="AI38">
        <v>3.200140429263</v>
      </c>
      <c r="AJ38">
        <v>1.4036342155999999</v>
      </c>
      <c r="AK38">
        <v>3.2120724465350001</v>
      </c>
      <c r="AL38">
        <v>1.4376181988800001</v>
      </c>
      <c r="AM38">
        <v>2.969640851176</v>
      </c>
      <c r="AN38">
        <v>1.5531701020890001</v>
      </c>
      <c r="AO38">
        <v>3.0240278584859999</v>
      </c>
      <c r="AP38">
        <v>2.140225076164</v>
      </c>
      <c r="AQ38">
        <v>1.799848336353</v>
      </c>
      <c r="AR38">
        <v>1.433736598658</v>
      </c>
      <c r="AS38">
        <v>1.557441407959</v>
      </c>
      <c r="AV38">
        <f t="shared" si="0"/>
        <v>3.8502870263350003E-2</v>
      </c>
      <c r="AW38">
        <f t="shared" si="1"/>
        <v>3.9046619734250001</v>
      </c>
      <c r="AX38">
        <f t="shared" si="2"/>
        <v>8.7511499977859994E-3</v>
      </c>
      <c r="AY38">
        <f t="shared" si="3"/>
        <v>4.0166581201160003</v>
      </c>
      <c r="AZ38">
        <f t="shared" si="4"/>
        <v>2.6071763154759998E-2</v>
      </c>
      <c r="BA38">
        <f t="shared" si="5"/>
        <v>3.200140429263</v>
      </c>
      <c r="BB38">
        <f t="shared" si="6"/>
        <v>1.4036342156E-2</v>
      </c>
      <c r="BC38">
        <f t="shared" si="7"/>
        <v>3.2120724465350001</v>
      </c>
      <c r="BD38">
        <f t="shared" si="8"/>
        <v>1.43761819888E-2</v>
      </c>
      <c r="BE38">
        <f t="shared" si="9"/>
        <v>2.969640851176</v>
      </c>
      <c r="BF38">
        <f t="shared" si="10"/>
        <v>1.553170102089E-2</v>
      </c>
      <c r="BG38">
        <f t="shared" si="11"/>
        <v>3.0240278584859999</v>
      </c>
      <c r="BH38">
        <f t="shared" si="12"/>
        <v>2.1402250761639999E-2</v>
      </c>
      <c r="BI38">
        <f t="shared" si="13"/>
        <v>1.799848336353</v>
      </c>
      <c r="BJ38">
        <f t="shared" si="14"/>
        <v>1.4337365986579999E-2</v>
      </c>
      <c r="BK38">
        <f t="shared" si="15"/>
        <v>1.557441407959</v>
      </c>
      <c r="BM38" s="3"/>
      <c r="BN38">
        <v>1.340551973422E-2</v>
      </c>
      <c r="BO38">
        <v>1.9246906423529999</v>
      </c>
      <c r="BP38">
        <v>1.3387925613850001E-2</v>
      </c>
      <c r="BQ38">
        <v>1.453956412066</v>
      </c>
      <c r="BR38">
        <v>1.5660673541689998E-2</v>
      </c>
      <c r="BS38">
        <v>1.2783093637389999</v>
      </c>
      <c r="BT38">
        <v>1.441171296925E-2</v>
      </c>
      <c r="BU38">
        <v>1.2269854947829999</v>
      </c>
      <c r="BV38">
        <v>2.1218710219460001E-2</v>
      </c>
      <c r="BW38">
        <v>1.010703440523</v>
      </c>
      <c r="BX38">
        <v>2.597677166943E-2</v>
      </c>
      <c r="BY38">
        <v>0.53471071450289998</v>
      </c>
      <c r="CA38" s="3"/>
    </row>
    <row r="39" spans="2:79" x14ac:dyDescent="0.3">
      <c r="B39" s="2">
        <v>8.9978798021310008E-3</v>
      </c>
      <c r="C39">
        <v>4.0789135089709996</v>
      </c>
      <c r="D39">
        <v>1.1740669052720001E-2</v>
      </c>
      <c r="E39">
        <v>3.599189686061</v>
      </c>
      <c r="F39">
        <v>9.8849424488439992E-3</v>
      </c>
      <c r="G39">
        <v>3.1558083850940002</v>
      </c>
      <c r="H39">
        <v>1.0185181209530001E-2</v>
      </c>
      <c r="I39">
        <v>3.2143612319320001</v>
      </c>
      <c r="J39">
        <v>8.7830720342309994E-3</v>
      </c>
      <c r="K39">
        <v>2.3074865666509998</v>
      </c>
      <c r="L39">
        <v>8.6271176440989999E-3</v>
      </c>
      <c r="M39">
        <v>2.4247248027160002</v>
      </c>
      <c r="N39">
        <v>5.5656042550549997E-3</v>
      </c>
      <c r="O39">
        <v>1.5021171733959999</v>
      </c>
      <c r="Q39" s="3"/>
      <c r="R39">
        <v>1.3631382291350001E-2</v>
      </c>
      <c r="S39">
        <v>4.7263586020439998</v>
      </c>
      <c r="T39">
        <v>1.1015881814150001E-2</v>
      </c>
      <c r="U39">
        <v>3.4471379433410001</v>
      </c>
      <c r="V39">
        <v>2.6386419402460001E-2</v>
      </c>
      <c r="W39">
        <v>2.469134630309</v>
      </c>
      <c r="X39">
        <v>1.479979005595E-2</v>
      </c>
      <c r="Y39">
        <v>2.95450383888</v>
      </c>
      <c r="Z39">
        <v>1.60462131198E-2</v>
      </c>
      <c r="AA39">
        <v>2.2161875527250001</v>
      </c>
      <c r="AC39" s="3"/>
      <c r="AD39">
        <v>4.1573963472560003</v>
      </c>
      <c r="AE39">
        <v>3.8345361423990001</v>
      </c>
      <c r="AF39">
        <v>0.93425467282600005</v>
      </c>
      <c r="AG39">
        <v>3.9253952361160001</v>
      </c>
      <c r="AH39">
        <v>2.8205510569309999</v>
      </c>
      <c r="AI39">
        <v>3.1372436039329998</v>
      </c>
      <c r="AJ39">
        <v>1.427618314746</v>
      </c>
      <c r="AK39">
        <v>3.186014955483</v>
      </c>
      <c r="AL39">
        <v>1.500166321387</v>
      </c>
      <c r="AM39">
        <v>2.9492757566229999</v>
      </c>
      <c r="AN39">
        <v>2.0339045337980002</v>
      </c>
      <c r="AO39">
        <v>2.7118175849999999</v>
      </c>
      <c r="AP39">
        <v>2.2377675806689998</v>
      </c>
      <c r="AQ39">
        <v>1.757184139337</v>
      </c>
      <c r="AR39">
        <v>1.5495968689820001</v>
      </c>
      <c r="AS39">
        <v>1.529746816082</v>
      </c>
      <c r="AV39">
        <f t="shared" si="0"/>
        <v>4.1573963472560004E-2</v>
      </c>
      <c r="AW39">
        <f t="shared" si="1"/>
        <v>3.8345361423990001</v>
      </c>
      <c r="AX39">
        <f t="shared" si="2"/>
        <v>9.3425467282600011E-3</v>
      </c>
      <c r="AY39">
        <f t="shared" si="3"/>
        <v>3.9253952361160001</v>
      </c>
      <c r="AZ39">
        <f t="shared" si="4"/>
        <v>2.8205510569309998E-2</v>
      </c>
      <c r="BA39">
        <f t="shared" si="5"/>
        <v>3.1372436039329998</v>
      </c>
      <c r="BB39">
        <f t="shared" si="6"/>
        <v>1.427618314746E-2</v>
      </c>
      <c r="BC39">
        <f t="shared" si="7"/>
        <v>3.186014955483</v>
      </c>
      <c r="BD39">
        <f t="shared" si="8"/>
        <v>1.500166321387E-2</v>
      </c>
      <c r="BE39">
        <f t="shared" si="9"/>
        <v>2.9492757566229999</v>
      </c>
      <c r="BF39">
        <f t="shared" si="10"/>
        <v>2.0339045337980002E-2</v>
      </c>
      <c r="BG39">
        <f t="shared" si="11"/>
        <v>2.7118175849999999</v>
      </c>
      <c r="BH39">
        <f t="shared" si="12"/>
        <v>2.2377675806689999E-2</v>
      </c>
      <c r="BI39">
        <f t="shared" si="13"/>
        <v>1.757184139337</v>
      </c>
      <c r="BJ39">
        <f t="shared" si="14"/>
        <v>1.549596868982E-2</v>
      </c>
      <c r="BK39">
        <f t="shared" si="15"/>
        <v>1.529746816082</v>
      </c>
      <c r="BM39" s="3"/>
      <c r="BN39">
        <v>1.3898497338590001E-2</v>
      </c>
      <c r="BO39">
        <v>1.9018143498719999</v>
      </c>
      <c r="BP39">
        <v>1.395062508717E-2</v>
      </c>
      <c r="BQ39">
        <v>1.4513580619199999</v>
      </c>
      <c r="BR39">
        <v>1.6086216078580001E-2</v>
      </c>
      <c r="BS39">
        <v>1.266220980243</v>
      </c>
      <c r="BT39">
        <v>1.495729164636E-2</v>
      </c>
      <c r="BU39">
        <v>1.223524493085</v>
      </c>
      <c r="BV39">
        <v>2.256410686512E-2</v>
      </c>
      <c r="BW39">
        <v>0.98177212765379995</v>
      </c>
      <c r="BX39">
        <v>2.7886074711389999E-2</v>
      </c>
      <c r="BY39">
        <v>0.51957691746180001</v>
      </c>
      <c r="CA39" s="3"/>
    </row>
    <row r="40" spans="2:79" x14ac:dyDescent="0.3">
      <c r="B40" s="2">
        <v>9.2932457260650001E-3</v>
      </c>
      <c r="C40">
        <v>4.0788762948109998</v>
      </c>
      <c r="D40">
        <v>1.1926583116109999E-2</v>
      </c>
      <c r="E40">
        <v>3.5915570835500001</v>
      </c>
      <c r="F40">
        <v>9.9942044586109995E-3</v>
      </c>
      <c r="G40">
        <v>3.1611210437950001</v>
      </c>
      <c r="H40">
        <v>1.040313567672E-2</v>
      </c>
      <c r="I40">
        <v>3.2181383603880001</v>
      </c>
      <c r="J40">
        <v>8.9322464341820007E-3</v>
      </c>
      <c r="K40">
        <v>2.319075428463</v>
      </c>
      <c r="L40">
        <v>8.7527479155350002E-3</v>
      </c>
      <c r="M40">
        <v>2.4399273312580001</v>
      </c>
      <c r="N40">
        <v>6.0021460253690002E-3</v>
      </c>
      <c r="O40">
        <v>1.517280529138</v>
      </c>
      <c r="Q40" s="3"/>
      <c r="R40">
        <v>1.407520960483E-2</v>
      </c>
      <c r="S40">
        <v>4.7006462046150004</v>
      </c>
      <c r="T40">
        <v>1.144516599776E-2</v>
      </c>
      <c r="U40">
        <v>3.44705829878</v>
      </c>
      <c r="V40">
        <v>2.6607880597210001E-2</v>
      </c>
      <c r="W40">
        <v>2.4561065299020002</v>
      </c>
      <c r="X40">
        <v>1.5253291502459999E-2</v>
      </c>
      <c r="Y40">
        <v>2.92179821056</v>
      </c>
      <c r="Z40">
        <v>1.6598022025659999E-2</v>
      </c>
      <c r="AA40">
        <v>2.1913339279000001</v>
      </c>
      <c r="AC40" s="3"/>
      <c r="AD40">
        <v>4.482865484056</v>
      </c>
      <c r="AE40">
        <v>3.7681869711670002</v>
      </c>
      <c r="AF40">
        <v>1.00625602867</v>
      </c>
      <c r="AG40">
        <v>3.8341643267259999</v>
      </c>
      <c r="AH40">
        <v>3.2453860648070001</v>
      </c>
      <c r="AI40">
        <v>3.031965785268</v>
      </c>
      <c r="AJ40">
        <v>1.541872477151</v>
      </c>
      <c r="AK40">
        <v>3.0967545964130001</v>
      </c>
      <c r="AL40">
        <v>1.573794810181</v>
      </c>
      <c r="AM40">
        <v>2.9140141417529999</v>
      </c>
      <c r="AN40">
        <v>2.3579147378930001</v>
      </c>
      <c r="AO40">
        <v>2.5447273378720001</v>
      </c>
      <c r="AP40">
        <v>2.3113820527770002</v>
      </c>
      <c r="AQ40">
        <v>1.7256535062489999</v>
      </c>
      <c r="AR40">
        <v>1.6249786409110001</v>
      </c>
      <c r="AS40">
        <v>1.516875659701</v>
      </c>
      <c r="AV40">
        <f t="shared" si="0"/>
        <v>4.4828654840559999E-2</v>
      </c>
      <c r="AW40">
        <f t="shared" si="1"/>
        <v>3.7681869711670002</v>
      </c>
      <c r="AX40">
        <f t="shared" si="2"/>
        <v>1.00625602867E-2</v>
      </c>
      <c r="AY40">
        <f t="shared" si="3"/>
        <v>3.8341643267259999</v>
      </c>
      <c r="AZ40">
        <f t="shared" si="4"/>
        <v>3.2453860648070001E-2</v>
      </c>
      <c r="BA40">
        <f t="shared" si="5"/>
        <v>3.031965785268</v>
      </c>
      <c r="BB40">
        <f t="shared" si="6"/>
        <v>1.541872477151E-2</v>
      </c>
      <c r="BC40">
        <f t="shared" si="7"/>
        <v>3.0967545964130001</v>
      </c>
      <c r="BD40">
        <f t="shared" si="8"/>
        <v>1.573794810181E-2</v>
      </c>
      <c r="BE40">
        <f t="shared" si="9"/>
        <v>2.9140141417529999</v>
      </c>
      <c r="BF40">
        <f t="shared" si="10"/>
        <v>2.357914737893E-2</v>
      </c>
      <c r="BG40">
        <f t="shared" si="11"/>
        <v>2.5447273378720001</v>
      </c>
      <c r="BH40">
        <f t="shared" si="12"/>
        <v>2.3113820527770002E-2</v>
      </c>
      <c r="BI40">
        <f t="shared" si="13"/>
        <v>1.7256535062489999</v>
      </c>
      <c r="BJ40">
        <f t="shared" si="14"/>
        <v>1.6249786409110002E-2</v>
      </c>
      <c r="BK40">
        <f t="shared" si="15"/>
        <v>1.516875659701</v>
      </c>
      <c r="BM40" s="3"/>
      <c r="BN40">
        <v>1.4918376528440001E-2</v>
      </c>
      <c r="BO40">
        <v>1.8534723664399999</v>
      </c>
      <c r="BP40">
        <v>1.447917825147E-2</v>
      </c>
      <c r="BQ40">
        <v>1.4483288191429999</v>
      </c>
      <c r="BR40">
        <v>1.6409637299729999E-2</v>
      </c>
      <c r="BS40">
        <v>1.257154620431</v>
      </c>
      <c r="BT40">
        <v>1.548568600501E-2</v>
      </c>
      <c r="BU40">
        <v>1.2183378995230001</v>
      </c>
      <c r="BV40">
        <v>2.3126234638069999E-2</v>
      </c>
      <c r="BW40">
        <v>0.97140731467730002</v>
      </c>
      <c r="BX40">
        <v>2.9676421491600002E-2</v>
      </c>
      <c r="BY40">
        <v>0.51048572396790004</v>
      </c>
      <c r="CA40" s="3"/>
    </row>
    <row r="41" spans="2:79" x14ac:dyDescent="0.3">
      <c r="B41" s="2">
        <v>9.75986610876E-3</v>
      </c>
      <c r="C41">
        <v>4.0818611751439997</v>
      </c>
      <c r="D41">
        <v>1.218997191984E-2</v>
      </c>
      <c r="E41">
        <v>3.5808710483069999</v>
      </c>
      <c r="F41">
        <v>1.014997662602E-2</v>
      </c>
      <c r="G41">
        <v>3.164906006811</v>
      </c>
      <c r="H41">
        <v>1.0760430766050001E-2</v>
      </c>
      <c r="I41">
        <v>3.2150496721359998</v>
      </c>
      <c r="J41">
        <v>9.1855895020679992E-3</v>
      </c>
      <c r="K41">
        <v>2.3357295155619999</v>
      </c>
      <c r="L41">
        <v>8.8473503206769992E-3</v>
      </c>
      <c r="M41">
        <v>2.4558946869630001</v>
      </c>
      <c r="N41">
        <v>6.4541068034389996E-3</v>
      </c>
      <c r="O41">
        <v>1.5309201064739999</v>
      </c>
      <c r="Q41" s="3"/>
      <c r="R41">
        <v>1.468022767753E-2</v>
      </c>
      <c r="S41">
        <v>4.663074645649</v>
      </c>
      <c r="T41">
        <v>1.184793347972E-2</v>
      </c>
      <c r="U41">
        <v>3.4508981527209999</v>
      </c>
      <c r="V41">
        <v>2.6963189424290001E-2</v>
      </c>
      <c r="W41">
        <v>2.4473826012390001</v>
      </c>
      <c r="X41">
        <v>1.56666520767E-2</v>
      </c>
      <c r="Y41">
        <v>2.8904048891560001</v>
      </c>
      <c r="Z41">
        <v>1.7224434374219999E-2</v>
      </c>
      <c r="AA41">
        <v>2.1635545504140001</v>
      </c>
      <c r="AC41" s="3"/>
      <c r="AD41">
        <v>4.653833235394</v>
      </c>
      <c r="AE41">
        <v>3.7443603951100002</v>
      </c>
      <c r="AF41">
        <v>1.061615810051</v>
      </c>
      <c r="AG41">
        <v>3.7708746704839999</v>
      </c>
      <c r="AH41">
        <v>3.6021467837190002</v>
      </c>
      <c r="AI41">
        <v>2.9507703395329998</v>
      </c>
      <c r="AJ41">
        <v>1.8218485581770001</v>
      </c>
      <c r="AK41">
        <v>2.9127653040379999</v>
      </c>
      <c r="AL41">
        <v>1.658489648577</v>
      </c>
      <c r="AM41">
        <v>2.867586988347</v>
      </c>
      <c r="AN41">
        <v>2.6487188848400001</v>
      </c>
      <c r="AO41">
        <v>2.4129991972429998</v>
      </c>
      <c r="AP41">
        <v>2.3904806412799999</v>
      </c>
      <c r="AQ41">
        <v>1.701598540127</v>
      </c>
      <c r="AR41">
        <v>1.7592197521449999</v>
      </c>
      <c r="AS41">
        <v>1.487361254946</v>
      </c>
      <c r="AV41">
        <f t="shared" si="0"/>
        <v>4.6538332353939997E-2</v>
      </c>
      <c r="AW41">
        <f t="shared" si="1"/>
        <v>3.7443603951100002</v>
      </c>
      <c r="AX41">
        <f t="shared" si="2"/>
        <v>1.061615810051E-2</v>
      </c>
      <c r="AY41">
        <f t="shared" si="3"/>
        <v>3.7708746704839999</v>
      </c>
      <c r="AZ41">
        <f t="shared" si="4"/>
        <v>3.6021467837189999E-2</v>
      </c>
      <c r="BA41">
        <f t="shared" si="5"/>
        <v>2.9507703395329998</v>
      </c>
      <c r="BB41">
        <f t="shared" si="6"/>
        <v>1.821848558177E-2</v>
      </c>
      <c r="BC41">
        <f t="shared" si="7"/>
        <v>2.9127653040379999</v>
      </c>
      <c r="BD41">
        <f t="shared" si="8"/>
        <v>1.6584896485769999E-2</v>
      </c>
      <c r="BE41">
        <f t="shared" si="9"/>
        <v>2.867586988347</v>
      </c>
      <c r="BF41">
        <f t="shared" si="10"/>
        <v>2.6487188848400001E-2</v>
      </c>
      <c r="BG41">
        <f t="shared" si="11"/>
        <v>2.4129991972429998</v>
      </c>
      <c r="BH41">
        <f t="shared" si="12"/>
        <v>2.39048064128E-2</v>
      </c>
      <c r="BI41">
        <f t="shared" si="13"/>
        <v>1.701598540127</v>
      </c>
      <c r="BJ41">
        <f t="shared" si="14"/>
        <v>1.7592197521449998E-2</v>
      </c>
      <c r="BK41">
        <f t="shared" si="15"/>
        <v>1.487361254946</v>
      </c>
      <c r="BM41" s="3"/>
      <c r="BN41">
        <v>1.6482563950130001E-2</v>
      </c>
      <c r="BO41">
        <v>1.784410575021</v>
      </c>
      <c r="BP41">
        <v>1.5058807954200001E-2</v>
      </c>
      <c r="BQ41">
        <v>1.4440042996039999</v>
      </c>
      <c r="BR41">
        <v>1.6954167859500002E-2</v>
      </c>
      <c r="BS41">
        <v>1.2394551035450001</v>
      </c>
      <c r="BT41">
        <v>1.5997023089709999E-2</v>
      </c>
      <c r="BU41">
        <v>1.2131515947239999</v>
      </c>
      <c r="BV41">
        <v>2.3909821122089999E-2</v>
      </c>
      <c r="BW41">
        <v>0.95715551635719998</v>
      </c>
      <c r="BX41">
        <v>3.1586740889770003E-2</v>
      </c>
      <c r="BY41">
        <v>0.50915897195769999</v>
      </c>
      <c r="CA41" s="3"/>
    </row>
    <row r="42" spans="2:79" x14ac:dyDescent="0.3">
      <c r="B42" s="2">
        <v>1.005510546551E-2</v>
      </c>
      <c r="C42">
        <v>4.0803021412179996</v>
      </c>
      <c r="D42">
        <v>1.283978517136E-2</v>
      </c>
      <c r="E42">
        <v>3.5435042011550002</v>
      </c>
      <c r="F42">
        <v>1.052370326062E-2</v>
      </c>
      <c r="G42">
        <v>3.1724680982820002</v>
      </c>
      <c r="H42">
        <v>1.114881700528E-2</v>
      </c>
      <c r="I42">
        <v>3.211957066604</v>
      </c>
      <c r="J42">
        <v>9.3494037955040004E-3</v>
      </c>
      <c r="K42">
        <v>2.3451400971940002</v>
      </c>
      <c r="L42">
        <v>9.4256374897199995E-3</v>
      </c>
      <c r="M42">
        <v>2.4931068015550002</v>
      </c>
      <c r="N42">
        <v>7.0928676152139996E-3</v>
      </c>
      <c r="O42">
        <v>1.547579819663</v>
      </c>
      <c r="Q42" s="3"/>
      <c r="R42">
        <v>1.5204808292230001E-2</v>
      </c>
      <c r="S42">
        <v>4.6334041808209996</v>
      </c>
      <c r="T42">
        <v>1.24113689707E-2</v>
      </c>
      <c r="U42">
        <v>3.4507936192340001</v>
      </c>
      <c r="V42">
        <v>2.8761463572509999E-2</v>
      </c>
      <c r="W42">
        <v>2.3972654198879999</v>
      </c>
      <c r="X42">
        <v>1.626698832173E-2</v>
      </c>
      <c r="Y42">
        <v>2.8485380013460002</v>
      </c>
      <c r="Z42">
        <v>1.786499770069E-2</v>
      </c>
      <c r="AA42">
        <v>2.1255808569950001</v>
      </c>
      <c r="AC42" s="3"/>
      <c r="AF42">
        <v>1.1298442825720001</v>
      </c>
      <c r="AG42">
        <v>3.7057514979600001</v>
      </c>
      <c r="AH42">
        <v>3.999231817469</v>
      </c>
      <c r="AI42">
        <v>2.8957922578950002</v>
      </c>
      <c r="AJ42">
        <v>2.2343545173649999</v>
      </c>
      <c r="AK42">
        <v>2.6656782030759998</v>
      </c>
      <c r="AL42">
        <v>1.732111129028</v>
      </c>
      <c r="AM42">
        <v>2.8341908643679998</v>
      </c>
      <c r="AN42">
        <v>2.8566585683049999</v>
      </c>
      <c r="AO42">
        <v>2.3295682687119998</v>
      </c>
      <c r="AP42">
        <v>2.4456722224159999</v>
      </c>
      <c r="AQ42">
        <v>1.683080665259</v>
      </c>
      <c r="AR42">
        <v>1.915488437429</v>
      </c>
      <c r="AS42">
        <v>1.4634981364790001</v>
      </c>
      <c r="AX42">
        <f t="shared" si="2"/>
        <v>1.1298442825720002E-2</v>
      </c>
      <c r="AY42">
        <f t="shared" si="3"/>
        <v>3.7057514979600001</v>
      </c>
      <c r="AZ42">
        <f t="shared" si="4"/>
        <v>3.9992318174689998E-2</v>
      </c>
      <c r="BA42">
        <f t="shared" si="5"/>
        <v>2.8957922578950002</v>
      </c>
      <c r="BB42">
        <f t="shared" si="6"/>
        <v>2.234354517365E-2</v>
      </c>
      <c r="BC42">
        <f t="shared" si="7"/>
        <v>2.6656782030759998</v>
      </c>
      <c r="BD42">
        <f t="shared" si="8"/>
        <v>1.7321111290280002E-2</v>
      </c>
      <c r="BE42">
        <f t="shared" si="9"/>
        <v>2.8341908643679998</v>
      </c>
      <c r="BF42">
        <f t="shared" si="10"/>
        <v>2.8566585683049997E-2</v>
      </c>
      <c r="BG42">
        <f t="shared" si="11"/>
        <v>2.3295682687119998</v>
      </c>
      <c r="BH42">
        <f t="shared" si="12"/>
        <v>2.445672222416E-2</v>
      </c>
      <c r="BI42">
        <f t="shared" si="13"/>
        <v>1.683080665259</v>
      </c>
      <c r="BJ42">
        <f t="shared" si="14"/>
        <v>1.9154884374289999E-2</v>
      </c>
      <c r="BK42">
        <f t="shared" si="15"/>
        <v>1.4634981364790001</v>
      </c>
      <c r="BM42" s="3"/>
      <c r="BN42">
        <v>1.8336407417540002E-2</v>
      </c>
      <c r="BO42">
        <v>1.711029173047</v>
      </c>
      <c r="BP42">
        <v>1.5467928439770001E-2</v>
      </c>
      <c r="BQ42">
        <v>1.440545608017</v>
      </c>
      <c r="BR42">
        <v>1.7481831712120002E-2</v>
      </c>
      <c r="BS42">
        <v>1.2243446963669999</v>
      </c>
      <c r="BT42">
        <v>1.65595002351E-2</v>
      </c>
      <c r="BU42">
        <v>1.2075329534770001</v>
      </c>
      <c r="BV42">
        <v>2.4744706472469999E-2</v>
      </c>
      <c r="BW42">
        <v>0.94462873237489997</v>
      </c>
      <c r="BX42">
        <v>5.9953622678850002E-2</v>
      </c>
      <c r="BY42">
        <v>0.51730816100739996</v>
      </c>
      <c r="CA42" s="3"/>
    </row>
    <row r="43" spans="2:79" x14ac:dyDescent="0.3">
      <c r="B43" s="2">
        <v>1.039710811427E-2</v>
      </c>
      <c r="C43">
        <v>4.0802590511380004</v>
      </c>
      <c r="D43">
        <v>1.3659650493359999E-2</v>
      </c>
      <c r="E43">
        <v>3.4947021607169999</v>
      </c>
      <c r="F43">
        <v>1.108372366016E-2</v>
      </c>
      <c r="G43">
        <v>3.1769630465410001</v>
      </c>
      <c r="H43">
        <v>1.141277536135E-2</v>
      </c>
      <c r="I43">
        <v>3.2081192203079998</v>
      </c>
      <c r="J43">
        <v>9.6330523657219991E-3</v>
      </c>
      <c r="K43">
        <v>2.3697706300510002</v>
      </c>
      <c r="L43">
        <v>9.5048841707019993E-3</v>
      </c>
      <c r="M43">
        <v>2.5113588455490001</v>
      </c>
      <c r="N43">
        <v>7.7317549941759997E-3</v>
      </c>
      <c r="O43">
        <v>1.5657613526180001</v>
      </c>
      <c r="Q43" s="3"/>
      <c r="R43">
        <v>1.7885354791950001E-2</v>
      </c>
      <c r="S43">
        <v>4.4456103087849996</v>
      </c>
      <c r="T43">
        <v>1.2799780642440001E-2</v>
      </c>
      <c r="U43">
        <v>3.442892399917</v>
      </c>
      <c r="V43">
        <v>2.9626965360769999E-2</v>
      </c>
      <c r="W43">
        <v>2.3689663162780001</v>
      </c>
      <c r="X43">
        <v>1.65997535916E-2</v>
      </c>
      <c r="Y43">
        <v>2.8158547730580001</v>
      </c>
      <c r="Z43">
        <v>1.8371671347880002E-2</v>
      </c>
      <c r="AA43">
        <v>2.0978236944809998</v>
      </c>
      <c r="AC43" s="3"/>
      <c r="AF43">
        <v>1.2256965790359999</v>
      </c>
      <c r="AG43">
        <v>3.62390742444</v>
      </c>
      <c r="AH43">
        <v>4.302589280097</v>
      </c>
      <c r="AI43">
        <v>2.8461776910630001</v>
      </c>
      <c r="AJ43">
        <v>2.5969778032240001</v>
      </c>
      <c r="AK43">
        <v>2.491221916213</v>
      </c>
      <c r="AL43">
        <v>1.7984251265140001</v>
      </c>
      <c r="AM43">
        <v>2.7895835238400002</v>
      </c>
      <c r="AN43">
        <v>3.1197057327829998</v>
      </c>
      <c r="AO43">
        <v>2.250005356001</v>
      </c>
      <c r="AP43">
        <v>2.489853520699</v>
      </c>
      <c r="AQ43">
        <v>1.6608044018029999</v>
      </c>
      <c r="AR43">
        <v>2.0865613139199999</v>
      </c>
      <c r="AS43">
        <v>1.411689197062</v>
      </c>
      <c r="AX43">
        <f t="shared" si="2"/>
        <v>1.225696579036E-2</v>
      </c>
      <c r="AY43">
        <f t="shared" si="3"/>
        <v>3.62390742444</v>
      </c>
      <c r="AZ43">
        <f t="shared" si="4"/>
        <v>4.3025892800970002E-2</v>
      </c>
      <c r="BA43">
        <f t="shared" si="5"/>
        <v>2.8461776910630001</v>
      </c>
      <c r="BB43">
        <f t="shared" si="6"/>
        <v>2.5969778032240001E-2</v>
      </c>
      <c r="BC43">
        <f t="shared" si="7"/>
        <v>2.491221916213</v>
      </c>
      <c r="BD43">
        <f t="shared" si="8"/>
        <v>1.798425126514E-2</v>
      </c>
      <c r="BE43">
        <f t="shared" si="9"/>
        <v>2.7895835238400002</v>
      </c>
      <c r="BF43">
        <f t="shared" si="10"/>
        <v>3.119705732783E-2</v>
      </c>
      <c r="BG43">
        <f t="shared" si="11"/>
        <v>2.250005356001</v>
      </c>
      <c r="BH43">
        <f t="shared" si="12"/>
        <v>2.4898535206990001E-2</v>
      </c>
      <c r="BI43">
        <f t="shared" si="13"/>
        <v>1.6608044018029999</v>
      </c>
      <c r="BJ43">
        <f t="shared" si="14"/>
        <v>2.08656131392E-2</v>
      </c>
      <c r="BK43">
        <f t="shared" si="15"/>
        <v>1.411689197062</v>
      </c>
      <c r="BM43" s="3"/>
      <c r="BN43">
        <v>1.983315977175E-2</v>
      </c>
      <c r="BO43">
        <v>1.652755290614</v>
      </c>
      <c r="BP43">
        <v>1.58599916514E-2</v>
      </c>
      <c r="BQ43">
        <v>1.4370872051929999</v>
      </c>
      <c r="BR43">
        <v>1.925226271657E-2</v>
      </c>
      <c r="BS43">
        <v>1.1764214774870001</v>
      </c>
      <c r="BT43">
        <v>1.7223876368319999E-2</v>
      </c>
      <c r="BU43">
        <v>1.1958719974459999</v>
      </c>
      <c r="BV43">
        <v>2.578427911015E-2</v>
      </c>
      <c r="BW43">
        <v>0.93209848322760003</v>
      </c>
      <c r="CA43" s="3"/>
    </row>
    <row r="44" spans="2:79" x14ac:dyDescent="0.3">
      <c r="B44" s="2">
        <v>1.05836550136E-2</v>
      </c>
      <c r="C44">
        <v>4.0802355474579999</v>
      </c>
      <c r="D44">
        <v>1.481917697114E-2</v>
      </c>
      <c r="E44">
        <v>3.4177033645249999</v>
      </c>
      <c r="F44">
        <v>1.176722268894E-2</v>
      </c>
      <c r="G44">
        <v>3.170789587317</v>
      </c>
      <c r="H44">
        <v>1.172324387507E-2</v>
      </c>
      <c r="I44">
        <v>3.2027536783269999</v>
      </c>
      <c r="J44">
        <v>9.8566932932529997E-3</v>
      </c>
      <c r="K44">
        <v>2.385702980874</v>
      </c>
      <c r="L44">
        <v>9.7086853020169998E-3</v>
      </c>
      <c r="M44">
        <v>2.531877950073</v>
      </c>
      <c r="N44">
        <v>8.2767993711270003E-3</v>
      </c>
      <c r="O44">
        <v>1.5771064484640001</v>
      </c>
      <c r="Q44" s="3"/>
      <c r="R44">
        <v>1.9861599769280001E-2</v>
      </c>
      <c r="S44">
        <v>4.3210364703510002</v>
      </c>
      <c r="T44">
        <v>1.306756065748E-2</v>
      </c>
      <c r="U44">
        <v>3.4363184208719999</v>
      </c>
      <c r="V44">
        <v>2.9960717552759999E-2</v>
      </c>
      <c r="W44">
        <v>2.3689043956489999</v>
      </c>
      <c r="X44">
        <v>1.7013009645899999E-2</v>
      </c>
      <c r="Y44">
        <v>2.783156611416</v>
      </c>
      <c r="Z44">
        <v>1.8863377657390001E-2</v>
      </c>
      <c r="AA44">
        <v>2.0700693088389999</v>
      </c>
      <c r="AC44" s="3"/>
      <c r="AF44">
        <v>1.3473142911539999</v>
      </c>
      <c r="AG44">
        <v>3.5309343547940002</v>
      </c>
      <c r="AH44">
        <v>4.6279252583700003</v>
      </c>
      <c r="AI44">
        <v>2.8152728467529999</v>
      </c>
      <c r="AJ44">
        <v>2.9170749571260002</v>
      </c>
      <c r="AK44">
        <v>2.3875492237649998</v>
      </c>
      <c r="AL44">
        <v>1.8665414655379999</v>
      </c>
      <c r="AM44">
        <v>2.7543082055660002</v>
      </c>
      <c r="AN44">
        <v>3.4378673866180001</v>
      </c>
      <c r="AO44">
        <v>2.1724449682200002</v>
      </c>
      <c r="AR44">
        <v>2.1785215852199999</v>
      </c>
      <c r="AS44">
        <v>1.3876662055490001</v>
      </c>
      <c r="AX44">
        <f t="shared" si="2"/>
        <v>1.3473142911539998E-2</v>
      </c>
      <c r="AY44">
        <f t="shared" si="3"/>
        <v>3.5309343547940002</v>
      </c>
      <c r="AZ44">
        <f t="shared" si="4"/>
        <v>4.6279252583700005E-2</v>
      </c>
      <c r="BA44">
        <f t="shared" si="5"/>
        <v>2.8152728467529999</v>
      </c>
      <c r="BB44">
        <f t="shared" si="6"/>
        <v>2.917074957126E-2</v>
      </c>
      <c r="BC44">
        <f t="shared" si="7"/>
        <v>2.3875492237649998</v>
      </c>
      <c r="BD44">
        <f t="shared" si="8"/>
        <v>1.8665414655379998E-2</v>
      </c>
      <c r="BE44">
        <f t="shared" si="9"/>
        <v>2.7543082055660002</v>
      </c>
      <c r="BF44">
        <f t="shared" si="10"/>
        <v>3.4378673866180001E-2</v>
      </c>
      <c r="BG44">
        <f t="shared" si="11"/>
        <v>2.1724449682200002</v>
      </c>
      <c r="BJ44">
        <f t="shared" si="14"/>
        <v>2.1785215852199998E-2</v>
      </c>
      <c r="BK44">
        <f t="shared" si="15"/>
        <v>1.3876662055490001</v>
      </c>
      <c r="BM44" s="3"/>
      <c r="BN44">
        <v>2.2147581396729999E-2</v>
      </c>
      <c r="BO44">
        <v>1.5797975621760001</v>
      </c>
      <c r="BP44">
        <v>1.625195957963E-2</v>
      </c>
      <c r="BQ44">
        <v>1.432334391898</v>
      </c>
      <c r="BR44">
        <v>2.0767215745449999E-2</v>
      </c>
      <c r="BS44">
        <v>1.1336802319499999</v>
      </c>
      <c r="BT44">
        <v>1.7803188459730002E-2</v>
      </c>
      <c r="BU44">
        <v>1.1872327763349999</v>
      </c>
      <c r="BV44">
        <v>2.7284207577500001E-2</v>
      </c>
      <c r="BW44">
        <v>0.91697161651619996</v>
      </c>
      <c r="CA44" s="3"/>
    </row>
    <row r="45" spans="2:79" x14ac:dyDescent="0.3">
      <c r="B45" s="2">
        <v>1.100313240271E-2</v>
      </c>
      <c r="C45">
        <v>4.0771390246459998</v>
      </c>
      <c r="D45">
        <v>1.5746152660700001E-2</v>
      </c>
      <c r="E45">
        <v>3.3483430467640001</v>
      </c>
      <c r="F45">
        <v>1.21712177867E-2</v>
      </c>
      <c r="G45">
        <v>3.168455933028</v>
      </c>
      <c r="H45">
        <v>1.1940565506309999E-2</v>
      </c>
      <c r="I45">
        <v>3.1989217079509999</v>
      </c>
      <c r="J45">
        <v>1.027360930978E-2</v>
      </c>
      <c r="K45">
        <v>2.408865765811</v>
      </c>
      <c r="L45">
        <v>9.8496712976140002E-3</v>
      </c>
      <c r="M45">
        <v>2.5447957903259999</v>
      </c>
      <c r="N45">
        <v>8.4790184125870006E-3</v>
      </c>
      <c r="O45">
        <v>1.578602805911</v>
      </c>
      <c r="Q45" s="3"/>
      <c r="R45">
        <v>2.3453542457379999E-2</v>
      </c>
      <c r="S45">
        <v>4.1251873374360004</v>
      </c>
      <c r="T45">
        <v>1.3429142067739999E-2</v>
      </c>
      <c r="U45">
        <v>3.42842217934</v>
      </c>
      <c r="X45">
        <v>1.7332986904690002E-2</v>
      </c>
      <c r="Y45">
        <v>2.758304913455</v>
      </c>
      <c r="Z45">
        <v>2.039894905076E-2</v>
      </c>
      <c r="AA45">
        <v>1.994074715185</v>
      </c>
      <c r="AC45" s="3"/>
      <c r="AF45">
        <v>1.4651731366359999</v>
      </c>
      <c r="AG45">
        <v>3.4603380402330002</v>
      </c>
      <c r="AH45">
        <v>5.3594000281499996</v>
      </c>
      <c r="AI45">
        <v>2.7648570867340001</v>
      </c>
      <c r="AJ45">
        <v>3.1525403477229998</v>
      </c>
      <c r="AK45">
        <v>2.313514266706</v>
      </c>
      <c r="AL45">
        <v>1.9309900463930001</v>
      </c>
      <c r="AM45">
        <v>2.7171582607990001</v>
      </c>
      <c r="AN45">
        <v>3.7081869923430002</v>
      </c>
      <c r="AO45">
        <v>2.1134207265109999</v>
      </c>
      <c r="AR45">
        <v>2.2263986750470002</v>
      </c>
      <c r="AS45">
        <v>1.3598026050230001</v>
      </c>
      <c r="AX45">
        <f t="shared" si="2"/>
        <v>1.4651731366359999E-2</v>
      </c>
      <c r="AY45">
        <f t="shared" si="3"/>
        <v>3.4603380402330002</v>
      </c>
      <c r="AZ45">
        <f t="shared" si="4"/>
        <v>5.3594000281499993E-2</v>
      </c>
      <c r="BA45">
        <f t="shared" si="5"/>
        <v>2.7648570867340001</v>
      </c>
      <c r="BB45">
        <f t="shared" si="6"/>
        <v>3.1525403477229999E-2</v>
      </c>
      <c r="BC45">
        <f t="shared" si="7"/>
        <v>2.313514266706</v>
      </c>
      <c r="BD45">
        <f t="shared" si="8"/>
        <v>1.930990046393E-2</v>
      </c>
      <c r="BE45">
        <f t="shared" si="9"/>
        <v>2.7171582607990001</v>
      </c>
      <c r="BF45">
        <f t="shared" si="10"/>
        <v>3.7081869923430003E-2</v>
      </c>
      <c r="BG45">
        <f t="shared" si="11"/>
        <v>2.1134207265109999</v>
      </c>
      <c r="BJ45">
        <f t="shared" si="14"/>
        <v>2.2263986750470002E-2</v>
      </c>
      <c r="BK45">
        <f t="shared" si="15"/>
        <v>1.3598026050230001</v>
      </c>
      <c r="BM45" s="3"/>
      <c r="BN45">
        <v>2.3935133197379999E-2</v>
      </c>
      <c r="BO45">
        <v>1.532736994847</v>
      </c>
      <c r="BP45">
        <v>1.6712220125899999E-2</v>
      </c>
      <c r="BQ45">
        <v>1.428443363862</v>
      </c>
      <c r="BR45">
        <v>2.194191260716E-2</v>
      </c>
      <c r="BS45">
        <v>1.1030259260899999</v>
      </c>
      <c r="BT45">
        <v>1.848449482236E-2</v>
      </c>
      <c r="BU45">
        <v>1.1738456509120001</v>
      </c>
      <c r="BV45">
        <v>2.871606575473E-2</v>
      </c>
      <c r="BW45">
        <v>0.90400325564579997</v>
      </c>
      <c r="CA45" s="3"/>
    </row>
    <row r="46" spans="2:79" x14ac:dyDescent="0.3">
      <c r="B46" s="2">
        <v>1.139170849271E-2</v>
      </c>
      <c r="C46">
        <v>4.0763291487629996</v>
      </c>
      <c r="D46">
        <v>1.7168308539070001E-2</v>
      </c>
      <c r="E46">
        <v>3.251527296731</v>
      </c>
      <c r="F46">
        <v>1.2481749584019999E-2</v>
      </c>
      <c r="G46">
        <v>3.1638513009290001</v>
      </c>
      <c r="H46">
        <v>1.2235551728680001E-2</v>
      </c>
      <c r="I46">
        <v>3.1943190344930001</v>
      </c>
      <c r="J46">
        <v>1.085397760257E-2</v>
      </c>
      <c r="K46">
        <v>2.4370863066899999</v>
      </c>
      <c r="L46">
        <v>1.00217484431E-2</v>
      </c>
      <c r="M46">
        <v>2.5577097132989999</v>
      </c>
      <c r="N46">
        <v>8.6969095961789995E-3</v>
      </c>
      <c r="O46">
        <v>1.581619024483</v>
      </c>
      <c r="Q46" s="3"/>
      <c r="R46">
        <v>2.5977793767620001E-2</v>
      </c>
      <c r="S46">
        <v>4.0103695414139997</v>
      </c>
      <c r="T46">
        <v>1.405798089333E-2</v>
      </c>
      <c r="U46">
        <v>3.407427757567</v>
      </c>
      <c r="X46">
        <v>1.7652755123600001E-2</v>
      </c>
      <c r="Y46">
        <v>2.7308435350160001</v>
      </c>
      <c r="Z46">
        <v>2.1785663427170001E-2</v>
      </c>
      <c r="AA46">
        <v>1.9282994293069999</v>
      </c>
      <c r="AC46" s="3"/>
      <c r="AF46">
        <v>1.640102996572</v>
      </c>
      <c r="AG46">
        <v>3.3600354732629998</v>
      </c>
      <c r="AH46">
        <v>6.0007519098850004</v>
      </c>
      <c r="AI46">
        <v>2.7384688860290001</v>
      </c>
      <c r="AJ46">
        <v>3.4412618193890001</v>
      </c>
      <c r="AK46">
        <v>2.247073739448</v>
      </c>
      <c r="AL46">
        <v>2.0175362847330001</v>
      </c>
      <c r="AM46">
        <v>2.6670046934129998</v>
      </c>
      <c r="AN46">
        <v>4.0060252968579997</v>
      </c>
      <c r="AO46">
        <v>2.0656579471660002</v>
      </c>
      <c r="AX46">
        <f t="shared" si="2"/>
        <v>1.6401029965720001E-2</v>
      </c>
      <c r="AY46">
        <f t="shared" si="3"/>
        <v>3.3600354732629998</v>
      </c>
      <c r="AZ46">
        <f t="shared" si="4"/>
        <v>6.0007519098850007E-2</v>
      </c>
      <c r="BA46">
        <f t="shared" si="5"/>
        <v>2.7384688860290001</v>
      </c>
      <c r="BB46">
        <f t="shared" si="6"/>
        <v>3.441261819389E-2</v>
      </c>
      <c r="BC46">
        <f t="shared" si="7"/>
        <v>2.247073739448</v>
      </c>
      <c r="BD46">
        <f t="shared" si="8"/>
        <v>2.017536284733E-2</v>
      </c>
      <c r="BE46">
        <f t="shared" si="9"/>
        <v>2.6670046934129998</v>
      </c>
      <c r="BF46">
        <f t="shared" si="10"/>
        <v>4.0060252968579999E-2</v>
      </c>
      <c r="BG46">
        <f t="shared" si="11"/>
        <v>2.0656579471660002</v>
      </c>
      <c r="BM46" s="3"/>
      <c r="BN46">
        <v>2.611512934324E-2</v>
      </c>
      <c r="BO46">
        <v>1.487395666581</v>
      </c>
      <c r="BP46">
        <v>1.7138302602020001E-2</v>
      </c>
      <c r="BQ46">
        <v>1.423689973039</v>
      </c>
      <c r="BR46">
        <v>2.321942952949E-2</v>
      </c>
      <c r="BS46">
        <v>1.078841940005</v>
      </c>
      <c r="BT46">
        <v>1.9336088074240001E-2</v>
      </c>
      <c r="BU46">
        <v>1.1565724064359999</v>
      </c>
      <c r="BV46">
        <v>3.0454923101800001E-2</v>
      </c>
      <c r="BW46">
        <v>0.89059822687089996</v>
      </c>
      <c r="CA46" s="3"/>
    </row>
    <row r="47" spans="2:79" x14ac:dyDescent="0.3">
      <c r="B47" s="2">
        <v>1.168669471508E-2</v>
      </c>
      <c r="C47">
        <v>4.0717264753049998</v>
      </c>
      <c r="D47">
        <v>1.8250170425720001E-2</v>
      </c>
      <c r="E47">
        <v>3.175299203622</v>
      </c>
      <c r="F47">
        <v>1.2870072539640001E-2</v>
      </c>
      <c r="G47">
        <v>3.1599977855139998</v>
      </c>
      <c r="H47">
        <v>1.249951008476E-2</v>
      </c>
      <c r="I47">
        <v>3.190481188198</v>
      </c>
      <c r="J47">
        <v>1.152369366121E-2</v>
      </c>
      <c r="K47">
        <v>2.4703739401920002</v>
      </c>
      <c r="L47">
        <v>1.0115528161520001E-2</v>
      </c>
      <c r="M47">
        <v>2.563785240524</v>
      </c>
      <c r="N47">
        <v>8.8838361970709993E-3</v>
      </c>
      <c r="O47">
        <v>1.586160980102</v>
      </c>
      <c r="Q47" s="3"/>
      <c r="R47">
        <v>2.817824226497E-2</v>
      </c>
      <c r="S47">
        <v>3.901526448132</v>
      </c>
      <c r="T47">
        <v>1.5020943748050001E-2</v>
      </c>
      <c r="U47">
        <v>3.3707130306140001</v>
      </c>
      <c r="X47">
        <v>1.883708592451E-2</v>
      </c>
      <c r="Y47">
        <v>2.6105767215959998</v>
      </c>
      <c r="Z47">
        <v>2.3888944046649999E-2</v>
      </c>
      <c r="AA47">
        <v>1.8390959071690001</v>
      </c>
      <c r="AC47" s="3"/>
      <c r="AF47">
        <v>1.840735197071</v>
      </c>
      <c r="AG47">
        <v>3.2653933281829999</v>
      </c>
      <c r="AH47">
        <v>7.0408439916949996</v>
      </c>
      <c r="AI47">
        <v>2.705609934645</v>
      </c>
      <c r="AJ47">
        <v>3.7189449748290002</v>
      </c>
      <c r="AK47">
        <v>2.1843367871630002</v>
      </c>
      <c r="AL47">
        <v>2.209030627353</v>
      </c>
      <c r="AM47">
        <v>2.559281273092</v>
      </c>
      <c r="AN47">
        <v>4.55756966601</v>
      </c>
      <c r="AO47">
        <v>1.979350215697</v>
      </c>
      <c r="AX47">
        <f t="shared" si="2"/>
        <v>1.8407351970710001E-2</v>
      </c>
      <c r="AY47">
        <f t="shared" si="3"/>
        <v>3.2653933281829999</v>
      </c>
      <c r="AZ47">
        <f t="shared" si="4"/>
        <v>7.0408439916949991E-2</v>
      </c>
      <c r="BA47">
        <f t="shared" si="5"/>
        <v>2.705609934645</v>
      </c>
      <c r="BB47">
        <f t="shared" si="6"/>
        <v>3.7189449748289999E-2</v>
      </c>
      <c r="BC47">
        <f t="shared" si="7"/>
        <v>2.1843367871630002</v>
      </c>
      <c r="BD47">
        <f t="shared" si="8"/>
        <v>2.2090306273530001E-2</v>
      </c>
      <c r="BE47">
        <f t="shared" si="9"/>
        <v>2.559281273092</v>
      </c>
      <c r="BF47">
        <f t="shared" si="10"/>
        <v>4.5575696660100001E-2</v>
      </c>
      <c r="BG47">
        <f t="shared" si="11"/>
        <v>1.979350215697</v>
      </c>
      <c r="BM47" s="3"/>
      <c r="BN47">
        <v>2.8210474342000001E-2</v>
      </c>
      <c r="BO47">
        <v>1.4506851852780001</v>
      </c>
      <c r="BP47">
        <v>1.7581315307549999E-2</v>
      </c>
      <c r="BQ47">
        <v>1.417210412824</v>
      </c>
      <c r="BR47">
        <v>2.434381211992E-2</v>
      </c>
      <c r="BS47">
        <v>1.059838194681</v>
      </c>
      <c r="BT47">
        <v>2.015356677822E-2</v>
      </c>
      <c r="BU47">
        <v>1.139299739488</v>
      </c>
      <c r="BV47">
        <v>3.2415588532380003E-2</v>
      </c>
      <c r="BW47">
        <v>0.87805238448190004</v>
      </c>
      <c r="CA47" s="3"/>
    </row>
    <row r="48" spans="2:79" x14ac:dyDescent="0.3">
      <c r="B48" s="2">
        <v>1.1981680937449999E-2</v>
      </c>
      <c r="C48">
        <v>4.0671238018459999</v>
      </c>
      <c r="D48">
        <v>1.9471879203269999E-2</v>
      </c>
      <c r="E48">
        <v>3.0982925728700001</v>
      </c>
      <c r="F48">
        <v>1.3257952510109999E-2</v>
      </c>
      <c r="G48">
        <v>3.1508179009170001</v>
      </c>
      <c r="H48">
        <v>1.2809535613319999E-2</v>
      </c>
      <c r="I48">
        <v>3.1797892770340002</v>
      </c>
      <c r="J48">
        <v>1.234222210261E-2</v>
      </c>
      <c r="K48">
        <v>2.5108976098159999</v>
      </c>
      <c r="L48">
        <v>1.020956101431E-2</v>
      </c>
      <c r="M48">
        <v>2.5729044072809999</v>
      </c>
      <c r="N48">
        <v>9.0550906558310006E-3</v>
      </c>
      <c r="O48">
        <v>1.5891830745940001</v>
      </c>
      <c r="Q48" s="3"/>
      <c r="R48">
        <v>3.128945526429E-2</v>
      </c>
      <c r="S48">
        <v>3.7767420404909999</v>
      </c>
      <c r="T48">
        <v>1.558281143989E-2</v>
      </c>
      <c r="U48">
        <v>3.351035893543</v>
      </c>
      <c r="X48">
        <v>1.9528610566189999E-2</v>
      </c>
      <c r="Y48">
        <v>2.5347665653239999</v>
      </c>
      <c r="Z48">
        <v>2.5979589784960001E-2</v>
      </c>
      <c r="AA48">
        <v>1.779013844936</v>
      </c>
      <c r="AC48" s="3"/>
      <c r="AF48">
        <v>2.0836482375049998</v>
      </c>
      <c r="AG48">
        <v>3.16525976986</v>
      </c>
      <c r="AH48">
        <v>7.4983594309530002</v>
      </c>
      <c r="AI48">
        <v>2.7048818262790002</v>
      </c>
      <c r="AJ48">
        <v>4.0370365452280002</v>
      </c>
      <c r="AK48">
        <v>2.1254313082879999</v>
      </c>
      <c r="AL48">
        <v>2.383904420541</v>
      </c>
      <c r="AM48">
        <v>2.4739026332459999</v>
      </c>
      <c r="AX48">
        <f t="shared" si="2"/>
        <v>2.0836482375049998E-2</v>
      </c>
      <c r="AY48">
        <f t="shared" si="3"/>
        <v>3.16525976986</v>
      </c>
      <c r="AZ48">
        <f t="shared" si="4"/>
        <v>7.4983594309529999E-2</v>
      </c>
      <c r="BA48">
        <f t="shared" si="5"/>
        <v>2.7048818262790002</v>
      </c>
      <c r="BB48">
        <f t="shared" si="6"/>
        <v>4.0370365452280003E-2</v>
      </c>
      <c r="BC48">
        <f t="shared" si="7"/>
        <v>2.1254313082879999</v>
      </c>
      <c r="BD48">
        <f t="shared" si="8"/>
        <v>2.3839044205410002E-2</v>
      </c>
      <c r="BE48">
        <f t="shared" si="9"/>
        <v>2.4739026332459999</v>
      </c>
      <c r="BM48" s="3"/>
      <c r="BN48">
        <v>3.01359135851E-2</v>
      </c>
      <c r="BO48">
        <v>1.423038464914</v>
      </c>
      <c r="BP48">
        <v>1.8518321973660001E-2</v>
      </c>
      <c r="BQ48">
        <v>1.401661605158</v>
      </c>
      <c r="BR48">
        <v>2.589434070873E-2</v>
      </c>
      <c r="BS48">
        <v>1.0369439988489999</v>
      </c>
      <c r="BT48">
        <v>2.1141427654850001E-2</v>
      </c>
      <c r="BU48">
        <v>1.1194353639600001</v>
      </c>
      <c r="BV48">
        <v>3.4359387255810003E-2</v>
      </c>
      <c r="BW48">
        <v>0.8680956517999</v>
      </c>
      <c r="CA48" s="3"/>
    </row>
    <row r="49" spans="2:79" x14ac:dyDescent="0.3">
      <c r="B49" s="2">
        <v>1.2260995017690001E-2</v>
      </c>
      <c r="C49">
        <v>4.0610012672620002</v>
      </c>
      <c r="D49">
        <v>2.0291681241669999E-2</v>
      </c>
      <c r="E49">
        <v>3.0487296225490002</v>
      </c>
      <c r="F49">
        <v>1.350611215686E-2</v>
      </c>
      <c r="G49">
        <v>3.1439383737290001</v>
      </c>
      <c r="H49">
        <v>1.3010931968049999E-2</v>
      </c>
      <c r="I49">
        <v>3.1713938060000002</v>
      </c>
      <c r="J49">
        <v>1.2624784621270001E-2</v>
      </c>
      <c r="K49">
        <v>2.5224696656050001</v>
      </c>
      <c r="L49">
        <v>1.028817485935E-2</v>
      </c>
      <c r="M49">
        <v>2.583547352444</v>
      </c>
      <c r="N49">
        <v>9.2257755622430007E-3</v>
      </c>
      <c r="O49">
        <v>1.5853569801389999</v>
      </c>
      <c r="Q49" s="3"/>
      <c r="R49">
        <v>3.4745054205809998E-2</v>
      </c>
      <c r="S49">
        <v>3.649922196685</v>
      </c>
      <c r="T49">
        <v>1.6732540925509999E-2</v>
      </c>
      <c r="U49">
        <v>3.3012379197050001</v>
      </c>
      <c r="X49">
        <v>2.0793327631589999E-2</v>
      </c>
      <c r="Y49">
        <v>2.4131799783100001</v>
      </c>
      <c r="Z49">
        <v>2.7905478186049999E-2</v>
      </c>
      <c r="AA49">
        <v>1.7175063941369999</v>
      </c>
      <c r="AC49" s="3"/>
      <c r="AF49">
        <v>2.3412463273039998</v>
      </c>
      <c r="AG49">
        <v>3.0688937357300001</v>
      </c>
      <c r="AJ49">
        <v>4.2870818600389997</v>
      </c>
      <c r="AK49">
        <v>2.083146238781</v>
      </c>
      <c r="AL49">
        <v>2.6839165088020001</v>
      </c>
      <c r="AM49">
        <v>2.336600858952</v>
      </c>
      <c r="AX49">
        <f t="shared" si="2"/>
        <v>2.3412463273039998E-2</v>
      </c>
      <c r="AY49">
        <f t="shared" si="3"/>
        <v>3.0688937357300001</v>
      </c>
      <c r="BB49">
        <f t="shared" si="6"/>
        <v>4.287081860039E-2</v>
      </c>
      <c r="BC49">
        <f t="shared" si="7"/>
        <v>2.083146238781</v>
      </c>
      <c r="BD49">
        <f t="shared" si="8"/>
        <v>2.6839165088019999E-2</v>
      </c>
      <c r="BE49">
        <f t="shared" si="9"/>
        <v>2.336600858952</v>
      </c>
      <c r="BM49" s="3"/>
      <c r="BN49">
        <v>3.2146575675649998E-2</v>
      </c>
      <c r="BO49">
        <v>1.3945273604170001</v>
      </c>
      <c r="BP49">
        <v>1.914858355899E-2</v>
      </c>
      <c r="BQ49">
        <v>1.3900012266549999</v>
      </c>
      <c r="BR49">
        <v>2.8757548885089999E-2</v>
      </c>
      <c r="BS49">
        <v>1.0041037545930001</v>
      </c>
      <c r="BT49">
        <v>2.2044065684019998E-2</v>
      </c>
      <c r="BU49">
        <v>1.1004353725639999</v>
      </c>
      <c r="BV49">
        <v>3.715576382619E-2</v>
      </c>
      <c r="BW49">
        <v>0.85424124951619995</v>
      </c>
      <c r="CA49" s="3"/>
    </row>
    <row r="50" spans="2:79" x14ac:dyDescent="0.3">
      <c r="B50" s="2">
        <v>1.2431490073319999E-2</v>
      </c>
      <c r="C50">
        <v>4.0548924431569997</v>
      </c>
      <c r="D50">
        <v>2.204004105949E-2</v>
      </c>
      <c r="E50">
        <v>2.9488291015439998</v>
      </c>
      <c r="F50">
        <v>1.361448819631E-2</v>
      </c>
      <c r="G50">
        <v>3.1385982940680002</v>
      </c>
      <c r="H50">
        <v>1.336753093785E-2</v>
      </c>
      <c r="I50">
        <v>3.159935109034</v>
      </c>
      <c r="J50">
        <v>1.2743351837899999E-2</v>
      </c>
      <c r="K50">
        <v>2.5224547269170001</v>
      </c>
      <c r="L50">
        <v>1.0522940573370001E-2</v>
      </c>
      <c r="M50">
        <v>2.6025407199220001</v>
      </c>
      <c r="N50">
        <v>9.3658755875209998E-3</v>
      </c>
      <c r="O50">
        <v>1.587622082028</v>
      </c>
      <c r="Q50" s="3"/>
      <c r="R50">
        <v>3.8384480016729998E-2</v>
      </c>
      <c r="S50">
        <v>3.5408121317319998</v>
      </c>
      <c r="T50">
        <v>1.7748746223399999E-2</v>
      </c>
      <c r="U50">
        <v>3.2592938762260002</v>
      </c>
      <c r="X50">
        <v>2.1752945848129999E-2</v>
      </c>
      <c r="Y50">
        <v>2.3347103637100002</v>
      </c>
      <c r="Z50">
        <v>3.0386091063600001E-2</v>
      </c>
      <c r="AA50">
        <v>1.667543672304</v>
      </c>
      <c r="AC50" s="3"/>
      <c r="AF50">
        <v>2.5858495757800002</v>
      </c>
      <c r="AG50">
        <v>3.0079400539119998</v>
      </c>
      <c r="AJ50">
        <v>4.6713402527100003</v>
      </c>
      <c r="AK50">
        <v>2.0188087280809999</v>
      </c>
      <c r="AL50">
        <v>2.9507505732900001</v>
      </c>
      <c r="AM50">
        <v>2.2271992275930002</v>
      </c>
      <c r="AX50">
        <f t="shared" si="2"/>
        <v>2.5858495757800002E-2</v>
      </c>
      <c r="AY50">
        <f t="shared" si="3"/>
        <v>3.0079400539119998</v>
      </c>
      <c r="BB50">
        <f t="shared" si="6"/>
        <v>4.6713402527100004E-2</v>
      </c>
      <c r="BC50">
        <f t="shared" si="7"/>
        <v>2.0188087280809999</v>
      </c>
      <c r="BD50">
        <f t="shared" si="8"/>
        <v>2.9507505732900001E-2</v>
      </c>
      <c r="BE50">
        <f t="shared" si="9"/>
        <v>2.2271992275930002</v>
      </c>
      <c r="BM50" s="3"/>
      <c r="BN50">
        <v>3.5964101881120002E-2</v>
      </c>
      <c r="BO50">
        <v>1.3495897809890001</v>
      </c>
      <c r="BP50">
        <v>1.9761851392640001E-2</v>
      </c>
      <c r="BQ50">
        <v>1.37920407723</v>
      </c>
      <c r="BR50">
        <v>3.1229106744539999E-2</v>
      </c>
      <c r="BS50">
        <v>0.9803310252038</v>
      </c>
      <c r="BT50">
        <v>2.3134016115250001E-2</v>
      </c>
      <c r="BU50">
        <v>1.077117503195</v>
      </c>
      <c r="BV50">
        <v>4.0020655342510002E-2</v>
      </c>
      <c r="BW50">
        <v>0.84426892359240002</v>
      </c>
      <c r="CA50" s="3"/>
    </row>
    <row r="51" spans="2:79" x14ac:dyDescent="0.3">
      <c r="B51" s="2">
        <v>1.280376118525E-2</v>
      </c>
      <c r="C51">
        <v>4.0449536073169998</v>
      </c>
      <c r="D51">
        <v>2.39903035008E-2</v>
      </c>
      <c r="E51">
        <v>2.8466203885699999</v>
      </c>
      <c r="F51">
        <v>1.4776862435830001E-2</v>
      </c>
      <c r="G51">
        <v>3.0958404426150001</v>
      </c>
      <c r="H51">
        <v>1.370820463114E-2</v>
      </c>
      <c r="I51">
        <v>3.1439129114090001</v>
      </c>
      <c r="J51">
        <v>1.304097660343E-2</v>
      </c>
      <c r="K51">
        <v>2.536926799163</v>
      </c>
      <c r="L51">
        <v>1.09453922914E-2</v>
      </c>
      <c r="M51">
        <v>2.6352069616149998</v>
      </c>
      <c r="N51">
        <v>9.5060388963929994E-3</v>
      </c>
      <c r="O51">
        <v>1.5906480938009999</v>
      </c>
      <c r="Q51" s="3"/>
      <c r="R51">
        <v>4.2349445778199997E-2</v>
      </c>
      <c r="S51">
        <v>3.4474140111090001</v>
      </c>
      <c r="T51">
        <v>1.8683833617220001E-2</v>
      </c>
      <c r="U51">
        <v>3.2095357246680001</v>
      </c>
      <c r="X51">
        <v>2.2807201619439998E-2</v>
      </c>
      <c r="Y51">
        <v>2.2653572085350002</v>
      </c>
      <c r="Z51">
        <v>3.3210952707619999E-2</v>
      </c>
      <c r="AA51">
        <v>1.617517082425</v>
      </c>
      <c r="AC51" s="3"/>
      <c r="AF51">
        <v>2.8433074987090001</v>
      </c>
      <c r="AG51">
        <v>2.9488838375939999</v>
      </c>
      <c r="AJ51">
        <v>5.0316075378900003</v>
      </c>
      <c r="AK51">
        <v>1.982394199324</v>
      </c>
      <c r="AL51">
        <v>3.2101369879420001</v>
      </c>
      <c r="AM51">
        <v>2.1438961974990001</v>
      </c>
      <c r="AX51">
        <f t="shared" si="2"/>
        <v>2.8433074987090003E-2</v>
      </c>
      <c r="AY51">
        <f t="shared" si="3"/>
        <v>2.9488838375939999</v>
      </c>
      <c r="BB51">
        <f t="shared" si="6"/>
        <v>5.0316075378900003E-2</v>
      </c>
      <c r="BC51">
        <f t="shared" si="7"/>
        <v>1.982394199324</v>
      </c>
      <c r="BD51">
        <f t="shared" si="8"/>
        <v>3.210136987942E-2</v>
      </c>
      <c r="BE51">
        <f t="shared" si="9"/>
        <v>2.1438961974990001</v>
      </c>
      <c r="BM51" s="3"/>
      <c r="BN51">
        <v>3.8861837500080001E-2</v>
      </c>
      <c r="BO51">
        <v>1.32235807125</v>
      </c>
      <c r="BP51">
        <v>2.0579361857759999E-2</v>
      </c>
      <c r="BQ51">
        <v>1.362362880439</v>
      </c>
      <c r="BR51">
        <v>3.4383082606210001E-2</v>
      </c>
      <c r="BS51">
        <v>0.95827262589439999</v>
      </c>
      <c r="BT51">
        <v>2.4138711937900001E-2</v>
      </c>
      <c r="BU51">
        <v>1.054232547802</v>
      </c>
      <c r="BV51">
        <v>4.2902604132779999E-2</v>
      </c>
      <c r="BW51">
        <v>0.83429630890490003</v>
      </c>
      <c r="CA51" s="3"/>
    </row>
    <row r="52" spans="2:79" x14ac:dyDescent="0.3">
      <c r="B52" s="2">
        <v>1.306759297413E-2</v>
      </c>
      <c r="C52">
        <v>4.0395939412550002</v>
      </c>
      <c r="D52">
        <v>2.5894815187590001E-2</v>
      </c>
      <c r="E52">
        <v>2.7550702898799999</v>
      </c>
      <c r="F52">
        <v>1.598403817595E-2</v>
      </c>
      <c r="G52">
        <v>3.031010328632</v>
      </c>
      <c r="H52">
        <v>1.5564560786839999E-2</v>
      </c>
      <c r="I52">
        <v>3.0341068514440002</v>
      </c>
      <c r="J52">
        <v>1.3397583296290001E-2</v>
      </c>
      <c r="K52">
        <v>2.5477640473240002</v>
      </c>
      <c r="L52">
        <v>1.1023942852850001E-2</v>
      </c>
      <c r="M52">
        <v>2.6450889968959999</v>
      </c>
      <c r="N52">
        <v>9.7394123713350003E-3</v>
      </c>
      <c r="O52">
        <v>1.59290144385</v>
      </c>
      <c r="Q52" s="3"/>
      <c r="R52">
        <v>4.7851882694889998E-2</v>
      </c>
      <c r="S52">
        <v>3.3182428773289998</v>
      </c>
      <c r="T52">
        <v>1.9806419281529999E-2</v>
      </c>
      <c r="U52">
        <v>3.1558282078979998</v>
      </c>
      <c r="X52">
        <v>2.3648592137979998E-2</v>
      </c>
      <c r="Y52">
        <v>2.2182261597030002</v>
      </c>
      <c r="Z52">
        <v>3.6170520390689999E-2</v>
      </c>
      <c r="AA52">
        <v>1.5674655007030001</v>
      </c>
      <c r="AC52" s="3"/>
      <c r="AF52">
        <v>3.1319658952839999</v>
      </c>
      <c r="AG52">
        <v>2.8992327283520001</v>
      </c>
      <c r="AJ52">
        <v>5.3605902493029998</v>
      </c>
      <c r="AK52">
        <v>1.958960454179</v>
      </c>
      <c r="AL52">
        <v>3.4731210773279999</v>
      </c>
      <c r="AM52">
        <v>2.081122702804</v>
      </c>
      <c r="AX52">
        <f t="shared" si="2"/>
        <v>3.1319658952840002E-2</v>
      </c>
      <c r="AY52">
        <f t="shared" si="3"/>
        <v>2.8992327283520001</v>
      </c>
      <c r="BB52">
        <f t="shared" si="6"/>
        <v>5.3605902493029996E-2</v>
      </c>
      <c r="BC52">
        <f t="shared" si="7"/>
        <v>1.958960454179</v>
      </c>
      <c r="BD52">
        <f t="shared" si="8"/>
        <v>3.4731210773280001E-2</v>
      </c>
      <c r="BE52">
        <f t="shared" si="9"/>
        <v>2.081122702804</v>
      </c>
      <c r="BM52" s="3"/>
      <c r="BN52">
        <v>4.1078139711879999E-2</v>
      </c>
      <c r="BO52">
        <v>1.306787606304</v>
      </c>
      <c r="BP52">
        <v>2.1447726533389999E-2</v>
      </c>
      <c r="BQ52">
        <v>1.3412061157849999</v>
      </c>
      <c r="BR52">
        <v>3.7469464594740001E-2</v>
      </c>
      <c r="BS52">
        <v>0.94484478478430001</v>
      </c>
      <c r="BT52">
        <v>2.493922865134E-2</v>
      </c>
      <c r="BU52">
        <v>1.03825458009</v>
      </c>
      <c r="BV52">
        <v>4.7984337800139998E-2</v>
      </c>
      <c r="BW52">
        <v>0.81608851070819999</v>
      </c>
      <c r="CA52" s="3"/>
    </row>
    <row r="53" spans="2:79" x14ac:dyDescent="0.3">
      <c r="B53" s="2">
        <v>1.3640374470480001E-2</v>
      </c>
      <c r="C53">
        <v>4.0106068960180004</v>
      </c>
      <c r="D53">
        <v>2.7335301119060001E-2</v>
      </c>
      <c r="E53">
        <v>2.6917326160630002</v>
      </c>
      <c r="F53">
        <v>1.6912722522550001E-2</v>
      </c>
      <c r="G53">
        <v>2.982194577714</v>
      </c>
      <c r="H53">
        <v>1.8055817455059998E-2</v>
      </c>
      <c r="I53">
        <v>2.894545001799</v>
      </c>
      <c r="J53">
        <v>1.3857815631299999E-2</v>
      </c>
      <c r="K53">
        <v>2.5571372822359999</v>
      </c>
      <c r="L53">
        <v>1.119601999833E-2</v>
      </c>
      <c r="M53">
        <v>2.6580029198680002</v>
      </c>
      <c r="N53">
        <v>9.941757979983E-3</v>
      </c>
      <c r="O53">
        <v>1.595919621063</v>
      </c>
      <c r="Q53" s="3"/>
      <c r="R53">
        <v>5.2992193128939998E-2</v>
      </c>
      <c r="S53">
        <v>3.222655153801</v>
      </c>
      <c r="T53">
        <v>2.0981829309250001E-2</v>
      </c>
      <c r="U53">
        <v>3.0916720136459999</v>
      </c>
      <c r="X53">
        <v>2.483783537621E-2</v>
      </c>
      <c r="Y53">
        <v>2.1592868375140002</v>
      </c>
      <c r="Z53">
        <v>3.8368619817670001E-2</v>
      </c>
      <c r="AA53">
        <v>1.5408504858550001</v>
      </c>
      <c r="AC53" s="3"/>
      <c r="AF53">
        <v>3.3691425189539999</v>
      </c>
      <c r="AG53">
        <v>2.8587811751259999</v>
      </c>
      <c r="AJ53">
        <v>5.7649126825819996</v>
      </c>
      <c r="AK53">
        <v>1.9338484979970001</v>
      </c>
      <c r="AL53">
        <v>3.748952832824</v>
      </c>
      <c r="AM53">
        <v>2.0221121644990001</v>
      </c>
      <c r="AX53">
        <f t="shared" si="2"/>
        <v>3.3691425189539999E-2</v>
      </c>
      <c r="AY53">
        <f t="shared" si="3"/>
        <v>2.8587811751259999</v>
      </c>
      <c r="BB53">
        <f t="shared" si="6"/>
        <v>5.7649126825819998E-2</v>
      </c>
      <c r="BC53">
        <f t="shared" si="7"/>
        <v>1.9338484979970001</v>
      </c>
      <c r="BD53">
        <f t="shared" si="8"/>
        <v>3.7489528328239999E-2</v>
      </c>
      <c r="BE53">
        <f t="shared" si="9"/>
        <v>2.0221121644990001</v>
      </c>
      <c r="BM53" s="3"/>
      <c r="BN53">
        <v>4.459025480408E-2</v>
      </c>
      <c r="BO53">
        <v>1.2838602026420001</v>
      </c>
      <c r="BP53">
        <v>2.2741665507040001E-2</v>
      </c>
      <c r="BQ53">
        <v>1.3083924377930001</v>
      </c>
      <c r="BR53">
        <v>4.089689677872E-2</v>
      </c>
      <c r="BS53">
        <v>0.93011675792780002</v>
      </c>
      <c r="BT53">
        <v>2.6387350074230001E-2</v>
      </c>
      <c r="BU53">
        <v>1.014499176525</v>
      </c>
      <c r="BV53">
        <v>5.2503911933420001E-2</v>
      </c>
      <c r="BW53">
        <v>0.80781405533070005</v>
      </c>
      <c r="CA53" s="3"/>
    </row>
    <row r="54" spans="2:79" x14ac:dyDescent="0.3">
      <c r="B54" s="2">
        <v>1.4384220574800001E-2</v>
      </c>
      <c r="C54">
        <v>3.9823592156240002</v>
      </c>
      <c r="D54">
        <v>2.975332304775E-2</v>
      </c>
      <c r="E54">
        <v>2.606205161318</v>
      </c>
      <c r="F54">
        <v>1.8863238098230001E-2</v>
      </c>
      <c r="G54">
        <v>2.8830295042729999</v>
      </c>
      <c r="H54">
        <v>2.039364344887E-2</v>
      </c>
      <c r="I54">
        <v>2.779351854812</v>
      </c>
      <c r="J54">
        <v>1.411007264763E-2</v>
      </c>
      <c r="K54">
        <v>2.5607328922649999</v>
      </c>
      <c r="L54">
        <v>1.163281490303E-2</v>
      </c>
      <c r="M54">
        <v>2.6762099151430001</v>
      </c>
      <c r="N54">
        <v>1.017513145492E-2</v>
      </c>
      <c r="O54">
        <v>1.5981729711120001</v>
      </c>
      <c r="Q54" s="3"/>
      <c r="T54">
        <v>2.2237416561569998E-2</v>
      </c>
      <c r="U54">
        <v>3.0235863653220001</v>
      </c>
      <c r="X54">
        <v>2.5947528509499999E-2</v>
      </c>
      <c r="Y54">
        <v>2.112106010832</v>
      </c>
      <c r="Z54">
        <v>4.2257678533139997E-2</v>
      </c>
      <c r="AA54">
        <v>1.509553882067</v>
      </c>
      <c r="AC54" s="3"/>
      <c r="AF54">
        <v>3.624692975191</v>
      </c>
      <c r="AG54">
        <v>2.8183752999129998</v>
      </c>
      <c r="AJ54">
        <v>6.2243916552809999</v>
      </c>
      <c r="AK54">
        <v>1.8995461214010001</v>
      </c>
      <c r="AL54">
        <v>3.95854067427</v>
      </c>
      <c r="AM54">
        <v>1.9890540578160001</v>
      </c>
      <c r="AX54">
        <f t="shared" si="2"/>
        <v>3.6246929751909997E-2</v>
      </c>
      <c r="AY54">
        <f t="shared" si="3"/>
        <v>2.8183752999129998</v>
      </c>
      <c r="BB54">
        <f t="shared" si="6"/>
        <v>6.2243916552810002E-2</v>
      </c>
      <c r="BC54">
        <f t="shared" si="7"/>
        <v>1.8995461214010001</v>
      </c>
      <c r="BD54">
        <f t="shared" si="8"/>
        <v>3.9585406742700002E-2</v>
      </c>
      <c r="BE54">
        <f t="shared" si="9"/>
        <v>1.9890540578160001</v>
      </c>
      <c r="BM54" s="3"/>
      <c r="BN54">
        <v>4.8853016994279998E-2</v>
      </c>
      <c r="BO54">
        <v>1.2626459740039999</v>
      </c>
      <c r="BP54">
        <v>2.3899463900460001E-2</v>
      </c>
      <c r="BQ54">
        <v>1.2798957714820001</v>
      </c>
      <c r="BR54">
        <v>5.3960100683679998E-2</v>
      </c>
      <c r="BS54">
        <v>0.89365207169909999</v>
      </c>
      <c r="BT54">
        <v>2.7903795876290001E-2</v>
      </c>
      <c r="BU54">
        <v>0.99203702837730001</v>
      </c>
      <c r="BV54">
        <v>5.6818989346170003E-2</v>
      </c>
      <c r="BW54">
        <v>0.80213188606149999</v>
      </c>
      <c r="CA54" s="3"/>
    </row>
    <row r="55" spans="2:79" x14ac:dyDescent="0.3">
      <c r="B55" s="2">
        <v>1.532889348151E-2</v>
      </c>
      <c r="C55">
        <v>3.938867875248</v>
      </c>
      <c r="D55">
        <v>3.2142278901580001E-2</v>
      </c>
      <c r="E55">
        <v>2.5450307401110002</v>
      </c>
      <c r="F55">
        <v>2.2300180210680001E-2</v>
      </c>
      <c r="G55">
        <v>2.7121508723810002</v>
      </c>
      <c r="H55">
        <v>2.2607737679059998E-2</v>
      </c>
      <c r="I55">
        <v>2.671783475777</v>
      </c>
      <c r="J55">
        <v>1.4377452247020001E-2</v>
      </c>
      <c r="K55">
        <v>2.5679539896999999</v>
      </c>
      <c r="L55">
        <v>1.17270376066E-2</v>
      </c>
      <c r="M55">
        <v>2.687611811549</v>
      </c>
      <c r="N55">
        <v>1.0486296088180001E-2</v>
      </c>
      <c r="O55">
        <v>1.6011774378450001</v>
      </c>
      <c r="Q55" s="3"/>
      <c r="T55">
        <v>2.3439865890649999E-2</v>
      </c>
      <c r="U55">
        <v>2.9620348737629998</v>
      </c>
      <c r="X55">
        <v>2.733789418885E-2</v>
      </c>
      <c r="Y55">
        <v>2.0518245150159999</v>
      </c>
      <c r="Z55">
        <v>4.6206723222120001E-2</v>
      </c>
      <c r="AA55">
        <v>1.4797021049450001</v>
      </c>
      <c r="AC55" s="3"/>
      <c r="AF55">
        <v>3.90776913856</v>
      </c>
      <c r="AG55">
        <v>2.7873653961730001</v>
      </c>
      <c r="AJ55">
        <v>6.7903477484000003</v>
      </c>
      <c r="AK55">
        <v>1.8897600588579999</v>
      </c>
      <c r="AL55">
        <v>4.1552387995439997</v>
      </c>
      <c r="AM55">
        <v>1.963425940087</v>
      </c>
      <c r="AX55">
        <f t="shared" si="2"/>
        <v>3.9077691385600001E-2</v>
      </c>
      <c r="AY55">
        <f t="shared" si="3"/>
        <v>2.7873653961730001</v>
      </c>
      <c r="BB55">
        <f t="shared" si="6"/>
        <v>6.7903477483999997E-2</v>
      </c>
      <c r="BC55">
        <f t="shared" si="7"/>
        <v>1.8897600588579999</v>
      </c>
      <c r="BD55">
        <f t="shared" si="8"/>
        <v>4.1552387995439997E-2</v>
      </c>
      <c r="BE55">
        <f t="shared" si="9"/>
        <v>1.963425940087</v>
      </c>
      <c r="BM55" s="3"/>
      <c r="BN55">
        <v>5.292837149903E-2</v>
      </c>
      <c r="BO55">
        <v>1.244455212868</v>
      </c>
      <c r="BP55">
        <v>2.567040308301E-2</v>
      </c>
      <c r="BQ55">
        <v>1.2388760751179999</v>
      </c>
      <c r="BR55">
        <v>5.9827040652759997E-2</v>
      </c>
      <c r="BS55">
        <v>0.8831974532004</v>
      </c>
      <c r="BT55">
        <v>2.9079699660989999E-2</v>
      </c>
      <c r="BU55">
        <v>0.97777858849129995</v>
      </c>
      <c r="BV55">
        <v>5.9803662913670001E-2</v>
      </c>
      <c r="BW55">
        <v>0.79733518067810005</v>
      </c>
      <c r="CA55" s="3"/>
    </row>
    <row r="56" spans="2:79" x14ac:dyDescent="0.3">
      <c r="B56" s="2">
        <v>1.6428579152489999E-2</v>
      </c>
      <c r="C56">
        <v>3.8900305792899998</v>
      </c>
      <c r="D56">
        <v>3.3910993847500001E-2</v>
      </c>
      <c r="E56">
        <v>2.5029574115819999</v>
      </c>
      <c r="F56">
        <v>2.457639345705E-2</v>
      </c>
      <c r="G56">
        <v>2.6038137489020001</v>
      </c>
      <c r="H56">
        <v>2.4961995218130001E-2</v>
      </c>
      <c r="I56">
        <v>2.5672411085140001</v>
      </c>
      <c r="J56">
        <v>1.486738672239E-2</v>
      </c>
      <c r="K56">
        <v>2.5780489608889998</v>
      </c>
      <c r="L56">
        <v>1.214803380197E-2</v>
      </c>
      <c r="M56">
        <v>2.7027771259320001</v>
      </c>
      <c r="N56">
        <v>1.1341555844470001E-2</v>
      </c>
      <c r="O56">
        <v>1.604113352178</v>
      </c>
      <c r="Q56" s="3"/>
      <c r="T56">
        <v>2.4695871222740001E-2</v>
      </c>
      <c r="U56">
        <v>2.8991685863950001</v>
      </c>
      <c r="X56">
        <v>2.8569055138380001E-2</v>
      </c>
      <c r="Y56">
        <v>2.0137551699739999</v>
      </c>
      <c r="Z56">
        <v>5.0679508106799998E-2</v>
      </c>
      <c r="AA56">
        <v>1.448297203166</v>
      </c>
      <c r="AC56" s="3"/>
      <c r="AF56">
        <v>4.183446710498</v>
      </c>
      <c r="AG56">
        <v>2.7693956574619998</v>
      </c>
      <c r="AJ56">
        <v>7.2405767297230001</v>
      </c>
      <c r="AK56">
        <v>1.8722242612710001</v>
      </c>
      <c r="AL56">
        <v>4.3335560839090004</v>
      </c>
      <c r="AM56">
        <v>1.9396176352350001</v>
      </c>
      <c r="AX56">
        <f t="shared" si="2"/>
        <v>4.1834467104979997E-2</v>
      </c>
      <c r="AY56">
        <f t="shared" si="3"/>
        <v>2.7693956574619998</v>
      </c>
      <c r="BB56">
        <f t="shared" si="6"/>
        <v>7.240576729723E-2</v>
      </c>
      <c r="BC56">
        <f t="shared" si="7"/>
        <v>1.8722242612710001</v>
      </c>
      <c r="BD56">
        <f t="shared" si="8"/>
        <v>4.3335560839090001E-2</v>
      </c>
      <c r="BE56">
        <f t="shared" si="9"/>
        <v>1.9396176352350001</v>
      </c>
      <c r="BM56" s="3"/>
      <c r="BN56">
        <v>5.7208699141280003E-2</v>
      </c>
      <c r="BO56">
        <v>1.2301442179819999</v>
      </c>
      <c r="BP56">
        <v>2.716918814963E-2</v>
      </c>
      <c r="BQ56">
        <v>1.208216282747</v>
      </c>
      <c r="BT56">
        <v>3.112495271639E-2</v>
      </c>
      <c r="BU56">
        <v>0.95573895882490001</v>
      </c>
      <c r="CA56" s="3"/>
    </row>
    <row r="57" spans="2:79" x14ac:dyDescent="0.3">
      <c r="B57" s="2">
        <v>1.7295017915730002E-2</v>
      </c>
      <c r="C57">
        <v>3.8404617530489999</v>
      </c>
      <c r="D57">
        <v>3.6875325825040002E-2</v>
      </c>
      <c r="E57">
        <v>2.4439932503450001</v>
      </c>
      <c r="F57">
        <v>2.9782873202140001E-2</v>
      </c>
      <c r="G57">
        <v>2.400753616961</v>
      </c>
      <c r="H57">
        <v>2.7673611130119999E-2</v>
      </c>
      <c r="I57">
        <v>2.4603709628820001</v>
      </c>
      <c r="J57">
        <v>1.5268033768100001E-2</v>
      </c>
      <c r="K57">
        <v>2.5838023104030001</v>
      </c>
      <c r="L57">
        <v>1.242867683769E-2</v>
      </c>
      <c r="M57">
        <v>2.7126336988920001</v>
      </c>
      <c r="N57">
        <v>1.2087680158189999E-2</v>
      </c>
      <c r="O57">
        <v>1.6032584275749999</v>
      </c>
      <c r="Q57" s="3"/>
      <c r="T57">
        <v>2.5925150813300001E-2</v>
      </c>
      <c r="U57">
        <v>2.837612117051</v>
      </c>
      <c r="X57">
        <v>2.9934889994999998E-2</v>
      </c>
      <c r="Y57">
        <v>1.9821851371999999</v>
      </c>
      <c r="AC57" s="3"/>
      <c r="AJ57">
        <v>7.4941426274890004</v>
      </c>
      <c r="AK57">
        <v>1.8709891269600001</v>
      </c>
      <c r="AL57">
        <v>4.55963131626</v>
      </c>
      <c r="AM57">
        <v>1.919659074998</v>
      </c>
      <c r="BB57">
        <f t="shared" si="6"/>
        <v>7.4941426274890005E-2</v>
      </c>
      <c r="BC57">
        <f t="shared" si="7"/>
        <v>1.8709891269600001</v>
      </c>
      <c r="BD57">
        <f t="shared" si="8"/>
        <v>4.5596313162600002E-2</v>
      </c>
      <c r="BE57">
        <f t="shared" si="9"/>
        <v>1.919659074998</v>
      </c>
      <c r="BM57" s="3"/>
      <c r="BN57">
        <v>5.9851877857480001E-2</v>
      </c>
      <c r="BO57">
        <v>1.220607116144</v>
      </c>
      <c r="BP57">
        <v>2.8957629261949999E-2</v>
      </c>
      <c r="BQ57">
        <v>1.1732368798199999</v>
      </c>
      <c r="BT57">
        <v>3.4602730932790003E-2</v>
      </c>
      <c r="BU57">
        <v>0.92979184158950001</v>
      </c>
      <c r="CA57" s="3"/>
    </row>
    <row r="58" spans="2:79" x14ac:dyDescent="0.3">
      <c r="B58" s="2">
        <v>1.766665619172E-2</v>
      </c>
      <c r="C58">
        <v>3.8229138183779998</v>
      </c>
      <c r="D58">
        <v>3.9468146093770001E-2</v>
      </c>
      <c r="E58">
        <v>2.4040988435449999</v>
      </c>
      <c r="F58">
        <v>3.1969040462160002E-2</v>
      </c>
      <c r="G58">
        <v>2.3312346493609999</v>
      </c>
      <c r="H58">
        <v>3.032399399625E-2</v>
      </c>
      <c r="I58">
        <v>2.364922300056</v>
      </c>
      <c r="J58">
        <v>1.5757485553879999E-2</v>
      </c>
      <c r="K58">
        <v>2.5880935140060002</v>
      </c>
      <c r="L58">
        <v>1.280253003947E-2</v>
      </c>
      <c r="M58">
        <v>2.7217176101290002</v>
      </c>
      <c r="N58">
        <v>1.263164871404E-2</v>
      </c>
      <c r="O58">
        <v>1.6016680554089999</v>
      </c>
      <c r="Q58" s="3"/>
      <c r="T58">
        <v>2.7368236336110002E-2</v>
      </c>
      <c r="U58">
        <v>2.7655771035150001</v>
      </c>
      <c r="X58">
        <v>3.1113017541230002E-2</v>
      </c>
      <c r="Y58">
        <v>1.9519547891610001</v>
      </c>
      <c r="AC58" s="3"/>
      <c r="AL58">
        <v>4.7857485986719999</v>
      </c>
      <c r="AM58">
        <v>1.888507569418</v>
      </c>
      <c r="BD58">
        <f t="shared" si="8"/>
        <v>4.7857485986719996E-2</v>
      </c>
      <c r="BE58">
        <f t="shared" si="9"/>
        <v>1.888507569418</v>
      </c>
      <c r="BM58" s="3"/>
      <c r="BP58">
        <v>3.011590407235E-2</v>
      </c>
      <c r="BQ58">
        <v>1.151212265868</v>
      </c>
      <c r="BT58">
        <v>3.9495913513979998E-2</v>
      </c>
      <c r="BU58">
        <v>0.89907458523469996</v>
      </c>
      <c r="CA58" s="3"/>
    </row>
    <row r="59" spans="2:79" x14ac:dyDescent="0.3">
      <c r="B59" s="2">
        <v>1.8455810065389999E-2</v>
      </c>
      <c r="C59">
        <v>3.778681154519</v>
      </c>
      <c r="D59">
        <v>4.2340913278690002E-2</v>
      </c>
      <c r="E59">
        <v>2.3656910009919998</v>
      </c>
      <c r="F59">
        <v>3.4527921819270002E-2</v>
      </c>
      <c r="G59">
        <v>2.2571032151020001</v>
      </c>
      <c r="H59">
        <v>3.1781417741730003E-2</v>
      </c>
      <c r="I59">
        <v>2.3183226850279999</v>
      </c>
      <c r="J59">
        <v>1.6172470812090001E-2</v>
      </c>
      <c r="K59">
        <v>2.5880412285980001</v>
      </c>
      <c r="L59">
        <v>1.3098528799349999E-2</v>
      </c>
      <c r="M59">
        <v>2.7292894948009998</v>
      </c>
      <c r="N59">
        <v>1.328456286168E-2</v>
      </c>
      <c r="O59">
        <v>1.601585792529</v>
      </c>
      <c r="Q59" s="3"/>
      <c r="T59">
        <v>2.8865504981599999E-2</v>
      </c>
      <c r="U59">
        <v>2.7000563356030001</v>
      </c>
      <c r="X59">
        <v>3.2304769258089998E-2</v>
      </c>
      <c r="Y59">
        <v>1.924331632708</v>
      </c>
      <c r="AC59" s="3"/>
      <c r="AL59">
        <v>5.2728093452509999</v>
      </c>
      <c r="AM59">
        <v>1.8486772371689999</v>
      </c>
      <c r="BD59">
        <f t="shared" si="8"/>
        <v>5.2728093452509998E-2</v>
      </c>
      <c r="BE59">
        <f t="shared" si="9"/>
        <v>1.8486772371689999</v>
      </c>
      <c r="BM59" s="3"/>
      <c r="BP59">
        <v>3.185396739113E-2</v>
      </c>
      <c r="BQ59">
        <v>1.127020483163</v>
      </c>
      <c r="BT59">
        <v>4.4508782862940001E-2</v>
      </c>
      <c r="BU59">
        <v>0.87223853894860004</v>
      </c>
      <c r="CA59" s="3"/>
    </row>
    <row r="60" spans="2:79" x14ac:dyDescent="0.3">
      <c r="B60" s="2">
        <v>1.9430751435260001E-2</v>
      </c>
      <c r="C60">
        <v>3.725294068383</v>
      </c>
      <c r="D60">
        <v>4.3754294926700001E-2</v>
      </c>
      <c r="E60">
        <v>2.3502945670909998</v>
      </c>
      <c r="F60">
        <v>3.5955583370340001E-2</v>
      </c>
      <c r="G60">
        <v>2.226486624898</v>
      </c>
      <c r="H60">
        <v>3.2309461021069998E-2</v>
      </c>
      <c r="I60">
        <v>2.3121688122030002</v>
      </c>
      <c r="J60">
        <v>1.6587456070299999E-2</v>
      </c>
      <c r="K60">
        <v>2.5879889431900001</v>
      </c>
      <c r="L60">
        <v>1.33787921335E-2</v>
      </c>
      <c r="M60">
        <v>2.7345806084620001</v>
      </c>
      <c r="N60">
        <v>1.359509465899E-2</v>
      </c>
      <c r="O60">
        <v>1.596981160431</v>
      </c>
      <c r="Q60" s="3"/>
      <c r="T60">
        <v>3.0524068755760001E-2</v>
      </c>
      <c r="U60">
        <v>2.6384202216979999</v>
      </c>
      <c r="X60">
        <v>3.3657607063749997E-2</v>
      </c>
      <c r="Y60">
        <v>1.8979834497829999</v>
      </c>
      <c r="AC60" s="3"/>
      <c r="AL60">
        <v>5.5099228938289997</v>
      </c>
      <c r="AM60">
        <v>1.825015101959</v>
      </c>
      <c r="BD60">
        <f t="shared" si="8"/>
        <v>5.5099228938289994E-2</v>
      </c>
      <c r="BE60">
        <f t="shared" si="9"/>
        <v>1.825015101959</v>
      </c>
      <c r="BM60" s="3"/>
      <c r="BP60">
        <v>3.3251456931430001E-2</v>
      </c>
      <c r="BQ60">
        <v>1.1106009385619999</v>
      </c>
      <c r="BT60">
        <v>4.9897515700129999E-2</v>
      </c>
      <c r="BU60">
        <v>0.85359407284739997</v>
      </c>
      <c r="CA60" s="3"/>
    </row>
    <row r="61" spans="2:79" x14ac:dyDescent="0.3">
      <c r="B61" s="2">
        <v>1.952282249663E-2</v>
      </c>
      <c r="C61">
        <v>3.7108250287639999</v>
      </c>
      <c r="D61">
        <v>4.4158416591649999E-2</v>
      </c>
      <c r="E61">
        <v>2.3494827325680001</v>
      </c>
      <c r="F61">
        <v>3.7507103252210003E-2</v>
      </c>
      <c r="G61">
        <v>2.1897670865109999</v>
      </c>
      <c r="H61">
        <v>3.2898610779079997E-2</v>
      </c>
      <c r="I61">
        <v>2.2930716368059998</v>
      </c>
      <c r="J61">
        <v>1.7016900213390002E-2</v>
      </c>
      <c r="K61">
        <v>2.5835819647570002</v>
      </c>
      <c r="L61">
        <v>1.386083152395E-2</v>
      </c>
      <c r="M61">
        <v>2.7360417103889998</v>
      </c>
      <c r="N61">
        <v>1.4092173355630001E-2</v>
      </c>
      <c r="O61">
        <v>1.592353024653</v>
      </c>
      <c r="Q61" s="3"/>
      <c r="T61">
        <v>3.2357133749459997E-2</v>
      </c>
      <c r="U61">
        <v>2.5780565924290002</v>
      </c>
      <c r="X61">
        <v>3.5077938602860001E-2</v>
      </c>
      <c r="Y61">
        <v>1.8768421833519999</v>
      </c>
      <c r="AC61" s="3"/>
      <c r="AL61">
        <v>5.8701130872310001</v>
      </c>
      <c r="AM61">
        <v>1.8091209729990001</v>
      </c>
      <c r="BD61">
        <f t="shared" si="8"/>
        <v>5.8701130872309999E-2</v>
      </c>
      <c r="BE61">
        <f t="shared" si="9"/>
        <v>1.8091209729990001</v>
      </c>
      <c r="BM61" s="3"/>
      <c r="BP61">
        <v>3.5041295533529998E-2</v>
      </c>
      <c r="BQ61">
        <v>1.094606222553</v>
      </c>
      <c r="BT61">
        <v>5.4331485852389998E-2</v>
      </c>
      <c r="BU61">
        <v>0.84100635971649995</v>
      </c>
      <c r="CA61" s="3"/>
    </row>
    <row r="62" spans="2:79" x14ac:dyDescent="0.3">
      <c r="B62" s="2">
        <v>1.9693444119449999E-2</v>
      </c>
      <c r="C62">
        <v>3.7062380244250002</v>
      </c>
      <c r="D62">
        <v>4.4763934611329999E-2</v>
      </c>
      <c r="E62">
        <v>2.340275427011</v>
      </c>
      <c r="F62">
        <v>3.9478606791939999E-2</v>
      </c>
      <c r="G62">
        <v>2.156038304375</v>
      </c>
      <c r="J62">
        <v>1.7416521543740002E-2</v>
      </c>
      <c r="K62">
        <v>2.5770023081510001</v>
      </c>
      <c r="L62">
        <v>1.409452141686E-2</v>
      </c>
      <c r="M62">
        <v>2.7420996098539998</v>
      </c>
      <c r="N62">
        <v>1.4682398934750001E-2</v>
      </c>
      <c r="O62">
        <v>1.586191317268</v>
      </c>
      <c r="Q62" s="3"/>
      <c r="T62">
        <v>3.3882904975509998E-2</v>
      </c>
      <c r="U62">
        <v>2.5334082905559998</v>
      </c>
      <c r="X62">
        <v>3.6297461260680002E-2</v>
      </c>
      <c r="Y62">
        <v>1.8609576112640001</v>
      </c>
      <c r="AC62" s="3"/>
      <c r="AL62">
        <v>6.287318228338</v>
      </c>
      <c r="AM62">
        <v>1.7784445187539999</v>
      </c>
      <c r="BD62">
        <f t="shared" si="8"/>
        <v>6.287318228338E-2</v>
      </c>
      <c r="BE62">
        <f t="shared" si="9"/>
        <v>1.7784445187539999</v>
      </c>
      <c r="BM62" s="3"/>
      <c r="BP62">
        <v>3.6695120599939998E-2</v>
      </c>
      <c r="BQ62">
        <v>1.0846543988540001</v>
      </c>
      <c r="BT62">
        <v>5.8646372698349998E-2</v>
      </c>
      <c r="BU62">
        <v>0.83273536950399996</v>
      </c>
      <c r="CA62" s="3"/>
    </row>
    <row r="63" spans="2:79" x14ac:dyDescent="0.3">
      <c r="B63" s="2">
        <v>2.0931331307889999E-2</v>
      </c>
      <c r="C63">
        <v>3.6368385338640001</v>
      </c>
      <c r="D63">
        <v>4.5167803141899998E-2</v>
      </c>
      <c r="E63">
        <v>2.3364199529560001</v>
      </c>
      <c r="F63">
        <v>4.1156642915560003E-2</v>
      </c>
      <c r="G63">
        <v>2.1451740328929998</v>
      </c>
      <c r="J63">
        <v>1.781620321029E-2</v>
      </c>
      <c r="K63">
        <v>2.5711481224930002</v>
      </c>
      <c r="L63">
        <v>1.4436144364060001E-2</v>
      </c>
      <c r="M63">
        <v>2.737491060475</v>
      </c>
      <c r="N63">
        <v>1.499280416487E-2</v>
      </c>
      <c r="O63">
        <v>1.5800648654039999</v>
      </c>
      <c r="Q63" s="3"/>
      <c r="T63">
        <v>3.5864477086800003E-2</v>
      </c>
      <c r="U63">
        <v>2.4847608456199999</v>
      </c>
      <c r="X63">
        <v>3.7784972973419997E-2</v>
      </c>
      <c r="Y63">
        <v>1.841108740608</v>
      </c>
      <c r="AC63" s="3"/>
      <c r="AL63">
        <v>6.8184130979850002</v>
      </c>
      <c r="AM63">
        <v>1.7555132317519999</v>
      </c>
      <c r="BD63">
        <f t="shared" si="8"/>
        <v>6.8184130979850002E-2</v>
      </c>
      <c r="BE63">
        <f t="shared" si="9"/>
        <v>1.7555132317519999</v>
      </c>
      <c r="BM63" s="3"/>
      <c r="BP63">
        <v>3.8519645450299997E-2</v>
      </c>
      <c r="BQ63">
        <v>1.0764255681470001</v>
      </c>
      <c r="BT63">
        <v>5.9857185059219997E-2</v>
      </c>
      <c r="BU63">
        <v>0.82926310602090003</v>
      </c>
      <c r="CA63" s="3"/>
    </row>
    <row r="64" spans="2:79" x14ac:dyDescent="0.3">
      <c r="B64" s="2">
        <v>2.1596753417950001E-2</v>
      </c>
      <c r="C64">
        <v>3.6002306379559998</v>
      </c>
      <c r="D64">
        <v>4.7808209389379998E-2</v>
      </c>
      <c r="E64">
        <v>2.3079333184830002</v>
      </c>
      <c r="F64">
        <v>4.2384363634570002E-2</v>
      </c>
      <c r="G64">
        <v>2.1404538410349998</v>
      </c>
      <c r="J64">
        <v>1.837807009293E-2</v>
      </c>
      <c r="K64">
        <v>2.555116802863</v>
      </c>
      <c r="L64">
        <v>1.4793186319019999E-2</v>
      </c>
      <c r="M64">
        <v>2.731358732691</v>
      </c>
      <c r="N64">
        <v>1.530352581297E-2</v>
      </c>
      <c r="O64">
        <v>1.5777429629549999</v>
      </c>
      <c r="Q64" s="3"/>
      <c r="T64">
        <v>3.7712525010379999E-2</v>
      </c>
      <c r="U64">
        <v>2.4439673310429999</v>
      </c>
      <c r="X64">
        <v>3.925959215515E-2</v>
      </c>
      <c r="Y64">
        <v>1.8277865600400001</v>
      </c>
      <c r="AC64" s="3"/>
      <c r="AL64">
        <v>7.237406563945</v>
      </c>
      <c r="AM64">
        <v>1.737899781543</v>
      </c>
      <c r="BD64">
        <f t="shared" si="8"/>
        <v>7.2374065639449994E-2</v>
      </c>
      <c r="BE64">
        <f t="shared" si="9"/>
        <v>1.737899781543</v>
      </c>
      <c r="BM64" s="3"/>
      <c r="BP64">
        <v>4.0071412723229997E-2</v>
      </c>
      <c r="BQ64">
        <v>1.070358708446</v>
      </c>
      <c r="CA64" s="3"/>
    </row>
    <row r="65" spans="2:79" x14ac:dyDescent="0.3">
      <c r="B65" s="2">
        <v>2.317607370281E-2</v>
      </c>
      <c r="C65">
        <v>3.523939868367</v>
      </c>
      <c r="D65">
        <v>4.9640498874150001E-2</v>
      </c>
      <c r="E65">
        <v>2.282592172822</v>
      </c>
      <c r="J65">
        <v>1.8732927036059999E-2</v>
      </c>
      <c r="K65">
        <v>2.5449153935240001</v>
      </c>
      <c r="L65">
        <v>1.53987043387E-2</v>
      </c>
      <c r="M65">
        <v>2.7221514271339999</v>
      </c>
      <c r="N65">
        <v>1.5598765169720001E-2</v>
      </c>
      <c r="O65">
        <v>1.5761839290290001</v>
      </c>
      <c r="Q65" s="3"/>
      <c r="T65">
        <v>3.977521502577E-2</v>
      </c>
      <c r="U65">
        <v>2.4031339941850001</v>
      </c>
      <c r="X65">
        <v>4.0466013242059999E-2</v>
      </c>
      <c r="Y65">
        <v>1.815818997562</v>
      </c>
      <c r="AC65" s="3"/>
      <c r="BM65" s="3"/>
      <c r="BP65">
        <v>4.4266390473499999E-2</v>
      </c>
      <c r="BQ65">
        <v>1.0551862170640001</v>
      </c>
      <c r="CA65" s="3"/>
    </row>
    <row r="66" spans="2:79" x14ac:dyDescent="0.3">
      <c r="B66" s="2">
        <v>2.534384762614E-2</v>
      </c>
      <c r="C66">
        <v>3.4201819146669998</v>
      </c>
      <c r="D66">
        <v>5.020013957214E-2</v>
      </c>
      <c r="E66">
        <v>2.2825216617819999</v>
      </c>
      <c r="J66">
        <v>1.917610602968E-2</v>
      </c>
      <c r="K66">
        <v>2.5274480706859999</v>
      </c>
      <c r="L66">
        <v>1.5740010867930001E-2</v>
      </c>
      <c r="M66">
        <v>2.7137383283399998</v>
      </c>
      <c r="N66">
        <v>1.58316323759E-2</v>
      </c>
      <c r="O66">
        <v>1.572350000013</v>
      </c>
      <c r="Q66" s="3"/>
      <c r="T66">
        <v>4.1382626755609997E-2</v>
      </c>
      <c r="U66">
        <v>2.3728240015850002</v>
      </c>
      <c r="X66">
        <v>4.3469539248109999E-2</v>
      </c>
      <c r="Y66">
        <v>1.7969937222900001</v>
      </c>
      <c r="AC66" s="3"/>
      <c r="BM66" s="3"/>
      <c r="BP66">
        <v>4.7899176928550002E-2</v>
      </c>
      <c r="BQ66">
        <v>1.049515598345</v>
      </c>
      <c r="CA66" s="3"/>
    </row>
    <row r="67" spans="2:79" x14ac:dyDescent="0.3">
      <c r="B67" s="2">
        <v>2.70630780855E-2</v>
      </c>
      <c r="C67">
        <v>3.3438735173179999</v>
      </c>
      <c r="D67">
        <v>5.2561105172190002E-2</v>
      </c>
      <c r="E67">
        <v>2.2586357421269998</v>
      </c>
      <c r="J67">
        <v>1.9664049410519999E-2</v>
      </c>
      <c r="K67">
        <v>2.5136025005809999</v>
      </c>
      <c r="L67">
        <v>1.6065075702679999E-2</v>
      </c>
      <c r="M67">
        <v>2.6969571794720002</v>
      </c>
      <c r="N67">
        <v>1.606456286569E-2</v>
      </c>
      <c r="O67">
        <v>1.5692769808810001</v>
      </c>
      <c r="Q67" s="3"/>
      <c r="T67">
        <v>4.2789229604159998E-2</v>
      </c>
      <c r="U67">
        <v>2.3477707033290001</v>
      </c>
      <c r="AC67" s="3"/>
      <c r="BM67" s="3"/>
      <c r="BP67">
        <v>5.0662169457060001E-2</v>
      </c>
      <c r="BQ67">
        <v>1.0455855872040001</v>
      </c>
      <c r="CA67" s="3"/>
    </row>
    <row r="68" spans="2:79" x14ac:dyDescent="0.3">
      <c r="B68" s="2">
        <v>2.8473168986609999E-2</v>
      </c>
      <c r="C68">
        <v>3.2889097694960001</v>
      </c>
      <c r="D68">
        <v>5.347740812356E-2</v>
      </c>
      <c r="E68">
        <v>2.2478674440050002</v>
      </c>
      <c r="J68">
        <v>2.0328636892359999E-2</v>
      </c>
      <c r="K68">
        <v>2.4852251034780002</v>
      </c>
      <c r="L68">
        <v>1.6484046823039999E-2</v>
      </c>
      <c r="M68">
        <v>2.6877733775950001</v>
      </c>
      <c r="N68">
        <v>1.6312912363220002E-2</v>
      </c>
      <c r="O68">
        <v>1.564680183343</v>
      </c>
      <c r="Q68" s="3"/>
      <c r="T68">
        <v>4.60855890477E-2</v>
      </c>
      <c r="U68">
        <v>2.3001841871640001</v>
      </c>
      <c r="AC68" s="3"/>
      <c r="BM68" s="3"/>
      <c r="BP68">
        <v>5.3510575399810002E-2</v>
      </c>
      <c r="BQ68">
        <v>1.0433800128740001</v>
      </c>
      <c r="CA68" s="3"/>
    </row>
    <row r="69" spans="2:79" x14ac:dyDescent="0.3">
      <c r="B69" s="2">
        <v>2.988325988772E-2</v>
      </c>
      <c r="C69">
        <v>3.2339460216739999</v>
      </c>
      <c r="D69">
        <v>5.3726010755480003E-2</v>
      </c>
      <c r="E69">
        <v>2.246314285999</v>
      </c>
      <c r="J69">
        <v>2.0816459600810001E-2</v>
      </c>
      <c r="K69">
        <v>2.4699285914770002</v>
      </c>
      <c r="L69">
        <v>1.690225854026E-2</v>
      </c>
      <c r="M69">
        <v>2.6694586571209999</v>
      </c>
      <c r="N69">
        <v>1.6514435285149998E-2</v>
      </c>
      <c r="O69">
        <v>1.5578065320750001</v>
      </c>
      <c r="Q69" s="3"/>
      <c r="T69">
        <v>4.9033364131939997E-2</v>
      </c>
      <c r="U69">
        <v>2.2552720626829998</v>
      </c>
      <c r="AC69" s="3"/>
      <c r="BM69" s="3"/>
      <c r="BP69">
        <v>5.7092380599819997E-2</v>
      </c>
      <c r="BQ69">
        <v>1.0402990813890001</v>
      </c>
      <c r="CA69" s="3"/>
    </row>
    <row r="70" spans="2:79" x14ac:dyDescent="0.3">
      <c r="B70" s="2">
        <v>3.079791746564E-2</v>
      </c>
      <c r="C70">
        <v>3.20339406659</v>
      </c>
      <c r="D70">
        <v>5.4394470478070001E-2</v>
      </c>
      <c r="E70">
        <v>2.2462300644790001</v>
      </c>
      <c r="J70">
        <v>2.1496531682890001E-2</v>
      </c>
      <c r="K70">
        <v>2.4495295074699999</v>
      </c>
      <c r="L70">
        <v>1.7087792902079998E-2</v>
      </c>
      <c r="M70">
        <v>2.6572605953120001</v>
      </c>
      <c r="N70">
        <v>1.677839364122E-2</v>
      </c>
      <c r="O70">
        <v>1.553968685779</v>
      </c>
      <c r="Q70" s="3"/>
      <c r="T70">
        <v>5.1727401451539999E-2</v>
      </c>
      <c r="U70">
        <v>2.2247604697879999</v>
      </c>
      <c r="AC70" s="3"/>
      <c r="BM70" s="3"/>
      <c r="BP70">
        <v>5.9821385624969997E-2</v>
      </c>
      <c r="BQ70">
        <v>1.038095528405</v>
      </c>
      <c r="CA70" s="3"/>
    </row>
    <row r="71" spans="2:79" x14ac:dyDescent="0.3">
      <c r="B71" s="2">
        <v>3.1728437036479998E-2</v>
      </c>
      <c r="C71">
        <v>3.1766447022820001</v>
      </c>
      <c r="D71">
        <v>5.4876130166949998E-2</v>
      </c>
      <c r="E71">
        <v>2.2431257071070001</v>
      </c>
      <c r="J71">
        <v>2.2220644117839999E-2</v>
      </c>
      <c r="K71">
        <v>2.4240465248169998</v>
      </c>
      <c r="L71">
        <v>1.75210439255E-2</v>
      </c>
      <c r="M71">
        <v>2.632856637133</v>
      </c>
      <c r="N71">
        <v>1.7088355886189999E-2</v>
      </c>
      <c r="O71">
        <v>1.542515864733</v>
      </c>
      <c r="Q71" s="3"/>
      <c r="T71">
        <v>5.4072227292180003E-2</v>
      </c>
      <c r="U71">
        <v>2.1890942271429998</v>
      </c>
      <c r="AC71" s="3"/>
      <c r="BM71" s="3"/>
      <c r="CA71" s="3"/>
    </row>
    <row r="72" spans="2:79" x14ac:dyDescent="0.3">
      <c r="B72" s="2">
        <v>3.4256923363230003E-2</v>
      </c>
      <c r="C72">
        <v>3.1108871940170002</v>
      </c>
      <c r="D72">
        <v>5.5388754438530002E-2</v>
      </c>
      <c r="E72">
        <v>2.2384956126889999</v>
      </c>
      <c r="J72">
        <v>2.3078265343880001E-2</v>
      </c>
      <c r="K72">
        <v>2.3999976780360002</v>
      </c>
      <c r="L72">
        <v>1.7815144177550001E-2</v>
      </c>
      <c r="M72">
        <v>2.6176012253110001</v>
      </c>
      <c r="N72">
        <v>1.7476805408999999E-2</v>
      </c>
      <c r="O72">
        <v>1.5401841690839999</v>
      </c>
      <c r="Q72" s="3"/>
      <c r="T72">
        <v>5.5787796227470002E-2</v>
      </c>
      <c r="U72">
        <v>2.1692030453150002</v>
      </c>
      <c r="AC72" s="3"/>
      <c r="BM72" s="3"/>
      <c r="CA72" s="3"/>
    </row>
    <row r="73" spans="2:79" x14ac:dyDescent="0.3">
      <c r="B73" s="2">
        <v>3.5885981269040003E-2</v>
      </c>
      <c r="C73">
        <v>3.0718751327799998</v>
      </c>
      <c r="D73">
        <v>5.6134245916309999E-2</v>
      </c>
      <c r="E73">
        <v>2.2300315892549998</v>
      </c>
      <c r="J73">
        <v>2.3270273372730001E-2</v>
      </c>
      <c r="K73">
        <v>2.3919932222379998</v>
      </c>
      <c r="L73">
        <v>1.8109370996779998E-2</v>
      </c>
      <c r="M73">
        <v>2.6038676332550001</v>
      </c>
      <c r="Q73" s="3"/>
      <c r="T73">
        <v>5.7490159071909998E-2</v>
      </c>
      <c r="U73">
        <v>2.151924032857</v>
      </c>
      <c r="AC73" s="3"/>
      <c r="BM73" s="3"/>
      <c r="CA73" s="3"/>
    </row>
    <row r="74" spans="2:79" x14ac:dyDescent="0.3">
      <c r="B74" s="2">
        <v>3.7297780827199999E-2</v>
      </c>
      <c r="C74">
        <v>3.0374559518019999</v>
      </c>
      <c r="D74">
        <v>5.6677961337779997E-2</v>
      </c>
      <c r="E74">
        <v>2.2253975775570001</v>
      </c>
      <c r="J74">
        <v>2.3566329397120001E-2</v>
      </c>
      <c r="K74">
        <v>2.3876030498279999</v>
      </c>
      <c r="L74">
        <v>1.8388305375450002E-2</v>
      </c>
      <c r="M74">
        <v>2.5931796393719999</v>
      </c>
      <c r="Q74" s="3"/>
      <c r="T74">
        <v>5.9755957407330001E-2</v>
      </c>
      <c r="U74">
        <v>2.134540486913</v>
      </c>
      <c r="AC74" s="3"/>
      <c r="BM74" s="3"/>
      <c r="CA74" s="3"/>
    </row>
    <row r="75" spans="2:79" x14ac:dyDescent="0.3">
      <c r="B75" s="2">
        <v>4.0604052169899998E-2</v>
      </c>
      <c r="C75">
        <v>2.9776877906019998</v>
      </c>
      <c r="D75">
        <v>5.7284175477000002E-2</v>
      </c>
      <c r="E75">
        <v>2.2245602807139999</v>
      </c>
      <c r="J75">
        <v>2.386190273193E-2</v>
      </c>
      <c r="K75">
        <v>2.3774091098330001</v>
      </c>
      <c r="L75">
        <v>1.8744714494469999E-2</v>
      </c>
      <c r="M75">
        <v>2.5794382127570001</v>
      </c>
      <c r="Q75" s="3"/>
      <c r="T75">
        <v>6.3696765725990007E-2</v>
      </c>
      <c r="U75">
        <v>2.0933587051010001</v>
      </c>
      <c r="AC75" s="3"/>
      <c r="BM75" s="3"/>
      <c r="CA75" s="3"/>
    </row>
    <row r="76" spans="2:79" x14ac:dyDescent="0.3">
      <c r="B76" s="2">
        <v>4.3274853447730001E-2</v>
      </c>
      <c r="C76">
        <v>2.940827230135</v>
      </c>
      <c r="D76">
        <v>5.7765771882289998E-2</v>
      </c>
      <c r="E76">
        <v>2.2206950134590002</v>
      </c>
      <c r="J76">
        <v>2.4113194369100002E-2</v>
      </c>
      <c r="K76">
        <v>2.3693971846899999</v>
      </c>
      <c r="L76">
        <v>1.900772359663E-2</v>
      </c>
      <c r="M76">
        <v>2.5641867182150002</v>
      </c>
      <c r="Q76" s="3"/>
      <c r="T76">
        <v>6.6243863727129995E-2</v>
      </c>
      <c r="U76">
        <v>2.0707035314579998</v>
      </c>
      <c r="AC76" s="3"/>
      <c r="BM76" s="3"/>
      <c r="CA76" s="3"/>
    </row>
    <row r="77" spans="2:79" x14ac:dyDescent="0.3">
      <c r="B77" s="2">
        <v>4.6039687578360002E-2</v>
      </c>
      <c r="C77">
        <v>2.9130858364250001</v>
      </c>
      <c r="D77">
        <v>5.8418306328370001E-2</v>
      </c>
      <c r="E77">
        <v>2.2160472912800002</v>
      </c>
      <c r="J77">
        <v>2.4379125899750002E-2</v>
      </c>
      <c r="K77">
        <v>2.3592069793660002</v>
      </c>
      <c r="L77">
        <v>1.9379488439810001E-2</v>
      </c>
      <c r="M77">
        <v>2.5481606033099999</v>
      </c>
      <c r="Q77" s="3"/>
      <c r="T77">
        <v>6.9153274778139998E-2</v>
      </c>
      <c r="U77">
        <v>2.0492859979559999</v>
      </c>
      <c r="AC77" s="3"/>
      <c r="BM77" s="3"/>
      <c r="CA77" s="3"/>
    </row>
    <row r="78" spans="2:79" x14ac:dyDescent="0.3">
      <c r="B78" s="2">
        <v>4.9705911921360001E-2</v>
      </c>
      <c r="C78">
        <v>2.8821872020630002</v>
      </c>
      <c r="D78">
        <v>5.88535191432E-2</v>
      </c>
      <c r="E78">
        <v>2.2152315394779998</v>
      </c>
      <c r="J78">
        <v>2.4926654569889999E-2</v>
      </c>
      <c r="K78">
        <v>2.3489812946590001</v>
      </c>
      <c r="L78">
        <v>1.9720478551059999E-2</v>
      </c>
      <c r="M78">
        <v>2.535942955101</v>
      </c>
      <c r="Q78" s="3"/>
      <c r="T78">
        <v>6.9997696375009993E-2</v>
      </c>
      <c r="U78">
        <v>2.039995316053</v>
      </c>
      <c r="AC78" s="3"/>
      <c r="BM78" s="3"/>
      <c r="CA78" s="3"/>
    </row>
    <row r="79" spans="2:79" x14ac:dyDescent="0.3">
      <c r="B79" s="2">
        <v>5.21449218141E-2</v>
      </c>
      <c r="C79">
        <v>2.8620960386240002</v>
      </c>
      <c r="D79">
        <v>6.1744806231990003E-2</v>
      </c>
      <c r="E79">
        <v>2.21258450279</v>
      </c>
      <c r="J79">
        <v>2.525229206224E-2</v>
      </c>
      <c r="K79">
        <v>2.3438619166289998</v>
      </c>
      <c r="L79">
        <v>2.0046176221760002E-2</v>
      </c>
      <c r="M79">
        <v>2.5267709050640002</v>
      </c>
      <c r="Q79" s="3"/>
      <c r="AC79" s="3"/>
      <c r="BM79" s="3"/>
      <c r="CA79" s="3"/>
    </row>
    <row r="80" spans="2:79" x14ac:dyDescent="0.3">
      <c r="B80" s="2">
        <v>5.5485068784839997E-2</v>
      </c>
      <c r="C80">
        <v>2.8358039950010001</v>
      </c>
      <c r="D80">
        <v>6.2179512778069997E-2</v>
      </c>
      <c r="E80">
        <v>2.2056814719219999</v>
      </c>
      <c r="J80">
        <v>2.5621788898850001E-2</v>
      </c>
      <c r="K80">
        <v>2.3314822271089999</v>
      </c>
      <c r="L80">
        <v>2.0325173884020001E-2</v>
      </c>
      <c r="M80">
        <v>2.5168438210640001</v>
      </c>
      <c r="Q80" s="3"/>
      <c r="AC80" s="3"/>
      <c r="BM80" s="3"/>
      <c r="CA80" s="3"/>
    </row>
    <row r="81" spans="2:79" x14ac:dyDescent="0.3">
      <c r="B81" s="2">
        <v>5.8343682633889997E-2</v>
      </c>
      <c r="C81">
        <v>2.8141381285149998</v>
      </c>
      <c r="D81">
        <v>6.3936289313919994E-2</v>
      </c>
      <c r="E81">
        <v>2.2069819653699998</v>
      </c>
      <c r="J81">
        <v>2.6154315658329999E-2</v>
      </c>
      <c r="K81">
        <v>2.3190819968919998</v>
      </c>
      <c r="L81">
        <v>2.0712800720109999E-2</v>
      </c>
      <c r="M81">
        <v>2.5046202969340001</v>
      </c>
      <c r="Q81" s="3"/>
      <c r="AC81" s="3"/>
      <c r="BM81" s="3"/>
      <c r="CA81" s="3"/>
    </row>
    <row r="82" spans="2:79" x14ac:dyDescent="0.3">
      <c r="B82" s="2">
        <v>6.0347416428199997E-2</v>
      </c>
      <c r="C82">
        <v>2.7941018069960002</v>
      </c>
      <c r="D82">
        <v>6.463552376843E-2</v>
      </c>
      <c r="E82">
        <v>2.2030892771550001</v>
      </c>
      <c r="J82">
        <v>2.6509534618640002E-2</v>
      </c>
      <c r="K82">
        <v>2.313233413242</v>
      </c>
      <c r="L82">
        <v>2.1022762965079999E-2</v>
      </c>
      <c r="M82">
        <v>2.4931674758879998</v>
      </c>
      <c r="Q82" s="3"/>
      <c r="AC82" s="3"/>
      <c r="BM82" s="3"/>
      <c r="CA82" s="3"/>
    </row>
    <row r="83" spans="2:79" x14ac:dyDescent="0.3">
      <c r="B83" s="2">
        <v>6.3920304037939996E-2</v>
      </c>
      <c r="C83">
        <v>2.7624540145909999</v>
      </c>
      <c r="D83">
        <v>6.5117373308099996E-2</v>
      </c>
      <c r="E83">
        <v>2.2022676494320002</v>
      </c>
      <c r="J83">
        <v>2.6820411545110001E-2</v>
      </c>
      <c r="K83">
        <v>2.3088413734970001</v>
      </c>
      <c r="L83">
        <v>2.1317242918689999E-2</v>
      </c>
      <c r="M83">
        <v>2.482477523365</v>
      </c>
      <c r="Q83" s="3"/>
      <c r="AC83" s="3"/>
      <c r="BM83" s="3"/>
      <c r="CA83" s="3"/>
    </row>
    <row r="84" spans="2:79" x14ac:dyDescent="0.3">
      <c r="B84" s="2">
        <v>6.6498717836429994E-2</v>
      </c>
      <c r="C84">
        <v>2.7362579443269999</v>
      </c>
      <c r="D84">
        <v>6.5583360854850004E-2</v>
      </c>
      <c r="E84">
        <v>2.1976434309330002</v>
      </c>
      <c r="J84">
        <v>2.7204970628590001E-2</v>
      </c>
      <c r="K84">
        <v>2.2993617004339999</v>
      </c>
      <c r="L84">
        <v>2.1519018974989999E-2</v>
      </c>
      <c r="M84">
        <v>2.4786475116290001</v>
      </c>
      <c r="Q84" s="3"/>
      <c r="AC84" s="3"/>
      <c r="BM84" s="3"/>
      <c r="CA84" s="3"/>
    </row>
    <row r="85" spans="2:79" x14ac:dyDescent="0.3">
      <c r="B85" s="2">
        <v>6.913931393469E-2</v>
      </c>
      <c r="C85">
        <v>2.7100540395029999</v>
      </c>
      <c r="D85">
        <v>7.1801590832420006E-2</v>
      </c>
      <c r="E85">
        <v>2.1968599749369999</v>
      </c>
      <c r="J85">
        <v>2.7426922142579999E-2</v>
      </c>
      <c r="K85">
        <v>2.2949808647040002</v>
      </c>
      <c r="Q85" s="3"/>
      <c r="AC85" s="3"/>
      <c r="BM85" s="3"/>
      <c r="CA85" s="3"/>
    </row>
    <row r="86" spans="2:79" x14ac:dyDescent="0.3">
      <c r="Q86" s="3"/>
      <c r="AC86" s="3"/>
      <c r="BM86" s="3"/>
      <c r="CA86" s="3"/>
    </row>
    <row r="87" spans="2:79" x14ac:dyDescent="0.3">
      <c r="Q87" s="3"/>
      <c r="AC87" s="3"/>
      <c r="BM87" s="3"/>
      <c r="CA87" s="3"/>
    </row>
    <row r="88" spans="2:79" x14ac:dyDescent="0.3">
      <c r="Q88" s="3"/>
      <c r="AC88" s="3"/>
      <c r="BM88" s="3"/>
      <c r="CA88" s="3"/>
    </row>
    <row r="89" spans="2:79" x14ac:dyDescent="0.3">
      <c r="Q89" s="3"/>
      <c r="AC89" s="3"/>
      <c r="BM89" s="3"/>
      <c r="CA89" s="3"/>
    </row>
    <row r="90" spans="2:79" x14ac:dyDescent="0.3">
      <c r="Q90" s="3"/>
      <c r="AC90" s="3"/>
      <c r="BM90" s="3"/>
      <c r="CA90" s="3"/>
    </row>
    <row r="91" spans="2:79" x14ac:dyDescent="0.3">
      <c r="Q91" s="3"/>
      <c r="AC91" s="3"/>
      <c r="BM91" s="3"/>
      <c r="CA91" s="3"/>
    </row>
    <row r="92" spans="2:79" x14ac:dyDescent="0.3">
      <c r="Q92" s="3"/>
      <c r="AC92" s="3"/>
      <c r="BM92" s="3"/>
      <c r="CA92" s="3"/>
    </row>
    <row r="93" spans="2:79" x14ac:dyDescent="0.3">
      <c r="Q93" s="3"/>
      <c r="AC93" s="3"/>
      <c r="BM93" s="3"/>
      <c r="CA93" s="3"/>
    </row>
    <row r="94" spans="2:79" x14ac:dyDescent="0.3">
      <c r="Q94" s="3"/>
      <c r="AC94" s="3"/>
      <c r="BM94" s="3"/>
      <c r="CA94" s="3"/>
    </row>
    <row r="95" spans="2:79" x14ac:dyDescent="0.3">
      <c r="Q95" s="3"/>
      <c r="AC95" s="3"/>
      <c r="BM95" s="3"/>
      <c r="CA95" s="3"/>
    </row>
    <row r="96" spans="2:79" x14ac:dyDescent="0.3">
      <c r="Q96" s="3"/>
      <c r="AC96" s="3"/>
      <c r="BM96" s="3"/>
      <c r="CA96" s="3"/>
    </row>
    <row r="97" spans="17:79" x14ac:dyDescent="0.3">
      <c r="Q97" s="3"/>
      <c r="AC97" s="3"/>
      <c r="BM97" s="3"/>
      <c r="CA97" s="3"/>
    </row>
    <row r="98" spans="17:79" x14ac:dyDescent="0.3">
      <c r="Q98" s="3"/>
      <c r="AC98" s="3"/>
      <c r="BM98" s="3"/>
      <c r="CA98" s="3"/>
    </row>
    <row r="99" spans="17:79" x14ac:dyDescent="0.3">
      <c r="Q99" s="3"/>
      <c r="AC99" s="3"/>
      <c r="BM99" s="3"/>
      <c r="CA99" s="3"/>
    </row>
    <row r="100" spans="17:79" x14ac:dyDescent="0.3">
      <c r="Q100" s="3"/>
      <c r="AC100" s="3"/>
      <c r="BM100" s="3"/>
      <c r="CA100" s="3"/>
    </row>
    <row r="101" spans="17:79" x14ac:dyDescent="0.3">
      <c r="Q101" s="3"/>
      <c r="AC101" s="3"/>
      <c r="BM101" s="3"/>
      <c r="CA101" s="3"/>
    </row>
    <row r="102" spans="17:79" x14ac:dyDescent="0.3">
      <c r="Q102" s="3"/>
      <c r="AC102" s="3"/>
      <c r="BM102" s="3"/>
      <c r="CA102" s="3"/>
    </row>
    <row r="103" spans="17:79" x14ac:dyDescent="0.3">
      <c r="Q103" s="3"/>
      <c r="AC103" s="3"/>
      <c r="BM103" s="3"/>
      <c r="CA103" s="3"/>
    </row>
    <row r="104" spans="17:79" x14ac:dyDescent="0.3">
      <c r="Q104" s="3"/>
      <c r="AC104" s="3"/>
      <c r="BM104" s="3"/>
      <c r="CA104" s="3"/>
    </row>
    <row r="105" spans="17:79" x14ac:dyDescent="0.3">
      <c r="Q105" s="3"/>
      <c r="AC105" s="3"/>
      <c r="BM105" s="3"/>
      <c r="CA105" s="3"/>
    </row>
    <row r="106" spans="17:79" x14ac:dyDescent="0.3">
      <c r="Q106" s="3"/>
      <c r="AC106" s="3"/>
      <c r="BM106" s="3"/>
      <c r="CA106" s="3"/>
    </row>
    <row r="107" spans="17:79" x14ac:dyDescent="0.3">
      <c r="Q107" s="3"/>
      <c r="AC107" s="3"/>
      <c r="BM107" s="3"/>
      <c r="CA107" s="3"/>
    </row>
    <row r="108" spans="17:79" x14ac:dyDescent="0.3">
      <c r="Q108" s="3"/>
      <c r="AC108" s="3"/>
      <c r="BM108" s="3"/>
      <c r="CA108" s="3"/>
    </row>
    <row r="109" spans="17:79" x14ac:dyDescent="0.3">
      <c r="Q109" s="3"/>
      <c r="AC109" s="3"/>
      <c r="BM109" s="3"/>
      <c r="CA109" s="3"/>
    </row>
    <row r="110" spans="17:79" x14ac:dyDescent="0.3">
      <c r="Q110" s="3"/>
      <c r="AC110" s="3"/>
      <c r="BM110" s="3"/>
      <c r="CA110" s="3"/>
    </row>
    <row r="111" spans="17:79" x14ac:dyDescent="0.3">
      <c r="Q111" s="3"/>
      <c r="AC111" s="3"/>
      <c r="BM111" s="3"/>
      <c r="CA111" s="3"/>
    </row>
    <row r="112" spans="17:79" x14ac:dyDescent="0.3">
      <c r="Q112" s="3"/>
      <c r="AC112" s="3"/>
      <c r="BM112" s="3"/>
      <c r="CA112" s="3"/>
    </row>
    <row r="113" spans="17:79" x14ac:dyDescent="0.3">
      <c r="Q113" s="3"/>
      <c r="AC113" s="3"/>
      <c r="BM113" s="3"/>
      <c r="CA113" s="3"/>
    </row>
    <row r="114" spans="17:79" x14ac:dyDescent="0.3">
      <c r="Q114" s="3"/>
      <c r="AC114" s="3"/>
      <c r="BM114" s="3"/>
      <c r="CA114" s="3"/>
    </row>
    <row r="115" spans="17:79" x14ac:dyDescent="0.3">
      <c r="Q115" s="3"/>
      <c r="AC115" s="3"/>
      <c r="BM115" s="3"/>
      <c r="CA115" s="3"/>
    </row>
    <row r="116" spans="17:79" x14ac:dyDescent="0.3">
      <c r="Q116" s="3"/>
      <c r="AC116" s="3"/>
      <c r="BM116" s="3"/>
      <c r="CA116" s="3"/>
    </row>
    <row r="117" spans="17:79" x14ac:dyDescent="0.3">
      <c r="Q117" s="3"/>
      <c r="AC117" s="3"/>
      <c r="BM117" s="3"/>
      <c r="CA117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3527-2A1E-45D8-8C86-F48EFE461CC5}">
  <sheetPr codeName="Sheet46">
    <tabColor theme="7" tint="0.79998168889431442"/>
  </sheetPr>
  <dimension ref="A1:AV855"/>
  <sheetViews>
    <sheetView topLeftCell="AJ1"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8" max="9" width="10" customWidth="1"/>
    <col min="33" max="33" width="10" bestFit="1" customWidth="1"/>
    <col min="35" max="36" width="10" customWidth="1"/>
    <col min="40" max="40" width="12.44140625" bestFit="1" customWidth="1"/>
    <col min="42" max="43" width="10" customWidth="1"/>
  </cols>
  <sheetData>
    <row r="1" spans="2:48" x14ac:dyDescent="0.3">
      <c r="B1" s="2" t="s">
        <v>166</v>
      </c>
      <c r="C1" t="s">
        <v>168</v>
      </c>
      <c r="D1" s="2" t="s">
        <v>166</v>
      </c>
      <c r="E1" t="s">
        <v>168</v>
      </c>
      <c r="F1" s="2" t="s">
        <v>166</v>
      </c>
      <c r="G1" t="s">
        <v>168</v>
      </c>
      <c r="I1" s="3"/>
      <c r="J1" t="s">
        <v>226</v>
      </c>
      <c r="K1" t="s">
        <v>227</v>
      </c>
      <c r="L1" t="s">
        <v>226</v>
      </c>
      <c r="M1" t="s">
        <v>227</v>
      </c>
      <c r="N1" t="s">
        <v>226</v>
      </c>
      <c r="O1" t="s">
        <v>227</v>
      </c>
      <c r="P1" t="s">
        <v>226</v>
      </c>
      <c r="Q1" t="s">
        <v>227</v>
      </c>
      <c r="R1" t="s">
        <v>226</v>
      </c>
      <c r="S1" t="s">
        <v>227</v>
      </c>
      <c r="T1" t="s">
        <v>226</v>
      </c>
      <c r="U1" t="s">
        <v>227</v>
      </c>
      <c r="W1" t="s">
        <v>195</v>
      </c>
      <c r="X1" t="s">
        <v>227</v>
      </c>
      <c r="Y1" t="s">
        <v>195</v>
      </c>
      <c r="Z1" t="s">
        <v>227</v>
      </c>
      <c r="AA1" t="s">
        <v>195</v>
      </c>
      <c r="AB1" t="s">
        <v>227</v>
      </c>
      <c r="AC1" t="s">
        <v>195</v>
      </c>
      <c r="AD1" t="s">
        <v>227</v>
      </c>
      <c r="AE1" t="s">
        <v>195</v>
      </c>
      <c r="AF1" t="s">
        <v>227</v>
      </c>
      <c r="AG1" t="s">
        <v>195</v>
      </c>
      <c r="AH1" t="s">
        <v>227</v>
      </c>
      <c r="AJ1" s="3"/>
      <c r="AK1">
        <v>0</v>
      </c>
      <c r="AL1">
        <v>0</v>
      </c>
      <c r="AN1">
        <f>0.000003*AK1</f>
        <v>0</v>
      </c>
      <c r="AO1">
        <f>AL1</f>
        <v>0</v>
      </c>
      <c r="AQ1" s="3"/>
      <c r="AR1">
        <v>0</v>
      </c>
      <c r="AS1">
        <v>0</v>
      </c>
      <c r="AU1" s="6">
        <f>0.000027*AR1</f>
        <v>0</v>
      </c>
      <c r="AV1" s="6">
        <f>AS1</f>
        <v>0</v>
      </c>
    </row>
    <row r="2" spans="2:48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3"/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6">
        <f>0.000054*J2</f>
        <v>0</v>
      </c>
      <c r="X2" s="6">
        <f>K2</f>
        <v>0</v>
      </c>
      <c r="Y2" s="6">
        <f>0.000025*L2</f>
        <v>0</v>
      </c>
      <c r="Z2" s="6">
        <f>M2</f>
        <v>0</v>
      </c>
      <c r="AA2" s="6">
        <f>0.000027*N2</f>
        <v>0</v>
      </c>
      <c r="AB2" s="6">
        <f>O2</f>
        <v>0</v>
      </c>
      <c r="AC2" s="6">
        <f>0.000006*P2</f>
        <v>0</v>
      </c>
      <c r="AD2" s="6">
        <f>Q2</f>
        <v>0</v>
      </c>
      <c r="AE2" s="6">
        <f>0.000003*R2</f>
        <v>0</v>
      </c>
      <c r="AF2" s="6">
        <f>S2</f>
        <v>0</v>
      </c>
      <c r="AG2" s="6">
        <f>0.0000036*T2</f>
        <v>0</v>
      </c>
      <c r="AH2" s="6">
        <f>U2</f>
        <v>0</v>
      </c>
      <c r="AJ2" s="3"/>
      <c r="AK2">
        <v>18.327700264130002</v>
      </c>
      <c r="AL2">
        <v>3.7887719161779999E-2</v>
      </c>
      <c r="AN2">
        <f t="shared" ref="AN2:AN28" si="0">0.000003*AK2</f>
        <v>5.4983100792390004E-5</v>
      </c>
      <c r="AO2">
        <f t="shared" ref="AO2:AO28" si="1">AL2</f>
        <v>3.7887719161779999E-2</v>
      </c>
      <c r="AQ2" s="3"/>
      <c r="AR2" s="6">
        <v>3.981454866035</v>
      </c>
      <c r="AS2" s="6">
        <v>3.7414849035400002E-2</v>
      </c>
      <c r="AU2" s="6">
        <f t="shared" ref="AU2:AU23" si="2">0.000027*AR2</f>
        <v>1.07499281382945E-4</v>
      </c>
      <c r="AV2" s="6">
        <f t="shared" ref="AV2:AV23" si="3">AS2</f>
        <v>3.7414849035400002E-2</v>
      </c>
    </row>
    <row r="3" spans="2:48" x14ac:dyDescent="0.3">
      <c r="B3" s="2">
        <v>1.284784908662E-5</v>
      </c>
      <c r="C3">
        <v>0.44057741249459997</v>
      </c>
      <c r="D3">
        <v>2.7168788495779999E-5</v>
      </c>
      <c r="E3">
        <v>0.48255548373849999</v>
      </c>
      <c r="F3">
        <v>4.4688140525029997E-5</v>
      </c>
      <c r="G3">
        <v>0.58747509122389996</v>
      </c>
      <c r="I3" s="3"/>
      <c r="J3" s="6">
        <v>8.953458448948</v>
      </c>
      <c r="K3" s="6">
        <v>1.682749092441</v>
      </c>
      <c r="L3" s="6">
        <v>6.1337488900780004</v>
      </c>
      <c r="M3" s="6">
        <v>0.34609253235429999</v>
      </c>
      <c r="N3" s="6">
        <v>17.646418640250001</v>
      </c>
      <c r="O3" s="6">
        <v>2.1798788727880001</v>
      </c>
      <c r="P3" s="6">
        <v>12.422423596490001</v>
      </c>
      <c r="Q3" s="6">
        <v>0.2443927389345</v>
      </c>
      <c r="R3" s="6">
        <v>27.777989912159999</v>
      </c>
      <c r="S3" s="6">
        <v>4.6949388039290003E-2</v>
      </c>
      <c r="T3" s="6">
        <v>38.132148885500001</v>
      </c>
      <c r="U3" s="6">
        <v>6.4563368775809996E-2</v>
      </c>
      <c r="W3" s="6">
        <f t="shared" ref="W3:W5" si="4">0.000054*J3</f>
        <v>4.8348675624319197E-4</v>
      </c>
      <c r="X3" s="6">
        <f t="shared" ref="X3:X5" si="5">K3</f>
        <v>1.682749092441</v>
      </c>
      <c r="Y3" s="6">
        <f t="shared" ref="Y3:Y8" si="6">0.000025*L3</f>
        <v>1.5334372225195002E-4</v>
      </c>
      <c r="Z3" s="6">
        <f t="shared" ref="Z3:Z8" si="7">M3</f>
        <v>0.34609253235429999</v>
      </c>
      <c r="AA3" s="6">
        <f t="shared" ref="AA3:AA11" si="8">0.000027*N3</f>
        <v>4.7645330328674999E-4</v>
      </c>
      <c r="AB3" s="6">
        <f t="shared" ref="AB3:AB11" si="9">O3</f>
        <v>2.1798788727880001</v>
      </c>
      <c r="AC3" s="6">
        <f t="shared" ref="AC3:AC20" si="10">0.000006*P3</f>
        <v>7.4534541578940008E-5</v>
      </c>
      <c r="AD3" s="6">
        <f t="shared" ref="AD3:AD20" si="11">Q3</f>
        <v>0.2443927389345</v>
      </c>
      <c r="AE3" s="6">
        <f t="shared" ref="AE3:AE21" si="12">0.000003*R3</f>
        <v>8.3333969736479996E-5</v>
      </c>
      <c r="AF3" s="6">
        <f t="shared" ref="AF3:AF21" si="13">S3</f>
        <v>4.6949388039290003E-2</v>
      </c>
      <c r="AG3" s="6">
        <f t="shared" ref="AG3:AG22" si="14">0.0000036*T3</f>
        <v>1.3727573598779999E-4</v>
      </c>
      <c r="AH3" s="6">
        <f t="shared" ref="AH3:AH22" si="15">U3</f>
        <v>6.4563368775809996E-2</v>
      </c>
      <c r="AJ3" s="3"/>
      <c r="AK3">
        <v>38.194524487439999</v>
      </c>
      <c r="AL3">
        <v>0.15804562660220001</v>
      </c>
      <c r="AN3">
        <f t="shared" si="0"/>
        <v>1.1458357346232E-4</v>
      </c>
      <c r="AO3">
        <f t="shared" si="1"/>
        <v>0.15804562660220001</v>
      </c>
      <c r="AQ3" s="3"/>
      <c r="AR3" s="6">
        <v>7.1750735857979997</v>
      </c>
      <c r="AS3" s="6">
        <v>0.21800533122499999</v>
      </c>
      <c r="AU3" s="6">
        <f t="shared" si="2"/>
        <v>1.9372698681654598E-4</v>
      </c>
      <c r="AV3" s="6">
        <f t="shared" si="3"/>
        <v>0.21800533122499999</v>
      </c>
    </row>
    <row r="4" spans="2:48" x14ac:dyDescent="0.3">
      <c r="B4" s="2">
        <v>6.8700207636249993E-5</v>
      </c>
      <c r="C4">
        <v>1.1399562269820001</v>
      </c>
      <c r="D4">
        <v>7.6661843917189999E-5</v>
      </c>
      <c r="E4">
        <v>1.1819254040960001</v>
      </c>
      <c r="F4">
        <v>7.0183720767669997E-5</v>
      </c>
      <c r="G4">
        <v>0.78331494518230005</v>
      </c>
      <c r="I4" s="3"/>
      <c r="J4" s="6">
        <v>23.198573826770001</v>
      </c>
      <c r="K4" s="6">
        <v>7.8867071385900003</v>
      </c>
      <c r="L4" s="6">
        <v>14.378648098119999</v>
      </c>
      <c r="M4" s="6">
        <v>2.2433576613469999</v>
      </c>
      <c r="N4" s="6">
        <v>61.172712310000001</v>
      </c>
      <c r="O4" s="6">
        <v>9.5153426433929997</v>
      </c>
      <c r="P4" s="6">
        <v>30.226852639010001</v>
      </c>
      <c r="Q4" s="6">
        <v>0.84758650428979998</v>
      </c>
      <c r="R4" s="6">
        <v>49.780540416969998</v>
      </c>
      <c r="S4" s="6">
        <v>0.2270673162373</v>
      </c>
      <c r="T4" s="6">
        <v>74.539019203660004</v>
      </c>
      <c r="U4" s="6">
        <v>0.31223770913769999</v>
      </c>
      <c r="W4" s="6">
        <f t="shared" si="4"/>
        <v>1.2527229866455801E-3</v>
      </c>
      <c r="X4" s="6">
        <f t="shared" si="5"/>
        <v>7.8867071385900003</v>
      </c>
      <c r="Y4" s="6">
        <f t="shared" si="6"/>
        <v>3.5946620245300002E-4</v>
      </c>
      <c r="Z4" s="6">
        <f t="shared" si="7"/>
        <v>2.2433576613469999</v>
      </c>
      <c r="AA4" s="6">
        <f t="shared" si="8"/>
        <v>1.65166323237E-3</v>
      </c>
      <c r="AB4" s="6">
        <f t="shared" si="9"/>
        <v>9.5153426433929997</v>
      </c>
      <c r="AC4" s="6">
        <f t="shared" si="10"/>
        <v>1.8136111583406001E-4</v>
      </c>
      <c r="AD4" s="6">
        <f t="shared" si="11"/>
        <v>0.84758650428979998</v>
      </c>
      <c r="AE4" s="6">
        <f t="shared" si="12"/>
        <v>1.4934162125091E-4</v>
      </c>
      <c r="AF4" s="6">
        <f t="shared" si="13"/>
        <v>0.2270673162373</v>
      </c>
      <c r="AG4" s="6">
        <f t="shared" si="14"/>
        <v>2.6834046913317599E-4</v>
      </c>
      <c r="AH4" s="6">
        <f t="shared" si="15"/>
        <v>0.31223770913769999</v>
      </c>
      <c r="AJ4" s="3"/>
      <c r="AK4">
        <v>57.68642034906</v>
      </c>
      <c r="AL4">
        <v>0.3256736861733</v>
      </c>
      <c r="AN4">
        <f t="shared" si="0"/>
        <v>1.7305926104718E-4</v>
      </c>
      <c r="AO4">
        <f t="shared" si="1"/>
        <v>0.3256736861733</v>
      </c>
      <c r="AQ4" s="3"/>
      <c r="AR4" s="6">
        <v>9.9937657636489998</v>
      </c>
      <c r="AS4" s="6">
        <v>0.50408074288990001</v>
      </c>
      <c r="AU4" s="6">
        <f t="shared" si="2"/>
        <v>2.6983167561852299E-4</v>
      </c>
      <c r="AV4" s="6">
        <f t="shared" si="3"/>
        <v>0.50408074288990001</v>
      </c>
    </row>
    <row r="5" spans="2:48" x14ac:dyDescent="0.3">
      <c r="B5" s="2">
        <v>1.468747485497E-4</v>
      </c>
      <c r="C5">
        <v>2.0561494780879999</v>
      </c>
      <c r="D5">
        <v>1.3567300841319999E-4</v>
      </c>
      <c r="E5">
        <v>1.8113785665640001</v>
      </c>
      <c r="F5">
        <v>8.7730172100030003E-5</v>
      </c>
      <c r="G5">
        <v>0.97914368147779995</v>
      </c>
      <c r="I5" s="3"/>
      <c r="J5" s="6">
        <v>37.741799510120003</v>
      </c>
      <c r="K5" s="6">
        <v>15.4402531251</v>
      </c>
      <c r="L5" s="6">
        <v>33.240692106460003</v>
      </c>
      <c r="M5" s="6">
        <v>6.4916683219370004</v>
      </c>
      <c r="N5" s="6">
        <v>74.373048579620004</v>
      </c>
      <c r="O5" s="6">
        <v>10.989436412570001</v>
      </c>
      <c r="P5" s="6">
        <v>56.781356464079998</v>
      </c>
      <c r="Q5" s="6">
        <v>2.2064759637989999</v>
      </c>
      <c r="R5" s="6">
        <v>68.00765723584</v>
      </c>
      <c r="S5" s="6">
        <v>0.45811474336309999</v>
      </c>
      <c r="T5" s="6">
        <v>108.9598141885</v>
      </c>
      <c r="U5" s="6">
        <v>0.71152243345970001</v>
      </c>
      <c r="W5" s="6">
        <f t="shared" si="4"/>
        <v>2.0380571735464799E-3</v>
      </c>
      <c r="X5" s="6">
        <f t="shared" si="5"/>
        <v>15.4402531251</v>
      </c>
      <c r="Y5" s="6">
        <f>0.000025*L5</f>
        <v>8.3101730266150011E-4</v>
      </c>
      <c r="Z5" s="6">
        <f t="shared" si="7"/>
        <v>6.4916683219370004</v>
      </c>
      <c r="AA5" s="6">
        <f t="shared" si="8"/>
        <v>2.0080723116497399E-3</v>
      </c>
      <c r="AB5" s="6">
        <f t="shared" si="9"/>
        <v>10.989436412570001</v>
      </c>
      <c r="AC5" s="6">
        <f t="shared" si="10"/>
        <v>3.4068813878448002E-4</v>
      </c>
      <c r="AD5" s="6">
        <f t="shared" si="11"/>
        <v>2.2064759637989999</v>
      </c>
      <c r="AE5" s="6">
        <f t="shared" si="12"/>
        <v>2.0402297170752E-4</v>
      </c>
      <c r="AF5" s="6">
        <f t="shared" si="13"/>
        <v>0.45811474336309999</v>
      </c>
      <c r="AG5" s="6">
        <f t="shared" si="14"/>
        <v>3.9225533107860002E-4</v>
      </c>
      <c r="AH5" s="6">
        <f t="shared" si="15"/>
        <v>0.71152243345970001</v>
      </c>
      <c r="AJ5" s="3"/>
      <c r="AK5">
        <v>70.118247552290001</v>
      </c>
      <c r="AL5">
        <v>0.50599382509150004</v>
      </c>
      <c r="AN5">
        <f t="shared" si="0"/>
        <v>2.1035474265687E-4</v>
      </c>
      <c r="AO5">
        <f t="shared" si="1"/>
        <v>0.50599382509150004</v>
      </c>
      <c r="AQ5" s="3"/>
      <c r="AR5" s="6">
        <v>12.211613519789999</v>
      </c>
      <c r="AS5" s="6">
        <v>0.80525978571750001</v>
      </c>
      <c r="AU5" s="6">
        <f t="shared" si="2"/>
        <v>3.2971356503432996E-4</v>
      </c>
      <c r="AV5" s="6">
        <f t="shared" si="3"/>
        <v>0.80525978571750001</v>
      </c>
    </row>
    <row r="6" spans="2:48" x14ac:dyDescent="0.3">
      <c r="B6" s="2">
        <v>2.122473007357E-4</v>
      </c>
      <c r="C6">
        <v>2.692604544595</v>
      </c>
      <c r="D6">
        <v>2.1057200792079999E-4</v>
      </c>
      <c r="E6">
        <v>2.4058889148149998</v>
      </c>
      <c r="F6">
        <v>1.0686019552909999E-4</v>
      </c>
      <c r="G6">
        <v>1.1539956115809999</v>
      </c>
      <c r="I6" s="3"/>
      <c r="L6" s="6">
        <v>44.665301903230002</v>
      </c>
      <c r="M6" s="6">
        <v>9.0696518161679993</v>
      </c>
      <c r="N6" s="6">
        <v>85.648901731929996</v>
      </c>
      <c r="O6" s="6">
        <v>11.75112018355</v>
      </c>
      <c r="P6" s="6">
        <v>118.1244175201</v>
      </c>
      <c r="Q6" s="6">
        <v>5.6295623731260003</v>
      </c>
      <c r="R6" s="6">
        <v>92.833001885450003</v>
      </c>
      <c r="S6" s="6">
        <v>0.84599644998979995</v>
      </c>
      <c r="T6" s="6">
        <v>146.6929569575</v>
      </c>
      <c r="U6" s="6">
        <v>1.249135911707</v>
      </c>
      <c r="W6" s="6"/>
      <c r="X6" s="6"/>
      <c r="Y6" s="6">
        <f t="shared" si="6"/>
        <v>1.1166325475807501E-3</v>
      </c>
      <c r="Z6" s="6">
        <f t="shared" si="7"/>
        <v>9.0696518161679993</v>
      </c>
      <c r="AA6" s="6">
        <f t="shared" si="8"/>
        <v>2.3125203467621097E-3</v>
      </c>
      <c r="AB6" s="6">
        <f t="shared" si="9"/>
        <v>11.75112018355</v>
      </c>
      <c r="AC6" s="6">
        <f t="shared" si="10"/>
        <v>7.0874650512059998E-4</v>
      </c>
      <c r="AD6" s="6">
        <f t="shared" si="11"/>
        <v>5.6295623731260003</v>
      </c>
      <c r="AE6" s="6">
        <f t="shared" si="12"/>
        <v>2.7849900565635004E-4</v>
      </c>
      <c r="AF6" s="6">
        <f t="shared" si="13"/>
        <v>0.84599644998979995</v>
      </c>
      <c r="AG6" s="6">
        <f t="shared" si="14"/>
        <v>5.2809464504699997E-4</v>
      </c>
      <c r="AH6" s="6">
        <f t="shared" si="15"/>
        <v>1.249135911707</v>
      </c>
      <c r="AJ6" s="3"/>
      <c r="AK6">
        <v>97.2790365404</v>
      </c>
      <c r="AL6">
        <v>0.91409144309599999</v>
      </c>
      <c r="AN6">
        <f t="shared" si="0"/>
        <v>2.9183710962120001E-4</v>
      </c>
      <c r="AO6">
        <f t="shared" si="1"/>
        <v>0.91409144309599999</v>
      </c>
      <c r="AQ6" s="3"/>
      <c r="AR6" s="6">
        <v>16.046841847460001</v>
      </c>
      <c r="AS6" s="6">
        <v>1.482985132339</v>
      </c>
      <c r="AU6" s="6">
        <f t="shared" si="2"/>
        <v>4.3326472988142E-4</v>
      </c>
      <c r="AV6" s="6">
        <f t="shared" si="3"/>
        <v>1.482985132339</v>
      </c>
    </row>
    <row r="7" spans="2:48" x14ac:dyDescent="0.3">
      <c r="B7" s="2">
        <v>2.6329682895070001E-4</v>
      </c>
      <c r="C7">
        <v>3.2800885299489999</v>
      </c>
      <c r="D7">
        <v>2.7431304308909998E-4</v>
      </c>
      <c r="E7">
        <v>2.9024815596189999</v>
      </c>
      <c r="F7">
        <v>1.6101224652249999E-4</v>
      </c>
      <c r="G7">
        <v>1.482742677386</v>
      </c>
      <c r="I7" s="3"/>
      <c r="L7" s="6">
        <v>63.49003237198</v>
      </c>
      <c r="M7" s="6">
        <v>12.00618160972</v>
      </c>
      <c r="N7" s="6">
        <v>89.222046281969995</v>
      </c>
      <c r="O7" s="6">
        <v>11.92725601081</v>
      </c>
      <c r="P7" s="6">
        <v>153.1264081974</v>
      </c>
      <c r="Q7" s="6">
        <v>7.5171458823829997</v>
      </c>
      <c r="R7" s="6">
        <v>135.41680529679999</v>
      </c>
      <c r="S7" s="6">
        <v>1.628957893785</v>
      </c>
      <c r="T7" s="6">
        <v>182.1597250838</v>
      </c>
      <c r="U7" s="6">
        <v>1.812261900749</v>
      </c>
      <c r="W7" s="6"/>
      <c r="X7" s="6"/>
      <c r="Y7" s="6">
        <f t="shared" si="6"/>
        <v>1.5872508092995001E-3</v>
      </c>
      <c r="Z7" s="6">
        <f t="shared" si="7"/>
        <v>12.00618160972</v>
      </c>
      <c r="AA7" s="6">
        <f t="shared" si="8"/>
        <v>2.4089952496131896E-3</v>
      </c>
      <c r="AB7" s="6">
        <f t="shared" si="9"/>
        <v>11.92725601081</v>
      </c>
      <c r="AC7" s="6">
        <f t="shared" si="10"/>
        <v>9.1875844918439995E-4</v>
      </c>
      <c r="AD7" s="6">
        <f t="shared" si="11"/>
        <v>7.5171458823829997</v>
      </c>
      <c r="AE7" s="6">
        <f t="shared" si="12"/>
        <v>4.0625041589040001E-4</v>
      </c>
      <c r="AF7" s="6">
        <f t="shared" si="13"/>
        <v>1.628957893785</v>
      </c>
      <c r="AG7" s="6">
        <f t="shared" si="14"/>
        <v>6.5577501030168002E-4</v>
      </c>
      <c r="AH7" s="6">
        <f t="shared" si="15"/>
        <v>1.812261900749</v>
      </c>
      <c r="AJ7" s="3"/>
      <c r="AK7">
        <v>124.63884106650001</v>
      </c>
      <c r="AL7">
        <v>1.379150132181</v>
      </c>
      <c r="AN7">
        <f t="shared" si="0"/>
        <v>3.7391652319950002E-4</v>
      </c>
      <c r="AO7">
        <f t="shared" si="1"/>
        <v>1.379150132181</v>
      </c>
      <c r="AQ7" s="3"/>
      <c r="AR7" s="6">
        <v>22.666032960700001</v>
      </c>
      <c r="AS7" s="6">
        <v>2.8987654718789999</v>
      </c>
      <c r="AU7" s="6">
        <f t="shared" si="2"/>
        <v>6.1198288993889998E-4</v>
      </c>
      <c r="AV7" s="6">
        <f t="shared" si="3"/>
        <v>2.8987654718789999</v>
      </c>
    </row>
    <row r="8" spans="2:48" x14ac:dyDescent="0.3">
      <c r="B8" s="2">
        <v>3.414067484491E-4</v>
      </c>
      <c r="C8">
        <v>3.9794984738919998</v>
      </c>
      <c r="D8">
        <v>3.3327000897890002E-4</v>
      </c>
      <c r="E8">
        <v>3.3501164644660002</v>
      </c>
      <c r="F8">
        <v>2.3584245549150001E-4</v>
      </c>
      <c r="G8">
        <v>1.8464836986569999</v>
      </c>
      <c r="I8" s="3"/>
      <c r="L8" s="6">
        <v>75.734943022850004</v>
      </c>
      <c r="M8" s="6">
        <v>13.726355684850001</v>
      </c>
      <c r="N8" s="6">
        <v>91.763148078659995</v>
      </c>
      <c r="O8" s="6">
        <v>12.00261543037</v>
      </c>
      <c r="P8" s="6">
        <v>170.19441722280001</v>
      </c>
      <c r="Q8" s="6">
        <v>8.2150324559389993</v>
      </c>
      <c r="R8" s="6">
        <v>198.0240490738</v>
      </c>
      <c r="S8" s="6">
        <v>2.7751800782510001</v>
      </c>
      <c r="T8" s="6">
        <v>208.00178905979999</v>
      </c>
      <c r="U8" s="6">
        <v>2.2315486723409999</v>
      </c>
      <c r="W8" s="6"/>
      <c r="X8" s="6"/>
      <c r="Y8" s="6">
        <f t="shared" si="6"/>
        <v>1.8933735755712502E-3</v>
      </c>
      <c r="Z8" s="6">
        <f t="shared" si="7"/>
        <v>13.726355684850001</v>
      </c>
      <c r="AA8" s="6">
        <f t="shared" si="8"/>
        <v>2.4776049981238197E-3</v>
      </c>
      <c r="AB8" s="6">
        <f t="shared" si="9"/>
        <v>12.00261543037</v>
      </c>
      <c r="AC8" s="6">
        <f t="shared" si="10"/>
        <v>1.0211665033368002E-3</v>
      </c>
      <c r="AD8" s="6">
        <f t="shared" si="11"/>
        <v>8.2150324559389993</v>
      </c>
      <c r="AE8" s="6">
        <f t="shared" si="12"/>
        <v>5.9407214722140007E-4</v>
      </c>
      <c r="AF8" s="6">
        <f t="shared" si="13"/>
        <v>2.7751800782510001</v>
      </c>
      <c r="AG8" s="6">
        <f t="shared" si="14"/>
        <v>7.4880644061527991E-4</v>
      </c>
      <c r="AH8" s="6">
        <f t="shared" si="15"/>
        <v>2.2315486723409999</v>
      </c>
      <c r="AJ8" s="3"/>
      <c r="AK8">
        <v>157.55492385459999</v>
      </c>
      <c r="AL8">
        <v>1.9929163573299999</v>
      </c>
      <c r="AN8">
        <f t="shared" si="0"/>
        <v>4.7266477156379997E-4</v>
      </c>
      <c r="AO8">
        <f t="shared" si="1"/>
        <v>1.9929163573299999</v>
      </c>
      <c r="AQ8" s="3"/>
      <c r="AR8" s="6">
        <v>27.74371531801</v>
      </c>
      <c r="AS8" s="6">
        <v>4.0585220517689997</v>
      </c>
      <c r="AU8" s="6">
        <f t="shared" si="2"/>
        <v>7.4908031358626997E-4</v>
      </c>
      <c r="AV8" s="6">
        <f t="shared" si="3"/>
        <v>4.0585220517689997</v>
      </c>
    </row>
    <row r="9" spans="2:48" x14ac:dyDescent="0.3">
      <c r="B9" s="2">
        <v>4.2271924969120001E-4</v>
      </c>
      <c r="C9">
        <v>4.7558359738940004</v>
      </c>
      <c r="D9">
        <v>4.0974215777439998E-4</v>
      </c>
      <c r="E9">
        <v>3.8886849569819999</v>
      </c>
      <c r="F9">
        <v>3.090765849931E-4</v>
      </c>
      <c r="G9">
        <v>2.1892434666709999</v>
      </c>
      <c r="I9" s="3"/>
      <c r="N9" s="6">
        <v>95.809129802239994</v>
      </c>
      <c r="O9" s="6">
        <v>12.03363840469</v>
      </c>
      <c r="P9" s="6">
        <v>180.36996872009999</v>
      </c>
      <c r="Q9" s="6">
        <v>8.566922019802</v>
      </c>
      <c r="R9" s="6">
        <v>280.1456770337</v>
      </c>
      <c r="S9" s="6">
        <v>4.2658072280560004</v>
      </c>
      <c r="T9" s="6">
        <v>254.09047811950001</v>
      </c>
      <c r="U9" s="6">
        <v>2.8816281439610001</v>
      </c>
      <c r="W9" s="6"/>
      <c r="X9" s="6"/>
      <c r="Y9" s="6"/>
      <c r="Z9" s="6"/>
      <c r="AA9" s="6">
        <f t="shared" si="8"/>
        <v>2.5868465046604799E-3</v>
      </c>
      <c r="AB9" s="6">
        <f t="shared" si="9"/>
        <v>12.03363840469</v>
      </c>
      <c r="AC9" s="6">
        <f t="shared" si="10"/>
        <v>1.0822198123206E-3</v>
      </c>
      <c r="AD9" s="6">
        <f t="shared" si="11"/>
        <v>8.566922019802</v>
      </c>
      <c r="AE9" s="6">
        <f t="shared" si="12"/>
        <v>8.4043703110109997E-4</v>
      </c>
      <c r="AF9" s="6">
        <f t="shared" si="13"/>
        <v>4.2658072280560004</v>
      </c>
      <c r="AG9" s="6">
        <f t="shared" si="14"/>
        <v>9.1472572123019993E-4</v>
      </c>
      <c r="AH9" s="6">
        <f t="shared" si="15"/>
        <v>2.8816281439610001</v>
      </c>
      <c r="AJ9" s="3"/>
      <c r="AK9">
        <v>182.2471953813</v>
      </c>
      <c r="AL9">
        <v>2.4896334062780001</v>
      </c>
      <c r="AN9">
        <f t="shared" si="0"/>
        <v>5.4674158614390002E-4</v>
      </c>
      <c r="AO9">
        <f t="shared" si="1"/>
        <v>2.4896334062780001</v>
      </c>
      <c r="AQ9" s="3"/>
      <c r="AR9" s="6">
        <v>34.362764967319997</v>
      </c>
      <c r="AS9" s="6">
        <v>5.451703530134</v>
      </c>
      <c r="AU9" s="6">
        <f t="shared" si="2"/>
        <v>9.2779465411763984E-4</v>
      </c>
      <c r="AV9" s="6">
        <f t="shared" si="3"/>
        <v>5.451703530134</v>
      </c>
    </row>
    <row r="10" spans="2:48" x14ac:dyDescent="0.3">
      <c r="B10" s="2">
        <v>5.3108171940769995E-4</v>
      </c>
      <c r="C10">
        <v>5.609134382943</v>
      </c>
      <c r="D10">
        <v>5.1169737944180001E-4</v>
      </c>
      <c r="E10">
        <v>4.581135244006</v>
      </c>
      <c r="F10">
        <v>4.1731189644119999E-4</v>
      </c>
      <c r="G10">
        <v>2.615968271302</v>
      </c>
      <c r="I10" s="3"/>
      <c r="N10" s="6">
        <v>100.8467561537</v>
      </c>
      <c r="O10" s="6">
        <v>11.98254970132</v>
      </c>
      <c r="P10" s="6">
        <v>187.74083557700001</v>
      </c>
      <c r="Q10" s="6">
        <v>8.7930321193700003</v>
      </c>
      <c r="R10" s="6">
        <v>323.22739231719999</v>
      </c>
      <c r="S10" s="6">
        <v>5.0171725615630001</v>
      </c>
      <c r="T10" s="6">
        <v>304.21957674750001</v>
      </c>
      <c r="U10" s="6">
        <v>3.53750464709</v>
      </c>
      <c r="W10" s="6"/>
      <c r="X10" s="6"/>
      <c r="Y10" s="6"/>
      <c r="Z10" s="6"/>
      <c r="AA10" s="6">
        <f t="shared" si="8"/>
        <v>2.7228624161499001E-3</v>
      </c>
      <c r="AB10" s="6">
        <f t="shared" si="9"/>
        <v>11.98254970132</v>
      </c>
      <c r="AC10" s="6">
        <f t="shared" si="10"/>
        <v>1.1264450134620002E-3</v>
      </c>
      <c r="AD10" s="6">
        <f t="shared" si="11"/>
        <v>8.7930321193700003</v>
      </c>
      <c r="AE10" s="6">
        <f t="shared" si="12"/>
        <v>9.696821769516E-4</v>
      </c>
      <c r="AF10" s="6">
        <f t="shared" si="13"/>
        <v>5.0171725615630001</v>
      </c>
      <c r="AG10" s="6">
        <f t="shared" si="14"/>
        <v>1.0951904762909999E-3</v>
      </c>
      <c r="AH10" s="6">
        <f t="shared" si="15"/>
        <v>3.53750464709</v>
      </c>
      <c r="AJ10" s="3"/>
      <c r="AK10">
        <v>207.70880239030001</v>
      </c>
      <c r="AL10">
        <v>3.0274860069340002</v>
      </c>
      <c r="AN10">
        <f t="shared" si="0"/>
        <v>6.2312640717090007E-4</v>
      </c>
      <c r="AO10">
        <f t="shared" si="1"/>
        <v>3.0274860069340002</v>
      </c>
      <c r="AQ10" s="3"/>
      <c r="AR10" s="6">
        <v>38.687529189209997</v>
      </c>
      <c r="AS10" s="6">
        <v>6.3327879768240001</v>
      </c>
      <c r="AU10" s="6">
        <f t="shared" si="2"/>
        <v>1.0445632881086698E-3</v>
      </c>
      <c r="AV10" s="6">
        <f t="shared" si="3"/>
        <v>6.3327879768240001</v>
      </c>
    </row>
    <row r="11" spans="2:48" x14ac:dyDescent="0.3">
      <c r="B11" s="2">
        <v>6.3627079124549998E-4</v>
      </c>
      <c r="C11">
        <v>6.4834073746509997</v>
      </c>
      <c r="D11">
        <v>6.3115110752069996E-4</v>
      </c>
      <c r="E11">
        <v>5.3085750394289999</v>
      </c>
      <c r="F11">
        <v>5.4143295833919999E-4</v>
      </c>
      <c r="G11">
        <v>3.0007572518079999</v>
      </c>
      <c r="I11" s="3"/>
      <c r="N11" s="6">
        <v>103.3223851262</v>
      </c>
      <c r="O11" s="6">
        <v>11.76150429286</v>
      </c>
      <c r="P11" s="6">
        <v>196.6110102056</v>
      </c>
      <c r="Q11" s="6">
        <v>8.9495798308880001</v>
      </c>
      <c r="R11" s="6">
        <v>369.06782196019998</v>
      </c>
      <c r="S11" s="6">
        <v>5.6862033311789997</v>
      </c>
      <c r="T11" s="6">
        <v>337.37260691170002</v>
      </c>
      <c r="U11" s="6">
        <v>3.9117226330369999</v>
      </c>
      <c r="Y11" s="6"/>
      <c r="Z11" s="6"/>
      <c r="AA11" s="6">
        <f t="shared" si="8"/>
        <v>2.7897043984074E-3</v>
      </c>
      <c r="AB11" s="6">
        <f t="shared" si="9"/>
        <v>11.76150429286</v>
      </c>
      <c r="AC11" s="6">
        <f t="shared" si="10"/>
        <v>1.1796660612336E-3</v>
      </c>
      <c r="AD11" s="6">
        <f t="shared" si="11"/>
        <v>8.9495798308880001</v>
      </c>
      <c r="AE11" s="6">
        <f t="shared" si="12"/>
        <v>1.1072034658805999E-3</v>
      </c>
      <c r="AF11" s="6">
        <f t="shared" si="13"/>
        <v>5.6862033311789997</v>
      </c>
      <c r="AG11" s="6">
        <f t="shared" si="14"/>
        <v>1.2145413848821201E-3</v>
      </c>
      <c r="AH11" s="6">
        <f t="shared" si="15"/>
        <v>3.9117226330369999</v>
      </c>
      <c r="AJ11" s="3"/>
      <c r="AK11">
        <v>240.81574681730001</v>
      </c>
      <c r="AL11">
        <v>3.6412513169439999</v>
      </c>
      <c r="AN11">
        <f t="shared" si="0"/>
        <v>7.2244724045190001E-4</v>
      </c>
      <c r="AO11">
        <f t="shared" si="1"/>
        <v>3.6412513169439999</v>
      </c>
      <c r="AQ11" s="3"/>
      <c r="AR11" s="6">
        <v>44.929436028540003</v>
      </c>
      <c r="AS11" s="6">
        <v>7.4774055595710003</v>
      </c>
      <c r="AU11" s="6">
        <f t="shared" si="2"/>
        <v>1.21309477277058E-3</v>
      </c>
      <c r="AV11" s="6">
        <f t="shared" si="3"/>
        <v>7.4774055595710003</v>
      </c>
    </row>
    <row r="12" spans="2:48" x14ac:dyDescent="0.3">
      <c r="B12" s="2">
        <v>7.7649022889460001E-4</v>
      </c>
      <c r="C12">
        <v>7.5395475416969999</v>
      </c>
      <c r="D12">
        <v>7.5854145713929999E-4</v>
      </c>
      <c r="E12">
        <v>5.994067893065</v>
      </c>
      <c r="F12">
        <v>7.1645762912779997E-4</v>
      </c>
      <c r="G12">
        <v>3.4835195240750001</v>
      </c>
      <c r="I12" s="3"/>
      <c r="P12" s="6">
        <v>205.4616822909</v>
      </c>
      <c r="Q12" s="6">
        <v>9.0178367425680008</v>
      </c>
      <c r="R12" s="6">
        <v>393.62540464979998</v>
      </c>
      <c r="S12" s="6">
        <v>6.0047455359640001</v>
      </c>
      <c r="T12" s="6">
        <v>379.36237877299999</v>
      </c>
      <c r="U12" s="6">
        <v>4.2911326736379998</v>
      </c>
      <c r="Y12" s="6"/>
      <c r="Z12" s="6"/>
      <c r="AA12" s="6"/>
      <c r="AB12" s="6"/>
      <c r="AC12" s="6">
        <f t="shared" si="10"/>
        <v>1.2327700937454001E-3</v>
      </c>
      <c r="AD12" s="6">
        <f t="shared" si="11"/>
        <v>9.0178367425680008</v>
      </c>
      <c r="AE12" s="6">
        <f t="shared" si="12"/>
        <v>1.1808762139494001E-3</v>
      </c>
      <c r="AF12" s="6">
        <f t="shared" si="13"/>
        <v>6.0047455359640001</v>
      </c>
      <c r="AG12" s="6">
        <f t="shared" si="14"/>
        <v>1.3657045635827999E-3</v>
      </c>
      <c r="AH12" s="6">
        <f t="shared" si="15"/>
        <v>4.2911326736379998</v>
      </c>
      <c r="AJ12" s="3"/>
      <c r="AK12">
        <v>265.6948030332</v>
      </c>
      <c r="AL12">
        <v>4.1094864576410002</v>
      </c>
      <c r="AN12">
        <f t="shared" si="0"/>
        <v>7.9708440909959999E-4</v>
      </c>
      <c r="AO12">
        <f t="shared" si="1"/>
        <v>4.1094864576410002</v>
      </c>
      <c r="AQ12" s="3"/>
      <c r="AR12" s="6">
        <v>55.418160469989999</v>
      </c>
      <c r="AS12" s="6">
        <v>9.0511350809500009</v>
      </c>
      <c r="AU12" s="6">
        <f t="shared" si="2"/>
        <v>1.4962903326897299E-3</v>
      </c>
      <c r="AV12" s="6">
        <f t="shared" si="3"/>
        <v>9.0511350809500009</v>
      </c>
    </row>
    <row r="13" spans="2:48" x14ac:dyDescent="0.3">
      <c r="B13" s="2">
        <v>9.5013978376420004E-4</v>
      </c>
      <c r="C13">
        <v>8.7425876110049998</v>
      </c>
      <c r="D13">
        <v>8.8911562744549996E-4</v>
      </c>
      <c r="E13">
        <v>6.6935512135830004</v>
      </c>
      <c r="F13">
        <v>9.0418422967870004E-4</v>
      </c>
      <c r="G13">
        <v>3.9103555053350001</v>
      </c>
      <c r="I13" s="3"/>
      <c r="P13" s="6">
        <v>213.53135711709999</v>
      </c>
      <c r="Q13" s="6">
        <v>8.9789789199649999</v>
      </c>
      <c r="R13" s="6">
        <v>419.43124961680002</v>
      </c>
      <c r="S13" s="6">
        <v>6.2600636792869997</v>
      </c>
      <c r="T13" s="6">
        <v>416.27273311850001</v>
      </c>
      <c r="U13" s="6">
        <v>4.5324368465229998</v>
      </c>
      <c r="Y13" s="6"/>
      <c r="Z13" s="6"/>
      <c r="AA13" s="6"/>
      <c r="AB13" s="6"/>
      <c r="AC13" s="6">
        <f t="shared" si="10"/>
        <v>1.2811881427025999E-3</v>
      </c>
      <c r="AD13" s="6">
        <f t="shared" si="11"/>
        <v>8.9789789199649999</v>
      </c>
      <c r="AE13" s="6">
        <f t="shared" si="12"/>
        <v>1.2582937488504E-3</v>
      </c>
      <c r="AF13" s="6">
        <f t="shared" si="13"/>
        <v>6.2600636792869997</v>
      </c>
      <c r="AG13" s="6">
        <f t="shared" si="14"/>
        <v>1.4985818392266E-3</v>
      </c>
      <c r="AH13" s="6">
        <f t="shared" si="15"/>
        <v>4.5324368465229998</v>
      </c>
      <c r="AJ13" s="3"/>
      <c r="AK13">
        <v>294.58603061370002</v>
      </c>
      <c r="AL13">
        <v>4.6061833735039999</v>
      </c>
      <c r="AN13">
        <f t="shared" si="0"/>
        <v>8.8375809184110005E-4</v>
      </c>
      <c r="AO13">
        <f t="shared" si="1"/>
        <v>4.6061833735039999</v>
      </c>
      <c r="AQ13" s="3"/>
      <c r="AR13" s="6">
        <v>60.041507871779999</v>
      </c>
      <c r="AS13" s="6">
        <v>9.6308825167690006</v>
      </c>
      <c r="AU13" s="6">
        <f t="shared" si="2"/>
        <v>1.62112071253806E-3</v>
      </c>
      <c r="AV13" s="6">
        <f t="shared" si="3"/>
        <v>9.6308825167690006</v>
      </c>
    </row>
    <row r="14" spans="2:48" x14ac:dyDescent="0.3">
      <c r="B14" s="2">
        <v>1.0903321221099999E-3</v>
      </c>
      <c r="C14">
        <v>9.70781864924</v>
      </c>
      <c r="D14">
        <v>1.0260220015769999E-3</v>
      </c>
      <c r="E14">
        <v>7.3021342994209997</v>
      </c>
      <c r="F14">
        <v>1.0680217522630001E-3</v>
      </c>
      <c r="G14">
        <v>4.1972979354359996</v>
      </c>
      <c r="I14" s="3"/>
      <c r="P14" s="6">
        <v>221.07108017850001</v>
      </c>
      <c r="Q14" s="6">
        <v>8.8266680364879999</v>
      </c>
      <c r="R14" s="6">
        <v>436.89687171989999</v>
      </c>
      <c r="S14" s="6">
        <v>6.4722871719660002</v>
      </c>
      <c r="T14" s="6">
        <v>444.32266410710002</v>
      </c>
      <c r="U14" s="6">
        <v>4.6613387078099997</v>
      </c>
      <c r="AC14" s="6">
        <f t="shared" si="10"/>
        <v>1.326426481071E-3</v>
      </c>
      <c r="AD14" s="6">
        <f t="shared" si="11"/>
        <v>8.8266680364879999</v>
      </c>
      <c r="AE14" s="6">
        <f t="shared" si="12"/>
        <v>1.3106906151597001E-3</v>
      </c>
      <c r="AF14" s="6">
        <f t="shared" si="13"/>
        <v>6.4722871719660002</v>
      </c>
      <c r="AG14" s="6">
        <f t="shared" si="14"/>
        <v>1.59956159078556E-3</v>
      </c>
      <c r="AH14" s="6">
        <f t="shared" si="15"/>
        <v>4.6613387078099997</v>
      </c>
      <c r="AJ14" s="3"/>
      <c r="AK14">
        <v>331.50748985050001</v>
      </c>
      <c r="AL14">
        <v>5.2009430519700004</v>
      </c>
      <c r="AN14">
        <f t="shared" si="0"/>
        <v>9.9452246955149997E-4</v>
      </c>
      <c r="AO14">
        <f t="shared" si="1"/>
        <v>5.2009430519700004</v>
      </c>
      <c r="AQ14" s="3"/>
      <c r="AR14" s="6">
        <v>65.152835064659996</v>
      </c>
      <c r="AS14" s="6">
        <v>10.165401579719999</v>
      </c>
      <c r="AU14" s="6">
        <f t="shared" si="2"/>
        <v>1.7591265467458198E-3</v>
      </c>
      <c r="AV14" s="6">
        <f t="shared" si="3"/>
        <v>10.165401579719999</v>
      </c>
    </row>
    <row r="15" spans="2:48" x14ac:dyDescent="0.3">
      <c r="B15" s="2">
        <v>1.3197110463849999E-3</v>
      </c>
      <c r="C15">
        <v>11.19764994843</v>
      </c>
      <c r="D15">
        <v>1.2011154629040001E-3</v>
      </c>
      <c r="E15">
        <v>8.0156658986680007</v>
      </c>
      <c r="F15">
        <v>1.241400314102E-3</v>
      </c>
      <c r="G15">
        <v>4.4912467166410002</v>
      </c>
      <c r="I15" s="3"/>
      <c r="P15" s="6">
        <v>228.0794584363</v>
      </c>
      <c r="Q15" s="6">
        <v>8.5545976064359994</v>
      </c>
      <c r="R15" s="6">
        <v>460.40430215160001</v>
      </c>
      <c r="S15" s="6">
        <v>6.6080686549229997</v>
      </c>
      <c r="T15" s="6">
        <v>470.84542654789999</v>
      </c>
      <c r="U15" s="6">
        <v>4.7336732430949997</v>
      </c>
      <c r="AC15" s="6">
        <f t="shared" si="10"/>
        <v>1.3684767506178001E-3</v>
      </c>
      <c r="AD15" s="6">
        <f t="shared" si="11"/>
        <v>8.5545976064359994</v>
      </c>
      <c r="AE15" s="6">
        <f t="shared" si="12"/>
        <v>1.3812129064548E-3</v>
      </c>
      <c r="AF15" s="6">
        <f t="shared" si="13"/>
        <v>6.6080686549229997</v>
      </c>
      <c r="AG15" s="6">
        <f t="shared" si="14"/>
        <v>1.6950435355724399E-3</v>
      </c>
      <c r="AH15" s="6">
        <f t="shared" si="15"/>
        <v>4.7336732430949997</v>
      </c>
      <c r="AJ15" s="3"/>
      <c r="AK15">
        <v>361.72614200919998</v>
      </c>
      <c r="AL15">
        <v>5.6375070208410003</v>
      </c>
      <c r="AN15">
        <f t="shared" si="0"/>
        <v>1.0851784260275999E-3</v>
      </c>
      <c r="AO15">
        <f t="shared" si="1"/>
        <v>5.6375070208410003</v>
      </c>
      <c r="AQ15" s="3"/>
      <c r="AR15" s="6">
        <v>71.316182273899997</v>
      </c>
      <c r="AS15" s="6">
        <v>10.76011825598</v>
      </c>
      <c r="AU15" s="6">
        <f t="shared" si="2"/>
        <v>1.9255369213952999E-3</v>
      </c>
      <c r="AV15" s="6">
        <f t="shared" si="3"/>
        <v>10.76011825598</v>
      </c>
    </row>
    <row r="16" spans="2:48" x14ac:dyDescent="0.3">
      <c r="B16" s="2">
        <v>1.501299307356E-3</v>
      </c>
      <c r="C16">
        <v>12.36573608586</v>
      </c>
      <c r="D16">
        <v>1.322067296047E-3</v>
      </c>
      <c r="E16">
        <v>8.4354154816510007</v>
      </c>
      <c r="F16">
        <v>1.4226967364239999E-3</v>
      </c>
      <c r="G16">
        <v>4.6803114668820003</v>
      </c>
      <c r="I16" s="3"/>
      <c r="P16" s="6">
        <v>240.05720414370001</v>
      </c>
      <c r="Q16" s="6">
        <v>7.9224206735909997</v>
      </c>
      <c r="R16" s="6">
        <v>481.1126200983</v>
      </c>
      <c r="S16" s="6">
        <v>6.6432966163960003</v>
      </c>
      <c r="T16" s="6">
        <v>495.59276102410001</v>
      </c>
      <c r="U16" s="6">
        <v>4.7683917503739996</v>
      </c>
      <c r="AC16" s="6">
        <f t="shared" si="10"/>
        <v>1.4403432248622E-3</v>
      </c>
      <c r="AD16" s="6">
        <f t="shared" si="11"/>
        <v>7.9224206735909997</v>
      </c>
      <c r="AE16" s="6">
        <f t="shared" si="12"/>
        <v>1.4433378602949E-3</v>
      </c>
      <c r="AF16" s="6">
        <f t="shared" si="13"/>
        <v>6.6432966163960003</v>
      </c>
      <c r="AG16" s="6">
        <f t="shared" si="14"/>
        <v>1.7841339396867601E-3</v>
      </c>
      <c r="AH16" s="6">
        <f t="shared" si="15"/>
        <v>4.7683917503739996</v>
      </c>
      <c r="AJ16" s="3"/>
      <c r="AK16">
        <v>390.79192343019997</v>
      </c>
      <c r="AL16">
        <v>6.0202790491240004</v>
      </c>
      <c r="AN16">
        <f t="shared" si="0"/>
        <v>1.1723757702906E-3</v>
      </c>
      <c r="AO16">
        <f t="shared" si="1"/>
        <v>6.0202790491240004</v>
      </c>
      <c r="AQ16" s="3"/>
      <c r="AR16" s="6">
        <v>80.710423945749994</v>
      </c>
      <c r="AS16" s="6">
        <v>11.49022533434</v>
      </c>
      <c r="AU16" s="6">
        <f t="shared" si="2"/>
        <v>2.1791814465352498E-3</v>
      </c>
      <c r="AV16" s="6">
        <f t="shared" si="3"/>
        <v>11.49022533434</v>
      </c>
    </row>
    <row r="17" spans="2:48" x14ac:dyDescent="0.3">
      <c r="B17" s="2">
        <v>1.631902661527E-3</v>
      </c>
      <c r="C17">
        <v>13.163121545099999</v>
      </c>
      <c r="D17">
        <v>1.4732279036100001E-3</v>
      </c>
      <c r="E17">
        <v>8.8622003216619998</v>
      </c>
      <c r="F17">
        <v>1.588082393555E-3</v>
      </c>
      <c r="G17">
        <v>4.8273959223469998</v>
      </c>
      <c r="I17" s="3"/>
      <c r="P17" s="6">
        <v>252.0251985795</v>
      </c>
      <c r="Q17" s="6">
        <v>7.2460983408289996</v>
      </c>
      <c r="R17" s="6">
        <v>502.0385506078</v>
      </c>
      <c r="S17" s="6">
        <v>6.5208305944160001</v>
      </c>
      <c r="T17" s="6">
        <v>519.30944578569995</v>
      </c>
      <c r="U17" s="6">
        <v>4.7086403356630004</v>
      </c>
      <c r="AC17" s="6">
        <f t="shared" si="10"/>
        <v>1.512151191477E-3</v>
      </c>
      <c r="AD17" s="6">
        <f t="shared" si="11"/>
        <v>7.2460983408289996</v>
      </c>
      <c r="AE17" s="6">
        <f t="shared" si="12"/>
        <v>1.5061156518234001E-3</v>
      </c>
      <c r="AF17" s="6">
        <f t="shared" si="13"/>
        <v>6.5208305944160001</v>
      </c>
      <c r="AG17" s="6">
        <f t="shared" si="14"/>
        <v>1.8695140048285198E-3</v>
      </c>
      <c r="AH17" s="6">
        <f t="shared" si="15"/>
        <v>4.7086403356630004</v>
      </c>
      <c r="AJ17" s="3"/>
      <c r="AK17">
        <v>414.30822150509999</v>
      </c>
      <c r="AL17">
        <v>6.3018118631910003</v>
      </c>
      <c r="AN17">
        <f t="shared" si="0"/>
        <v>1.2429246645153001E-3</v>
      </c>
      <c r="AO17">
        <f t="shared" si="1"/>
        <v>6.3018118631910003</v>
      </c>
      <c r="AQ17" s="3"/>
      <c r="AR17" s="6">
        <v>86.60921004779</v>
      </c>
      <c r="AS17" s="6">
        <v>11.82130513433</v>
      </c>
      <c r="AU17" s="6">
        <f t="shared" si="2"/>
        <v>2.3384486712903301E-3</v>
      </c>
      <c r="AV17" s="6">
        <f t="shared" si="3"/>
        <v>11.82130513433</v>
      </c>
    </row>
    <row r="18" spans="2:48" x14ac:dyDescent="0.3">
      <c r="B18" s="2">
        <v>1.821431713161E-3</v>
      </c>
      <c r="C18">
        <v>14.30324676056</v>
      </c>
      <c r="D18">
        <v>1.649823639125E-3</v>
      </c>
      <c r="E18">
        <v>9.2820277282849997</v>
      </c>
      <c r="F18">
        <v>1.8170423209119999E-3</v>
      </c>
      <c r="G18">
        <v>4.9116322299380002</v>
      </c>
      <c r="I18" s="3"/>
      <c r="P18" s="6">
        <v>259.00710909989999</v>
      </c>
      <c r="Q18" s="6">
        <v>6.8542046824260003</v>
      </c>
      <c r="R18" s="6">
        <v>513.62286235399995</v>
      </c>
      <c r="S18" s="6">
        <v>6.3932361995560001</v>
      </c>
      <c r="T18" s="6">
        <v>540.49895913880005</v>
      </c>
      <c r="U18" s="6">
        <v>4.6365943584169997</v>
      </c>
      <c r="AC18" s="6">
        <f t="shared" si="10"/>
        <v>1.5540426545993999E-3</v>
      </c>
      <c r="AD18" s="6">
        <f t="shared" si="11"/>
        <v>6.8542046824260003</v>
      </c>
      <c r="AE18" s="6">
        <f t="shared" si="12"/>
        <v>1.5408685870619998E-3</v>
      </c>
      <c r="AF18" s="6">
        <f t="shared" si="13"/>
        <v>6.3932361995560001</v>
      </c>
      <c r="AG18" s="6">
        <f t="shared" si="14"/>
        <v>1.94579625289968E-3</v>
      </c>
      <c r="AH18" s="6">
        <f t="shared" si="15"/>
        <v>4.6365943584169997</v>
      </c>
      <c r="AJ18" s="3"/>
      <c r="AK18">
        <v>433.42065906110003</v>
      </c>
      <c r="AL18">
        <v>6.4852645269930003</v>
      </c>
      <c r="AN18">
        <f t="shared" si="0"/>
        <v>1.3002619771833E-3</v>
      </c>
      <c r="AO18">
        <f t="shared" si="1"/>
        <v>6.4852645269930003</v>
      </c>
      <c r="AQ18" s="3"/>
      <c r="AR18" s="6">
        <v>92.056490472700006</v>
      </c>
      <c r="AS18" s="6">
        <v>12.024353013780001</v>
      </c>
      <c r="AU18" s="6">
        <f t="shared" si="2"/>
        <v>2.4855252427629002E-3</v>
      </c>
      <c r="AV18" s="6">
        <f t="shared" si="3"/>
        <v>12.024353013780001</v>
      </c>
    </row>
    <row r="19" spans="2:48" x14ac:dyDescent="0.3">
      <c r="B19" s="2">
        <v>2.0029949593909999E-3</v>
      </c>
      <c r="C19">
        <v>15.38741677908</v>
      </c>
      <c r="D19">
        <v>1.8391213044019999E-3</v>
      </c>
      <c r="E19">
        <v>9.6459288439010002</v>
      </c>
      <c r="F19">
        <v>1.93467275229E-3</v>
      </c>
      <c r="G19">
        <v>4.85585269208</v>
      </c>
      <c r="I19" s="3"/>
      <c r="P19" s="6">
        <v>270.00156841239999</v>
      </c>
      <c r="Q19" s="6">
        <v>6.3419783414799999</v>
      </c>
      <c r="R19" s="6">
        <v>528.70648759319999</v>
      </c>
      <c r="S19" s="6">
        <v>6.1075338897110001</v>
      </c>
      <c r="T19" s="6">
        <v>555.37193700930004</v>
      </c>
      <c r="U19" s="6">
        <v>4.5401184605380003</v>
      </c>
      <c r="AC19" s="6">
        <f t="shared" si="10"/>
        <v>1.6200094104744001E-3</v>
      </c>
      <c r="AD19" s="6">
        <f t="shared" si="11"/>
        <v>6.3419783414799999</v>
      </c>
      <c r="AE19" s="6">
        <f t="shared" si="12"/>
        <v>1.5861194627796E-3</v>
      </c>
      <c r="AF19" s="6">
        <f t="shared" si="13"/>
        <v>6.1075338897110001</v>
      </c>
      <c r="AG19" s="6">
        <f t="shared" si="14"/>
        <v>1.9993389732334802E-3</v>
      </c>
      <c r="AH19" s="6">
        <f t="shared" si="15"/>
        <v>4.5401184605380003</v>
      </c>
      <c r="AJ19" s="3"/>
      <c r="AK19">
        <v>454.2422444728</v>
      </c>
      <c r="AL19">
        <v>6.6085824135219999</v>
      </c>
      <c r="AN19">
        <f t="shared" si="0"/>
        <v>1.3627267334184001E-3</v>
      </c>
      <c r="AO19">
        <f t="shared" si="1"/>
        <v>6.6085824135219999</v>
      </c>
      <c r="AQ19" s="3"/>
      <c r="AR19" s="6">
        <v>96.526255212310005</v>
      </c>
      <c r="AS19" s="6">
        <v>12.06927016603</v>
      </c>
      <c r="AU19" s="6">
        <f t="shared" si="2"/>
        <v>2.6062088907323699E-3</v>
      </c>
      <c r="AV19" s="6">
        <f t="shared" si="3"/>
        <v>12.06927016603</v>
      </c>
    </row>
    <row r="20" spans="2:48" x14ac:dyDescent="0.3">
      <c r="B20" s="2">
        <v>2.1001473507229998E-3</v>
      </c>
      <c r="C20">
        <v>15.967972236970001</v>
      </c>
      <c r="D20">
        <v>2.0347490889419998E-3</v>
      </c>
      <c r="E20">
        <v>9.9119367149280002</v>
      </c>
      <c r="F20">
        <v>2.0268159416719999E-3</v>
      </c>
      <c r="G20">
        <v>4.6322053398970002</v>
      </c>
      <c r="I20" s="3"/>
      <c r="P20" s="6">
        <v>285.00718347830002</v>
      </c>
      <c r="Q20" s="6">
        <v>5.7031128322880003</v>
      </c>
      <c r="R20" s="6">
        <v>554.81800507640003</v>
      </c>
      <c r="S20" s="6">
        <v>5.4609608957839999</v>
      </c>
      <c r="T20" s="6">
        <v>575.77488094800003</v>
      </c>
      <c r="U20" s="6">
        <v>4.3357318061979999</v>
      </c>
      <c r="AC20" s="6">
        <f t="shared" si="10"/>
        <v>1.7100431008698002E-3</v>
      </c>
      <c r="AD20" s="6">
        <f t="shared" si="11"/>
        <v>5.7031128322880003</v>
      </c>
      <c r="AE20" s="6">
        <f t="shared" si="12"/>
        <v>1.6644540152292002E-3</v>
      </c>
      <c r="AF20" s="6">
        <f t="shared" si="13"/>
        <v>5.4609608957839999</v>
      </c>
      <c r="AG20" s="6">
        <f t="shared" si="14"/>
        <v>2.0727895714128001E-3</v>
      </c>
      <c r="AH20" s="6">
        <f t="shared" si="15"/>
        <v>4.3357318061979999</v>
      </c>
      <c r="AJ20" s="3"/>
      <c r="AK20">
        <v>470.47363767079997</v>
      </c>
      <c r="AL20">
        <v>6.6654666128260001</v>
      </c>
      <c r="AN20">
        <f t="shared" si="0"/>
        <v>1.4114209130123999E-3</v>
      </c>
      <c r="AO20">
        <f t="shared" si="1"/>
        <v>6.6654666128260001</v>
      </c>
      <c r="AQ20" s="3"/>
      <c r="AR20" s="6">
        <v>98.479306088040005</v>
      </c>
      <c r="AS20" s="6">
        <v>12.06914756396</v>
      </c>
      <c r="AU20" s="6">
        <f t="shared" si="2"/>
        <v>2.6589412643770799E-3</v>
      </c>
      <c r="AV20" s="6">
        <f t="shared" si="3"/>
        <v>12.06914756396</v>
      </c>
    </row>
    <row r="21" spans="2:48" x14ac:dyDescent="0.3">
      <c r="D21">
        <v>2.2033310741319998E-3</v>
      </c>
      <c r="E21">
        <v>10.11496969673</v>
      </c>
      <c r="F21">
        <v>2.1919514513900002E-3</v>
      </c>
      <c r="G21">
        <v>3.940128606344</v>
      </c>
      <c r="I21" s="3"/>
      <c r="R21" s="6">
        <v>592.96716893589996</v>
      </c>
      <c r="S21" s="6">
        <v>4.4533898542249997</v>
      </c>
      <c r="T21" s="6">
        <v>612.03826826869999</v>
      </c>
      <c r="U21" s="6">
        <v>3.9338381191890002</v>
      </c>
      <c r="AC21" s="6"/>
      <c r="AD21" s="6"/>
      <c r="AE21" s="6">
        <f t="shared" si="12"/>
        <v>1.7789015068077E-3</v>
      </c>
      <c r="AF21" s="6">
        <f t="shared" si="13"/>
        <v>4.4533898542249997</v>
      </c>
      <c r="AG21" s="6">
        <f t="shared" si="14"/>
        <v>2.2033377657673199E-3</v>
      </c>
      <c r="AH21" s="6">
        <f t="shared" si="15"/>
        <v>3.9338381191890002</v>
      </c>
      <c r="AJ21" s="3"/>
      <c r="AK21">
        <v>480.97465176060001</v>
      </c>
      <c r="AL21">
        <v>6.6907327184350001</v>
      </c>
      <c r="AN21">
        <f t="shared" si="0"/>
        <v>1.4429239552818001E-3</v>
      </c>
      <c r="AO21">
        <f t="shared" si="1"/>
        <v>6.6907327184350001</v>
      </c>
      <c r="AQ21" s="3"/>
      <c r="AR21" s="6">
        <v>99.79343517033</v>
      </c>
      <c r="AS21" s="6">
        <v>12.001268459809999</v>
      </c>
      <c r="AU21" s="6">
        <f t="shared" si="2"/>
        <v>2.69442274959891E-3</v>
      </c>
      <c r="AV21" s="6">
        <f t="shared" si="3"/>
        <v>12.001268459809999</v>
      </c>
    </row>
    <row r="22" spans="2:48" x14ac:dyDescent="0.3">
      <c r="D22">
        <v>2.3973377644630001E-3</v>
      </c>
      <c r="E22">
        <v>10.27608019559</v>
      </c>
      <c r="F22">
        <v>2.3014784962860002E-3</v>
      </c>
      <c r="G22">
        <v>3.366855217596</v>
      </c>
      <c r="I22" s="3"/>
      <c r="T22" s="6">
        <v>662.14119766759995</v>
      </c>
      <c r="U22" s="6">
        <v>3.328385640904</v>
      </c>
      <c r="AC22" s="6"/>
      <c r="AD22" s="6"/>
      <c r="AE22" s="6"/>
      <c r="AF22" s="6"/>
      <c r="AG22" s="6">
        <f t="shared" si="14"/>
        <v>2.3837083116033599E-3</v>
      </c>
      <c r="AH22" s="6">
        <f t="shared" si="15"/>
        <v>3.328385640904</v>
      </c>
      <c r="AJ22" s="3"/>
      <c r="AK22">
        <v>490.13374545149998</v>
      </c>
      <c r="AL22">
        <v>6.674866017756</v>
      </c>
      <c r="AN22">
        <f t="shared" si="0"/>
        <v>1.4704012363544999E-3</v>
      </c>
      <c r="AO22">
        <f t="shared" si="1"/>
        <v>6.674866017756</v>
      </c>
      <c r="AQ22" s="3"/>
      <c r="AR22" s="6">
        <v>101.3704277928</v>
      </c>
      <c r="AS22" s="6">
        <v>11.92583989782</v>
      </c>
      <c r="AU22" s="6">
        <f t="shared" si="2"/>
        <v>2.7370015504055998E-3</v>
      </c>
      <c r="AV22" s="6">
        <f t="shared" si="3"/>
        <v>11.92583989782</v>
      </c>
    </row>
    <row r="23" spans="2:48" x14ac:dyDescent="0.3">
      <c r="D23">
        <v>2.5436163283449999E-3</v>
      </c>
      <c r="E23">
        <v>10.32523582995</v>
      </c>
      <c r="I23" s="3"/>
      <c r="AC23" s="6"/>
      <c r="AD23" s="6"/>
      <c r="AE23" s="6"/>
      <c r="AF23" s="6"/>
      <c r="AG23" s="6"/>
      <c r="AH23" s="6"/>
      <c r="AJ23" s="3"/>
      <c r="AK23">
        <v>499.09880654279999</v>
      </c>
      <c r="AL23">
        <v>6.6368483486869998</v>
      </c>
      <c r="AN23">
        <f t="shared" si="0"/>
        <v>1.4972964196283999E-3</v>
      </c>
      <c r="AO23">
        <f t="shared" si="1"/>
        <v>6.6368483486869998</v>
      </c>
      <c r="AQ23" s="3"/>
      <c r="AR23" s="6">
        <v>102.4593463149</v>
      </c>
      <c r="AS23" s="6">
        <v>11.880573801240001</v>
      </c>
      <c r="AU23" s="6">
        <f t="shared" si="2"/>
        <v>2.7664023505022998E-3</v>
      </c>
      <c r="AV23" s="6">
        <f t="shared" si="3"/>
        <v>11.880573801240001</v>
      </c>
    </row>
    <row r="24" spans="2:48" x14ac:dyDescent="0.3">
      <c r="D24">
        <v>2.6756010521199998E-3</v>
      </c>
      <c r="E24">
        <v>10.42332252187</v>
      </c>
      <c r="I24" s="3"/>
      <c r="AC24" s="6"/>
      <c r="AD24" s="6"/>
      <c r="AJ24" s="3"/>
      <c r="AK24">
        <v>507.4862997793</v>
      </c>
      <c r="AL24">
        <v>6.5640233223479996</v>
      </c>
      <c r="AN24">
        <f t="shared" si="0"/>
        <v>1.5224588993379001E-3</v>
      </c>
      <c r="AO24">
        <f t="shared" si="1"/>
        <v>6.5640233223479996</v>
      </c>
      <c r="AQ24" s="3"/>
    </row>
    <row r="25" spans="2:48" x14ac:dyDescent="0.3">
      <c r="D25">
        <v>2.826632416853E-3</v>
      </c>
      <c r="E25">
        <v>10.41654074755</v>
      </c>
      <c r="I25" s="3"/>
      <c r="AC25" s="6"/>
      <c r="AD25" s="6"/>
      <c r="AJ25" s="3"/>
      <c r="AK25">
        <v>515.67613646109999</v>
      </c>
      <c r="AL25">
        <v>6.4437308892990002</v>
      </c>
      <c r="AN25">
        <f t="shared" si="0"/>
        <v>1.5470284093833E-3</v>
      </c>
      <c r="AO25">
        <f t="shared" si="1"/>
        <v>6.4437308892990002</v>
      </c>
      <c r="AQ25" s="3"/>
    </row>
    <row r="26" spans="2:48" x14ac:dyDescent="0.3">
      <c r="D26">
        <v>3.0094748891599998E-3</v>
      </c>
      <c r="E26">
        <v>10.45875451325</v>
      </c>
      <c r="I26" s="3"/>
      <c r="AC26" s="6"/>
      <c r="AD26" s="6"/>
      <c r="AJ26" s="3"/>
      <c r="AK26">
        <v>525.57104404910001</v>
      </c>
      <c r="AL26">
        <v>6.234822685868</v>
      </c>
      <c r="AN26">
        <f t="shared" si="0"/>
        <v>1.5767131321473E-3</v>
      </c>
      <c r="AO26">
        <f t="shared" si="1"/>
        <v>6.234822685868</v>
      </c>
      <c r="AQ26" s="3"/>
    </row>
    <row r="27" spans="2:48" x14ac:dyDescent="0.3">
      <c r="I27" s="3"/>
      <c r="AC27" s="6"/>
      <c r="AD27" s="6"/>
      <c r="AJ27" s="3"/>
      <c r="AK27">
        <v>548.77643697029998</v>
      </c>
      <c r="AL27">
        <v>5.6777493957210003</v>
      </c>
      <c r="AN27">
        <f t="shared" si="0"/>
        <v>1.6463293109109001E-3</v>
      </c>
      <c r="AO27">
        <f t="shared" si="1"/>
        <v>5.6777493957210003</v>
      </c>
      <c r="AQ27" s="3"/>
    </row>
    <row r="28" spans="2:48" x14ac:dyDescent="0.3">
      <c r="I28" s="3"/>
      <c r="AC28" s="6"/>
      <c r="AD28" s="6"/>
      <c r="AJ28" s="3"/>
      <c r="AK28">
        <v>588.32979364729999</v>
      </c>
      <c r="AL28">
        <v>4.6585724041759997</v>
      </c>
      <c r="AN28">
        <f t="shared" si="0"/>
        <v>1.7649893809419E-3</v>
      </c>
      <c r="AO28">
        <f t="shared" si="1"/>
        <v>4.6585724041759997</v>
      </c>
      <c r="AQ28" s="3"/>
    </row>
    <row r="29" spans="2:48" x14ac:dyDescent="0.3">
      <c r="I29" s="3"/>
      <c r="AC29" s="6"/>
      <c r="AD29" s="6"/>
      <c r="AJ29" s="3"/>
      <c r="AQ29" s="3"/>
    </row>
    <row r="30" spans="2:48" x14ac:dyDescent="0.3">
      <c r="I30" s="3"/>
      <c r="AC30" s="6"/>
      <c r="AD30" s="6"/>
      <c r="AJ30" s="3"/>
      <c r="AQ30" s="3"/>
    </row>
    <row r="31" spans="2:48" x14ac:dyDescent="0.3">
      <c r="I31" s="3"/>
      <c r="AC31" s="6"/>
      <c r="AD31" s="6"/>
      <c r="AJ31" s="3"/>
      <c r="AQ31" s="3"/>
    </row>
    <row r="32" spans="2:48" x14ac:dyDescent="0.3">
      <c r="I32" s="3"/>
      <c r="AC32" s="6"/>
      <c r="AD32" s="6"/>
      <c r="AJ32" s="3"/>
      <c r="AQ32" s="3"/>
    </row>
    <row r="33" spans="9:43" x14ac:dyDescent="0.3">
      <c r="I33" s="3"/>
      <c r="AC33" s="6"/>
      <c r="AD33" s="6"/>
      <c r="AJ33" s="3"/>
      <c r="AQ33" s="3"/>
    </row>
    <row r="34" spans="9:43" x14ac:dyDescent="0.3">
      <c r="I34" s="3"/>
      <c r="AC34" s="6"/>
      <c r="AD34" s="6"/>
      <c r="AJ34" s="3"/>
      <c r="AQ34" s="3"/>
    </row>
    <row r="35" spans="9:43" x14ac:dyDescent="0.3">
      <c r="I35" s="3"/>
      <c r="AC35" s="6"/>
      <c r="AD35" s="6"/>
      <c r="AJ35" s="3"/>
      <c r="AQ35" s="3"/>
    </row>
    <row r="36" spans="9:43" x14ac:dyDescent="0.3">
      <c r="I36" s="3"/>
      <c r="AC36" s="6"/>
      <c r="AD36" s="6"/>
      <c r="AJ36" s="3"/>
      <c r="AQ36" s="3"/>
    </row>
    <row r="37" spans="9:43" x14ac:dyDescent="0.3">
      <c r="I37" s="3"/>
      <c r="AC37" s="6"/>
      <c r="AD37" s="6"/>
      <c r="AJ37" s="3"/>
      <c r="AQ37" s="3"/>
    </row>
    <row r="38" spans="9:43" x14ac:dyDescent="0.3">
      <c r="I38" s="3"/>
      <c r="AJ38" s="3"/>
      <c r="AQ38" s="3"/>
    </row>
    <row r="39" spans="9:43" x14ac:dyDescent="0.3">
      <c r="I39" s="3"/>
      <c r="AJ39" s="3"/>
      <c r="AQ39" s="3"/>
    </row>
    <row r="40" spans="9:43" x14ac:dyDescent="0.3">
      <c r="I40" s="3"/>
      <c r="AJ40" s="3"/>
      <c r="AQ40" s="3"/>
    </row>
    <row r="41" spans="9:43" x14ac:dyDescent="0.3">
      <c r="I41" s="3"/>
      <c r="AJ41" s="3"/>
      <c r="AQ41" s="3"/>
    </row>
    <row r="42" spans="9:43" x14ac:dyDescent="0.3">
      <c r="I42" s="3"/>
      <c r="AJ42" s="3"/>
      <c r="AQ42" s="3"/>
    </row>
    <row r="43" spans="9:43" x14ac:dyDescent="0.3">
      <c r="I43" s="3"/>
      <c r="AJ43" s="3"/>
      <c r="AQ43" s="3"/>
    </row>
    <row r="44" spans="9:43" x14ac:dyDescent="0.3">
      <c r="I44" s="3"/>
      <c r="AJ44" s="3"/>
      <c r="AQ44" s="3"/>
    </row>
    <row r="45" spans="9:43" x14ac:dyDescent="0.3">
      <c r="I45" s="3"/>
      <c r="AJ45" s="3"/>
      <c r="AQ45" s="3"/>
    </row>
    <row r="46" spans="9:43" x14ac:dyDescent="0.3">
      <c r="I46" s="3"/>
      <c r="AJ46" s="3"/>
      <c r="AQ46" s="3"/>
    </row>
    <row r="47" spans="9:43" x14ac:dyDescent="0.3">
      <c r="I47" s="3"/>
      <c r="AJ47" s="3"/>
      <c r="AQ47" s="3"/>
    </row>
    <row r="48" spans="9:43" x14ac:dyDescent="0.3">
      <c r="I48" s="3"/>
      <c r="AJ48" s="3"/>
      <c r="AQ48" s="3"/>
    </row>
    <row r="49" spans="9:43" x14ac:dyDescent="0.3">
      <c r="I49" s="3"/>
      <c r="AJ49" s="3"/>
      <c r="AQ49" s="3"/>
    </row>
    <row r="50" spans="9:43" x14ac:dyDescent="0.3">
      <c r="I50" s="3"/>
      <c r="AJ50" s="3"/>
      <c r="AQ50" s="3"/>
    </row>
    <row r="51" spans="9:43" x14ac:dyDescent="0.3">
      <c r="I51" s="3"/>
      <c r="AJ51" s="3"/>
      <c r="AQ51" s="3"/>
    </row>
    <row r="52" spans="9:43" x14ac:dyDescent="0.3">
      <c r="I52" s="3"/>
      <c r="AJ52" s="3"/>
      <c r="AQ52" s="3"/>
    </row>
    <row r="53" spans="9:43" x14ac:dyDescent="0.3">
      <c r="I53" s="3"/>
      <c r="AJ53" s="3"/>
      <c r="AQ53" s="3"/>
    </row>
    <row r="54" spans="9:43" x14ac:dyDescent="0.3">
      <c r="I54" s="3"/>
      <c r="AJ54" s="3"/>
      <c r="AQ54" s="3"/>
    </row>
    <row r="55" spans="9:43" x14ac:dyDescent="0.3">
      <c r="I55" s="3"/>
      <c r="AJ55" s="3"/>
      <c r="AQ55" s="3"/>
    </row>
    <row r="56" spans="9:43" x14ac:dyDescent="0.3">
      <c r="I56" s="3"/>
      <c r="AJ56" s="3"/>
      <c r="AQ56" s="3"/>
    </row>
    <row r="57" spans="9:43" x14ac:dyDescent="0.3">
      <c r="I57" s="3"/>
      <c r="AJ57" s="3"/>
      <c r="AQ57" s="3"/>
    </row>
    <row r="58" spans="9:43" x14ac:dyDescent="0.3">
      <c r="I58" s="3"/>
      <c r="AJ58" s="3"/>
      <c r="AQ58" s="3"/>
    </row>
    <row r="59" spans="9:43" x14ac:dyDescent="0.3">
      <c r="I59" s="3"/>
      <c r="AJ59" s="3"/>
      <c r="AQ59" s="3"/>
    </row>
    <row r="60" spans="9:43" x14ac:dyDescent="0.3">
      <c r="I60" s="3"/>
      <c r="AJ60" s="3"/>
      <c r="AQ60" s="3"/>
    </row>
    <row r="61" spans="9:43" x14ac:dyDescent="0.3">
      <c r="I61" s="3"/>
      <c r="AJ61" s="3"/>
      <c r="AQ61" s="3"/>
    </row>
    <row r="62" spans="9:43" x14ac:dyDescent="0.3">
      <c r="I62" s="3"/>
      <c r="AJ62" s="3"/>
      <c r="AQ62" s="3"/>
    </row>
    <row r="63" spans="9:43" x14ac:dyDescent="0.3">
      <c r="I63" s="3"/>
      <c r="AJ63" s="3"/>
      <c r="AQ63" s="3"/>
    </row>
    <row r="64" spans="9:43" x14ac:dyDescent="0.3">
      <c r="I64" s="3"/>
      <c r="AJ64" s="3"/>
      <c r="AQ64" s="3"/>
    </row>
    <row r="65" spans="9:43" x14ac:dyDescent="0.3">
      <c r="I65" s="3"/>
      <c r="AJ65" s="3"/>
      <c r="AQ65" s="3"/>
    </row>
    <row r="66" spans="9:43" x14ac:dyDescent="0.3">
      <c r="I66" s="3"/>
      <c r="AJ66" s="3"/>
      <c r="AQ66" s="3"/>
    </row>
    <row r="67" spans="9:43" x14ac:dyDescent="0.3">
      <c r="I67" s="3"/>
      <c r="AJ67" s="3"/>
      <c r="AQ67" s="3"/>
    </row>
    <row r="68" spans="9:43" x14ac:dyDescent="0.3">
      <c r="I68" s="3"/>
      <c r="AJ68" s="3"/>
      <c r="AQ68" s="3"/>
    </row>
    <row r="69" spans="9:43" x14ac:dyDescent="0.3">
      <c r="I69" s="3"/>
      <c r="AJ69" s="3"/>
      <c r="AQ69" s="3"/>
    </row>
    <row r="70" spans="9:43" x14ac:dyDescent="0.3">
      <c r="I70" s="3"/>
      <c r="AJ70" s="3"/>
      <c r="AQ70" s="3"/>
    </row>
    <row r="71" spans="9:43" x14ac:dyDescent="0.3">
      <c r="I71" s="3"/>
      <c r="AJ71" s="3"/>
      <c r="AQ71" s="3"/>
    </row>
    <row r="72" spans="9:43" x14ac:dyDescent="0.3">
      <c r="I72" s="3"/>
      <c r="AJ72" s="3"/>
      <c r="AQ72" s="3"/>
    </row>
    <row r="73" spans="9:43" x14ac:dyDescent="0.3">
      <c r="I73" s="3"/>
      <c r="AJ73" s="3"/>
      <c r="AQ73" s="3"/>
    </row>
    <row r="74" spans="9:43" x14ac:dyDescent="0.3">
      <c r="I74" s="3"/>
      <c r="AJ74" s="3"/>
      <c r="AQ74" s="3"/>
    </row>
    <row r="75" spans="9:43" x14ac:dyDescent="0.3">
      <c r="I75" s="3"/>
      <c r="AJ75" s="3"/>
      <c r="AQ75" s="3"/>
    </row>
    <row r="76" spans="9:43" x14ac:dyDescent="0.3">
      <c r="I76" s="3"/>
      <c r="AJ76" s="3"/>
      <c r="AQ76" s="3"/>
    </row>
    <row r="77" spans="9:43" x14ac:dyDescent="0.3">
      <c r="I77" s="3"/>
      <c r="AJ77" s="3"/>
      <c r="AQ77" s="3"/>
    </row>
    <row r="78" spans="9:43" x14ac:dyDescent="0.3">
      <c r="I78" s="3"/>
      <c r="AJ78" s="3"/>
      <c r="AQ78" s="3"/>
    </row>
    <row r="79" spans="9:43" x14ac:dyDescent="0.3">
      <c r="I79" s="3"/>
      <c r="AJ79" s="3"/>
      <c r="AQ79" s="3"/>
    </row>
    <row r="80" spans="9:43" x14ac:dyDescent="0.3">
      <c r="I80" s="3"/>
      <c r="AJ80" s="3"/>
      <c r="AQ80" s="3"/>
    </row>
    <row r="81" spans="9:43" x14ac:dyDescent="0.3">
      <c r="I81" s="3"/>
      <c r="AJ81" s="3"/>
      <c r="AQ81" s="3"/>
    </row>
    <row r="82" spans="9:43" x14ac:dyDescent="0.3">
      <c r="I82" s="3"/>
      <c r="AJ82" s="3"/>
      <c r="AQ82" s="3"/>
    </row>
    <row r="83" spans="9:43" x14ac:dyDescent="0.3">
      <c r="I83" s="3"/>
      <c r="AJ83" s="3"/>
      <c r="AQ83" s="3"/>
    </row>
    <row r="84" spans="9:43" x14ac:dyDescent="0.3">
      <c r="I84" s="3"/>
      <c r="AJ84" s="3"/>
      <c r="AQ84" s="3"/>
    </row>
    <row r="85" spans="9:43" x14ac:dyDescent="0.3">
      <c r="I85" s="3"/>
      <c r="AJ85" s="3"/>
      <c r="AQ85" s="3"/>
    </row>
    <row r="86" spans="9:43" x14ac:dyDescent="0.3">
      <c r="I86" s="3"/>
      <c r="AJ86" s="3"/>
      <c r="AQ86" s="3"/>
    </row>
    <row r="87" spans="9:43" x14ac:dyDescent="0.3">
      <c r="I87" s="3"/>
      <c r="AJ87" s="3"/>
      <c r="AQ87" s="3"/>
    </row>
    <row r="88" spans="9:43" x14ac:dyDescent="0.3">
      <c r="I88" s="3"/>
      <c r="AJ88" s="3"/>
      <c r="AQ88" s="3"/>
    </row>
    <row r="89" spans="9:43" x14ac:dyDescent="0.3">
      <c r="I89" s="3"/>
      <c r="AJ89" s="3"/>
      <c r="AQ89" s="3"/>
    </row>
    <row r="90" spans="9:43" x14ac:dyDescent="0.3">
      <c r="I90" s="3"/>
      <c r="AJ90" s="3"/>
      <c r="AQ90" s="3"/>
    </row>
    <row r="91" spans="9:43" x14ac:dyDescent="0.3">
      <c r="I91" s="3"/>
      <c r="AJ91" s="3"/>
      <c r="AQ91" s="3"/>
    </row>
    <row r="92" spans="9:43" x14ac:dyDescent="0.3">
      <c r="I92" s="3"/>
      <c r="AJ92" s="3"/>
      <c r="AQ92" s="3"/>
    </row>
    <row r="93" spans="9:43" x14ac:dyDescent="0.3">
      <c r="I93" s="3"/>
      <c r="AJ93" s="3"/>
      <c r="AQ93" s="3"/>
    </row>
    <row r="94" spans="9:43" x14ac:dyDescent="0.3">
      <c r="I94" s="3"/>
      <c r="AJ94" s="3"/>
      <c r="AQ94" s="3"/>
    </row>
    <row r="95" spans="9:43" x14ac:dyDescent="0.3">
      <c r="I95" s="3"/>
      <c r="AJ95" s="3"/>
      <c r="AQ95" s="3"/>
    </row>
    <row r="96" spans="9:43" x14ac:dyDescent="0.3">
      <c r="I96" s="3"/>
      <c r="AJ96" s="3"/>
      <c r="AQ96" s="3"/>
    </row>
    <row r="97" spans="9:43" x14ac:dyDescent="0.3">
      <c r="I97" s="3"/>
      <c r="AJ97" s="3"/>
      <c r="AQ97" s="3"/>
    </row>
    <row r="98" spans="9:43" x14ac:dyDescent="0.3">
      <c r="I98" s="3"/>
      <c r="AJ98" s="3"/>
      <c r="AQ98" s="3"/>
    </row>
    <row r="99" spans="9:43" x14ac:dyDescent="0.3">
      <c r="I99" s="3"/>
      <c r="AJ99" s="3"/>
      <c r="AQ99" s="3"/>
    </row>
    <row r="100" spans="9:43" x14ac:dyDescent="0.3">
      <c r="I100" s="3"/>
      <c r="AJ100" s="3"/>
      <c r="AQ100" s="3"/>
    </row>
    <row r="101" spans="9:43" x14ac:dyDescent="0.3">
      <c r="I101" s="3"/>
      <c r="AJ101" s="3"/>
      <c r="AQ101" s="3"/>
    </row>
    <row r="102" spans="9:43" x14ac:dyDescent="0.3">
      <c r="I102" s="3"/>
      <c r="AJ102" s="3"/>
      <c r="AQ102" s="3"/>
    </row>
    <row r="103" spans="9:43" x14ac:dyDescent="0.3">
      <c r="I103" s="3"/>
      <c r="AJ103" s="3"/>
      <c r="AQ103" s="3"/>
    </row>
    <row r="104" spans="9:43" x14ac:dyDescent="0.3">
      <c r="I104" s="3"/>
      <c r="AJ104" s="3"/>
      <c r="AQ104" s="3"/>
    </row>
    <row r="105" spans="9:43" x14ac:dyDescent="0.3">
      <c r="I105" s="3"/>
      <c r="AJ105" s="3"/>
      <c r="AQ105" s="3"/>
    </row>
    <row r="106" spans="9:43" x14ac:dyDescent="0.3">
      <c r="I106" s="3"/>
      <c r="AJ106" s="3"/>
      <c r="AQ106" s="3"/>
    </row>
    <row r="107" spans="9:43" x14ac:dyDescent="0.3">
      <c r="I107" s="3"/>
      <c r="AJ107" s="3"/>
      <c r="AQ107" s="3"/>
    </row>
    <row r="108" spans="9:43" x14ac:dyDescent="0.3">
      <c r="I108" s="3"/>
      <c r="AJ108" s="3"/>
      <c r="AQ108" s="3"/>
    </row>
    <row r="109" spans="9:43" x14ac:dyDescent="0.3">
      <c r="I109" s="3"/>
      <c r="AJ109" s="3"/>
      <c r="AQ109" s="3"/>
    </row>
    <row r="110" spans="9:43" x14ac:dyDescent="0.3">
      <c r="I110" s="3"/>
      <c r="AJ110" s="3"/>
      <c r="AQ110" s="3"/>
    </row>
    <row r="111" spans="9:43" x14ac:dyDescent="0.3">
      <c r="I111" s="3"/>
      <c r="AJ111" s="3"/>
      <c r="AQ111" s="3"/>
    </row>
    <row r="112" spans="9:43" x14ac:dyDescent="0.3">
      <c r="I112" s="3"/>
      <c r="AJ112" s="3"/>
      <c r="AQ112" s="3"/>
    </row>
    <row r="113" spans="9:43" x14ac:dyDescent="0.3">
      <c r="I113" s="3"/>
      <c r="AJ113" s="3"/>
      <c r="AQ113" s="3"/>
    </row>
    <row r="114" spans="9:43" x14ac:dyDescent="0.3">
      <c r="I114" s="3"/>
      <c r="AJ114" s="3"/>
      <c r="AQ114" s="3"/>
    </row>
    <row r="115" spans="9:43" x14ac:dyDescent="0.3">
      <c r="I115" s="3"/>
      <c r="AJ115" s="3"/>
      <c r="AQ115" s="3"/>
    </row>
    <row r="116" spans="9:43" x14ac:dyDescent="0.3">
      <c r="I116" s="3"/>
      <c r="AJ116" s="3"/>
      <c r="AQ116" s="3"/>
    </row>
    <row r="117" spans="9:43" x14ac:dyDescent="0.3">
      <c r="I117" s="3"/>
      <c r="AJ117" s="3"/>
      <c r="AQ117" s="3"/>
    </row>
    <row r="118" spans="9:43" x14ac:dyDescent="0.3">
      <c r="I118" s="3"/>
      <c r="AJ118" s="3"/>
      <c r="AQ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642F-7246-479A-A392-AA0B9E84D3DB}">
  <sheetPr codeName="Sheet47">
    <tabColor theme="7" tint="0.79998168889431442"/>
  </sheetPr>
  <dimension ref="A1:G855"/>
  <sheetViews>
    <sheetView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2" t="s">
        <v>176</v>
      </c>
      <c r="C1" t="s">
        <v>228</v>
      </c>
      <c r="D1" s="2" t="s">
        <v>176</v>
      </c>
      <c r="E1" t="s">
        <v>228</v>
      </c>
      <c r="F1" s="2" t="s">
        <v>176</v>
      </c>
      <c r="G1" t="s">
        <v>228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 s="2">
        <v>3.3931147961319998E-4</v>
      </c>
      <c r="C3">
        <v>1.790627455803</v>
      </c>
      <c r="D3">
        <v>1.1650844592449999E-3</v>
      </c>
      <c r="E3">
        <v>4.0173286536399999</v>
      </c>
      <c r="F3">
        <v>1.210604796762E-3</v>
      </c>
      <c r="G3">
        <v>2.041913811478</v>
      </c>
    </row>
    <row r="4" spans="2:7" x14ac:dyDescent="0.3">
      <c r="B4" s="2">
        <v>6.488001897279E-4</v>
      </c>
      <c r="C4">
        <v>3.2425726395829999</v>
      </c>
      <c r="D4">
        <v>1.3091876117089999E-3</v>
      </c>
      <c r="E4">
        <v>4.5661336387600002</v>
      </c>
      <c r="F4">
        <v>1.5074884771959999E-3</v>
      </c>
      <c r="G4">
        <v>2.3054544481830002</v>
      </c>
    </row>
    <row r="5" spans="2:7" x14ac:dyDescent="0.3">
      <c r="B5" s="2">
        <v>7.9254450335559999E-4</v>
      </c>
      <c r="C5">
        <v>3.8258692136830001</v>
      </c>
      <c r="D5">
        <v>1.6056798315940001E-3</v>
      </c>
      <c r="E5">
        <v>4.8673014634429999</v>
      </c>
      <c r="F5">
        <v>2.1033110059459998E-3</v>
      </c>
      <c r="G5">
        <v>2.6349929847009999</v>
      </c>
    </row>
    <row r="6" spans="2:7" x14ac:dyDescent="0.3">
      <c r="B6" s="2">
        <v>1.402505282271E-3</v>
      </c>
      <c r="C6">
        <v>5.1964391443590001</v>
      </c>
      <c r="D6">
        <v>1.827396562259E-3</v>
      </c>
      <c r="E6">
        <v>5.1558893119200002</v>
      </c>
      <c r="F6">
        <v>2.5257556575020001E-3</v>
      </c>
      <c r="G6">
        <v>2.829613077131</v>
      </c>
    </row>
    <row r="7" spans="2:7" x14ac:dyDescent="0.3">
      <c r="B7" s="2">
        <v>1.9426816939670001E-3</v>
      </c>
      <c r="C7">
        <v>6.0746824520959999</v>
      </c>
      <c r="D7">
        <v>2.0734295173650001E-3</v>
      </c>
      <c r="E7">
        <v>5.5072016671000004</v>
      </c>
      <c r="F7">
        <v>2.7242979236610002E-3</v>
      </c>
      <c r="G7">
        <v>2.9457304539670002</v>
      </c>
    </row>
    <row r="8" spans="2:7" x14ac:dyDescent="0.3">
      <c r="B8" s="2">
        <v>2.1156354889000002E-3</v>
      </c>
      <c r="C8">
        <v>6.2503636831609999</v>
      </c>
      <c r="D8">
        <v>2.6388681831629999E-3</v>
      </c>
      <c r="E8">
        <v>6.3572371105909999</v>
      </c>
      <c r="F8">
        <v>3.1972344617070001E-3</v>
      </c>
      <c r="G8">
        <v>3.0870704169019998</v>
      </c>
    </row>
    <row r="9" spans="2:7" x14ac:dyDescent="0.3">
      <c r="B9" s="2">
        <v>2.189791165584E-3</v>
      </c>
      <c r="C9">
        <v>6.322520040333</v>
      </c>
      <c r="D9">
        <v>3.2077321287660001E-3</v>
      </c>
      <c r="E9">
        <v>6.8780346592650004</v>
      </c>
      <c r="F9">
        <v>3.5956564842340001E-3</v>
      </c>
      <c r="G9">
        <v>3.1907456116459998</v>
      </c>
    </row>
    <row r="10" spans="2:7" x14ac:dyDescent="0.3">
      <c r="B10" s="2">
        <v>2.4628153255499999E-3</v>
      </c>
      <c r="C10">
        <v>6.4794377843589999</v>
      </c>
      <c r="D10">
        <v>3.703614779332E-3</v>
      </c>
      <c r="E10">
        <v>7.2137942868289997</v>
      </c>
      <c r="F10">
        <v>3.7948511846410001E-3</v>
      </c>
      <c r="G10">
        <v>3.244151008517</v>
      </c>
    </row>
    <row r="11" spans="2:7" x14ac:dyDescent="0.3">
      <c r="B11" s="2">
        <v>2.5373298410700002E-3</v>
      </c>
      <c r="C11">
        <v>6.517102552551</v>
      </c>
      <c r="D11">
        <v>3.8763728439900002E-3</v>
      </c>
      <c r="E11">
        <v>7.4082891118839997</v>
      </c>
      <c r="F11">
        <v>4.2933109504889998E-3</v>
      </c>
      <c r="G11">
        <v>3.3321983152189998</v>
      </c>
    </row>
    <row r="12" spans="2:7" x14ac:dyDescent="0.3">
      <c r="B12" s="2">
        <v>2.6368130152799999E-3</v>
      </c>
      <c r="C12">
        <v>6.5547798474799999</v>
      </c>
      <c r="D12">
        <v>4.4229757330339998E-3</v>
      </c>
      <c r="E12">
        <v>7.6688194169650004</v>
      </c>
      <c r="F12">
        <v>4.7169952271170004E-3</v>
      </c>
      <c r="G12">
        <v>3.4076656457159999</v>
      </c>
    </row>
    <row r="13" spans="2:7" x14ac:dyDescent="0.3">
      <c r="B13" s="2">
        <v>2.7613953350300001E-3</v>
      </c>
      <c r="C13">
        <v>6.5799272731540004</v>
      </c>
      <c r="D13">
        <v>5.094258806965E-3</v>
      </c>
      <c r="E13">
        <v>7.9450903507259998</v>
      </c>
      <c r="F13">
        <v>5.041098464398E-3</v>
      </c>
      <c r="G13">
        <v>3.4548624782780002</v>
      </c>
    </row>
    <row r="14" spans="2:7" x14ac:dyDescent="0.3">
      <c r="B14" s="2">
        <v>2.9612098479730002E-3</v>
      </c>
      <c r="C14">
        <v>6.5737562890580001</v>
      </c>
      <c r="D14">
        <v>5.6159256590319999E-3</v>
      </c>
      <c r="E14">
        <v>8.2024725300720007</v>
      </c>
      <c r="F14">
        <v>5.3154274928619996E-3</v>
      </c>
      <c r="G14">
        <v>3.4863562623740001</v>
      </c>
    </row>
    <row r="15" spans="2:7" x14ac:dyDescent="0.3">
      <c r="B15" s="2">
        <v>3.186286615018E-3</v>
      </c>
      <c r="C15">
        <v>6.5393774407159997</v>
      </c>
      <c r="D15">
        <v>6.4122477566859997E-3</v>
      </c>
      <c r="E15">
        <v>8.4599925035299997</v>
      </c>
      <c r="F15">
        <v>6.0136691499399998E-3</v>
      </c>
      <c r="G15">
        <v>3.5713681839790001</v>
      </c>
    </row>
    <row r="16" spans="2:7" x14ac:dyDescent="0.3">
      <c r="B16" s="2">
        <v>3.2615514299240002E-3</v>
      </c>
      <c r="C16">
        <v>6.5049234319479998</v>
      </c>
      <c r="D16">
        <v>7.3334131477900003E-3</v>
      </c>
      <c r="E16">
        <v>8.7175751106770001</v>
      </c>
      <c r="F16">
        <v>6.3876770828879999E-3</v>
      </c>
      <c r="G16">
        <v>3.6217256690139998</v>
      </c>
    </row>
    <row r="17" spans="2:7" x14ac:dyDescent="0.3">
      <c r="B17" s="2">
        <v>3.4870522792299998E-3</v>
      </c>
      <c r="C17">
        <v>6.4297817966280002</v>
      </c>
      <c r="D17">
        <v>8.0556121904730004E-3</v>
      </c>
      <c r="E17">
        <v>8.8998031279660008</v>
      </c>
      <c r="F17">
        <v>6.9114317245499999E-3</v>
      </c>
      <c r="G17">
        <v>3.6784295124719999</v>
      </c>
    </row>
    <row r="18" spans="2:7" x14ac:dyDescent="0.3">
      <c r="B18" s="2">
        <v>3.6125806286400001E-3</v>
      </c>
      <c r="C18">
        <v>6.3639968513519998</v>
      </c>
      <c r="D18">
        <v>8.5040693955159997E-3</v>
      </c>
      <c r="E18">
        <v>8.9940965791889997</v>
      </c>
      <c r="F18">
        <v>7.7097437466620003E-3</v>
      </c>
      <c r="G18">
        <v>3.7446779470370002</v>
      </c>
    </row>
    <row r="19" spans="2:7" x14ac:dyDescent="0.3">
      <c r="B19" s="2">
        <v>3.6881064172449999E-3</v>
      </c>
      <c r="C19">
        <v>6.3044580505979999</v>
      </c>
      <c r="D19">
        <v>9.6010592922460003E-3</v>
      </c>
      <c r="E19">
        <v>9.1514277055549993</v>
      </c>
      <c r="F19">
        <v>8.0339448490809994E-3</v>
      </c>
      <c r="G19">
        <v>3.7824679826050001</v>
      </c>
    </row>
    <row r="20" spans="2:7" x14ac:dyDescent="0.3">
      <c r="B20" s="2">
        <v>3.8139936054920002E-3</v>
      </c>
      <c r="C20">
        <v>6.2041815163420004</v>
      </c>
      <c r="D20">
        <v>9.8502239317450006E-3</v>
      </c>
      <c r="E20">
        <v>9.2017225569030003</v>
      </c>
      <c r="F20">
        <v>8.5579278427289993E-3</v>
      </c>
      <c r="G20">
        <v>3.8172226330750001</v>
      </c>
    </row>
    <row r="21" spans="2:7" x14ac:dyDescent="0.3">
      <c r="B21" s="2">
        <v>3.914422809362E-3</v>
      </c>
      <c r="C21">
        <v>6.1509264403220003</v>
      </c>
      <c r="D21">
        <v>1.0099421192959999E-2</v>
      </c>
      <c r="E21">
        <v>9.2488818092519995</v>
      </c>
      <c r="F21">
        <v>8.9820035799069997E-3</v>
      </c>
      <c r="G21">
        <v>3.8550627755920002</v>
      </c>
    </row>
    <row r="22" spans="2:7" x14ac:dyDescent="0.3">
      <c r="B22" s="2">
        <v>3.9900464631050002E-3</v>
      </c>
      <c r="C22">
        <v>6.0819808425730004</v>
      </c>
      <c r="D22">
        <v>1.0523496930129999E-2</v>
      </c>
      <c r="E22">
        <v>9.2867219517699997</v>
      </c>
      <c r="F22">
        <v>9.5808599279130005E-3</v>
      </c>
      <c r="G22">
        <v>3.8929906052729999</v>
      </c>
    </row>
    <row r="23" spans="2:7" x14ac:dyDescent="0.3">
      <c r="B23" s="2">
        <v>4.1652511561949997E-3</v>
      </c>
      <c r="C23">
        <v>6.0413057427589996</v>
      </c>
      <c r="D23">
        <v>1.0947409558749999E-2</v>
      </c>
      <c r="E23">
        <v>9.3402400892789998</v>
      </c>
      <c r="F23">
        <v>1.000509877365E-2</v>
      </c>
      <c r="G23">
        <v>3.9151527528000001</v>
      </c>
    </row>
    <row r="24" spans="2:7" x14ac:dyDescent="0.3">
      <c r="B24" s="2">
        <v>4.3654897513999997E-3</v>
      </c>
      <c r="C24">
        <v>5.9943719716860002</v>
      </c>
      <c r="D24">
        <v>1.127154541774E-2</v>
      </c>
      <c r="E24">
        <v>9.3843013228429992</v>
      </c>
      <c r="F24">
        <v>1.0728733171680001E-2</v>
      </c>
      <c r="G24">
        <v>3.9594144141649998</v>
      </c>
    </row>
    <row r="25" spans="2:7" x14ac:dyDescent="0.3">
      <c r="B25" s="2">
        <v>4.5154648121009996E-3</v>
      </c>
      <c r="C25">
        <v>5.9787691371199996</v>
      </c>
      <c r="D25">
        <v>1.164578170268E-2</v>
      </c>
      <c r="E25">
        <v>9.4127096148909999</v>
      </c>
      <c r="F25">
        <v>1.1377559458780001E-2</v>
      </c>
      <c r="G25">
        <v>3.9942316983219999</v>
      </c>
    </row>
    <row r="26" spans="2:7" x14ac:dyDescent="0.3">
      <c r="B26" s="2">
        <v>4.8151865815150002E-3</v>
      </c>
      <c r="C26">
        <v>5.9695126609760001</v>
      </c>
      <c r="D26">
        <v>1.236931823557E-2</v>
      </c>
      <c r="E26">
        <v>9.4663780732510006</v>
      </c>
      <c r="F26">
        <v>1.20014497089E-2</v>
      </c>
      <c r="G26">
        <v>4.0259008567440002</v>
      </c>
    </row>
    <row r="27" spans="2:7" x14ac:dyDescent="0.3">
      <c r="B27" s="2">
        <v>5.0148053641839996E-3</v>
      </c>
      <c r="C27">
        <v>5.9821552708689998</v>
      </c>
      <c r="D27">
        <v>1.276845793577E-2</v>
      </c>
      <c r="E27">
        <v>9.5010700900330001</v>
      </c>
      <c r="F27">
        <v>1.28499926438E-2</v>
      </c>
      <c r="G27">
        <v>4.0639539537999996</v>
      </c>
    </row>
    <row r="28" spans="2:7" x14ac:dyDescent="0.3">
      <c r="B28" s="2">
        <v>5.1142885383940002E-3</v>
      </c>
      <c r="C28">
        <v>6.0198325657989997</v>
      </c>
      <c r="D28">
        <v>1.3067657757790001E-2</v>
      </c>
      <c r="E28">
        <v>9.5419831978610006</v>
      </c>
      <c r="F28">
        <v>1.342401081997E-2</v>
      </c>
      <c r="G28">
        <v>4.089326860751</v>
      </c>
    </row>
    <row r="29" spans="2:7" x14ac:dyDescent="0.3">
      <c r="B29" s="2">
        <v>5.2638068951210001E-3</v>
      </c>
      <c r="C29">
        <v>6.048128117209</v>
      </c>
      <c r="D29">
        <v>1.3716581910020001E-2</v>
      </c>
      <c r="E29">
        <v>9.5673936850239993</v>
      </c>
      <c r="F29">
        <v>1.419768040052E-2</v>
      </c>
      <c r="G29">
        <v>4.1242067785960002</v>
      </c>
    </row>
    <row r="30" spans="2:7" x14ac:dyDescent="0.3">
      <c r="B30" s="2">
        <v>5.363322691043E-3</v>
      </c>
      <c r="C30">
        <v>6.0826698131399999</v>
      </c>
      <c r="D30">
        <v>1.4315209906040001E-2</v>
      </c>
      <c r="E30">
        <v>9.6272707076920003</v>
      </c>
      <c r="F30">
        <v>1.499638388318E-2</v>
      </c>
      <c r="G30">
        <v>4.1528280251830001</v>
      </c>
    </row>
    <row r="31" spans="2:7" x14ac:dyDescent="0.3">
      <c r="B31" s="2">
        <v>6.1825582795050002E-3</v>
      </c>
      <c r="C31">
        <v>6.5377450502260004</v>
      </c>
      <c r="D31">
        <v>1.4489925273440001E-2</v>
      </c>
      <c r="E31">
        <v>9.6336295928519995</v>
      </c>
      <c r="F31">
        <v>1.579508736584E-2</v>
      </c>
      <c r="G31">
        <v>4.1814492717689999</v>
      </c>
    </row>
    <row r="32" spans="2:7" x14ac:dyDescent="0.3">
      <c r="B32" s="2">
        <v>6.3318156625319999E-3</v>
      </c>
      <c r="C32">
        <v>6.5911253936219998</v>
      </c>
      <c r="D32">
        <v>1.481425686271E-2</v>
      </c>
      <c r="E32">
        <v>9.6588772324260006</v>
      </c>
      <c r="F32">
        <v>1.6668696824569999E-2</v>
      </c>
      <c r="G32">
        <v>4.2101080985679999</v>
      </c>
    </row>
    <row r="33" spans="2:7" x14ac:dyDescent="0.3">
      <c r="B33" s="2">
        <v>6.4312335933180004E-3</v>
      </c>
      <c r="C33">
        <v>6.6350738865479997</v>
      </c>
      <c r="D33">
        <v>1.543824497797E-2</v>
      </c>
      <c r="E33">
        <v>9.6811395938530005</v>
      </c>
      <c r="F33">
        <v>1.7567307563700001E-2</v>
      </c>
      <c r="G33">
        <v>4.2356438531069998</v>
      </c>
    </row>
    <row r="34" spans="2:7" x14ac:dyDescent="0.3">
      <c r="B34" s="2">
        <v>6.5804257329199999E-3</v>
      </c>
      <c r="C34">
        <v>6.6947254279399999</v>
      </c>
      <c r="D34">
        <v>1.578757784764E-2</v>
      </c>
      <c r="E34">
        <v>9.7032641611670005</v>
      </c>
      <c r="F34">
        <v>1.854088952233E-2</v>
      </c>
      <c r="G34">
        <v>4.2549459898619997</v>
      </c>
    </row>
    <row r="35" spans="2:7" x14ac:dyDescent="0.3">
      <c r="B35" s="2">
        <v>6.7296831159479997E-3</v>
      </c>
      <c r="C35">
        <v>6.7481057713360002</v>
      </c>
      <c r="D35">
        <v>1.603693821741E-2</v>
      </c>
      <c r="E35">
        <v>9.7347454185249997</v>
      </c>
      <c r="F35">
        <v>1.9464305811590001E-2</v>
      </c>
      <c r="G35">
        <v>4.2961722661290001</v>
      </c>
    </row>
    <row r="36" spans="2:7" x14ac:dyDescent="0.3">
      <c r="B36" s="2">
        <v>6.8789404989750003E-3</v>
      </c>
      <c r="C36">
        <v>6.8014861147310004</v>
      </c>
      <c r="D36">
        <v>1.6286396452319999E-2</v>
      </c>
      <c r="E36">
        <v>9.7568198788890008</v>
      </c>
      <c r="F36">
        <v>2.0437724661659998E-2</v>
      </c>
      <c r="G36">
        <v>4.3311523978749999</v>
      </c>
    </row>
    <row r="37" spans="2:7" x14ac:dyDescent="0.3">
      <c r="B37" s="2">
        <v>6.9785215383229996E-3</v>
      </c>
      <c r="C37">
        <v>6.8297566126660003</v>
      </c>
      <c r="D37">
        <v>1.6710602676349998E-2</v>
      </c>
      <c r="E37">
        <v>9.7821176254129991</v>
      </c>
      <c r="F37">
        <v>2.1560988085569999E-2</v>
      </c>
      <c r="G37">
        <v>4.3630720910490002</v>
      </c>
    </row>
    <row r="38" spans="2:7" x14ac:dyDescent="0.3">
      <c r="B38" s="2">
        <v>7.1528128234649999E-3</v>
      </c>
      <c r="C38">
        <v>6.8768782848030003</v>
      </c>
      <c r="D38">
        <v>1.7085393530399999E-2</v>
      </c>
      <c r="E38">
        <v>9.7572207344909998</v>
      </c>
      <c r="F38">
        <v>2.2509503520370001E-2</v>
      </c>
      <c r="G38">
        <v>4.3917684980600002</v>
      </c>
    </row>
    <row r="39" spans="2:7" x14ac:dyDescent="0.3">
      <c r="B39" s="2">
        <v>7.3022659367670004E-3</v>
      </c>
      <c r="C39">
        <v>6.9114450342089997</v>
      </c>
      <c r="D39">
        <v>1.748476158258E-2</v>
      </c>
      <c r="E39">
        <v>9.7699635582849993</v>
      </c>
      <c r="F39">
        <v>2.3158329807469999E-2</v>
      </c>
      <c r="G39">
        <v>4.4265857822179999</v>
      </c>
    </row>
    <row r="40" spans="2:7" x14ac:dyDescent="0.3">
      <c r="B40" s="2">
        <v>7.5267228912750004E-3</v>
      </c>
      <c r="C40">
        <v>6.9366425668330001</v>
      </c>
      <c r="D40">
        <v>1.8033843721769999E-2</v>
      </c>
      <c r="E40">
        <v>9.7921883394990008</v>
      </c>
      <c r="F40">
        <v>2.4181620731490001E-2</v>
      </c>
      <c r="G40">
        <v>4.4678621654360002</v>
      </c>
    </row>
    <row r="41" spans="2:7" x14ac:dyDescent="0.3">
      <c r="B41" s="2">
        <v>7.826151065278E-3</v>
      </c>
      <c r="C41">
        <v>6.9556064816729997</v>
      </c>
      <c r="D41">
        <v>1.8408145250130001E-2</v>
      </c>
      <c r="E41">
        <v>9.8143254335509997</v>
      </c>
      <c r="F41">
        <v>2.4880710553090001E-2</v>
      </c>
      <c r="G41">
        <v>4.4713485130860002</v>
      </c>
    </row>
    <row r="42" spans="2:7" x14ac:dyDescent="0.3">
      <c r="B42" s="2">
        <v>8.2504551544430003E-3</v>
      </c>
      <c r="C42">
        <v>6.9714974312029998</v>
      </c>
      <c r="D42">
        <v>1.8682767874009999E-2</v>
      </c>
      <c r="E42">
        <v>9.8175988266619996</v>
      </c>
      <c r="F42">
        <v>2.5554929581140001E-2</v>
      </c>
      <c r="G42">
        <v>4.4654155370039996</v>
      </c>
    </row>
    <row r="43" spans="2:7" x14ac:dyDescent="0.3">
      <c r="B43" s="2">
        <v>8.7247618044110006E-3</v>
      </c>
      <c r="C43">
        <v>6.9811422362120004</v>
      </c>
      <c r="D43">
        <v>1.8807676410879999E-2</v>
      </c>
      <c r="E43">
        <v>9.8113902623539992</v>
      </c>
      <c r="F43">
        <v>2.6728130322440001E-2</v>
      </c>
      <c r="G43">
        <v>4.4973602836520001</v>
      </c>
    </row>
    <row r="44" spans="2:7" x14ac:dyDescent="0.3">
      <c r="B44" s="2">
        <v>9.2242980867690005E-3</v>
      </c>
      <c r="C44">
        <v>6.9657147759719997</v>
      </c>
      <c r="D44">
        <v>1.905726513264E-2</v>
      </c>
      <c r="E44">
        <v>9.8209223267240002</v>
      </c>
      <c r="F44">
        <v>2.7202175998709999E-2</v>
      </c>
      <c r="G44">
        <v>4.5320898806469998</v>
      </c>
    </row>
    <row r="45" spans="2:7" x14ac:dyDescent="0.3">
      <c r="B45" s="2">
        <v>9.6487000410710004E-3</v>
      </c>
      <c r="C45">
        <v>6.9721989285069998</v>
      </c>
      <c r="D45">
        <v>1.9806324893339999E-2</v>
      </c>
      <c r="E45">
        <v>9.8212981288509997</v>
      </c>
      <c r="F45">
        <v>2.8275436861819998E-2</v>
      </c>
      <c r="G45">
        <v>4.5702557183419996</v>
      </c>
    </row>
    <row r="46" spans="2:7" x14ac:dyDescent="0.3">
      <c r="B46" s="2">
        <v>1.012310455618E-2</v>
      </c>
      <c r="C46">
        <v>6.9724369365210004</v>
      </c>
      <c r="D46">
        <v>2.0180920017109999E-2</v>
      </c>
      <c r="E46">
        <v>9.8152148319180004</v>
      </c>
      <c r="F46">
        <v>2.8749710890070002E-2</v>
      </c>
      <c r="G46">
        <v>4.5830361223480001</v>
      </c>
    </row>
    <row r="47" spans="2:7" x14ac:dyDescent="0.3">
      <c r="B47" s="2">
        <v>1.0597509071280001E-2</v>
      </c>
      <c r="C47">
        <v>6.972674944535</v>
      </c>
      <c r="D47">
        <v>2.0305893797410001E-2</v>
      </c>
      <c r="E47">
        <v>9.802735069613</v>
      </c>
      <c r="F47">
        <v>2.917404760095E-2</v>
      </c>
      <c r="G47">
        <v>4.5957914728800002</v>
      </c>
    </row>
    <row r="48" spans="2:7" x14ac:dyDescent="0.3">
      <c r="B48" s="2">
        <v>1.087203383002E-2</v>
      </c>
      <c r="C48">
        <v>6.9853551346409999</v>
      </c>
      <c r="D48">
        <v>2.0555645627730001E-2</v>
      </c>
      <c r="E48">
        <v>9.7965891389919992</v>
      </c>
      <c r="F48">
        <v>2.9548479616160001E-2</v>
      </c>
      <c r="G48">
        <v>4.605386170938</v>
      </c>
    </row>
    <row r="49" spans="2:7" x14ac:dyDescent="0.3">
      <c r="B49" s="2">
        <v>1.1396212553940001E-2</v>
      </c>
      <c r="C49">
        <v>7.0012961911209999</v>
      </c>
      <c r="D49">
        <v>2.170381246691E-2</v>
      </c>
      <c r="E49">
        <v>9.8347925569000001</v>
      </c>
      <c r="F49">
        <v>3.0771519809699999E-2</v>
      </c>
      <c r="G49">
        <v>4.6467627680570001</v>
      </c>
    </row>
    <row r="50" spans="2:7" x14ac:dyDescent="0.3">
      <c r="B50" s="2">
        <v>1.1845452680089999E-2</v>
      </c>
      <c r="C50">
        <v>7.0203352663869998</v>
      </c>
      <c r="D50">
        <v>2.2103311005950001E-2</v>
      </c>
      <c r="E50">
        <v>9.8349929847009996</v>
      </c>
      <c r="F50">
        <v>3.122082517926E-2</v>
      </c>
      <c r="G50">
        <v>4.6595306453259999</v>
      </c>
    </row>
    <row r="51" spans="2:7" x14ac:dyDescent="0.3">
      <c r="B51" s="2">
        <v>1.254428152799E-2</v>
      </c>
      <c r="C51">
        <v>7.0489064060239999</v>
      </c>
      <c r="D51">
        <v>2.2328061555869999E-2</v>
      </c>
      <c r="E51">
        <v>9.831970126341</v>
      </c>
      <c r="F51">
        <v>3.2244377076980003E-2</v>
      </c>
      <c r="G51">
        <v>4.6757222365580002</v>
      </c>
    </row>
    <row r="52" spans="2:7" x14ac:dyDescent="0.3">
      <c r="B52" s="2">
        <v>1.3093461532310001E-2</v>
      </c>
      <c r="C52">
        <v>7.0617243902429996</v>
      </c>
      <c r="D52">
        <v>2.3426845646779999E-2</v>
      </c>
      <c r="E52">
        <v>9.8168433078019994</v>
      </c>
      <c r="F52">
        <v>3.2768621044330003E-2</v>
      </c>
      <c r="G52">
        <v>4.6853920950410002</v>
      </c>
    </row>
    <row r="53" spans="2:7" x14ac:dyDescent="0.3">
      <c r="B53" s="2">
        <v>1.369270934087E-2</v>
      </c>
      <c r="C53">
        <v>7.0620250319449998</v>
      </c>
      <c r="D53">
        <v>2.3576527112069999E-2</v>
      </c>
      <c r="E53">
        <v>9.8294608642209997</v>
      </c>
      <c r="F53">
        <v>3.4116569774740001E-2</v>
      </c>
      <c r="G53">
        <v>4.7205601278509999</v>
      </c>
    </row>
    <row r="54" spans="2:7" x14ac:dyDescent="0.3">
      <c r="B54" s="2">
        <v>1.43168931864E-2</v>
      </c>
      <c r="C54">
        <v>7.0654737993819996</v>
      </c>
      <c r="D54">
        <v>2.3751894913720002E-2</v>
      </c>
      <c r="E54">
        <v>9.7731077694150006</v>
      </c>
      <c r="F54">
        <v>3.4441129716000003E-2</v>
      </c>
      <c r="G54">
        <v>4.7238585744380002</v>
      </c>
    </row>
    <row r="55" spans="2:7" x14ac:dyDescent="0.3">
      <c r="B55" s="2">
        <v>1.4940979166799999E-2</v>
      </c>
      <c r="C55">
        <v>7.0783293638150004</v>
      </c>
      <c r="D55">
        <v>2.3751894913720002E-2</v>
      </c>
      <c r="E55">
        <v>9.7731077694150006</v>
      </c>
      <c r="F55">
        <v>3.46408463638E-2</v>
      </c>
      <c r="G55">
        <v>4.7270943873369999</v>
      </c>
    </row>
    <row r="56" spans="2:7" x14ac:dyDescent="0.3">
      <c r="B56" s="2">
        <v>1.556519563404E-2</v>
      </c>
      <c r="C56">
        <v>7.0786425322540003</v>
      </c>
      <c r="D56">
        <v>2.457553443336E-2</v>
      </c>
      <c r="E56">
        <v>9.8048771417380003</v>
      </c>
      <c r="F56">
        <v>3.5065183074679998E-2</v>
      </c>
      <c r="G56">
        <v>4.739849737868</v>
      </c>
    </row>
    <row r="57" spans="2:7" x14ac:dyDescent="0.3">
      <c r="B57" s="2">
        <v>1.608953746653E-2</v>
      </c>
      <c r="C57">
        <v>7.0789055937430003</v>
      </c>
      <c r="D57">
        <v>2.4675278581269999E-2</v>
      </c>
      <c r="E57">
        <v>9.8174696446809993</v>
      </c>
      <c r="F57">
        <v>3.8559979748439999E-2</v>
      </c>
      <c r="G57">
        <v>4.8199934560840001</v>
      </c>
    </row>
    <row r="58" spans="2:7" x14ac:dyDescent="0.3">
      <c r="B58" s="2">
        <v>1.71382211315E-2</v>
      </c>
      <c r="C58">
        <v>7.0794317167210004</v>
      </c>
      <c r="D58">
        <v>2.4924965168169999E-2</v>
      </c>
      <c r="E58">
        <v>9.8175949120570003</v>
      </c>
      <c r="F58">
        <v>3.8984218594179998E-2</v>
      </c>
      <c r="G58">
        <v>4.8421556036110003</v>
      </c>
    </row>
    <row r="59" spans="2:7" x14ac:dyDescent="0.3">
      <c r="B59" s="2">
        <v>1.7737468940049999E-2</v>
      </c>
      <c r="C59">
        <v>7.0797323584229996</v>
      </c>
      <c r="D59">
        <v>2.5049971570180001E-2</v>
      </c>
      <c r="E59">
        <v>9.8019795507529999</v>
      </c>
      <c r="F59">
        <v>4.0207356652860002E-2</v>
      </c>
      <c r="G59">
        <v>4.8741254037340003</v>
      </c>
    </row>
    <row r="60" spans="2:7" x14ac:dyDescent="0.3">
      <c r="B60" s="2">
        <v>1.838665406599E-2</v>
      </c>
      <c r="C60">
        <v>7.0800580535990001</v>
      </c>
      <c r="D60">
        <v>2.5250047056820001E-2</v>
      </c>
      <c r="E60">
        <v>9.7707237746709996</v>
      </c>
      <c r="F60">
        <v>4.0531851350689999E-2</v>
      </c>
      <c r="G60">
        <v>4.8836950483179997</v>
      </c>
    </row>
    <row r="61" spans="2:7" x14ac:dyDescent="0.3">
      <c r="B61" s="2">
        <v>1.9110745167989999E-2</v>
      </c>
      <c r="C61">
        <v>7.0804213289889999</v>
      </c>
      <c r="D61">
        <v>2.582396736785E-2</v>
      </c>
      <c r="E61">
        <v>9.805503478616</v>
      </c>
      <c r="F61">
        <v>4.0781276963880002E-2</v>
      </c>
      <c r="G61">
        <v>4.9089051076789998</v>
      </c>
    </row>
    <row r="62" spans="2:7" x14ac:dyDescent="0.3">
      <c r="B62" s="2">
        <v>1.978489895261E-2</v>
      </c>
      <c r="C62">
        <v>7.0807595509030001</v>
      </c>
      <c r="D62">
        <v>2.6098622613439999E-2</v>
      </c>
      <c r="E62">
        <v>9.80564127273</v>
      </c>
      <c r="F62">
        <v>4.1131033915820001E-2</v>
      </c>
      <c r="G62">
        <v>4.8902668880159998</v>
      </c>
    </row>
    <row r="63" spans="2:7" x14ac:dyDescent="0.3">
      <c r="B63" s="2">
        <v>2.0533991335019999E-2</v>
      </c>
      <c r="C63">
        <v>7.0779997540319997</v>
      </c>
      <c r="D63">
        <v>2.6373277859020001E-2</v>
      </c>
      <c r="E63">
        <v>9.8057790668429998</v>
      </c>
      <c r="F63">
        <v>4.2154455326690002E-2</v>
      </c>
      <c r="G63">
        <v>4.9190008752410002</v>
      </c>
    </row>
    <row r="64" spans="2:7" x14ac:dyDescent="0.3">
      <c r="B64" s="2">
        <v>2.1333118899939999E-2</v>
      </c>
      <c r="C64">
        <v>7.0658582136419996</v>
      </c>
      <c r="D64">
        <v>2.6548156334990001E-2</v>
      </c>
      <c r="E64">
        <v>9.7964599570110007</v>
      </c>
      <c r="F64">
        <v>4.2703406979020003E-2</v>
      </c>
      <c r="G64">
        <v>4.9537680524479999</v>
      </c>
    </row>
    <row r="65" spans="2:7" x14ac:dyDescent="0.3">
      <c r="B65" s="2">
        <v>2.1882559877970002E-2</v>
      </c>
      <c r="C65">
        <v>7.0535914058750002</v>
      </c>
      <c r="D65">
        <v>2.7447582616929998E-2</v>
      </c>
      <c r="E65">
        <v>9.7436057365930004</v>
      </c>
      <c r="F65">
        <v>4.3052772470409999E-2</v>
      </c>
      <c r="G65">
        <v>4.9727570207629999</v>
      </c>
    </row>
    <row r="66" spans="2:7" x14ac:dyDescent="0.3">
      <c r="B66" s="2">
        <v>2.240696695388E-2</v>
      </c>
      <c r="C66">
        <v>7.0475832693680003</v>
      </c>
      <c r="D66">
        <v>2.74724860322E-2</v>
      </c>
      <c r="E66">
        <v>9.7498894613269993</v>
      </c>
      <c r="F66">
        <v>4.4151262965910001E-2</v>
      </c>
      <c r="G66">
        <v>4.9858505932100003</v>
      </c>
    </row>
    <row r="67" spans="2:7" x14ac:dyDescent="0.3">
      <c r="B67" s="2">
        <v>2.3106219884040002E-2</v>
      </c>
      <c r="C67">
        <v>7.0353916220270003</v>
      </c>
      <c r="D67">
        <v>2.777194682791E-2</v>
      </c>
      <c r="E67">
        <v>9.7657177771699999</v>
      </c>
      <c r="F67">
        <v>4.470044297023E-2</v>
      </c>
      <c r="G67">
        <v>4.9986685774290001</v>
      </c>
    </row>
    <row r="68" spans="2:7" x14ac:dyDescent="0.3">
      <c r="B68" s="2">
        <v>2.3830506716320001E-2</v>
      </c>
      <c r="C68">
        <v>7.0169413034270001</v>
      </c>
      <c r="D68">
        <v>2.822161103632E-2</v>
      </c>
      <c r="E68">
        <v>9.7439940654580006</v>
      </c>
      <c r="F68">
        <v>4.5000034252799997E-2</v>
      </c>
      <c r="G68">
        <v>5.0019544972779997</v>
      </c>
    </row>
    <row r="69" spans="2:7" x14ac:dyDescent="0.3">
      <c r="B69" s="2">
        <v>2.45047909878E-2</v>
      </c>
      <c r="C69">
        <v>7.0047371293480003</v>
      </c>
      <c r="D69">
        <v>2.8821446035699999E-2</v>
      </c>
      <c r="E69">
        <v>9.6878539251909999</v>
      </c>
      <c r="F69">
        <v>4.5923613650619997E-2</v>
      </c>
      <c r="G69">
        <v>5.0275027785540001</v>
      </c>
    </row>
    <row r="70" spans="2:7" x14ac:dyDescent="0.3">
      <c r="B70" s="2">
        <v>2.5178879528989999E-2</v>
      </c>
      <c r="C70">
        <v>7.0113465492589997</v>
      </c>
      <c r="D70">
        <v>2.9195714942339999E-2</v>
      </c>
      <c r="E70">
        <v>9.7131266182410005</v>
      </c>
      <c r="F70">
        <v>4.6572668289709997E-2</v>
      </c>
      <c r="G70">
        <v>5.0403708697239997</v>
      </c>
    </row>
    <row r="71" spans="2:7" x14ac:dyDescent="0.3">
      <c r="B71" s="2">
        <v>2.5902970631E-2</v>
      </c>
      <c r="C71">
        <v>7.0117098246490004</v>
      </c>
      <c r="D71">
        <v>2.9520274883600001E-2</v>
      </c>
      <c r="E71">
        <v>9.7164250648279999</v>
      </c>
      <c r="F71">
        <v>4.6822289633179998E-2</v>
      </c>
      <c r="G71">
        <v>5.0467673350959998</v>
      </c>
    </row>
    <row r="72" spans="2:7" x14ac:dyDescent="0.3">
      <c r="B72" s="2">
        <v>2.6502218439550002E-2</v>
      </c>
      <c r="C72">
        <v>7.0120104663499996</v>
      </c>
      <c r="D72">
        <v>2.97949627509E-2</v>
      </c>
      <c r="E72">
        <v>9.7134272599429998</v>
      </c>
      <c r="F72">
        <v>4.8145139218049998E-2</v>
      </c>
      <c r="G72">
        <v>5.0944652371609997</v>
      </c>
    </row>
    <row r="73" spans="2:7" x14ac:dyDescent="0.3">
      <c r="B73" s="2">
        <v>2.7276312102359999E-2</v>
      </c>
      <c r="C73">
        <v>7.0061275972179997</v>
      </c>
      <c r="D73">
        <v>3.0669355130729999E-2</v>
      </c>
      <c r="E73">
        <v>9.6668317107840007</v>
      </c>
      <c r="F73">
        <v>4.8669481050540003E-2</v>
      </c>
      <c r="G73">
        <v>5.0947282986499998</v>
      </c>
    </row>
    <row r="74" spans="2:7" x14ac:dyDescent="0.3">
      <c r="B74" s="2">
        <v>2.8100604056249999E-2</v>
      </c>
      <c r="C74">
        <v>6.9751849895760003</v>
      </c>
      <c r="D74">
        <v>3.0943684159190001E-2</v>
      </c>
      <c r="E74">
        <v>9.6983254948800006</v>
      </c>
      <c r="F74">
        <v>4.896913757653E-2</v>
      </c>
      <c r="G74">
        <v>5.0917430205030003</v>
      </c>
    </row>
    <row r="75" spans="2:7" x14ac:dyDescent="0.3">
      <c r="B75" s="2">
        <v>2.8874828205909999E-2</v>
      </c>
      <c r="C75">
        <v>6.9567597244510004</v>
      </c>
      <c r="D75">
        <v>3.1293506354549999E-2</v>
      </c>
      <c r="E75">
        <v>9.6734160772200006</v>
      </c>
      <c r="F75">
        <v>5.0192601852330002E-2</v>
      </c>
      <c r="G75">
        <v>5.0923568306440004</v>
      </c>
    </row>
    <row r="76" spans="2:7" x14ac:dyDescent="0.3">
      <c r="B76" s="2">
        <v>2.95241764404E-2</v>
      </c>
      <c r="C76">
        <v>6.9414074246370001</v>
      </c>
      <c r="D76">
        <v>3.1393250502460002E-2</v>
      </c>
      <c r="E76">
        <v>9.6860085801629996</v>
      </c>
      <c r="F76">
        <v>5.0566838137259998E-2</v>
      </c>
      <c r="G76">
        <v>5.1207651226920001</v>
      </c>
    </row>
    <row r="77" spans="2:7" x14ac:dyDescent="0.3">
      <c r="B77" s="2">
        <v>3.0298335346640001E-2</v>
      </c>
      <c r="C77">
        <v>6.9292533575080002</v>
      </c>
      <c r="D77">
        <v>3.2342907697189997E-2</v>
      </c>
      <c r="E77">
        <v>9.6049590222360006</v>
      </c>
      <c r="F77">
        <v>5.1140986800280001E-2</v>
      </c>
      <c r="G77">
        <v>5.1335956336489996</v>
      </c>
    </row>
    <row r="78" spans="2:7" x14ac:dyDescent="0.3">
      <c r="B78" s="2">
        <v>3.0847776324660001E-2</v>
      </c>
      <c r="C78">
        <v>6.916986549742</v>
      </c>
      <c r="D78">
        <v>3.2817475320859997E-2</v>
      </c>
      <c r="E78">
        <v>9.5895190352590003</v>
      </c>
      <c r="F78">
        <v>5.2413996932909997E-2</v>
      </c>
      <c r="G78">
        <v>5.171861685244</v>
      </c>
    </row>
    <row r="79" spans="2:7" x14ac:dyDescent="0.3">
      <c r="B79" s="2">
        <v>3.157199791352E-2</v>
      </c>
      <c r="C79">
        <v>6.9048074291379997</v>
      </c>
      <c r="D79">
        <v>3.2992223309980001E-2</v>
      </c>
      <c r="E79">
        <v>9.5927423214199994</v>
      </c>
      <c r="F79">
        <v>5.3287639013349999E-2</v>
      </c>
      <c r="G79">
        <v>5.1973849130450001</v>
      </c>
    </row>
    <row r="80" spans="2:7" x14ac:dyDescent="0.3">
      <c r="B80" s="2">
        <v>3.2271185600250003E-2</v>
      </c>
      <c r="C80">
        <v>6.8988869797939998</v>
      </c>
      <c r="D80">
        <v>3.3091771727609999E-2</v>
      </c>
      <c r="E80">
        <v>9.6241484183530002</v>
      </c>
      <c r="F80">
        <v>5.4161346337220001E-2</v>
      </c>
      <c r="G80">
        <v>5.2166369428500001</v>
      </c>
    </row>
    <row r="81" spans="2:7" x14ac:dyDescent="0.3">
      <c r="B81" s="2">
        <v>3.2745590115359997E-2</v>
      </c>
      <c r="C81">
        <v>6.8991249878080003</v>
      </c>
      <c r="D81">
        <v>3.4041233192070003E-2</v>
      </c>
      <c r="E81">
        <v>9.5619124544149994</v>
      </c>
      <c r="F81">
        <v>5.4460970241499998E-2</v>
      </c>
      <c r="G81">
        <v>5.2167872637009998</v>
      </c>
    </row>
    <row r="82" spans="2:7" x14ac:dyDescent="0.3">
      <c r="B82" s="2">
        <v>3.3394775241290003E-2</v>
      </c>
      <c r="C82">
        <v>6.8994506829839999</v>
      </c>
      <c r="D82">
        <v>3.4365825755039998E-2</v>
      </c>
      <c r="E82">
        <v>9.5620753020040006</v>
      </c>
      <c r="F82">
        <v>5.5060087563200001E-2</v>
      </c>
      <c r="G82">
        <v>5.2296303013949998</v>
      </c>
    </row>
    <row r="83" spans="2:7" x14ac:dyDescent="0.3">
      <c r="B83" s="2">
        <v>3.3994023049849997E-2</v>
      </c>
      <c r="C83">
        <v>6.8997513246860001</v>
      </c>
      <c r="D83">
        <v>3.4790260331050003E-2</v>
      </c>
      <c r="E83">
        <v>9.5654238555410007</v>
      </c>
      <c r="F83">
        <v>5.5808886350189997E-2</v>
      </c>
      <c r="G83">
        <v>5.2550908955080002</v>
      </c>
    </row>
    <row r="84" spans="2:7" x14ac:dyDescent="0.3">
      <c r="B84" s="2">
        <v>3.4643240797500002E-2</v>
      </c>
      <c r="C84">
        <v>6.8969414208649997</v>
      </c>
      <c r="D84">
        <v>3.496504094188E-2</v>
      </c>
      <c r="E84">
        <v>9.5655115427039998</v>
      </c>
      <c r="F84">
        <v>5.6208384889230002E-2</v>
      </c>
      <c r="G84">
        <v>5.2552913233099998</v>
      </c>
    </row>
    <row r="85" spans="2:7" x14ac:dyDescent="0.3">
      <c r="B85" s="2">
        <v>3.5392463666750001E-2</v>
      </c>
      <c r="C85">
        <v>6.8816392280010001</v>
      </c>
      <c r="D85">
        <v>3.5889631612789998E-2</v>
      </c>
      <c r="E85">
        <v>9.4938562550340002</v>
      </c>
      <c r="F85">
        <v>5.653268385679E-2</v>
      </c>
      <c r="G85">
        <v>5.283674561882</v>
      </c>
    </row>
    <row r="86" spans="2:7" x14ac:dyDescent="0.3">
      <c r="B86" s="2">
        <v>3.6716357146419999E-2</v>
      </c>
      <c r="C86">
        <v>6.8289979621220001</v>
      </c>
      <c r="D86">
        <v>3.6413973445269997E-2</v>
      </c>
      <c r="E86">
        <v>9.4941193165229993</v>
      </c>
      <c r="F86">
        <v>5.6732302639459997E-2</v>
      </c>
      <c r="G86">
        <v>5.2963171717759998</v>
      </c>
    </row>
    <row r="87" spans="2:7" x14ac:dyDescent="0.3">
      <c r="B87" s="2">
        <v>3.7315833306959999E-2</v>
      </c>
      <c r="C87">
        <v>6.8073494108360002</v>
      </c>
      <c r="D87">
        <v>3.6563785397410002E-2</v>
      </c>
      <c r="E87">
        <v>9.4941944769479996</v>
      </c>
      <c r="F87">
        <v>5.7905731732740003E-2</v>
      </c>
      <c r="G87">
        <v>5.3063127254360003</v>
      </c>
    </row>
    <row r="88" spans="2:7" x14ac:dyDescent="0.3">
      <c r="B88" s="2">
        <v>3.8389485630620002E-2</v>
      </c>
      <c r="C88">
        <v>6.8078880605509999</v>
      </c>
      <c r="D88">
        <v>3.7488245581470001E-2</v>
      </c>
      <c r="E88">
        <v>9.435081585272</v>
      </c>
      <c r="F88">
        <v>5.818055008689E-2</v>
      </c>
      <c r="G88">
        <v>5.2907725245580002</v>
      </c>
    </row>
    <row r="89" spans="2:7" x14ac:dyDescent="0.3">
      <c r="B89" s="2">
        <v>3.8739046852280003E-2</v>
      </c>
      <c r="C89">
        <v>6.8080634348769999</v>
      </c>
      <c r="D89">
        <v>3.7563151557540003E-2</v>
      </c>
      <c r="E89">
        <v>9.4351191654840001</v>
      </c>
      <c r="F89">
        <v>5.8430204052070001E-2</v>
      </c>
      <c r="G89">
        <v>5.2940333909320003</v>
      </c>
    </row>
    <row r="90" spans="2:7" x14ac:dyDescent="0.3">
      <c r="B90" s="2">
        <v>3.8938926608649997E-2</v>
      </c>
      <c r="C90">
        <v>6.7956212527849997</v>
      </c>
      <c r="D90">
        <v>3.7812805522730003E-2</v>
      </c>
      <c r="E90">
        <v>9.4383800318579993</v>
      </c>
      <c r="F90">
        <v>5.9778283269329997E-2</v>
      </c>
      <c r="G90">
        <v>5.316659027749</v>
      </c>
    </row>
    <row r="91" spans="2:7" x14ac:dyDescent="0.3">
      <c r="B91" s="2">
        <v>3.9138838986729999E-2</v>
      </c>
      <c r="C91">
        <v>6.7800434716940003</v>
      </c>
      <c r="D91">
        <v>3.7812707657589997E-2</v>
      </c>
      <c r="E91">
        <v>9.4477868288529994</v>
      </c>
      <c r="F91">
        <v>5.9977869430290001E-2</v>
      </c>
      <c r="G91">
        <v>5.3324372366409998</v>
      </c>
    </row>
    <row r="92" spans="2:7" x14ac:dyDescent="0.3">
      <c r="B92" s="2">
        <v>3.9388590817049998E-2</v>
      </c>
      <c r="C92">
        <v>6.7738975410729996</v>
      </c>
      <c r="D92">
        <v>3.8037556072649997E-2</v>
      </c>
      <c r="E92">
        <v>9.4353571734979997</v>
      </c>
      <c r="F92">
        <v>6.0352268823790002E-2</v>
      </c>
      <c r="G92">
        <v>5.3451675336970004</v>
      </c>
    </row>
    <row r="93" spans="2:7" x14ac:dyDescent="0.3">
      <c r="B93" s="2">
        <v>3.9763185940819998E-2</v>
      </c>
      <c r="C93">
        <v>6.7678142441400002</v>
      </c>
      <c r="D93">
        <v>3.821253241375E-2</v>
      </c>
      <c r="E93">
        <v>9.4166312666720007</v>
      </c>
      <c r="F93">
        <v>6.0901448828110001E-2</v>
      </c>
      <c r="G93">
        <v>5.3579855179170002</v>
      </c>
    </row>
    <row r="94" spans="2:7" x14ac:dyDescent="0.3">
      <c r="B94" s="2">
        <v>4.0537083873359997E-2</v>
      </c>
      <c r="C94">
        <v>6.7807449689980004</v>
      </c>
      <c r="D94">
        <v>3.9161504552520002E-2</v>
      </c>
      <c r="E94">
        <v>9.4014292877079999</v>
      </c>
      <c r="F94">
        <v>6.207478005626E-2</v>
      </c>
      <c r="G94">
        <v>5.3773878685719998</v>
      </c>
    </row>
    <row r="95" spans="2:7" x14ac:dyDescent="0.3">
      <c r="B95" s="2">
        <v>4.0761801801569998E-2</v>
      </c>
      <c r="C95">
        <v>6.7808577096359999</v>
      </c>
      <c r="D95">
        <v>3.9585971750249999E-2</v>
      </c>
      <c r="E95">
        <v>9.4016422422470001</v>
      </c>
      <c r="F95">
        <v>6.2648732989000006E-2</v>
      </c>
      <c r="G95">
        <v>5.4090319735190002</v>
      </c>
    </row>
    <row r="96" spans="2:7" x14ac:dyDescent="0.3">
      <c r="B96" s="2">
        <v>4.121136814483E-2</v>
      </c>
      <c r="C96">
        <v>6.7685407949189997</v>
      </c>
      <c r="D96">
        <v>3.9885758763090001E-2</v>
      </c>
      <c r="E96">
        <v>9.3861145681060005</v>
      </c>
      <c r="F96">
        <v>6.2748509758619994E-2</v>
      </c>
      <c r="G96">
        <v>5.4184888774640001</v>
      </c>
    </row>
    <row r="97" spans="2:7" x14ac:dyDescent="0.3">
      <c r="B97" s="2">
        <v>4.1461283083719998E-2</v>
      </c>
      <c r="C97">
        <v>6.7467168693069999</v>
      </c>
      <c r="D97">
        <v>3.991072742178E-2</v>
      </c>
      <c r="E97">
        <v>9.3861270948439994</v>
      </c>
      <c r="F97">
        <v>6.3947298971140001E-2</v>
      </c>
      <c r="G97">
        <v>5.3908697698830004</v>
      </c>
    </row>
    <row r="98" spans="2:7" x14ac:dyDescent="0.3">
      <c r="B98" s="2">
        <v>4.1586256864020003E-2</v>
      </c>
      <c r="C98">
        <v>6.7342371070020004</v>
      </c>
      <c r="D98">
        <v>4.0785054558180003E-2</v>
      </c>
      <c r="E98">
        <v>9.3458027436820004</v>
      </c>
      <c r="F98">
        <v>6.4745937210379995E-2</v>
      </c>
      <c r="G98">
        <v>5.4257622144660003</v>
      </c>
    </row>
    <row r="99" spans="2:7" x14ac:dyDescent="0.3">
      <c r="B99" s="2">
        <v>4.2734619433469997E-2</v>
      </c>
      <c r="C99">
        <v>6.7536269309200003</v>
      </c>
      <c r="D99">
        <v>4.0884929192939998E-2</v>
      </c>
      <c r="E99">
        <v>9.3458528506319993</v>
      </c>
      <c r="F99">
        <v>6.5669614473339993E-2</v>
      </c>
      <c r="G99">
        <v>5.4419036987479998</v>
      </c>
    </row>
    <row r="100" spans="2:7" x14ac:dyDescent="0.3">
      <c r="B100" s="2">
        <v>4.2959402605099999E-2</v>
      </c>
      <c r="C100">
        <v>6.7474684735619999</v>
      </c>
      <c r="D100">
        <v>4.0984999557979997E-2</v>
      </c>
      <c r="E100">
        <v>9.3270893635930001</v>
      </c>
      <c r="F100">
        <v>6.6019045208149996E-2</v>
      </c>
      <c r="G100">
        <v>5.4546214690669999</v>
      </c>
    </row>
    <row r="101" spans="2:7" x14ac:dyDescent="0.3">
      <c r="B101" s="2">
        <v>4.3309224800459997E-2</v>
      </c>
      <c r="C101">
        <v>6.7225590559019999</v>
      </c>
      <c r="D101">
        <v>4.1234947118570002E-2</v>
      </c>
      <c r="E101">
        <v>9.3021298389819993</v>
      </c>
      <c r="F101">
        <v>6.6243665271219998E-2</v>
      </c>
      <c r="G101">
        <v>5.4641410067000002</v>
      </c>
    </row>
    <row r="102" spans="2:7" x14ac:dyDescent="0.3">
      <c r="B102" s="2">
        <v>4.3583977911190001E-2</v>
      </c>
      <c r="C102">
        <v>6.7132900530199997</v>
      </c>
      <c r="D102">
        <v>4.1759223707630001E-2</v>
      </c>
      <c r="E102">
        <v>9.3086640984680002</v>
      </c>
      <c r="F102">
        <v>6.7791559001420004E-2</v>
      </c>
      <c r="G102">
        <v>5.4805956594199996</v>
      </c>
    </row>
    <row r="103" spans="2:7" x14ac:dyDescent="0.3">
      <c r="B103" s="2">
        <v>4.4832443467390001E-2</v>
      </c>
      <c r="C103">
        <v>6.7107807909000003</v>
      </c>
      <c r="D103">
        <v>4.2708619928669998E-2</v>
      </c>
      <c r="E103">
        <v>9.2526993325269995</v>
      </c>
      <c r="F103">
        <v>6.8515323886299995E-2</v>
      </c>
      <c r="G103">
        <v>5.5123149247920002</v>
      </c>
    </row>
    <row r="104" spans="2:7" x14ac:dyDescent="0.3">
      <c r="B104" s="2">
        <v>4.5331849262900001E-2</v>
      </c>
      <c r="C104">
        <v>6.7078957266539998</v>
      </c>
      <c r="D104">
        <v>4.2933337856879999E-2</v>
      </c>
      <c r="E104">
        <v>9.2528120731649999</v>
      </c>
      <c r="F104">
        <v>6.9863533590410004E-2</v>
      </c>
      <c r="G104">
        <v>5.5223981656159999</v>
      </c>
    </row>
    <row r="105" spans="2:7" x14ac:dyDescent="0.3">
      <c r="B105" s="2">
        <v>4.5556632434530002E-2</v>
      </c>
      <c r="C105">
        <v>6.7017372692950001</v>
      </c>
      <c r="D105">
        <v>4.3307574141810003E-2</v>
      </c>
      <c r="E105">
        <v>9.2812203652130005</v>
      </c>
      <c r="F105">
        <v>7.0288000788140001E-2</v>
      </c>
      <c r="G105">
        <v>5.5226111201550001</v>
      </c>
    </row>
    <row r="106" spans="2:7" x14ac:dyDescent="0.3">
      <c r="B106" s="2">
        <v>4.5756446947469998E-2</v>
      </c>
      <c r="C106">
        <v>6.6955662851989999</v>
      </c>
      <c r="D106">
        <v>4.3757173106789997E-2</v>
      </c>
      <c r="E106">
        <v>9.2657678514979995</v>
      </c>
      <c r="F106">
        <v>7.0587624692419998E-2</v>
      </c>
      <c r="G106">
        <v>5.5227614410049997</v>
      </c>
    </row>
    <row r="107" spans="2:7" x14ac:dyDescent="0.3">
      <c r="B107" s="2">
        <v>4.6830523353389997E-2</v>
      </c>
      <c r="C107">
        <v>6.6553421479379997</v>
      </c>
      <c r="D107">
        <v>4.4357497431860002E-2</v>
      </c>
      <c r="E107">
        <v>9.1625937262580006</v>
      </c>
      <c r="F107">
        <v>7.1935801774819993E-2</v>
      </c>
      <c r="G107">
        <v>5.5359802808270002</v>
      </c>
    </row>
    <row r="108" spans="2:7" x14ac:dyDescent="0.3">
      <c r="B108" s="2">
        <v>4.7030272622909999E-2</v>
      </c>
      <c r="C108">
        <v>6.6554423618380003</v>
      </c>
      <c r="D108">
        <v>4.4507602979409998E-2</v>
      </c>
      <c r="E108">
        <v>9.1344484956990009</v>
      </c>
      <c r="F108">
        <v>7.2285199887910004E-2</v>
      </c>
      <c r="G108">
        <v>5.5518336501450003</v>
      </c>
    </row>
    <row r="109" spans="2:7" x14ac:dyDescent="0.3">
      <c r="B109" s="2">
        <v>4.737976860115E-2</v>
      </c>
      <c r="C109">
        <v>6.6618889341610004</v>
      </c>
      <c r="D109">
        <v>4.4557768648770001E-2</v>
      </c>
      <c r="E109">
        <v>9.1125243561860003</v>
      </c>
      <c r="F109">
        <v>7.2559789890070003E-2</v>
      </c>
      <c r="G109">
        <v>5.5582426422540001</v>
      </c>
    </row>
    <row r="110" spans="2:7" x14ac:dyDescent="0.3">
      <c r="B110" s="2">
        <v>4.7729166714239997E-2</v>
      </c>
      <c r="C110">
        <v>6.6777423034780004</v>
      </c>
      <c r="F110">
        <v>7.3907705998770001E-2</v>
      </c>
      <c r="G110">
        <v>5.5965462740619998</v>
      </c>
    </row>
    <row r="111" spans="2:7" x14ac:dyDescent="0.3">
      <c r="B111" s="2">
        <v>4.7829041348999998E-2</v>
      </c>
      <c r="C111">
        <v>6.6777924104280002</v>
      </c>
      <c r="F111">
        <v>7.4331977466230006E-2</v>
      </c>
      <c r="G111">
        <v>5.6155728225899999</v>
      </c>
    </row>
    <row r="112" spans="2:7" x14ac:dyDescent="0.3">
      <c r="B112" s="2">
        <v>4.8128665253280002E-2</v>
      </c>
      <c r="C112">
        <v>6.6779427312789998</v>
      </c>
      <c r="F112">
        <v>7.4806381981329995E-2</v>
      </c>
      <c r="G112">
        <v>5.6158108306040004</v>
      </c>
    </row>
    <row r="113" spans="2:7" x14ac:dyDescent="0.3">
      <c r="B113" s="2">
        <v>4.8553491289840003E-2</v>
      </c>
      <c r="C113">
        <v>6.643664096837</v>
      </c>
      <c r="F113">
        <v>7.6004747111589999E-2</v>
      </c>
      <c r="G113">
        <v>5.6289545100009999</v>
      </c>
    </row>
    <row r="114" spans="2:7" x14ac:dyDescent="0.3">
      <c r="B114" s="2">
        <v>4.895321818086E-2</v>
      </c>
      <c r="C114">
        <v>6.6219153316500003</v>
      </c>
      <c r="F114">
        <v>7.6454052481159995E-2</v>
      </c>
      <c r="G114">
        <v>5.6417223872699998</v>
      </c>
    </row>
    <row r="115" spans="2:7" x14ac:dyDescent="0.3">
      <c r="B115" s="2">
        <v>4.9452721841509999E-2</v>
      </c>
      <c r="C115">
        <v>6.6096234704089998</v>
      </c>
      <c r="F115">
        <v>7.6678770409370003E-2</v>
      </c>
      <c r="G115">
        <v>5.6418351279080001</v>
      </c>
    </row>
    <row r="116" spans="2:7" x14ac:dyDescent="0.3">
      <c r="B116" s="2">
        <v>5.0151811663110002E-2</v>
      </c>
      <c r="C116">
        <v>6.6131098180589998</v>
      </c>
      <c r="F116">
        <v>7.7777228283159999E-2</v>
      </c>
      <c r="G116">
        <v>5.6580642993519996</v>
      </c>
    </row>
    <row r="117" spans="2:7" x14ac:dyDescent="0.3">
      <c r="B117" s="2">
        <v>5.055131020215E-2</v>
      </c>
      <c r="C117">
        <v>6.6133102458600002</v>
      </c>
      <c r="F117">
        <v>7.8251469689699996E-2</v>
      </c>
      <c r="G117">
        <v>5.6739803023580002</v>
      </c>
    </row>
    <row r="118" spans="2:7" x14ac:dyDescent="0.3">
      <c r="B118" s="2">
        <v>5.1000778680280003E-2</v>
      </c>
      <c r="C118">
        <v>6.610400128138</v>
      </c>
      <c r="F118">
        <v>7.8650837741889995E-2</v>
      </c>
      <c r="G118">
        <v>5.6867231261519997</v>
      </c>
    </row>
    <row r="119" spans="2:7" x14ac:dyDescent="0.3">
      <c r="B119" s="2">
        <v>5.1550187036589999E-2</v>
      </c>
      <c r="C119">
        <v>6.6012689193699998</v>
      </c>
      <c r="F119">
        <v>7.9924239335069994E-2</v>
      </c>
      <c r="G119">
        <v>5.6873619897680001</v>
      </c>
    </row>
    <row r="120" spans="2:7" x14ac:dyDescent="0.3">
      <c r="B120" s="2">
        <v>5.1974654234309997E-2</v>
      </c>
      <c r="C120">
        <v>6.601481873909</v>
      </c>
      <c r="F120">
        <v>8.0398643850169996E-2</v>
      </c>
      <c r="G120">
        <v>5.6875999977819998</v>
      </c>
    </row>
    <row r="121" spans="2:7" x14ac:dyDescent="0.3">
      <c r="B121" s="2">
        <v>5.2499028688510002E-2</v>
      </c>
      <c r="C121">
        <v>6.5986093363989999</v>
      </c>
      <c r="F121">
        <v>8.0873015743559998E-2</v>
      </c>
      <c r="G121">
        <v>5.6909736047940003</v>
      </c>
    </row>
    <row r="122" spans="2:7" x14ac:dyDescent="0.3">
      <c r="B122" s="2">
        <v>5.3048469666539998E-2</v>
      </c>
      <c r="C122">
        <v>6.5863425286329997</v>
      </c>
      <c r="F122">
        <v>8.1821661665210002E-2</v>
      </c>
      <c r="G122">
        <v>5.7071276158130004</v>
      </c>
    </row>
    <row r="123" spans="2:7" x14ac:dyDescent="0.3">
      <c r="B123" s="2">
        <v>5.3298188875149997E-2</v>
      </c>
      <c r="C123">
        <v>6.5833321970099998</v>
      </c>
      <c r="F123">
        <v>8.2370809047829993E-2</v>
      </c>
      <c r="G123">
        <v>5.7230811990310002</v>
      </c>
    </row>
    <row r="124" spans="2:7" x14ac:dyDescent="0.3">
      <c r="B124" s="2">
        <v>5.377252814683E-2</v>
      </c>
      <c r="C124">
        <v>6.5898414030210004</v>
      </c>
      <c r="F124">
        <v>8.2894987771750001E-2</v>
      </c>
      <c r="G124">
        <v>5.7390222555110002</v>
      </c>
    </row>
    <row r="125" spans="2:7" x14ac:dyDescent="0.3">
      <c r="B125" s="2">
        <v>5.4047052905569999E-2</v>
      </c>
      <c r="C125">
        <v>6.6025215931270003</v>
      </c>
      <c r="F125">
        <v>8.8013040855760005E-2</v>
      </c>
      <c r="G125">
        <v>5.7917598206849998</v>
      </c>
    </row>
    <row r="126" spans="2:7" x14ac:dyDescent="0.3">
      <c r="B126" s="2">
        <v>5.4147188514029998E-2</v>
      </c>
      <c r="C126">
        <v>6.5774869080910001</v>
      </c>
      <c r="F126">
        <v>8.8037976892739997E-2</v>
      </c>
      <c r="G126">
        <v>5.7949079464209996</v>
      </c>
    </row>
    <row r="127" spans="2:7" x14ac:dyDescent="0.3">
      <c r="B127" s="2">
        <v>5.434706827039E-2</v>
      </c>
      <c r="C127">
        <v>6.5650447259989999</v>
      </c>
      <c r="F127">
        <v>8.8237563053690002E-2</v>
      </c>
      <c r="G127">
        <v>5.8106861553130003</v>
      </c>
    </row>
    <row r="128" spans="2:7" x14ac:dyDescent="0.3">
      <c r="B128" s="2">
        <v>5.4771665954970003E-2</v>
      </c>
      <c r="C128">
        <v>6.5527152845450001</v>
      </c>
      <c r="F128">
        <v>8.8462378847040002E-2</v>
      </c>
      <c r="G128">
        <v>5.8013920989559997</v>
      </c>
    </row>
    <row r="129" spans="2:7" x14ac:dyDescent="0.3">
      <c r="B129" s="2">
        <v>5.5221134433099998E-2</v>
      </c>
      <c r="C129">
        <v>6.549805166823</v>
      </c>
      <c r="F129">
        <v>8.8861681655799996E-2</v>
      </c>
      <c r="G129">
        <v>5.8204061207470001</v>
      </c>
    </row>
    <row r="130" spans="2:7" x14ac:dyDescent="0.3">
      <c r="B130" s="2">
        <v>5.5645634252540002E-2</v>
      </c>
      <c r="C130">
        <v>6.5468825223630001</v>
      </c>
      <c r="F130">
        <v>8.996000904274E-2</v>
      </c>
      <c r="G130">
        <v>5.8491776881839996</v>
      </c>
    </row>
    <row r="131" spans="2:7" x14ac:dyDescent="0.3">
      <c r="B131" s="2">
        <v>5.607010145026E-2</v>
      </c>
      <c r="C131">
        <v>6.5470954769020002</v>
      </c>
      <c r="F131">
        <v>9.0309472399260002E-2</v>
      </c>
      <c r="G131">
        <v>5.8587598595049997</v>
      </c>
    </row>
    <row r="132" spans="2:7" x14ac:dyDescent="0.3">
      <c r="B132" s="2">
        <v>5.6269948584920002E-2</v>
      </c>
      <c r="C132">
        <v>6.537788893808</v>
      </c>
      <c r="F132">
        <v>9.4229356083279994E-2</v>
      </c>
      <c r="G132">
        <v>5.8795401512929999</v>
      </c>
    </row>
    <row r="133" spans="2:7" x14ac:dyDescent="0.3">
      <c r="B133" s="2">
        <v>5.7668552310379997E-2</v>
      </c>
      <c r="C133">
        <v>6.503998802131</v>
      </c>
      <c r="F133">
        <v>9.4828538648409996E-2</v>
      </c>
      <c r="G133">
        <v>5.886111990991</v>
      </c>
    </row>
    <row r="134" spans="2:7" x14ac:dyDescent="0.3">
      <c r="B134" s="2">
        <v>5.8217895423270001E-2</v>
      </c>
      <c r="C134">
        <v>6.5011387913589997</v>
      </c>
      <c r="F134">
        <v>9.5153000724530007E-2</v>
      </c>
      <c r="G134">
        <v>5.8988172345730003</v>
      </c>
    </row>
    <row r="135" spans="2:7" x14ac:dyDescent="0.3">
      <c r="B135" s="2">
        <v>5.8642623594700002E-2</v>
      </c>
      <c r="C135">
        <v>6.4762669539119999</v>
      </c>
      <c r="F135">
        <v>9.6326103600689994E-2</v>
      </c>
      <c r="G135">
        <v>5.940168778216</v>
      </c>
    </row>
    <row r="136" spans="2:7" x14ac:dyDescent="0.3">
      <c r="B136" s="2">
        <v>5.9816020066270001E-2</v>
      </c>
      <c r="C136">
        <v>6.4893981065709996</v>
      </c>
      <c r="F136">
        <v>9.6501112563499997E-2</v>
      </c>
      <c r="G136">
        <v>5.918307272391</v>
      </c>
    </row>
    <row r="137" spans="2:7" x14ac:dyDescent="0.3">
      <c r="B137" s="2">
        <v>6.0215616470439999E-2</v>
      </c>
      <c r="C137">
        <v>6.4801917373769999</v>
      </c>
      <c r="F137">
        <v>9.6675827930909994E-2</v>
      </c>
      <c r="G137">
        <v>5.9246661575499999</v>
      </c>
    </row>
    <row r="138" spans="2:7" x14ac:dyDescent="0.3">
      <c r="B138" s="2">
        <v>6.0790221837429999E-2</v>
      </c>
      <c r="C138">
        <v>6.4491238623590004</v>
      </c>
      <c r="F138">
        <v>9.7050227324399996E-2</v>
      </c>
      <c r="G138">
        <v>5.9373964546069997</v>
      </c>
    </row>
    <row r="139" spans="2:7" x14ac:dyDescent="0.3">
      <c r="B139" s="2">
        <v>6.21385946501E-2</v>
      </c>
      <c r="C139">
        <v>6.443529108191</v>
      </c>
      <c r="F139">
        <v>9.8398534893649997E-2</v>
      </c>
      <c r="G139">
        <v>5.9380728984360003</v>
      </c>
    </row>
    <row r="140" spans="2:7" x14ac:dyDescent="0.3">
      <c r="B140" s="2">
        <v>6.2438414284660002E-2</v>
      </c>
      <c r="C140">
        <v>6.4248658350519996</v>
      </c>
      <c r="F140">
        <v>9.8647993128559999E-2</v>
      </c>
      <c r="G140">
        <v>5.9601473587990004</v>
      </c>
    </row>
    <row r="141" spans="2:7" x14ac:dyDescent="0.3">
      <c r="B141" s="2">
        <v>6.2838043310540007E-2</v>
      </c>
      <c r="C141">
        <v>6.41252386686</v>
      </c>
      <c r="F141">
        <v>9.8997423863370002E-2</v>
      </c>
      <c r="G141">
        <v>5.9728651291180004</v>
      </c>
    </row>
    <row r="142" spans="2:7" x14ac:dyDescent="0.3">
      <c r="B142" s="2">
        <v>6.2912720934630004E-2</v>
      </c>
      <c r="C142">
        <v>6.4345106400610002</v>
      </c>
      <c r="F142">
        <v>9.9247110450270001E-2</v>
      </c>
      <c r="G142">
        <v>5.9729903964939997</v>
      </c>
    </row>
    <row r="143" spans="2:7" x14ac:dyDescent="0.3">
      <c r="B143" s="2">
        <v>6.4136511427550003E-2</v>
      </c>
      <c r="C143">
        <v>6.4037684602190001</v>
      </c>
      <c r="F143">
        <v>9.9896165089349995E-2</v>
      </c>
      <c r="G143">
        <v>5.9858584876640002</v>
      </c>
    </row>
    <row r="144" spans="2:7" x14ac:dyDescent="0.3">
      <c r="B144" s="2">
        <v>6.4585947283970005E-2</v>
      </c>
      <c r="C144">
        <v>6.4039939414960001</v>
      </c>
    </row>
    <row r="145" spans="2:3" x14ac:dyDescent="0.3">
      <c r="B145" s="2">
        <v>6.4935508505619993E-2</v>
      </c>
      <c r="C145">
        <v>6.4041693158220001</v>
      </c>
    </row>
    <row r="146" spans="2:3" x14ac:dyDescent="0.3">
      <c r="B146" s="2">
        <v>6.6458661929120005E-2</v>
      </c>
      <c r="C146">
        <v>6.3986622488169997</v>
      </c>
    </row>
    <row r="147" spans="2:3" x14ac:dyDescent="0.3">
      <c r="B147" s="2">
        <v>6.6683510344180005E-2</v>
      </c>
      <c r="C147">
        <v>6.3862325934620001</v>
      </c>
    </row>
    <row r="148" spans="2:3" x14ac:dyDescent="0.3">
      <c r="B148" s="2">
        <v>6.7083139370070002E-2</v>
      </c>
      <c r="C148">
        <v>6.3738906252699996</v>
      </c>
    </row>
    <row r="149" spans="2:3" x14ac:dyDescent="0.3">
      <c r="B149" s="2">
        <v>6.7282692909309993E-2</v>
      </c>
      <c r="C149">
        <v>6.3928044331600002</v>
      </c>
    </row>
    <row r="150" spans="2:3" x14ac:dyDescent="0.3">
      <c r="B150" s="2">
        <v>6.7682191448349999E-2</v>
      </c>
      <c r="C150">
        <v>6.3930048609609997</v>
      </c>
    </row>
    <row r="151" spans="2:3" x14ac:dyDescent="0.3">
      <c r="B151" s="2">
        <v>6.8456448219719995E-2</v>
      </c>
      <c r="C151">
        <v>6.3714439968379999</v>
      </c>
    </row>
    <row r="152" spans="2:3" x14ac:dyDescent="0.3">
      <c r="B152" s="2">
        <v>6.9030727369580006E-2</v>
      </c>
      <c r="C152">
        <v>6.3717321118020003</v>
      </c>
    </row>
    <row r="153" spans="2:3" x14ac:dyDescent="0.3">
      <c r="B153" s="2">
        <v>6.9430291152050003E-2</v>
      </c>
      <c r="C153">
        <v>6.3656613416069998</v>
      </c>
    </row>
    <row r="154" spans="2:3" x14ac:dyDescent="0.3">
      <c r="B154" s="2">
        <v>6.9680140847509994E-2</v>
      </c>
      <c r="C154">
        <v>6.350108613992</v>
      </c>
    </row>
    <row r="155" spans="2:3" x14ac:dyDescent="0.3">
      <c r="B155" s="2">
        <v>7.0853863536200004E-2</v>
      </c>
      <c r="C155">
        <v>6.3318837766679996</v>
      </c>
    </row>
    <row r="156" spans="2:3" x14ac:dyDescent="0.3">
      <c r="B156" s="2">
        <v>7.0928736890560007E-2</v>
      </c>
      <c r="C156">
        <v>6.3350569558789998</v>
      </c>
    </row>
    <row r="157" spans="2:3" x14ac:dyDescent="0.3">
      <c r="B157" s="2">
        <v>7.1328235429590006E-2</v>
      </c>
      <c r="C157">
        <v>6.3352573836800001</v>
      </c>
    </row>
    <row r="158" spans="2:3" x14ac:dyDescent="0.3">
      <c r="B158" s="2">
        <v>7.1827804333659998E-2</v>
      </c>
      <c r="C158">
        <v>6.3166943244420004</v>
      </c>
    </row>
    <row r="159" spans="2:3" x14ac:dyDescent="0.3">
      <c r="B159" s="2">
        <v>7.2901456657319993E-2</v>
      </c>
      <c r="C159">
        <v>6.3172329741570001</v>
      </c>
    </row>
    <row r="160" spans="2:3" x14ac:dyDescent="0.3">
      <c r="B160" s="2">
        <v>7.3375828550720001E-2</v>
      </c>
      <c r="C160">
        <v>6.3206065811699998</v>
      </c>
    </row>
    <row r="161" spans="2:3" x14ac:dyDescent="0.3">
      <c r="B161" s="2">
        <v>7.3925334772170004E-2</v>
      </c>
      <c r="C161">
        <v>6.3020685754069996</v>
      </c>
    </row>
    <row r="162" spans="2:3" x14ac:dyDescent="0.3">
      <c r="B162" s="2">
        <v>7.5298480513260005E-2</v>
      </c>
      <c r="C162">
        <v>6.3152999419659999</v>
      </c>
    </row>
    <row r="163" spans="2:3" x14ac:dyDescent="0.3">
      <c r="B163" s="2">
        <v>7.5498262404489994E-2</v>
      </c>
      <c r="C163">
        <v>6.3122645568679996</v>
      </c>
    </row>
    <row r="164" spans="2:3" x14ac:dyDescent="0.3">
      <c r="B164" s="2">
        <v>7.5798082039039996E-2</v>
      </c>
      <c r="C164">
        <v>6.2936012837300002</v>
      </c>
    </row>
    <row r="165" spans="2:3" x14ac:dyDescent="0.3">
      <c r="B165" s="2">
        <v>7.5997961795410005E-2</v>
      </c>
      <c r="C165">
        <v>6.2811591016369999</v>
      </c>
    </row>
    <row r="166" spans="2:3" x14ac:dyDescent="0.3">
      <c r="B166" s="2">
        <v>7.6172807649660002E-2</v>
      </c>
      <c r="C166">
        <v>6.2749755908039999</v>
      </c>
    </row>
    <row r="167" spans="2:3" x14ac:dyDescent="0.3">
      <c r="B167" s="2">
        <v>7.7346073634379994E-2</v>
      </c>
      <c r="C167">
        <v>6.3006491394559996</v>
      </c>
    </row>
    <row r="168" spans="2:3" x14ac:dyDescent="0.3">
      <c r="B168" s="2">
        <v>7.7570889427729994E-2</v>
      </c>
      <c r="C168">
        <v>6.2913550830989999</v>
      </c>
    </row>
    <row r="169" spans="2:3" x14ac:dyDescent="0.3">
      <c r="B169" s="2">
        <v>7.7845675160159999E-2</v>
      </c>
      <c r="C169">
        <v>6.2789504812189998</v>
      </c>
    </row>
    <row r="170" spans="2:3" x14ac:dyDescent="0.3">
      <c r="B170" s="2">
        <v>7.8095394368769999E-2</v>
      </c>
      <c r="C170">
        <v>6.275940149597</v>
      </c>
    </row>
    <row r="171" spans="2:3" x14ac:dyDescent="0.3">
      <c r="B171" s="2">
        <v>7.8220074553659993E-2</v>
      </c>
      <c r="C171">
        <v>6.2916807782759996</v>
      </c>
    </row>
    <row r="172" spans="2:3" x14ac:dyDescent="0.3">
      <c r="B172" s="2">
        <v>7.9618515170559997E-2</v>
      </c>
      <c r="C172">
        <v>6.2735686815899996</v>
      </c>
    </row>
    <row r="173" spans="2:3" x14ac:dyDescent="0.3">
      <c r="B173" s="2">
        <v>7.9743521572579995E-2</v>
      </c>
      <c r="C173">
        <v>6.2579533202870001</v>
      </c>
    </row>
    <row r="174" spans="2:3" x14ac:dyDescent="0.3">
      <c r="B174" s="2">
        <v>8.001820943988E-2</v>
      </c>
      <c r="C174">
        <v>6.254955515402</v>
      </c>
    </row>
    <row r="175" spans="2:3" x14ac:dyDescent="0.3">
      <c r="B175" s="2">
        <v>8.029283206375E-2</v>
      </c>
      <c r="C175">
        <v>6.2582289085129998</v>
      </c>
    </row>
    <row r="176" spans="2:3" x14ac:dyDescent="0.3">
      <c r="B176" s="2">
        <v>8.1891119815309998E-2</v>
      </c>
      <c r="C176">
        <v>6.2308102287339997</v>
      </c>
    </row>
    <row r="177" spans="2:3" x14ac:dyDescent="0.3">
      <c r="B177" s="2">
        <v>8.2240681036970006E-2</v>
      </c>
      <c r="C177">
        <v>6.2309856030599997</v>
      </c>
    </row>
    <row r="178" spans="2:3" x14ac:dyDescent="0.3">
      <c r="B178" s="2">
        <v>8.2665180856399997E-2</v>
      </c>
      <c r="C178">
        <v>6.2280629585999998</v>
      </c>
    </row>
    <row r="179" spans="2:3" x14ac:dyDescent="0.3">
      <c r="B179" s="2">
        <v>8.2839961467229994E-2</v>
      </c>
      <c r="C179">
        <v>6.2281506457629998</v>
      </c>
    </row>
    <row r="180" spans="2:3" x14ac:dyDescent="0.3">
      <c r="B180" s="2">
        <v>8.3963714216839999E-2</v>
      </c>
      <c r="C180">
        <v>6.213036353963</v>
      </c>
    </row>
    <row r="181" spans="2:3" x14ac:dyDescent="0.3">
      <c r="B181" s="2">
        <v>8.3988682875530005E-2</v>
      </c>
      <c r="C181">
        <v>6.2130488806999997</v>
      </c>
    </row>
    <row r="182" spans="2:3" x14ac:dyDescent="0.3">
      <c r="B182" s="2">
        <v>8.4188334279910002E-2</v>
      </c>
      <c r="C182">
        <v>6.2225558915950003</v>
      </c>
    </row>
    <row r="183" spans="2:3" x14ac:dyDescent="0.3">
      <c r="B183" s="2">
        <v>8.4537667149579998E-2</v>
      </c>
      <c r="C183">
        <v>6.2446804589090004</v>
      </c>
    </row>
    <row r="184" spans="2:3" x14ac:dyDescent="0.3">
      <c r="B184" s="2">
        <v>8.4862259712539995E-2</v>
      </c>
      <c r="C184">
        <v>6.2448433064979998</v>
      </c>
    </row>
    <row r="185" spans="2:3" x14ac:dyDescent="0.3">
      <c r="B185" s="2">
        <v>8.6186087948789999E-2</v>
      </c>
      <c r="C185">
        <v>6.1984732386149997</v>
      </c>
    </row>
    <row r="186" spans="2:3" x14ac:dyDescent="0.3">
      <c r="B186" s="2">
        <v>8.6485483501079999E-2</v>
      </c>
      <c r="C186">
        <v>6.2205727524540002</v>
      </c>
    </row>
    <row r="187" spans="2:3" x14ac:dyDescent="0.3">
      <c r="B187" s="2">
        <v>8.6934756248930004E-2</v>
      </c>
      <c r="C187">
        <v>6.236476228721</v>
      </c>
    </row>
    <row r="188" spans="2:3" x14ac:dyDescent="0.3">
      <c r="B188" s="2">
        <v>8.8557816928910002E-2</v>
      </c>
      <c r="C188">
        <v>6.2278836696689996</v>
      </c>
    </row>
    <row r="189" spans="2:3" x14ac:dyDescent="0.3">
      <c r="B189" s="2">
        <v>8.9057092237569996E-2</v>
      </c>
      <c r="C189">
        <v>6.2375410014149999</v>
      </c>
    </row>
    <row r="190" spans="2:3" x14ac:dyDescent="0.3">
      <c r="B190" s="2">
        <v>8.9156999494040004E-2</v>
      </c>
      <c r="C190">
        <v>6.2344555093669998</v>
      </c>
    </row>
    <row r="191" spans="2:3" x14ac:dyDescent="0.3">
      <c r="B191" s="2">
        <v>8.9281973274339996E-2</v>
      </c>
      <c r="C191">
        <v>6.2219757470620003</v>
      </c>
    </row>
    <row r="192" spans="2:3" x14ac:dyDescent="0.3">
      <c r="B192" s="2">
        <v>9.0530634560809994E-2</v>
      </c>
      <c r="C192">
        <v>6.200652890952</v>
      </c>
    </row>
    <row r="193" spans="2:3" x14ac:dyDescent="0.3">
      <c r="B193" s="2">
        <v>9.1354665540999996E-2</v>
      </c>
      <c r="C193">
        <v>6.1947950752959997</v>
      </c>
    </row>
    <row r="194" spans="2:3" x14ac:dyDescent="0.3">
      <c r="B194" s="2">
        <v>9.1479704564720002E-2</v>
      </c>
      <c r="C194">
        <v>6.1760441149940002</v>
      </c>
    </row>
    <row r="195" spans="2:3" x14ac:dyDescent="0.3">
      <c r="B195" s="2">
        <v>9.2602967988639998E-2</v>
      </c>
      <c r="C195">
        <v>6.2079638081670003</v>
      </c>
    </row>
    <row r="196" spans="2:3" x14ac:dyDescent="0.3">
      <c r="B196" s="2">
        <v>9.2977530490699997E-2</v>
      </c>
      <c r="C196">
        <v>6.2050161102330001</v>
      </c>
    </row>
    <row r="197" spans="2:3" x14ac:dyDescent="0.3">
      <c r="B197" s="2">
        <v>9.3252316223139994E-2</v>
      </c>
      <c r="C197">
        <v>6.192611508353</v>
      </c>
    </row>
    <row r="198" spans="2:3" x14ac:dyDescent="0.3">
      <c r="B198" s="2">
        <v>9.362707445547E-2</v>
      </c>
      <c r="C198">
        <v>6.1708502164289998</v>
      </c>
    </row>
    <row r="199" spans="2:3" x14ac:dyDescent="0.3">
      <c r="B199" s="2">
        <v>9.4775469646640007E-2</v>
      </c>
      <c r="C199">
        <v>6.1871044413479996</v>
      </c>
    </row>
    <row r="200" spans="2:3" x14ac:dyDescent="0.3">
      <c r="B200" s="2">
        <v>9.5050157513939998E-2</v>
      </c>
      <c r="C200">
        <v>6.1841066364630004</v>
      </c>
    </row>
    <row r="201" spans="2:3" x14ac:dyDescent="0.3">
      <c r="B201" s="2">
        <v>9.547482044194E-2</v>
      </c>
      <c r="C201">
        <v>6.1655059970129997</v>
      </c>
    </row>
    <row r="202" spans="2:3" x14ac:dyDescent="0.3">
      <c r="B202" s="2">
        <v>9.5749508309240006E-2</v>
      </c>
      <c r="C202">
        <v>6.1625081921279996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9BFC-94EA-4F01-B50D-6800DB60FCEC}">
  <sheetPr codeName="Sheet48">
    <tabColor theme="7" tint="0.79998168889431442"/>
  </sheetPr>
  <dimension ref="A1:I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8" max="8" width="12" bestFit="1" customWidth="1"/>
  </cols>
  <sheetData>
    <row r="1" spans="2:9" x14ac:dyDescent="0.3">
      <c r="B1" s="2" t="s">
        <v>229</v>
      </c>
      <c r="C1" t="s">
        <v>230</v>
      </c>
      <c r="H1" s="2" t="s">
        <v>229</v>
      </c>
      <c r="I1" t="s">
        <v>231</v>
      </c>
    </row>
    <row r="2" spans="2:9" x14ac:dyDescent="0.3">
      <c r="B2">
        <v>0</v>
      </c>
      <c r="C2">
        <v>0</v>
      </c>
      <c r="E2">
        <v>0</v>
      </c>
      <c r="F2">
        <v>0</v>
      </c>
      <c r="H2">
        <f>B2/100</f>
        <v>0</v>
      </c>
      <c r="I2">
        <f>C2</f>
        <v>0</v>
      </c>
    </row>
    <row r="3" spans="2:9" x14ac:dyDescent="0.3">
      <c r="B3" s="2">
        <v>6.7025457046820003E-2</v>
      </c>
      <c r="C3">
        <v>0.5319167938221</v>
      </c>
      <c r="E3">
        <v>0.3086267883305</v>
      </c>
      <c r="F3">
        <v>0.71354409140749997</v>
      </c>
      <c r="H3">
        <f t="shared" ref="H3:H12" si="0">B3/100</f>
        <v>6.7025457046820003E-4</v>
      </c>
      <c r="I3">
        <f t="shared" ref="I3:I12" si="1">C3</f>
        <v>0.5319167938221</v>
      </c>
    </row>
    <row r="4" spans="2:9" x14ac:dyDescent="0.3">
      <c r="B4" s="2">
        <v>0.143669276915</v>
      </c>
      <c r="C4">
        <v>1.0957684334140001</v>
      </c>
      <c r="E4">
        <v>0.35729650229260002</v>
      </c>
      <c r="F4">
        <v>0.8306860310227</v>
      </c>
      <c r="H4">
        <f t="shared" si="0"/>
        <v>1.43669276915E-3</v>
      </c>
      <c r="I4">
        <f t="shared" si="1"/>
        <v>1.0957684334140001</v>
      </c>
    </row>
    <row r="5" spans="2:9" x14ac:dyDescent="0.3">
      <c r="B5" s="2">
        <v>0.3349945084075</v>
      </c>
      <c r="C5">
        <v>3.34013290034</v>
      </c>
      <c r="E5">
        <v>0.7055869828354</v>
      </c>
      <c r="F5">
        <v>2.0973171005150002</v>
      </c>
      <c r="H5">
        <f t="shared" si="0"/>
        <v>3.349945084075E-3</v>
      </c>
      <c r="I5">
        <f t="shared" si="1"/>
        <v>3.34013290034</v>
      </c>
    </row>
    <row r="6" spans="2:9" x14ac:dyDescent="0.3">
      <c r="B6" s="2">
        <v>0.57591627886649999</v>
      </c>
      <c r="C6">
        <v>6.9404551751129997</v>
      </c>
      <c r="E6">
        <v>0.76337031765730001</v>
      </c>
      <c r="F6">
        <v>2.2144913436159999</v>
      </c>
      <c r="H6">
        <f t="shared" si="0"/>
        <v>5.7591627886649996E-3</v>
      </c>
      <c r="I6">
        <f t="shared" si="1"/>
        <v>6.9404551751129997</v>
      </c>
    </row>
    <row r="7" spans="2:9" x14ac:dyDescent="0.3">
      <c r="B7" s="2">
        <v>0.69529713506089996</v>
      </c>
      <c r="C7">
        <v>8.7485876726100003</v>
      </c>
      <c r="E7">
        <v>0.86491489931760002</v>
      </c>
      <c r="F7">
        <v>2.5338588033649998</v>
      </c>
      <c r="H7">
        <f t="shared" si="0"/>
        <v>6.9529713506089998E-3</v>
      </c>
      <c r="I7">
        <f t="shared" si="1"/>
        <v>8.7485876726100003</v>
      </c>
    </row>
    <row r="8" spans="2:9" x14ac:dyDescent="0.3">
      <c r="B8" s="2">
        <v>0.86200378520840004</v>
      </c>
      <c r="C8">
        <v>10.95033054067</v>
      </c>
      <c r="E8">
        <v>0.89700556190009995</v>
      </c>
      <c r="F8">
        <v>0.42852283761420001</v>
      </c>
      <c r="H8">
        <f t="shared" si="0"/>
        <v>8.6200378520840011E-3</v>
      </c>
      <c r="I8">
        <f t="shared" si="1"/>
        <v>10.95033054067</v>
      </c>
    </row>
    <row r="9" spans="2:9" x14ac:dyDescent="0.3">
      <c r="B9" s="2">
        <v>0.89578800552579996</v>
      </c>
      <c r="C9">
        <v>1.667331105026</v>
      </c>
      <c r="E9">
        <v>1.0555748215230001</v>
      </c>
      <c r="F9">
        <v>0.54605431926100001</v>
      </c>
      <c r="H9">
        <f t="shared" si="0"/>
        <v>8.9578800552579992E-3</v>
      </c>
      <c r="I9">
        <f t="shared" si="1"/>
        <v>1.667331105026</v>
      </c>
    </row>
    <row r="10" spans="2:9" x14ac:dyDescent="0.3">
      <c r="B10" s="2">
        <v>1.0512744200099999</v>
      </c>
      <c r="C10">
        <v>2.1942446589990001</v>
      </c>
      <c r="E10">
        <v>1.12269647645</v>
      </c>
      <c r="F10">
        <v>0.43463959761260001</v>
      </c>
      <c r="H10">
        <f t="shared" si="0"/>
        <v>1.05127442001E-2</v>
      </c>
      <c r="I10">
        <f t="shared" si="1"/>
        <v>2.1942446589990001</v>
      </c>
    </row>
    <row r="11" spans="2:9" x14ac:dyDescent="0.3">
      <c r="B11" s="2">
        <v>1.1321956014050001</v>
      </c>
      <c r="C11">
        <v>1.678802642805</v>
      </c>
      <c r="E11">
        <v>1.2803085077880001</v>
      </c>
      <c r="F11">
        <v>0.43519825789200001</v>
      </c>
      <c r="H11">
        <f t="shared" si="0"/>
        <v>1.132195601405E-2</v>
      </c>
      <c r="I11">
        <f t="shared" si="1"/>
        <v>1.678802642805</v>
      </c>
    </row>
    <row r="12" spans="2:9" x14ac:dyDescent="0.3">
      <c r="B12" s="2">
        <v>1.29840083495</v>
      </c>
      <c r="C12">
        <v>1.6634413853250001</v>
      </c>
      <c r="H12">
        <f t="shared" si="0"/>
        <v>1.29840083495E-2</v>
      </c>
      <c r="I12">
        <f t="shared" si="1"/>
        <v>1.6634413853250001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B2F8-2A80-44AB-A69F-8E67258B0557}">
  <sheetPr codeName="Sheet49">
    <tabColor theme="7" tint="0.79998168889431442"/>
  </sheetPr>
  <dimension ref="A1:V855"/>
  <sheetViews>
    <sheetView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22" x14ac:dyDescent="0.3">
      <c r="M1" t="s">
        <v>232</v>
      </c>
      <c r="N1" t="s">
        <v>233</v>
      </c>
      <c r="O1" t="s">
        <v>232</v>
      </c>
      <c r="P1" t="s">
        <v>233</v>
      </c>
      <c r="Q1" t="s">
        <v>232</v>
      </c>
      <c r="R1" t="s">
        <v>233</v>
      </c>
      <c r="S1" t="s">
        <v>232</v>
      </c>
      <c r="T1" t="s">
        <v>233</v>
      </c>
      <c r="U1" t="s">
        <v>232</v>
      </c>
      <c r="V1" t="s">
        <v>233</v>
      </c>
    </row>
    <row r="2" spans="2:22" x14ac:dyDescent="0.3">
      <c r="B2" s="2">
        <v>0</v>
      </c>
      <c r="C2">
        <v>0</v>
      </c>
      <c r="D2">
        <v>6.9253617329250006E-2</v>
      </c>
      <c r="E2">
        <v>9.9008060000729994E-2</v>
      </c>
      <c r="F2">
        <v>0.114593792225</v>
      </c>
      <c r="G2">
        <v>0.12472718266790001</v>
      </c>
      <c r="H2">
        <v>0.1928390903379</v>
      </c>
      <c r="I2">
        <v>0.1636590425062</v>
      </c>
      <c r="J2">
        <v>0.24611901563620001</v>
      </c>
      <c r="K2">
        <v>5.6801897071359998E-2</v>
      </c>
      <c r="M2">
        <f>B2</f>
        <v>0</v>
      </c>
      <c r="N2">
        <f>C2</f>
        <v>0</v>
      </c>
      <c r="O2">
        <f>D2-$D$2</f>
        <v>0</v>
      </c>
      <c r="P2">
        <f>E2</f>
        <v>9.9008060000729994E-2</v>
      </c>
      <c r="Q2">
        <f>F2-$F$2</f>
        <v>0</v>
      </c>
      <c r="R2">
        <f>G2</f>
        <v>0.12472718266790001</v>
      </c>
      <c r="S2">
        <f>H2-$H$2</f>
        <v>0</v>
      </c>
      <c r="T2">
        <f>I2</f>
        <v>0.1636590425062</v>
      </c>
      <c r="U2">
        <f>J2-$J$2</f>
        <v>0</v>
      </c>
      <c r="V2">
        <f>K2</f>
        <v>5.6801897071359998E-2</v>
      </c>
    </row>
    <row r="3" spans="2:22" x14ac:dyDescent="0.3">
      <c r="B3" s="2">
        <v>1.742884249535E-4</v>
      </c>
      <c r="C3">
        <v>5.3502475586580003</v>
      </c>
      <c r="D3">
        <v>7.3486176686720001E-2</v>
      </c>
      <c r="E3">
        <v>22.64746328979</v>
      </c>
      <c r="F3">
        <v>0.1166923773542</v>
      </c>
      <c r="G3">
        <v>1.948471095198</v>
      </c>
      <c r="H3">
        <v>0.1951330664234</v>
      </c>
      <c r="I3">
        <v>0.70721646059059995</v>
      </c>
      <c r="J3">
        <v>0.24678478509689999</v>
      </c>
      <c r="K3">
        <v>1.252477044396</v>
      </c>
      <c r="M3">
        <f t="shared" ref="M3:M53" si="0">B3</f>
        <v>1.742884249535E-4</v>
      </c>
      <c r="N3">
        <f t="shared" ref="N3:N53" si="1">C3</f>
        <v>5.3502475586580003</v>
      </c>
      <c r="O3">
        <f t="shared" ref="O3:O60" si="2">D3-$D$2</f>
        <v>4.2325593574699949E-3</v>
      </c>
      <c r="P3">
        <f t="shared" ref="P3:P60" si="3">E3</f>
        <v>22.64746328979</v>
      </c>
      <c r="Q3">
        <f t="shared" ref="Q3:Q60" si="4">F3-$F$2</f>
        <v>2.098585129199998E-3</v>
      </c>
      <c r="R3">
        <f t="shared" ref="R3:R60" si="5">G3</f>
        <v>1.948471095198</v>
      </c>
      <c r="S3">
        <f t="shared" ref="S3:S30" si="6">H3-$H$2</f>
        <v>2.2939760854999991E-3</v>
      </c>
      <c r="T3">
        <f t="shared" ref="T3:T30" si="7">I3</f>
        <v>0.70721646059059995</v>
      </c>
      <c r="U3">
        <f t="shared" ref="U3:U43" si="8">J3-$J$2</f>
        <v>6.6576946069998866E-4</v>
      </c>
      <c r="V3">
        <f t="shared" ref="V3:V43" si="9">K3</f>
        <v>1.252477044396</v>
      </c>
    </row>
    <row r="4" spans="2:22" x14ac:dyDescent="0.3">
      <c r="B4" s="2">
        <v>1.597014927015E-3</v>
      </c>
      <c r="C4">
        <v>9.1425671834509998</v>
      </c>
      <c r="D4">
        <v>7.3867793631330003E-2</v>
      </c>
      <c r="E4">
        <v>22.961486119909999</v>
      </c>
      <c r="F4">
        <v>0.1182109894458</v>
      </c>
      <c r="G4">
        <v>5.6683302605570001</v>
      </c>
      <c r="H4">
        <v>0.1960856839789</v>
      </c>
      <c r="I4">
        <v>1.9391333901129999</v>
      </c>
      <c r="J4">
        <v>0.2476432884433</v>
      </c>
      <c r="K4">
        <v>2.0012989389209999</v>
      </c>
      <c r="M4">
        <f t="shared" si="0"/>
        <v>1.597014927015E-3</v>
      </c>
      <c r="N4">
        <f t="shared" si="1"/>
        <v>9.1425671834509998</v>
      </c>
      <c r="O4">
        <f t="shared" si="2"/>
        <v>4.6141763020799975E-3</v>
      </c>
      <c r="P4">
        <f t="shared" si="3"/>
        <v>22.961486119909999</v>
      </c>
      <c r="Q4">
        <f t="shared" si="4"/>
        <v>3.617197220799992E-3</v>
      </c>
      <c r="R4">
        <f t="shared" si="5"/>
        <v>5.6683302605570001</v>
      </c>
      <c r="S4">
        <f t="shared" si="6"/>
        <v>3.2465936409999951E-3</v>
      </c>
      <c r="T4">
        <f t="shared" si="7"/>
        <v>1.9391333901129999</v>
      </c>
      <c r="U4">
        <f t="shared" si="8"/>
        <v>1.5242728070999911E-3</v>
      </c>
      <c r="V4">
        <f t="shared" si="9"/>
        <v>2.0012989389209999</v>
      </c>
    </row>
    <row r="5" spans="2:22" x14ac:dyDescent="0.3">
      <c r="B5" s="2">
        <v>2.0715908327E-3</v>
      </c>
      <c r="C5">
        <v>10.302003849289999</v>
      </c>
      <c r="D5">
        <v>7.415375603603E-2</v>
      </c>
      <c r="E5">
        <v>23.27550564933</v>
      </c>
      <c r="F5">
        <v>0.1186871441905</v>
      </c>
      <c r="G5">
        <v>6.3325978987470002</v>
      </c>
      <c r="H5">
        <v>0.1965628014304</v>
      </c>
      <c r="I5">
        <v>2.3014686943729998</v>
      </c>
      <c r="J5">
        <v>0.24812032887820001</v>
      </c>
      <c r="K5">
        <v>2.3877888298949999</v>
      </c>
      <c r="M5">
        <f t="shared" si="0"/>
        <v>2.0715908327E-3</v>
      </c>
      <c r="N5">
        <f t="shared" si="1"/>
        <v>10.302003849289999</v>
      </c>
      <c r="O5">
        <f t="shared" si="2"/>
        <v>4.900138706779994E-3</v>
      </c>
      <c r="P5">
        <f t="shared" si="3"/>
        <v>23.27550564933</v>
      </c>
      <c r="Q5">
        <f t="shared" si="4"/>
        <v>4.0933519654999945E-3</v>
      </c>
      <c r="R5">
        <f t="shared" si="5"/>
        <v>6.3325978987470002</v>
      </c>
      <c r="S5">
        <f t="shared" si="6"/>
        <v>3.7237110924999983E-3</v>
      </c>
      <c r="T5">
        <f t="shared" si="7"/>
        <v>2.3014686943729998</v>
      </c>
      <c r="U5">
        <f t="shared" si="8"/>
        <v>2.0013132420000079E-3</v>
      </c>
      <c r="V5">
        <f t="shared" si="9"/>
        <v>2.3877888298949999</v>
      </c>
    </row>
    <row r="6" spans="2:22" x14ac:dyDescent="0.3">
      <c r="B6" s="2">
        <v>2.3562824645340001E-3</v>
      </c>
      <c r="C6">
        <v>11.01457405949</v>
      </c>
      <c r="D6">
        <v>7.4439641424199995E-2</v>
      </c>
      <c r="E6">
        <v>23.613679765459999</v>
      </c>
      <c r="F6">
        <v>0.118972798529</v>
      </c>
      <c r="G6">
        <v>6.7432357750180003</v>
      </c>
      <c r="H6">
        <v>0.19761280639789999</v>
      </c>
      <c r="I6">
        <v>2.98991072353</v>
      </c>
      <c r="J6">
        <v>0.2483109063009</v>
      </c>
      <c r="K6">
        <v>2.6172640051</v>
      </c>
      <c r="M6">
        <f t="shared" si="0"/>
        <v>2.3562824645340001E-3</v>
      </c>
      <c r="N6">
        <f t="shared" si="1"/>
        <v>11.01457405949</v>
      </c>
      <c r="O6">
        <f t="shared" si="2"/>
        <v>5.1860240949499897E-3</v>
      </c>
      <c r="P6">
        <f t="shared" si="3"/>
        <v>23.613679765459999</v>
      </c>
      <c r="Q6">
        <f t="shared" si="4"/>
        <v>4.3790063039999966E-3</v>
      </c>
      <c r="R6">
        <f t="shared" si="5"/>
        <v>6.7432357750180003</v>
      </c>
      <c r="S6">
        <f t="shared" si="6"/>
        <v>4.7737160599999884E-3</v>
      </c>
      <c r="T6">
        <f t="shared" si="7"/>
        <v>2.98991072353</v>
      </c>
      <c r="U6">
        <f t="shared" si="8"/>
        <v>2.1918906646999914E-3</v>
      </c>
      <c r="V6">
        <f t="shared" si="9"/>
        <v>2.6172640051</v>
      </c>
    </row>
    <row r="7" spans="2:22" x14ac:dyDescent="0.3">
      <c r="B7" s="2">
        <v>3.5012873314290002E-3</v>
      </c>
      <c r="C7">
        <v>11.908333376430001</v>
      </c>
      <c r="D7">
        <v>7.5108221988509999E-2</v>
      </c>
      <c r="E7">
        <v>23.9277124977</v>
      </c>
      <c r="F7">
        <v>0.11944995448869999</v>
      </c>
      <c r="G7">
        <v>7.0934937859209999</v>
      </c>
      <c r="H7">
        <v>0.19761172816639999</v>
      </c>
      <c r="I7">
        <v>3.3280749375309999</v>
      </c>
      <c r="J7">
        <v>0.2485014067071</v>
      </c>
      <c r="K7">
        <v>2.870893767019</v>
      </c>
      <c r="M7">
        <f t="shared" si="0"/>
        <v>3.5012873314290002E-3</v>
      </c>
      <c r="N7">
        <f t="shared" si="1"/>
        <v>11.908333376430001</v>
      </c>
      <c r="O7">
        <f t="shared" si="2"/>
        <v>5.8546046592599932E-3</v>
      </c>
      <c r="P7">
        <f t="shared" si="3"/>
        <v>23.9277124977</v>
      </c>
      <c r="Q7">
        <f t="shared" si="4"/>
        <v>4.8561622636999896E-3</v>
      </c>
      <c r="R7">
        <f t="shared" si="5"/>
        <v>7.0934937859209999</v>
      </c>
      <c r="S7">
        <f t="shared" si="6"/>
        <v>4.7726378284999871E-3</v>
      </c>
      <c r="T7">
        <f t="shared" si="7"/>
        <v>3.3280749375309999</v>
      </c>
      <c r="U7">
        <f t="shared" si="8"/>
        <v>2.3823910708999918E-3</v>
      </c>
      <c r="V7">
        <f t="shared" si="9"/>
        <v>2.870893767019</v>
      </c>
    </row>
    <row r="8" spans="2:22" x14ac:dyDescent="0.3">
      <c r="B8" s="2">
        <v>3.691518179699E-3</v>
      </c>
      <c r="C8">
        <v>12.246504191850001</v>
      </c>
      <c r="D8">
        <v>7.5298645378120005E-2</v>
      </c>
      <c r="E8">
        <v>24.205496846340001</v>
      </c>
      <c r="F8">
        <v>0.1197359554017</v>
      </c>
      <c r="G8">
        <v>7.3954360219769999</v>
      </c>
      <c r="H8">
        <v>0.20057266746890001</v>
      </c>
      <c r="I8">
        <v>4.6929114088670003</v>
      </c>
      <c r="J8">
        <v>0.24897883222459999</v>
      </c>
      <c r="K8">
        <v>3.1366107244210002</v>
      </c>
      <c r="M8">
        <f t="shared" si="0"/>
        <v>3.691518179699E-3</v>
      </c>
      <c r="N8">
        <f t="shared" si="1"/>
        <v>12.246504191850001</v>
      </c>
      <c r="O8">
        <f t="shared" si="2"/>
        <v>6.0450280488699992E-3</v>
      </c>
      <c r="P8">
        <f t="shared" si="3"/>
        <v>24.205496846340001</v>
      </c>
      <c r="Q8">
        <f t="shared" si="4"/>
        <v>5.1421631766999931E-3</v>
      </c>
      <c r="R8">
        <f t="shared" si="5"/>
        <v>7.3954360219769999</v>
      </c>
      <c r="S8">
        <f t="shared" si="6"/>
        <v>7.7335771310000079E-3</v>
      </c>
      <c r="T8">
        <f t="shared" si="7"/>
        <v>4.6929114088670003</v>
      </c>
      <c r="U8">
        <f t="shared" si="8"/>
        <v>2.8598165883999827E-3</v>
      </c>
      <c r="V8">
        <f t="shared" si="9"/>
        <v>3.1366107244210002</v>
      </c>
    </row>
    <row r="9" spans="2:22" x14ac:dyDescent="0.3">
      <c r="B9" s="2">
        <v>4.2630579064239999E-3</v>
      </c>
      <c r="C9">
        <v>12.99531618424</v>
      </c>
      <c r="D9">
        <v>7.5489145784270004E-2</v>
      </c>
      <c r="E9">
        <v>24.45912660826</v>
      </c>
      <c r="F9">
        <v>0.1202130728531</v>
      </c>
      <c r="G9">
        <v>7.7577713262370001</v>
      </c>
      <c r="H9">
        <v>0.2037248003264</v>
      </c>
      <c r="I9">
        <v>6.0939863616909999</v>
      </c>
      <c r="J9">
        <v>0.25079461262719999</v>
      </c>
      <c r="K9">
        <v>3.6559970522469998</v>
      </c>
      <c r="M9">
        <f t="shared" si="0"/>
        <v>4.2630579064239999E-3</v>
      </c>
      <c r="N9">
        <f t="shared" si="1"/>
        <v>12.99531618424</v>
      </c>
      <c r="O9">
        <f t="shared" si="2"/>
        <v>6.235528455019998E-3</v>
      </c>
      <c r="P9">
        <f t="shared" si="3"/>
        <v>24.45912660826</v>
      </c>
      <c r="Q9">
        <f t="shared" si="4"/>
        <v>5.619280628099993E-3</v>
      </c>
      <c r="R9">
        <f t="shared" si="5"/>
        <v>7.7577713262370001</v>
      </c>
      <c r="S9">
        <f t="shared" si="6"/>
        <v>1.0885709988499997E-2</v>
      </c>
      <c r="T9">
        <f t="shared" si="7"/>
        <v>6.0939863616909999</v>
      </c>
      <c r="U9">
        <f t="shared" si="8"/>
        <v>4.6755969909999806E-3</v>
      </c>
      <c r="V9">
        <f t="shared" si="9"/>
        <v>3.6559970522469998</v>
      </c>
    </row>
    <row r="10" spans="2:22" x14ac:dyDescent="0.3">
      <c r="B10" s="2">
        <v>4.3577882478700002E-3</v>
      </c>
      <c r="C10">
        <v>13.28517452553</v>
      </c>
      <c r="D10">
        <v>7.6061840759070007E-2</v>
      </c>
      <c r="E10">
        <v>24.84561979994</v>
      </c>
      <c r="F10">
        <v>0.1208816919257</v>
      </c>
      <c r="G10">
        <v>8.0597267651279996</v>
      </c>
      <c r="H10">
        <v>0.20468046003519999</v>
      </c>
      <c r="I10">
        <v>6.3717971159950002</v>
      </c>
      <c r="J10">
        <v>0.2519403491512</v>
      </c>
      <c r="K10">
        <v>4.3202877953980003</v>
      </c>
      <c r="M10">
        <f t="shared" si="0"/>
        <v>4.3577882478700002E-3</v>
      </c>
      <c r="N10">
        <f t="shared" si="1"/>
        <v>13.28517452553</v>
      </c>
      <c r="O10">
        <f t="shared" si="2"/>
        <v>6.8082234298200012E-3</v>
      </c>
      <c r="P10">
        <f t="shared" si="3"/>
        <v>24.84561979994</v>
      </c>
      <c r="Q10">
        <f t="shared" si="4"/>
        <v>6.2878997006999976E-3</v>
      </c>
      <c r="R10">
        <f t="shared" si="5"/>
        <v>8.0597267651279996</v>
      </c>
      <c r="S10">
        <f t="shared" si="6"/>
        <v>1.1841369697299986E-2</v>
      </c>
      <c r="T10">
        <f t="shared" si="7"/>
        <v>6.3717971159950002</v>
      </c>
      <c r="U10">
        <f t="shared" si="8"/>
        <v>5.821333514999999E-3</v>
      </c>
      <c r="V10">
        <f t="shared" si="9"/>
        <v>4.3202877953980003</v>
      </c>
    </row>
    <row r="11" spans="2:22" x14ac:dyDescent="0.3">
      <c r="B11" s="2">
        <v>4.8346746496880002E-3</v>
      </c>
      <c r="C11">
        <v>13.719973589929999</v>
      </c>
      <c r="D11">
        <v>7.711280843335E-2</v>
      </c>
      <c r="E11">
        <v>25.23212949517</v>
      </c>
      <c r="F11">
        <v>0.12126353991990001</v>
      </c>
      <c r="G11">
        <v>8.3012858351070005</v>
      </c>
      <c r="H11">
        <v>0.2059234684464</v>
      </c>
      <c r="I11">
        <v>6.5288448388519997</v>
      </c>
      <c r="J11">
        <v>0.2524177746688</v>
      </c>
      <c r="K11">
        <v>4.5860047528010002</v>
      </c>
      <c r="M11">
        <f t="shared" si="0"/>
        <v>4.8346746496880002E-3</v>
      </c>
      <c r="N11">
        <f t="shared" si="1"/>
        <v>13.719973589929999</v>
      </c>
      <c r="O11">
        <f t="shared" si="2"/>
        <v>7.859191104099994E-3</v>
      </c>
      <c r="P11">
        <f t="shared" si="3"/>
        <v>25.23212949517</v>
      </c>
      <c r="Q11">
        <f t="shared" si="4"/>
        <v>6.6697476949000023E-3</v>
      </c>
      <c r="R11">
        <f t="shared" si="5"/>
        <v>8.3012858351070005</v>
      </c>
      <c r="S11">
        <f t="shared" si="6"/>
        <v>1.3084378108499994E-2</v>
      </c>
      <c r="T11">
        <f t="shared" si="7"/>
        <v>6.5288448388519997</v>
      </c>
      <c r="U11">
        <f t="shared" si="8"/>
        <v>6.2987590325999931E-3</v>
      </c>
      <c r="V11">
        <f t="shared" si="9"/>
        <v>4.5860047528010002</v>
      </c>
    </row>
    <row r="12" spans="2:22" x14ac:dyDescent="0.3">
      <c r="B12" s="2">
        <v>6.5533757063649997E-3</v>
      </c>
      <c r="C12">
        <v>14.68621647126</v>
      </c>
      <c r="D12">
        <v>7.7877159062369999E-2</v>
      </c>
      <c r="E12">
        <v>25.509933648050001</v>
      </c>
      <c r="F12">
        <v>0.1220280060737</v>
      </c>
      <c r="G12">
        <v>8.5428581079219992</v>
      </c>
      <c r="H12">
        <v>0.2067838972062</v>
      </c>
      <c r="I12">
        <v>6.6738020655180001</v>
      </c>
      <c r="J12">
        <v>0.25337354990240002</v>
      </c>
      <c r="K12">
        <v>4.8275836270320003</v>
      </c>
      <c r="M12">
        <f t="shared" si="0"/>
        <v>6.5533757063649997E-3</v>
      </c>
      <c r="N12">
        <f t="shared" si="1"/>
        <v>14.68621647126</v>
      </c>
      <c r="O12">
        <f t="shared" si="2"/>
        <v>8.6235417331199937E-3</v>
      </c>
      <c r="P12">
        <f t="shared" si="3"/>
        <v>25.509933648050001</v>
      </c>
      <c r="Q12">
        <f t="shared" si="4"/>
        <v>7.4342138486999942E-3</v>
      </c>
      <c r="R12">
        <f t="shared" si="5"/>
        <v>8.5428581079219992</v>
      </c>
      <c r="S12">
        <f t="shared" si="6"/>
        <v>1.3944806868299991E-2</v>
      </c>
      <c r="T12">
        <f t="shared" si="7"/>
        <v>6.6738020655180001</v>
      </c>
      <c r="U12">
        <f t="shared" si="8"/>
        <v>7.2545342662000134E-3</v>
      </c>
      <c r="V12">
        <f t="shared" si="9"/>
        <v>4.8275836270320003</v>
      </c>
    </row>
    <row r="13" spans="2:22" x14ac:dyDescent="0.3">
      <c r="B13" s="2">
        <v>7.6019173597149997E-3</v>
      </c>
      <c r="C13">
        <v>15.83359564799</v>
      </c>
      <c r="D13">
        <v>7.8928781377230001E-2</v>
      </c>
      <c r="E13">
        <v>25.691129356209998</v>
      </c>
      <c r="F13">
        <v>0.1231750518789</v>
      </c>
      <c r="G13">
        <v>8.7965208769279997</v>
      </c>
      <c r="H13">
        <v>0.208122791207</v>
      </c>
      <c r="I13">
        <v>6.758389328941</v>
      </c>
      <c r="J13">
        <v>0.25452090377370001</v>
      </c>
      <c r="K13">
        <v>4.9846280491810004</v>
      </c>
      <c r="M13">
        <f t="shared" si="0"/>
        <v>7.6019173597149997E-3</v>
      </c>
      <c r="N13">
        <f t="shared" si="1"/>
        <v>15.83359564799</v>
      </c>
      <c r="O13">
        <f t="shared" si="2"/>
        <v>9.675164047979995E-3</v>
      </c>
      <c r="P13">
        <f t="shared" si="3"/>
        <v>25.691129356209998</v>
      </c>
      <c r="Q13">
        <f t="shared" si="4"/>
        <v>8.5812596538999975E-3</v>
      </c>
      <c r="R13">
        <f t="shared" si="5"/>
        <v>8.7965208769279997</v>
      </c>
      <c r="S13">
        <f t="shared" si="6"/>
        <v>1.5283700869099998E-2</v>
      </c>
      <c r="T13">
        <f t="shared" si="7"/>
        <v>6.758389328941</v>
      </c>
      <c r="U13">
        <f t="shared" si="8"/>
        <v>8.4018881375000076E-3</v>
      </c>
      <c r="V13">
        <f t="shared" si="9"/>
        <v>4.9846280491810004</v>
      </c>
    </row>
    <row r="14" spans="2:22" x14ac:dyDescent="0.3">
      <c r="B14" s="2">
        <v>8.6521918851639994E-3</v>
      </c>
      <c r="C14">
        <v>16.437496623649999</v>
      </c>
      <c r="D14">
        <v>8.0076443314669996E-2</v>
      </c>
      <c r="E14">
        <v>25.751555431500002</v>
      </c>
      <c r="F14">
        <v>0.1248964485144</v>
      </c>
      <c r="G14">
        <v>8.9173532232580008</v>
      </c>
      <c r="H14">
        <v>0.20955733974759999</v>
      </c>
      <c r="I14">
        <v>6.8429798930720001</v>
      </c>
      <c r="J14">
        <v>0.25566806510360002</v>
      </c>
      <c r="K14">
        <v>5.2020589381160001</v>
      </c>
      <c r="M14">
        <f t="shared" si="0"/>
        <v>8.6521918851639994E-3</v>
      </c>
      <c r="N14">
        <f t="shared" si="1"/>
        <v>16.437496623649999</v>
      </c>
      <c r="O14">
        <f t="shared" si="2"/>
        <v>1.082282598541999E-2</v>
      </c>
      <c r="P14">
        <f t="shared" si="3"/>
        <v>25.751555431500002</v>
      </c>
      <c r="Q14">
        <f t="shared" si="4"/>
        <v>1.0302656289399997E-2</v>
      </c>
      <c r="R14">
        <f t="shared" si="5"/>
        <v>8.9173532232580008</v>
      </c>
      <c r="S14">
        <f t="shared" si="6"/>
        <v>1.6718249409699987E-2</v>
      </c>
      <c r="T14">
        <f t="shared" si="7"/>
        <v>6.8429798930720001</v>
      </c>
      <c r="U14">
        <f t="shared" si="8"/>
        <v>9.5490494674000115E-3</v>
      </c>
      <c r="V14">
        <f t="shared" si="9"/>
        <v>5.2020589381160001</v>
      </c>
    </row>
    <row r="15" spans="2:22" x14ac:dyDescent="0.3">
      <c r="B15" s="2">
        <v>1.056358831932E-2</v>
      </c>
      <c r="C15">
        <v>16.968963545539999</v>
      </c>
      <c r="D15">
        <v>8.0842064716559997E-2</v>
      </c>
      <c r="E15">
        <v>25.630808903599998</v>
      </c>
      <c r="F15">
        <v>0.12623561207299999</v>
      </c>
      <c r="G15">
        <v>8.9173994331799999</v>
      </c>
      <c r="H15">
        <v>0.2110876583529</v>
      </c>
      <c r="I15">
        <v>6.8913418778409996</v>
      </c>
      <c r="J15">
        <v>0.25729357614960002</v>
      </c>
      <c r="K15">
        <v>5.3953517438800001</v>
      </c>
      <c r="M15">
        <f t="shared" si="0"/>
        <v>1.056358831932E-2</v>
      </c>
      <c r="N15">
        <f t="shared" si="1"/>
        <v>16.968963545539999</v>
      </c>
      <c r="O15">
        <f t="shared" si="2"/>
        <v>1.1588447387309991E-2</v>
      </c>
      <c r="P15">
        <f t="shared" si="3"/>
        <v>25.630808903599998</v>
      </c>
      <c r="Q15">
        <f t="shared" si="4"/>
        <v>1.1641819847999987E-2</v>
      </c>
      <c r="R15">
        <f t="shared" si="5"/>
        <v>8.9173994331799999</v>
      </c>
      <c r="S15">
        <f t="shared" si="6"/>
        <v>1.8248568014999994E-2</v>
      </c>
      <c r="T15">
        <f t="shared" si="7"/>
        <v>6.8913418778409996</v>
      </c>
      <c r="U15">
        <f t="shared" si="8"/>
        <v>1.1174560513400017E-2</v>
      </c>
      <c r="V15">
        <f t="shared" si="9"/>
        <v>5.3953517438800001</v>
      </c>
    </row>
    <row r="16" spans="2:22" x14ac:dyDescent="0.3">
      <c r="B16" s="2">
        <v>1.295256430413E-2</v>
      </c>
      <c r="C16">
        <v>17.717838251410001</v>
      </c>
      <c r="D16">
        <v>8.1895535428319996E-2</v>
      </c>
      <c r="E16">
        <v>25.232294530600001</v>
      </c>
      <c r="F16">
        <v>0.1273839671593</v>
      </c>
      <c r="G16">
        <v>8.7604342280419996</v>
      </c>
      <c r="H16">
        <v>0.21290509461099999</v>
      </c>
      <c r="I16">
        <v>6.8914045913080004</v>
      </c>
      <c r="J16">
        <v>0.26207576402880001</v>
      </c>
      <c r="K16">
        <v>5.5645988863189997</v>
      </c>
      <c r="M16">
        <f t="shared" si="0"/>
        <v>1.295256430413E-2</v>
      </c>
      <c r="N16">
        <f t="shared" si="1"/>
        <v>17.717838251410001</v>
      </c>
      <c r="O16">
        <f t="shared" si="2"/>
        <v>1.264191809906999E-2</v>
      </c>
      <c r="P16">
        <f t="shared" si="3"/>
        <v>25.232294530600001</v>
      </c>
      <c r="Q16">
        <f t="shared" si="4"/>
        <v>1.27901749343E-2</v>
      </c>
      <c r="R16">
        <f t="shared" si="5"/>
        <v>8.7604342280419996</v>
      </c>
      <c r="S16">
        <f t="shared" si="6"/>
        <v>2.0066004273099985E-2</v>
      </c>
      <c r="T16">
        <f t="shared" si="7"/>
        <v>6.8914045913080004</v>
      </c>
      <c r="U16">
        <f t="shared" si="8"/>
        <v>1.5956748392600001E-2</v>
      </c>
      <c r="V16">
        <f t="shared" si="9"/>
        <v>5.5645988863189997</v>
      </c>
    </row>
    <row r="17" spans="2:22" x14ac:dyDescent="0.3">
      <c r="B17" s="2">
        <v>1.5915352003539999E-2</v>
      </c>
      <c r="C17">
        <v>18.502964641599998</v>
      </c>
      <c r="D17">
        <v>8.2661695945970004E-2</v>
      </c>
      <c r="E17">
        <v>24.9424658957</v>
      </c>
      <c r="F17">
        <v>0.12805385700470001</v>
      </c>
      <c r="G17">
        <v>8.6638389861450005</v>
      </c>
      <c r="H17">
        <v>0.21414860362970001</v>
      </c>
      <c r="I17">
        <v>6.8914475005220002</v>
      </c>
      <c r="J17">
        <v>0.26475386009640001</v>
      </c>
      <c r="K17">
        <v>5.6371550663069998</v>
      </c>
      <c r="M17">
        <f t="shared" si="0"/>
        <v>1.5915352003539999E-2</v>
      </c>
      <c r="N17">
        <f t="shared" si="1"/>
        <v>18.502964641599998</v>
      </c>
      <c r="O17">
        <f t="shared" si="2"/>
        <v>1.3408078616719998E-2</v>
      </c>
      <c r="P17">
        <f t="shared" si="3"/>
        <v>24.9424658957</v>
      </c>
      <c r="Q17">
        <f t="shared" si="4"/>
        <v>1.3460064779700007E-2</v>
      </c>
      <c r="R17">
        <f t="shared" si="5"/>
        <v>8.6638389861450005</v>
      </c>
      <c r="S17">
        <f t="shared" si="6"/>
        <v>2.1309513291800003E-2</v>
      </c>
      <c r="T17">
        <f t="shared" si="7"/>
        <v>6.8914475005220002</v>
      </c>
      <c r="U17">
        <f t="shared" si="8"/>
        <v>1.8634844460200001E-2</v>
      </c>
      <c r="V17">
        <f t="shared" si="9"/>
        <v>5.6371550663069998</v>
      </c>
    </row>
    <row r="18" spans="2:22" x14ac:dyDescent="0.3">
      <c r="B18" s="2">
        <v>1.8591638182470002E-2</v>
      </c>
      <c r="C18">
        <v>19.14315360937</v>
      </c>
      <c r="D18">
        <v>8.3522933379479997E-2</v>
      </c>
      <c r="E18">
        <v>24.83379996187</v>
      </c>
      <c r="F18">
        <v>0.12948902167760001</v>
      </c>
      <c r="G18">
        <v>8.5551928565619999</v>
      </c>
      <c r="H18">
        <v>0.21558342172809999</v>
      </c>
      <c r="I18">
        <v>6.8914970111529996</v>
      </c>
      <c r="J18">
        <v>0.2690583529001</v>
      </c>
      <c r="K18">
        <v>5.6252263048440003</v>
      </c>
      <c r="M18">
        <f t="shared" si="0"/>
        <v>1.8591638182470002E-2</v>
      </c>
      <c r="N18">
        <f t="shared" si="1"/>
        <v>19.14315360937</v>
      </c>
      <c r="O18">
        <f t="shared" si="2"/>
        <v>1.4269316050229991E-2</v>
      </c>
      <c r="P18">
        <f t="shared" si="3"/>
        <v>24.83379996187</v>
      </c>
      <c r="Q18">
        <f t="shared" si="4"/>
        <v>1.4895229452600009E-2</v>
      </c>
      <c r="R18">
        <f t="shared" si="5"/>
        <v>8.5551928565619999</v>
      </c>
      <c r="S18">
        <f t="shared" si="6"/>
        <v>2.274433139019999E-2</v>
      </c>
      <c r="T18">
        <f t="shared" si="7"/>
        <v>6.8914970111529996</v>
      </c>
      <c r="U18">
        <f t="shared" si="8"/>
        <v>2.2939337263899989E-2</v>
      </c>
      <c r="V18">
        <f t="shared" si="9"/>
        <v>5.6252263048440003</v>
      </c>
    </row>
    <row r="19" spans="2:22" x14ac:dyDescent="0.3">
      <c r="B19" s="2">
        <v>2.0503381191040001E-2</v>
      </c>
      <c r="C19">
        <v>19.565924891049999</v>
      </c>
      <c r="D19">
        <v>8.476667344779E-2</v>
      </c>
      <c r="E19">
        <v>24.761379110939998</v>
      </c>
      <c r="F19">
        <v>0.13044572110970001</v>
      </c>
      <c r="G19">
        <v>8.5069166902210007</v>
      </c>
      <c r="H19">
        <v>0.21807040125730001</v>
      </c>
      <c r="I19">
        <v>6.9036601229379997</v>
      </c>
      <c r="J19">
        <v>0.27125844582609998</v>
      </c>
      <c r="K19">
        <v>5.6132249277890001</v>
      </c>
      <c r="M19">
        <f t="shared" si="0"/>
        <v>2.0503381191040001E-2</v>
      </c>
      <c r="N19">
        <f t="shared" si="1"/>
        <v>19.565924891049999</v>
      </c>
      <c r="O19">
        <f t="shared" si="2"/>
        <v>1.5513056118539995E-2</v>
      </c>
      <c r="P19">
        <f t="shared" si="3"/>
        <v>24.761379110939998</v>
      </c>
      <c r="Q19">
        <f t="shared" si="4"/>
        <v>1.5851928884700009E-2</v>
      </c>
      <c r="R19">
        <f t="shared" si="5"/>
        <v>8.5069166902210007</v>
      </c>
      <c r="S19">
        <f t="shared" si="6"/>
        <v>2.5231310919400007E-2</v>
      </c>
      <c r="T19">
        <f t="shared" si="7"/>
        <v>6.9036601229379997</v>
      </c>
      <c r="U19">
        <f t="shared" si="8"/>
        <v>2.5139430189899975E-2</v>
      </c>
      <c r="V19">
        <f t="shared" si="9"/>
        <v>5.6132249277890001</v>
      </c>
    </row>
    <row r="20" spans="2:22" x14ac:dyDescent="0.3">
      <c r="B20" s="2">
        <v>2.184158204291E-2</v>
      </c>
      <c r="C20">
        <v>19.867903434900001</v>
      </c>
      <c r="D20">
        <v>8.6010375007830001E-2</v>
      </c>
      <c r="E20">
        <v>24.701035553360001</v>
      </c>
      <c r="F20">
        <v>0.1316892686367</v>
      </c>
      <c r="G20">
        <v>8.4948823060780008</v>
      </c>
      <c r="H20">
        <v>0.21893121509979999</v>
      </c>
      <c r="I20">
        <v>6.9278444160310002</v>
      </c>
      <c r="J20">
        <v>0.27393715802590002</v>
      </c>
      <c r="K20">
        <v>5.4925444140620003</v>
      </c>
      <c r="M20">
        <f t="shared" si="0"/>
        <v>2.184158204291E-2</v>
      </c>
      <c r="N20">
        <f t="shared" si="1"/>
        <v>19.867903434900001</v>
      </c>
      <c r="O20">
        <f t="shared" si="2"/>
        <v>1.6756757678579995E-2</v>
      </c>
      <c r="P20">
        <f t="shared" si="3"/>
        <v>24.701035553360001</v>
      </c>
      <c r="Q20">
        <f t="shared" si="4"/>
        <v>1.7095476411699992E-2</v>
      </c>
      <c r="R20">
        <f t="shared" si="5"/>
        <v>8.4948823060780008</v>
      </c>
      <c r="S20">
        <f t="shared" si="6"/>
        <v>2.6092124761899982E-2</v>
      </c>
      <c r="T20">
        <f t="shared" si="7"/>
        <v>6.9278444160310002</v>
      </c>
      <c r="U20">
        <f t="shared" si="8"/>
        <v>2.7818142389700012E-2</v>
      </c>
      <c r="V20">
        <f t="shared" si="9"/>
        <v>5.4925444140620003</v>
      </c>
    </row>
    <row r="21" spans="2:22" x14ac:dyDescent="0.3">
      <c r="B21" s="2">
        <v>2.3084282387959999E-2</v>
      </c>
      <c r="C21">
        <v>20.121569504619998</v>
      </c>
      <c r="D21">
        <v>8.6489225331359998E-2</v>
      </c>
      <c r="E21">
        <v>24.519892656549999</v>
      </c>
      <c r="F21">
        <v>0.13274146857550001</v>
      </c>
      <c r="G21">
        <v>8.4949186138740007</v>
      </c>
      <c r="H21">
        <v>0.221131192501</v>
      </c>
      <c r="I21">
        <v>6.9520749190469999</v>
      </c>
      <c r="J21">
        <v>0.27604186596989999</v>
      </c>
      <c r="K21">
        <v>5.3959986827969999</v>
      </c>
      <c r="M21">
        <f t="shared" si="0"/>
        <v>2.3084282387959999E-2</v>
      </c>
      <c r="N21">
        <f t="shared" si="1"/>
        <v>20.121569504619998</v>
      </c>
      <c r="O21">
        <f t="shared" si="2"/>
        <v>1.7235608002109992E-2</v>
      </c>
      <c r="P21">
        <f t="shared" si="3"/>
        <v>24.519892656549999</v>
      </c>
      <c r="Q21">
        <f t="shared" si="4"/>
        <v>1.8147676350500005E-2</v>
      </c>
      <c r="R21">
        <f t="shared" si="5"/>
        <v>8.4949186138740007</v>
      </c>
      <c r="S21">
        <f t="shared" si="6"/>
        <v>2.8292102163099991E-2</v>
      </c>
      <c r="T21">
        <f t="shared" si="7"/>
        <v>6.9520749190469999</v>
      </c>
      <c r="U21">
        <f t="shared" si="8"/>
        <v>2.9922850333699985E-2</v>
      </c>
      <c r="V21">
        <f t="shared" si="9"/>
        <v>5.3959986827969999</v>
      </c>
    </row>
    <row r="22" spans="2:22" x14ac:dyDescent="0.3">
      <c r="B22" s="2">
        <v>2.4040981820030002E-2</v>
      </c>
      <c r="C22">
        <v>20.073293338279999</v>
      </c>
      <c r="D22">
        <v>8.7254962258050003E-2</v>
      </c>
      <c r="E22">
        <v>24.362914248580001</v>
      </c>
      <c r="F22">
        <v>0.1347496747977</v>
      </c>
      <c r="G22">
        <v>8.6640700357589999</v>
      </c>
      <c r="H22">
        <v>0.2232354383457</v>
      </c>
      <c r="I22">
        <v>7.0004567080689997</v>
      </c>
      <c r="J22">
        <v>0.2786246155637</v>
      </c>
      <c r="K22">
        <v>5.3719332152190002</v>
      </c>
      <c r="M22">
        <f t="shared" si="0"/>
        <v>2.4040981820030002E-2</v>
      </c>
      <c r="N22">
        <f t="shared" si="1"/>
        <v>20.073293338279999</v>
      </c>
      <c r="O22">
        <f t="shared" si="2"/>
        <v>1.8001344928799998E-2</v>
      </c>
      <c r="P22">
        <f t="shared" si="3"/>
        <v>24.362914248580001</v>
      </c>
      <c r="Q22">
        <f t="shared" si="4"/>
        <v>2.0155882572699999E-2</v>
      </c>
      <c r="R22">
        <f t="shared" si="5"/>
        <v>8.6640700357589999</v>
      </c>
      <c r="S22">
        <f t="shared" si="6"/>
        <v>3.03963480078E-2</v>
      </c>
      <c r="T22">
        <f t="shared" si="7"/>
        <v>7.0004567080689997</v>
      </c>
      <c r="U22">
        <f t="shared" si="8"/>
        <v>3.250559992749999E-2</v>
      </c>
      <c r="V22">
        <f t="shared" si="9"/>
        <v>5.3719332152190002</v>
      </c>
    </row>
    <row r="23" spans="2:22" x14ac:dyDescent="0.3">
      <c r="B23" s="2">
        <v>2.5380491953039999E-2</v>
      </c>
      <c r="C23">
        <v>19.964643907989998</v>
      </c>
      <c r="D23">
        <v>8.8020583659929999E-2</v>
      </c>
      <c r="E23">
        <v>24.24216772067</v>
      </c>
      <c r="F23">
        <v>0.13570602765529999</v>
      </c>
      <c r="G23">
        <v>8.7244895096320008</v>
      </c>
      <c r="H23">
        <v>0.22687031086189999</v>
      </c>
      <c r="I23">
        <v>7.0005821350020003</v>
      </c>
      <c r="J23">
        <v>0.28139848169600001</v>
      </c>
      <c r="K23">
        <v>5.4082608158449998</v>
      </c>
      <c r="M23">
        <f t="shared" si="0"/>
        <v>2.5380491953039999E-2</v>
      </c>
      <c r="N23">
        <f t="shared" si="1"/>
        <v>19.964643907989998</v>
      </c>
      <c r="O23">
        <f t="shared" si="2"/>
        <v>1.8766966330679993E-2</v>
      </c>
      <c r="P23">
        <f t="shared" si="3"/>
        <v>24.24216772067</v>
      </c>
      <c r="Q23">
        <f t="shared" si="4"/>
        <v>2.1112235430299983E-2</v>
      </c>
      <c r="R23">
        <f t="shared" si="5"/>
        <v>8.7244895096320008</v>
      </c>
      <c r="S23">
        <f t="shared" si="6"/>
        <v>3.4031220523999983E-2</v>
      </c>
      <c r="T23">
        <f t="shared" si="7"/>
        <v>7.0005821350020003</v>
      </c>
      <c r="U23">
        <f t="shared" si="8"/>
        <v>3.5279466059800008E-2</v>
      </c>
      <c r="V23">
        <f t="shared" si="9"/>
        <v>5.4082608158449998</v>
      </c>
    </row>
    <row r="24" spans="2:22" x14ac:dyDescent="0.3">
      <c r="B24" s="2">
        <v>2.652853897317E-2</v>
      </c>
      <c r="C24">
        <v>19.904297049709999</v>
      </c>
      <c r="D24">
        <v>8.8689087207699996E-2</v>
      </c>
      <c r="E24">
        <v>24.580355039640001</v>
      </c>
      <c r="F24">
        <v>0.1365669570227</v>
      </c>
      <c r="G24">
        <v>8.7124419226539995</v>
      </c>
      <c r="H24">
        <v>0.25441877984459998</v>
      </c>
      <c r="I24">
        <v>7.0136100324820001</v>
      </c>
      <c r="J24">
        <v>0.28417238633649999</v>
      </c>
      <c r="K24">
        <v>5.4325111231129997</v>
      </c>
      <c r="M24">
        <f t="shared" si="0"/>
        <v>2.652853897317E-2</v>
      </c>
      <c r="N24">
        <f t="shared" si="1"/>
        <v>19.904297049709999</v>
      </c>
      <c r="O24">
        <f t="shared" si="2"/>
        <v>1.943546987844999E-2</v>
      </c>
      <c r="P24">
        <f t="shared" si="3"/>
        <v>24.580355039640001</v>
      </c>
      <c r="Q24">
        <f t="shared" si="4"/>
        <v>2.1973164797699993E-2</v>
      </c>
      <c r="R24">
        <f t="shared" si="5"/>
        <v>8.7124419226539995</v>
      </c>
      <c r="S24">
        <f t="shared" si="6"/>
        <v>6.1579689506699981E-2</v>
      </c>
      <c r="T24">
        <f t="shared" si="7"/>
        <v>7.0136100324820001</v>
      </c>
      <c r="U24">
        <f t="shared" si="8"/>
        <v>3.8053370700299988E-2</v>
      </c>
      <c r="V24">
        <f t="shared" si="9"/>
        <v>5.4325111231129997</v>
      </c>
    </row>
    <row r="25" spans="2:22" x14ac:dyDescent="0.3">
      <c r="B25" s="2">
        <v>2.74850458639E-2</v>
      </c>
      <c r="C25">
        <v>19.916407350149999</v>
      </c>
      <c r="D25">
        <v>8.9739477257950007E-2</v>
      </c>
      <c r="E25">
        <v>25.148024135219998</v>
      </c>
      <c r="F25">
        <v>0.1376191954698</v>
      </c>
      <c r="G25">
        <v>8.7004009370930007</v>
      </c>
      <c r="H25">
        <v>0.25920181490569999</v>
      </c>
      <c r="I25">
        <v>6.9171567210629998</v>
      </c>
      <c r="J25">
        <v>0.2861810546579</v>
      </c>
      <c r="K25">
        <v>5.4567350247119997</v>
      </c>
      <c r="M25">
        <f t="shared" si="0"/>
        <v>2.74850458639E-2</v>
      </c>
      <c r="N25">
        <f t="shared" si="1"/>
        <v>19.916407350149999</v>
      </c>
      <c r="O25">
        <f t="shared" si="2"/>
        <v>2.0485859928700001E-2</v>
      </c>
      <c r="P25">
        <f t="shared" si="3"/>
        <v>25.148024135219998</v>
      </c>
      <c r="Q25">
        <f t="shared" si="4"/>
        <v>2.30254032448E-2</v>
      </c>
      <c r="R25">
        <f t="shared" si="5"/>
        <v>8.7004009370930007</v>
      </c>
      <c r="S25">
        <f t="shared" si="6"/>
        <v>6.6362724567799986E-2</v>
      </c>
      <c r="T25">
        <f t="shared" si="7"/>
        <v>6.9171567210629998</v>
      </c>
      <c r="U25">
        <f t="shared" si="8"/>
        <v>4.0062039021699997E-2</v>
      </c>
      <c r="V25">
        <f t="shared" si="9"/>
        <v>5.4567350247119997</v>
      </c>
    </row>
    <row r="26" spans="2:22" x14ac:dyDescent="0.3">
      <c r="B26" s="2">
        <v>2.93977515792E-2</v>
      </c>
      <c r="C26">
        <v>20.037246297900001</v>
      </c>
      <c r="D26">
        <v>9.050398192004E-2</v>
      </c>
      <c r="E26">
        <v>25.377519114679998</v>
      </c>
      <c r="F26">
        <v>0.13828881575740001</v>
      </c>
      <c r="G26">
        <v>8.6883467486970005</v>
      </c>
      <c r="H26">
        <v>0.26188037307250001</v>
      </c>
      <c r="I26">
        <v>6.8447853807649999</v>
      </c>
      <c r="J26">
        <v>0.28972023412589998</v>
      </c>
      <c r="K26">
        <v>5.4689344442929997</v>
      </c>
      <c r="M26">
        <f t="shared" si="0"/>
        <v>2.93977515792E-2</v>
      </c>
      <c r="N26">
        <f t="shared" si="1"/>
        <v>20.037246297900001</v>
      </c>
      <c r="O26">
        <f t="shared" si="2"/>
        <v>2.1250364590789994E-2</v>
      </c>
      <c r="P26">
        <f t="shared" si="3"/>
        <v>25.377519114679998</v>
      </c>
      <c r="Q26">
        <f t="shared" si="4"/>
        <v>2.3695023532400009E-2</v>
      </c>
      <c r="R26">
        <f t="shared" si="5"/>
        <v>8.6883467486970005</v>
      </c>
      <c r="S26">
        <f t="shared" si="6"/>
        <v>6.9041282734600001E-2</v>
      </c>
      <c r="T26">
        <f t="shared" si="7"/>
        <v>6.8447853807649999</v>
      </c>
      <c r="U26">
        <f t="shared" si="8"/>
        <v>4.3601218489699972E-2</v>
      </c>
      <c r="V26">
        <f t="shared" si="9"/>
        <v>5.4689344442929997</v>
      </c>
    </row>
    <row r="27" spans="2:22" x14ac:dyDescent="0.3">
      <c r="B27" s="2">
        <v>3.0545413516639999E-2</v>
      </c>
      <c r="C27">
        <v>20.097672373190001</v>
      </c>
      <c r="D27">
        <v>9.1555681251439994E-2</v>
      </c>
      <c r="E27">
        <v>25.534560236120001</v>
      </c>
      <c r="F27">
        <v>0.13962801782430001</v>
      </c>
      <c r="G27">
        <v>8.6763156652629991</v>
      </c>
      <c r="H27">
        <v>0.26628032787479999</v>
      </c>
      <c r="I27">
        <v>6.8932463867970002</v>
      </c>
      <c r="J27">
        <v>0.29335510664199999</v>
      </c>
      <c r="K27">
        <v>5.4690598712260003</v>
      </c>
      <c r="M27">
        <f t="shared" si="0"/>
        <v>3.0545413516639999E-2</v>
      </c>
      <c r="N27">
        <f t="shared" si="1"/>
        <v>20.097672373190001</v>
      </c>
      <c r="O27">
        <f t="shared" si="2"/>
        <v>2.2302063922189988E-2</v>
      </c>
      <c r="P27">
        <f t="shared" si="3"/>
        <v>25.534560236120001</v>
      </c>
      <c r="Q27">
        <f t="shared" si="4"/>
        <v>2.5034225599300006E-2</v>
      </c>
      <c r="R27">
        <f t="shared" si="5"/>
        <v>8.6763156652629991</v>
      </c>
      <c r="S27">
        <f t="shared" si="6"/>
        <v>7.3441237536899989E-2</v>
      </c>
      <c r="T27">
        <f t="shared" si="7"/>
        <v>6.8932463867970002</v>
      </c>
      <c r="U27">
        <f t="shared" si="8"/>
        <v>4.7236091005799979E-2</v>
      </c>
      <c r="V27">
        <f t="shared" si="9"/>
        <v>5.4690598712260003</v>
      </c>
    </row>
    <row r="28" spans="2:22" x14ac:dyDescent="0.3">
      <c r="B28" s="2">
        <v>3.1693614569860001E-2</v>
      </c>
      <c r="C28">
        <v>19.989016341479999</v>
      </c>
      <c r="D28">
        <v>9.2607804173789998E-2</v>
      </c>
      <c r="E28">
        <v>25.55875113063</v>
      </c>
      <c r="F28">
        <v>0.1407755257286</v>
      </c>
      <c r="G28">
        <v>8.7850509139829995</v>
      </c>
      <c r="H28">
        <v>0.26790645505310001</v>
      </c>
      <c r="I28">
        <v>6.8933024988460003</v>
      </c>
      <c r="J28">
        <v>0.30808579026170002</v>
      </c>
      <c r="K28">
        <v>5.5058000604470001</v>
      </c>
      <c r="M28">
        <f t="shared" si="0"/>
        <v>3.1693614569860001E-2</v>
      </c>
      <c r="N28">
        <f t="shared" si="1"/>
        <v>19.989016341479999</v>
      </c>
      <c r="O28">
        <f t="shared" si="2"/>
        <v>2.3354186844539992E-2</v>
      </c>
      <c r="P28">
        <f t="shared" si="3"/>
        <v>25.55875113063</v>
      </c>
      <c r="Q28">
        <f t="shared" si="4"/>
        <v>2.6181733503599994E-2</v>
      </c>
      <c r="R28">
        <f t="shared" si="5"/>
        <v>8.7850509139829995</v>
      </c>
      <c r="S28">
        <f t="shared" si="6"/>
        <v>7.5067364715200008E-2</v>
      </c>
      <c r="T28">
        <f t="shared" si="7"/>
        <v>6.8933024988460003</v>
      </c>
      <c r="U28">
        <f t="shared" si="8"/>
        <v>6.1966774625500015E-2</v>
      </c>
      <c r="V28">
        <f t="shared" si="9"/>
        <v>5.5058000604470001</v>
      </c>
    </row>
    <row r="29" spans="2:22" x14ac:dyDescent="0.3">
      <c r="B29" s="2">
        <v>3.2459544037889997E-2</v>
      </c>
      <c r="C29">
        <v>19.771651466720002</v>
      </c>
      <c r="D29">
        <v>9.3373387067400004E-2</v>
      </c>
      <c r="E29">
        <v>25.450081896090001</v>
      </c>
      <c r="F29">
        <v>0.14192303363299999</v>
      </c>
      <c r="G29">
        <v>8.8937861627029999</v>
      </c>
      <c r="H29">
        <v>0.27077609125009999</v>
      </c>
      <c r="I29">
        <v>6.8934015201080001</v>
      </c>
      <c r="J29">
        <v>0.30904241267729998</v>
      </c>
      <c r="K29">
        <v>5.4816784808200003</v>
      </c>
      <c r="M29">
        <f t="shared" si="0"/>
        <v>3.2459544037889997E-2</v>
      </c>
      <c r="N29">
        <f t="shared" si="1"/>
        <v>19.771651466720002</v>
      </c>
      <c r="O29">
        <f t="shared" si="2"/>
        <v>2.4119769738149999E-2</v>
      </c>
      <c r="P29">
        <f t="shared" si="3"/>
        <v>25.450081896090001</v>
      </c>
      <c r="Q29">
        <f t="shared" si="4"/>
        <v>2.7329241407999985E-2</v>
      </c>
      <c r="R29">
        <f t="shared" si="5"/>
        <v>8.8937861627029999</v>
      </c>
      <c r="S29">
        <f t="shared" si="6"/>
        <v>7.7937000912199988E-2</v>
      </c>
      <c r="T29">
        <f t="shared" si="7"/>
        <v>6.8934015201080001</v>
      </c>
      <c r="U29">
        <f t="shared" si="8"/>
        <v>6.2923397041099977E-2</v>
      </c>
      <c r="V29">
        <f t="shared" si="9"/>
        <v>5.4816784808200003</v>
      </c>
    </row>
    <row r="30" spans="2:22" x14ac:dyDescent="0.3">
      <c r="B30" s="2">
        <v>3.341647451957E-2</v>
      </c>
      <c r="C30">
        <v>19.650911540239999</v>
      </c>
      <c r="D30">
        <v>9.3661159360749993E-2</v>
      </c>
      <c r="E30">
        <v>25.196468637710002</v>
      </c>
      <c r="F30">
        <v>0.1426880774109</v>
      </c>
      <c r="G30">
        <v>8.9541990351590002</v>
      </c>
      <c r="H30">
        <v>0.27145668639429998</v>
      </c>
      <c r="I30">
        <v>3.4393187249100001</v>
      </c>
      <c r="J30">
        <v>0.30980776452129999</v>
      </c>
      <c r="K30">
        <v>5.4454730064190002</v>
      </c>
      <c r="M30">
        <f t="shared" si="0"/>
        <v>3.341647451957E-2</v>
      </c>
      <c r="N30">
        <f t="shared" si="1"/>
        <v>19.650911540239999</v>
      </c>
      <c r="O30">
        <f t="shared" si="2"/>
        <v>2.4407542031499987E-2</v>
      </c>
      <c r="P30">
        <f t="shared" si="3"/>
        <v>25.196468637710002</v>
      </c>
      <c r="Q30">
        <f t="shared" si="4"/>
        <v>2.80942851859E-2</v>
      </c>
      <c r="R30">
        <f t="shared" si="5"/>
        <v>8.9541990351590002</v>
      </c>
      <c r="S30">
        <f t="shared" si="6"/>
        <v>7.861759605639998E-2</v>
      </c>
      <c r="T30">
        <f t="shared" si="7"/>
        <v>3.4393187249100001</v>
      </c>
      <c r="U30">
        <f t="shared" si="8"/>
        <v>6.3688748885099983E-2</v>
      </c>
      <c r="V30">
        <f t="shared" si="9"/>
        <v>5.4454730064190002</v>
      </c>
    </row>
    <row r="31" spans="2:22" x14ac:dyDescent="0.3">
      <c r="B31" s="2">
        <v>3.4659983538270003E-2</v>
      </c>
      <c r="C31">
        <v>19.650954449450001</v>
      </c>
      <c r="D31">
        <v>9.4235895273790005E-2</v>
      </c>
      <c r="E31">
        <v>24.942865281460001</v>
      </c>
      <c r="F31">
        <v>0.14431462818009999</v>
      </c>
      <c r="G31">
        <v>8.8214049202790008</v>
      </c>
      <c r="J31">
        <v>0.3109557345249</v>
      </c>
      <c r="K31">
        <v>5.4092807348519996</v>
      </c>
      <c r="M31">
        <f t="shared" si="0"/>
        <v>3.4659983538270003E-2</v>
      </c>
      <c r="N31">
        <f t="shared" si="1"/>
        <v>19.650954449450001</v>
      </c>
      <c r="O31">
        <f t="shared" si="2"/>
        <v>2.4982277944539999E-2</v>
      </c>
      <c r="P31">
        <f t="shared" si="3"/>
        <v>24.942865281460001</v>
      </c>
      <c r="Q31">
        <f t="shared" si="4"/>
        <v>2.9720835955099986E-2</v>
      </c>
      <c r="R31">
        <f t="shared" si="5"/>
        <v>8.8214049202790008</v>
      </c>
      <c r="U31">
        <f t="shared" si="8"/>
        <v>6.483671888869999E-2</v>
      </c>
      <c r="V31">
        <f t="shared" si="9"/>
        <v>5.4092807348519996</v>
      </c>
    </row>
    <row r="32" spans="2:22" x14ac:dyDescent="0.3">
      <c r="B32" s="2">
        <v>3.6094301029259999E-2</v>
      </c>
      <c r="C32">
        <v>19.808008773720001</v>
      </c>
      <c r="D32">
        <v>9.4714822613859995E-2</v>
      </c>
      <c r="E32">
        <v>24.737567797930001</v>
      </c>
      <c r="F32">
        <v>0.1461323725043</v>
      </c>
      <c r="G32">
        <v>8.7248492868870002</v>
      </c>
      <c r="J32">
        <v>0.31181674090880002</v>
      </c>
      <c r="K32">
        <v>5.3730785611589997</v>
      </c>
      <c r="M32">
        <f t="shared" si="0"/>
        <v>3.6094301029259999E-2</v>
      </c>
      <c r="N32">
        <f t="shared" si="1"/>
        <v>19.808008773720001</v>
      </c>
      <c r="O32">
        <f t="shared" si="2"/>
        <v>2.5461205284609989E-2</v>
      </c>
      <c r="P32">
        <f t="shared" si="3"/>
        <v>24.737567797930001</v>
      </c>
      <c r="Q32">
        <f t="shared" si="4"/>
        <v>3.1538580279299996E-2</v>
      </c>
      <c r="R32">
        <f t="shared" si="5"/>
        <v>8.7248492868870002</v>
      </c>
      <c r="U32">
        <f t="shared" si="8"/>
        <v>6.569772527260001E-2</v>
      </c>
      <c r="V32">
        <f t="shared" si="9"/>
        <v>5.3730785611589997</v>
      </c>
    </row>
    <row r="33" spans="2:22" x14ac:dyDescent="0.3">
      <c r="B33" s="2">
        <v>3.7624157535349999E-2</v>
      </c>
      <c r="C33">
        <v>20.001298278779998</v>
      </c>
      <c r="D33">
        <v>9.5097902872679996E-2</v>
      </c>
      <c r="E33">
        <v>24.592653480479999</v>
      </c>
      <c r="F33">
        <v>0.14766269110970001</v>
      </c>
      <c r="G33">
        <v>8.7732112716560007</v>
      </c>
      <c r="J33">
        <v>0.31248636119630002</v>
      </c>
      <c r="K33">
        <v>5.3610243727639997</v>
      </c>
      <c r="M33">
        <f t="shared" si="0"/>
        <v>3.7624157535349999E-2</v>
      </c>
      <c r="N33">
        <f t="shared" si="1"/>
        <v>20.001298278779998</v>
      </c>
      <c r="O33">
        <f t="shared" si="2"/>
        <v>2.584428554342999E-2</v>
      </c>
      <c r="P33">
        <f t="shared" si="3"/>
        <v>24.592653480479999</v>
      </c>
      <c r="Q33">
        <f t="shared" si="4"/>
        <v>3.3068898884700007E-2</v>
      </c>
      <c r="R33">
        <f t="shared" si="5"/>
        <v>8.7732112716560007</v>
      </c>
      <c r="U33">
        <f t="shared" si="8"/>
        <v>6.6367345560100016E-2</v>
      </c>
      <c r="V33">
        <f t="shared" si="9"/>
        <v>5.3610243727639997</v>
      </c>
    </row>
    <row r="34" spans="2:22" x14ac:dyDescent="0.3">
      <c r="B34" s="2">
        <v>3.9632094199589997E-2</v>
      </c>
      <c r="C34">
        <v>20.254990754160001</v>
      </c>
      <c r="D34">
        <v>9.5767715701589998E-2</v>
      </c>
      <c r="E34">
        <v>24.5202128253</v>
      </c>
      <c r="F34">
        <v>0.14861873590120001</v>
      </c>
      <c r="G34">
        <v>8.9302490923879994</v>
      </c>
      <c r="J34">
        <v>0.31373002424809998</v>
      </c>
      <c r="K34">
        <v>5.3127581085489997</v>
      </c>
      <c r="M34">
        <f t="shared" si="0"/>
        <v>3.9632094199589997E-2</v>
      </c>
      <c r="N34">
        <f t="shared" si="1"/>
        <v>20.254990754160001</v>
      </c>
      <c r="O34">
        <f t="shared" si="2"/>
        <v>2.6514098372339992E-2</v>
      </c>
      <c r="P34">
        <f t="shared" si="3"/>
        <v>24.5202128253</v>
      </c>
      <c r="Q34">
        <f t="shared" si="4"/>
        <v>3.4024943676200001E-2</v>
      </c>
      <c r="R34">
        <f t="shared" si="5"/>
        <v>8.9302490923879994</v>
      </c>
      <c r="U34">
        <f t="shared" si="8"/>
        <v>6.7611008611899975E-2</v>
      </c>
      <c r="V34">
        <f t="shared" si="9"/>
        <v>5.3127581085489997</v>
      </c>
    </row>
    <row r="35" spans="2:22" x14ac:dyDescent="0.3">
      <c r="B35" s="2">
        <v>4.0683986072330001E-2</v>
      </c>
      <c r="C35">
        <v>20.351645408820001</v>
      </c>
      <c r="D35">
        <v>9.6724299608849998E-2</v>
      </c>
      <c r="E35">
        <v>24.508168539029999</v>
      </c>
      <c r="F35">
        <v>0.15024432396369999</v>
      </c>
      <c r="G35">
        <v>9.0993873114370007</v>
      </c>
      <c r="J35">
        <v>0.31516495787139998</v>
      </c>
      <c r="K35">
        <v>5.2765757391079999</v>
      </c>
      <c r="M35">
        <f t="shared" si="0"/>
        <v>4.0683986072330001E-2</v>
      </c>
      <c r="N35">
        <f t="shared" si="1"/>
        <v>20.351645408820001</v>
      </c>
      <c r="O35">
        <f t="shared" si="2"/>
        <v>2.7470682279599992E-2</v>
      </c>
      <c r="P35">
        <f t="shared" si="3"/>
        <v>24.508168539029999</v>
      </c>
      <c r="Q35">
        <f t="shared" si="4"/>
        <v>3.5650531738699989E-2</v>
      </c>
      <c r="R35">
        <f t="shared" si="5"/>
        <v>9.0993873114370007</v>
      </c>
      <c r="U35">
        <f t="shared" si="8"/>
        <v>6.904594223519997E-2</v>
      </c>
      <c r="V35">
        <f t="shared" si="9"/>
        <v>5.2765757391079999</v>
      </c>
    </row>
    <row r="36" spans="2:22" x14ac:dyDescent="0.3">
      <c r="B36" s="2">
        <v>4.2692307819259999E-2</v>
      </c>
      <c r="C36">
        <v>20.484564950629998</v>
      </c>
      <c r="D36">
        <v>9.748953592805E-2</v>
      </c>
      <c r="E36">
        <v>24.508194944700001</v>
      </c>
      <c r="F36">
        <v>0.15187014307579999</v>
      </c>
      <c r="G36">
        <v>9.1960617703440004</v>
      </c>
      <c r="J36">
        <v>0.31602584873049999</v>
      </c>
      <c r="K36">
        <v>5.2766054454870002</v>
      </c>
      <c r="M36">
        <f t="shared" si="0"/>
        <v>4.2692307819259999E-2</v>
      </c>
      <c r="N36">
        <f t="shared" si="1"/>
        <v>20.484564950629998</v>
      </c>
      <c r="O36">
        <f t="shared" si="2"/>
        <v>2.8235918598799994E-2</v>
      </c>
      <c r="P36">
        <f t="shared" si="3"/>
        <v>24.508194944700001</v>
      </c>
      <c r="Q36">
        <f t="shared" si="4"/>
        <v>3.7276350850799986E-2</v>
      </c>
      <c r="R36">
        <f t="shared" si="5"/>
        <v>9.1960617703440004</v>
      </c>
      <c r="U36">
        <f t="shared" si="8"/>
        <v>6.9906833094299986E-2</v>
      </c>
      <c r="V36">
        <f t="shared" si="9"/>
        <v>5.2766054454870002</v>
      </c>
    </row>
    <row r="37" spans="2:22" x14ac:dyDescent="0.3">
      <c r="B37" s="2">
        <v>4.3744199692000003E-2</v>
      </c>
      <c r="C37">
        <v>20.581219605289998</v>
      </c>
      <c r="D37">
        <v>9.844611983531E-2</v>
      </c>
      <c r="E37">
        <v>24.49615065843</v>
      </c>
      <c r="F37">
        <v>0.15320907558479999</v>
      </c>
      <c r="G37">
        <v>9.2685717404099996</v>
      </c>
      <c r="J37">
        <v>0.31736481974769998</v>
      </c>
      <c r="K37">
        <v>5.3370381221959997</v>
      </c>
      <c r="M37">
        <f t="shared" si="0"/>
        <v>4.3744199692000003E-2</v>
      </c>
      <c r="N37">
        <f t="shared" si="1"/>
        <v>20.581219605289998</v>
      </c>
      <c r="O37">
        <f t="shared" si="2"/>
        <v>2.9192502506059995E-2</v>
      </c>
      <c r="P37">
        <f t="shared" si="3"/>
        <v>24.49615065843</v>
      </c>
      <c r="Q37">
        <f t="shared" si="4"/>
        <v>3.8615283359799982E-2</v>
      </c>
      <c r="R37">
        <f t="shared" si="5"/>
        <v>9.2685717404099996</v>
      </c>
      <c r="U37">
        <f t="shared" si="8"/>
        <v>7.1245804111499972E-2</v>
      </c>
      <c r="V37">
        <f t="shared" si="9"/>
        <v>5.3370381221959997</v>
      </c>
    </row>
    <row r="38" spans="2:22" x14ac:dyDescent="0.3">
      <c r="B38" s="2">
        <v>4.5847405813450003E-2</v>
      </c>
      <c r="C38">
        <v>20.955688314949999</v>
      </c>
      <c r="D38">
        <v>9.9498358282470001E-2</v>
      </c>
      <c r="E38">
        <v>24.484109672870002</v>
      </c>
      <c r="F38">
        <v>0.15378300282419999</v>
      </c>
      <c r="G38">
        <v>9.2685915446619997</v>
      </c>
      <c r="J38">
        <v>0.31889513835310002</v>
      </c>
      <c r="K38">
        <v>5.3854001069650002</v>
      </c>
      <c r="M38">
        <f t="shared" si="0"/>
        <v>4.5847405813450003E-2</v>
      </c>
      <c r="N38">
        <f t="shared" si="1"/>
        <v>20.955688314949999</v>
      </c>
      <c r="O38">
        <f t="shared" si="2"/>
        <v>3.0244740953219995E-2</v>
      </c>
      <c r="P38">
        <f t="shared" si="3"/>
        <v>24.484109672870002</v>
      </c>
      <c r="Q38">
        <f t="shared" si="4"/>
        <v>3.9189210599199983E-2</v>
      </c>
      <c r="R38">
        <f t="shared" si="5"/>
        <v>9.2685915446619997</v>
      </c>
      <c r="U38">
        <f t="shared" si="8"/>
        <v>7.277612271690001E-2</v>
      </c>
      <c r="V38">
        <f t="shared" si="9"/>
        <v>5.3854001069650002</v>
      </c>
    </row>
    <row r="39" spans="2:22" x14ac:dyDescent="0.3">
      <c r="B39" s="2">
        <v>4.9384852409359997E-2</v>
      </c>
      <c r="C39">
        <v>21.511365935610002</v>
      </c>
      <c r="D39">
        <v>0.1006462512695</v>
      </c>
      <c r="E39">
        <v>24.472071988020001</v>
      </c>
      <c r="F39">
        <v>0.155313822037</v>
      </c>
      <c r="G39">
        <v>9.1599487157879995</v>
      </c>
      <c r="J39">
        <v>0.32013860886349998</v>
      </c>
      <c r="K39">
        <v>5.3975203095359996</v>
      </c>
      <c r="M39">
        <f t="shared" si="0"/>
        <v>4.9384852409359997E-2</v>
      </c>
      <c r="N39">
        <f t="shared" si="1"/>
        <v>21.511365935610002</v>
      </c>
      <c r="O39">
        <f t="shared" si="2"/>
        <v>3.1392633940249992E-2</v>
      </c>
      <c r="P39">
        <f t="shared" si="3"/>
        <v>24.472071988020001</v>
      </c>
      <c r="Q39">
        <f t="shared" si="4"/>
        <v>4.0720029812E-2</v>
      </c>
      <c r="R39">
        <f t="shared" si="5"/>
        <v>9.1599487157879995</v>
      </c>
      <c r="U39">
        <f t="shared" si="8"/>
        <v>7.4019593227299979E-2</v>
      </c>
      <c r="V39">
        <f t="shared" si="9"/>
        <v>5.3975203095359996</v>
      </c>
    </row>
    <row r="40" spans="2:22" x14ac:dyDescent="0.3">
      <c r="B40" s="2">
        <v>5.0627976345360003E-2</v>
      </c>
      <c r="C40">
        <v>21.632181778389999</v>
      </c>
      <c r="D40">
        <v>0.1023679944795</v>
      </c>
      <c r="E40">
        <v>24.48420869413</v>
      </c>
      <c r="F40">
        <v>0.15655763912180001</v>
      </c>
      <c r="G40">
        <v>9.0633732781440006</v>
      </c>
      <c r="J40">
        <v>0.32233862477289998</v>
      </c>
      <c r="K40">
        <v>5.4096735191949996</v>
      </c>
      <c r="M40">
        <f t="shared" si="0"/>
        <v>5.0627976345360003E-2</v>
      </c>
      <c r="N40">
        <f t="shared" si="1"/>
        <v>21.632181778389999</v>
      </c>
      <c r="O40">
        <f t="shared" si="2"/>
        <v>3.3114377150249993E-2</v>
      </c>
      <c r="P40">
        <f t="shared" si="3"/>
        <v>24.48420869413</v>
      </c>
      <c r="Q40">
        <f t="shared" si="4"/>
        <v>4.1963846896800008E-2</v>
      </c>
      <c r="R40">
        <f t="shared" si="5"/>
        <v>9.0633732781440006</v>
      </c>
      <c r="U40">
        <f t="shared" si="8"/>
        <v>7.6219609136699978E-2</v>
      </c>
      <c r="V40">
        <f t="shared" si="9"/>
        <v>5.4096735191949996</v>
      </c>
    </row>
    <row r="41" spans="2:22" x14ac:dyDescent="0.3">
      <c r="B41" s="2">
        <v>5.1680253300789999E-2</v>
      </c>
      <c r="C41">
        <v>21.60806349948</v>
      </c>
      <c r="D41">
        <v>0.1032283462228</v>
      </c>
      <c r="E41">
        <v>24.653320507509999</v>
      </c>
      <c r="F41">
        <v>0.15770560912539999</v>
      </c>
      <c r="G41">
        <v>9.0271810065779992</v>
      </c>
      <c r="J41">
        <v>0.32310389960039998</v>
      </c>
      <c r="K41">
        <v>5.3976226315079998</v>
      </c>
      <c r="M41">
        <f t="shared" si="0"/>
        <v>5.1680253300789999E-2</v>
      </c>
      <c r="N41">
        <f t="shared" si="1"/>
        <v>21.60806349948</v>
      </c>
      <c r="O41">
        <f t="shared" si="2"/>
        <v>3.3974728893549994E-2</v>
      </c>
      <c r="P41">
        <f t="shared" si="3"/>
        <v>24.653320507509999</v>
      </c>
      <c r="Q41">
        <f t="shared" si="4"/>
        <v>4.3111816900399988E-2</v>
      </c>
      <c r="R41">
        <f t="shared" si="5"/>
        <v>9.0271810065779992</v>
      </c>
      <c r="U41">
        <f t="shared" si="8"/>
        <v>7.6984883964199974E-2</v>
      </c>
      <c r="V41">
        <f t="shared" si="9"/>
        <v>5.3976226315079998</v>
      </c>
    </row>
    <row r="42" spans="2:22" x14ac:dyDescent="0.3">
      <c r="B42" s="2">
        <v>5.29241088939E-2</v>
      </c>
      <c r="C42">
        <v>21.49941076847</v>
      </c>
      <c r="D42">
        <v>0.10351500177630001</v>
      </c>
      <c r="E42">
        <v>24.7499487565</v>
      </c>
      <c r="F42">
        <v>0.15894881007799999</v>
      </c>
      <c r="G42">
        <v>9.1238422626489992</v>
      </c>
      <c r="J42">
        <v>0.32386936696919999</v>
      </c>
      <c r="K42">
        <v>5.3251852770349997</v>
      </c>
      <c r="M42">
        <f t="shared" si="0"/>
        <v>5.29241088939E-2</v>
      </c>
      <c r="N42">
        <f t="shared" si="1"/>
        <v>21.49941076847</v>
      </c>
      <c r="O42">
        <f t="shared" si="2"/>
        <v>3.426138444705E-2</v>
      </c>
      <c r="P42">
        <f t="shared" si="3"/>
        <v>24.7499487565</v>
      </c>
      <c r="Q42">
        <f t="shared" si="4"/>
        <v>4.4355017852999987E-2</v>
      </c>
      <c r="R42">
        <f t="shared" si="5"/>
        <v>9.1238422626489992</v>
      </c>
      <c r="U42">
        <f t="shared" si="8"/>
        <v>7.7750351332999984E-2</v>
      </c>
      <c r="V42">
        <f t="shared" si="9"/>
        <v>5.3251852770349997</v>
      </c>
    </row>
    <row r="43" spans="2:22" x14ac:dyDescent="0.3">
      <c r="B43" s="2">
        <v>5.4167848962209997E-2</v>
      </c>
      <c r="C43">
        <v>21.426989917539998</v>
      </c>
      <c r="D43">
        <v>0.10427996853760001</v>
      </c>
      <c r="E43">
        <v>24.83451621567</v>
      </c>
      <c r="F43">
        <v>0.15971377683929999</v>
      </c>
      <c r="G43">
        <v>9.2084097218200007</v>
      </c>
      <c r="J43">
        <v>0.32531134760570002</v>
      </c>
      <c r="K43">
        <v>3.0788582232259998</v>
      </c>
      <c r="M43">
        <f t="shared" si="0"/>
        <v>5.4167848962209997E-2</v>
      </c>
      <c r="N43">
        <f t="shared" si="1"/>
        <v>21.426989917539998</v>
      </c>
      <c r="O43">
        <f t="shared" si="2"/>
        <v>3.5026351208350001E-2</v>
      </c>
      <c r="P43">
        <f t="shared" si="3"/>
        <v>24.83451621567</v>
      </c>
      <c r="Q43">
        <f t="shared" si="4"/>
        <v>4.5119984614299988E-2</v>
      </c>
      <c r="R43">
        <f t="shared" si="5"/>
        <v>9.2084097218200007</v>
      </c>
      <c r="U43">
        <f t="shared" si="8"/>
        <v>7.9192331969500013E-2</v>
      </c>
      <c r="V43">
        <f t="shared" si="9"/>
        <v>3.0788582232259998</v>
      </c>
    </row>
    <row r="44" spans="2:22" x14ac:dyDescent="0.3">
      <c r="B44" s="2">
        <v>5.5315510899659998E-2</v>
      </c>
      <c r="C44">
        <v>21.487415992839999</v>
      </c>
      <c r="D44">
        <v>0.1046624326642</v>
      </c>
      <c r="E44">
        <v>24.88283859193</v>
      </c>
      <c r="F44">
        <v>0.160383127569</v>
      </c>
      <c r="G44">
        <v>9.2808965869239994</v>
      </c>
      <c r="M44">
        <f t="shared" si="0"/>
        <v>5.5315510899659998E-2</v>
      </c>
      <c r="N44">
        <f t="shared" si="1"/>
        <v>21.487415992839999</v>
      </c>
      <c r="O44">
        <f t="shared" si="2"/>
        <v>3.5408815334949995E-2</v>
      </c>
      <c r="P44">
        <f t="shared" si="3"/>
        <v>24.88283859193</v>
      </c>
      <c r="Q44">
        <f t="shared" si="4"/>
        <v>4.5789335343999996E-2</v>
      </c>
      <c r="R44">
        <f t="shared" si="5"/>
        <v>9.2808965869239994</v>
      </c>
    </row>
    <row r="45" spans="2:22" x14ac:dyDescent="0.3">
      <c r="B45" s="2">
        <v>5.6271748232500002E-2</v>
      </c>
      <c r="C45">
        <v>21.584067346779999</v>
      </c>
      <c r="D45">
        <v>0.10581040266779999</v>
      </c>
      <c r="E45">
        <v>24.846646320360001</v>
      </c>
      <c r="F45">
        <v>0.16153067398160001</v>
      </c>
      <c r="G45">
        <v>9.3775545422869993</v>
      </c>
      <c r="M45">
        <f t="shared" si="0"/>
        <v>5.6271748232500002E-2</v>
      </c>
      <c r="N45">
        <f t="shared" si="1"/>
        <v>21.584067346779999</v>
      </c>
      <c r="O45">
        <f t="shared" si="2"/>
        <v>3.6556785338549988E-2</v>
      </c>
      <c r="P45">
        <f t="shared" si="3"/>
        <v>24.846646320360001</v>
      </c>
      <c r="Q45">
        <f t="shared" si="4"/>
        <v>4.6936881756600005E-2</v>
      </c>
      <c r="R45">
        <f t="shared" si="5"/>
        <v>9.3775545422869993</v>
      </c>
    </row>
    <row r="46" spans="2:22" x14ac:dyDescent="0.3">
      <c r="B46" s="2">
        <v>5.780222087089E-2</v>
      </c>
      <c r="C46">
        <v>21.584120158120001</v>
      </c>
      <c r="D46">
        <v>0.1064803695297</v>
      </c>
      <c r="E46">
        <v>24.725896491749999</v>
      </c>
      <c r="F46">
        <v>0.16248694982270001</v>
      </c>
      <c r="G46">
        <v>9.4621286028749996</v>
      </c>
      <c r="M46">
        <f t="shared" si="0"/>
        <v>5.780222087089E-2</v>
      </c>
      <c r="N46">
        <f t="shared" si="1"/>
        <v>21.584120158120001</v>
      </c>
      <c r="O46">
        <f t="shared" si="2"/>
        <v>3.7226752200449992E-2</v>
      </c>
      <c r="P46">
        <f t="shared" si="3"/>
        <v>24.725896491749999</v>
      </c>
      <c r="Q46">
        <f t="shared" si="4"/>
        <v>4.7893157597700006E-2</v>
      </c>
      <c r="R46">
        <f t="shared" si="5"/>
        <v>9.4621286028749996</v>
      </c>
    </row>
    <row r="47" spans="2:22" x14ac:dyDescent="0.3">
      <c r="B47" s="2">
        <v>5.8568073322380003E-2</v>
      </c>
      <c r="C47">
        <v>21.390909870080002</v>
      </c>
      <c r="D47">
        <v>0.107054566327</v>
      </c>
      <c r="E47">
        <v>24.641375242510001</v>
      </c>
      <c r="F47">
        <v>0.16382599785650001</v>
      </c>
      <c r="G47">
        <v>9.4984066928690005</v>
      </c>
      <c r="M47">
        <f t="shared" si="0"/>
        <v>5.8568073322380003E-2</v>
      </c>
      <c r="N47">
        <f t="shared" si="1"/>
        <v>21.390909870080002</v>
      </c>
      <c r="O47">
        <f t="shared" si="2"/>
        <v>3.7800948997749995E-2</v>
      </c>
      <c r="P47">
        <f t="shared" si="3"/>
        <v>24.641375242510001</v>
      </c>
      <c r="Q47">
        <f t="shared" si="4"/>
        <v>4.9232205631500006E-2</v>
      </c>
      <c r="R47">
        <f t="shared" si="5"/>
        <v>9.4984066928690005</v>
      </c>
    </row>
    <row r="48" spans="2:22" x14ac:dyDescent="0.3">
      <c r="B48" s="2">
        <v>5.9524965295800002E-2</v>
      </c>
      <c r="C48">
        <v>21.282247236949999</v>
      </c>
      <c r="D48">
        <v>0.1079158037605</v>
      </c>
      <c r="E48">
        <v>24.53270930867</v>
      </c>
      <c r="F48">
        <v>0.1646868887156</v>
      </c>
      <c r="G48">
        <v>9.4984363992479999</v>
      </c>
      <c r="M48">
        <f t="shared" si="0"/>
        <v>5.9524965295800002E-2</v>
      </c>
      <c r="N48">
        <f t="shared" si="1"/>
        <v>21.282247236949999</v>
      </c>
      <c r="O48">
        <f t="shared" si="2"/>
        <v>3.8662186431249995E-2</v>
      </c>
      <c r="P48">
        <f t="shared" si="3"/>
        <v>24.53270930867</v>
      </c>
      <c r="Q48">
        <f t="shared" si="4"/>
        <v>5.0093096490599995E-2</v>
      </c>
      <c r="R48">
        <f t="shared" si="5"/>
        <v>9.4984363992479999</v>
      </c>
    </row>
    <row r="49" spans="2:18" x14ac:dyDescent="0.3">
      <c r="B49" s="2">
        <v>6.0481741744399999E-2</v>
      </c>
      <c r="C49">
        <v>21.209816483889998</v>
      </c>
      <c r="D49">
        <v>0.1085858091308</v>
      </c>
      <c r="E49">
        <v>24.399882186700001</v>
      </c>
      <c r="F49">
        <v>0.16516512290679999</v>
      </c>
      <c r="G49">
        <v>9.5105301961490003</v>
      </c>
      <c r="M49">
        <f t="shared" si="0"/>
        <v>6.0481741744399999E-2</v>
      </c>
      <c r="N49">
        <f t="shared" si="1"/>
        <v>21.209816483889998</v>
      </c>
      <c r="O49">
        <f t="shared" si="2"/>
        <v>3.9332191801549996E-2</v>
      </c>
      <c r="P49">
        <f t="shared" si="3"/>
        <v>24.399882186700001</v>
      </c>
      <c r="Q49">
        <f t="shared" si="4"/>
        <v>5.0571330681799989E-2</v>
      </c>
      <c r="R49">
        <f t="shared" si="5"/>
        <v>9.5105301961490003</v>
      </c>
    </row>
    <row r="50" spans="2:18" x14ac:dyDescent="0.3">
      <c r="B50" s="2">
        <v>6.2012137366260003E-2</v>
      </c>
      <c r="C50">
        <v>21.234023881950002</v>
      </c>
      <c r="D50">
        <v>0.1091598904033</v>
      </c>
      <c r="E50">
        <v>24.351592817530001</v>
      </c>
      <c r="F50">
        <v>0.16736452268400001</v>
      </c>
      <c r="G50">
        <v>9.7159200995230002</v>
      </c>
      <c r="M50">
        <f t="shared" si="0"/>
        <v>6.2012137366260003E-2</v>
      </c>
      <c r="N50">
        <f t="shared" si="1"/>
        <v>21.234023881950002</v>
      </c>
      <c r="O50">
        <f t="shared" si="2"/>
        <v>3.9906273074049994E-2</v>
      </c>
      <c r="P50">
        <f t="shared" si="3"/>
        <v>24.351592817530001</v>
      </c>
      <c r="Q50">
        <f t="shared" si="4"/>
        <v>5.2770730459000006E-2</v>
      </c>
      <c r="R50">
        <f t="shared" si="5"/>
        <v>9.7159200995230002</v>
      </c>
    </row>
    <row r="51" spans="2:18" x14ac:dyDescent="0.3">
      <c r="B51" s="2">
        <v>6.5933588419439998E-2</v>
      </c>
      <c r="C51">
        <v>21.354932144580001</v>
      </c>
      <c r="D51">
        <v>0.11021212885040001</v>
      </c>
      <c r="E51">
        <v>24.339551831960001</v>
      </c>
      <c r="F51">
        <v>0.16793802633239999</v>
      </c>
      <c r="G51">
        <v>9.8487901307049999</v>
      </c>
      <c r="M51">
        <f t="shared" si="0"/>
        <v>6.5933588419439998E-2</v>
      </c>
      <c r="N51">
        <f t="shared" si="1"/>
        <v>21.354932144580001</v>
      </c>
      <c r="O51">
        <f t="shared" si="2"/>
        <v>4.0958511521150001E-2</v>
      </c>
      <c r="P51">
        <f t="shared" si="3"/>
        <v>24.339551831960001</v>
      </c>
      <c r="Q51">
        <f t="shared" si="4"/>
        <v>5.3344234107399982E-2</v>
      </c>
      <c r="R51">
        <f t="shared" si="5"/>
        <v>9.8487901307049999</v>
      </c>
    </row>
    <row r="52" spans="2:18" x14ac:dyDescent="0.3">
      <c r="B52" s="2">
        <v>6.7272482420150007E-2</v>
      </c>
      <c r="C52">
        <v>21.439519407999999</v>
      </c>
      <c r="D52">
        <v>0.11097732666140001</v>
      </c>
      <c r="E52">
        <v>24.351655530990001</v>
      </c>
      <c r="F52">
        <v>0.16898987969689999</v>
      </c>
      <c r="G52">
        <v>9.9575220787159999</v>
      </c>
      <c r="M52">
        <f t="shared" si="0"/>
        <v>6.7272482420150007E-2</v>
      </c>
      <c r="N52">
        <f t="shared" si="1"/>
        <v>21.439519407999999</v>
      </c>
      <c r="O52">
        <f t="shared" si="2"/>
        <v>4.172370933215E-2</v>
      </c>
      <c r="P52">
        <f t="shared" si="3"/>
        <v>24.351655530990001</v>
      </c>
      <c r="Q52">
        <f t="shared" si="4"/>
        <v>5.4396087471899987E-2</v>
      </c>
      <c r="R52">
        <f t="shared" si="5"/>
        <v>9.9575220787159999</v>
      </c>
    </row>
    <row r="53" spans="2:18" x14ac:dyDescent="0.3">
      <c r="B53" s="2">
        <v>6.8533089110220005E-2</v>
      </c>
      <c r="C53">
        <v>16.07724406662</v>
      </c>
      <c r="D53">
        <v>0.1116459072257</v>
      </c>
      <c r="E53">
        <v>24.66568826324</v>
      </c>
      <c r="F53">
        <v>0.17061585284210001</v>
      </c>
      <c r="G53">
        <v>10.00588736419</v>
      </c>
      <c r="M53">
        <f t="shared" si="0"/>
        <v>6.8533089110220005E-2</v>
      </c>
      <c r="N53">
        <f t="shared" si="1"/>
        <v>16.07724406662</v>
      </c>
      <c r="O53">
        <f t="shared" si="2"/>
        <v>4.2392289896449997E-2</v>
      </c>
      <c r="P53">
        <f t="shared" si="3"/>
        <v>24.66568826324</v>
      </c>
      <c r="Q53">
        <f t="shared" si="4"/>
        <v>5.6022060617100009E-2</v>
      </c>
      <c r="R53">
        <f t="shared" si="5"/>
        <v>10.00588736419</v>
      </c>
    </row>
    <row r="54" spans="2:18" x14ac:dyDescent="0.3">
      <c r="D54">
        <v>0.11260095080220001</v>
      </c>
      <c r="E54">
        <v>25.136735711259998</v>
      </c>
      <c r="F54">
        <v>0.17157239824109999</v>
      </c>
      <c r="G54">
        <v>10.00592037128</v>
      </c>
      <c r="O54">
        <f t="shared" si="2"/>
        <v>4.334733347295E-2</v>
      </c>
      <c r="P54">
        <f t="shared" si="3"/>
        <v>25.136735711259998</v>
      </c>
      <c r="Q54">
        <f t="shared" si="4"/>
        <v>5.6978606016099984E-2</v>
      </c>
      <c r="R54">
        <f t="shared" si="5"/>
        <v>10.00592037128</v>
      </c>
    </row>
    <row r="55" spans="2:18" x14ac:dyDescent="0.3">
      <c r="D55">
        <v>0.1134604553636</v>
      </c>
      <c r="E55">
        <v>25.5715479785</v>
      </c>
      <c r="F55">
        <v>0.17252921319789999</v>
      </c>
      <c r="G55">
        <v>9.9214123248689994</v>
      </c>
      <c r="O55">
        <f t="shared" si="2"/>
        <v>4.4206838034349993E-2</v>
      </c>
      <c r="P55">
        <f t="shared" si="3"/>
        <v>25.5715479785</v>
      </c>
      <c r="Q55">
        <f t="shared" si="4"/>
        <v>5.7935420972899984E-2</v>
      </c>
      <c r="R55">
        <f t="shared" si="5"/>
        <v>9.9214123248689994</v>
      </c>
    </row>
    <row r="56" spans="2:18" x14ac:dyDescent="0.3">
      <c r="D56">
        <v>0.1159492832896</v>
      </c>
      <c r="E56">
        <v>25.004001009140001</v>
      </c>
      <c r="F56">
        <v>0.17300829457110001</v>
      </c>
      <c r="G56">
        <v>9.6678056679110007</v>
      </c>
      <c r="O56">
        <f t="shared" si="2"/>
        <v>4.6695665960349991E-2</v>
      </c>
      <c r="P56">
        <f t="shared" si="3"/>
        <v>25.004001009140001</v>
      </c>
      <c r="Q56">
        <f t="shared" si="4"/>
        <v>5.8414502346100003E-2</v>
      </c>
      <c r="R56">
        <f t="shared" si="5"/>
        <v>9.6678056679110007</v>
      </c>
    </row>
    <row r="57" spans="2:18" x14ac:dyDescent="0.3">
      <c r="D57">
        <v>0.1210172025239</v>
      </c>
      <c r="E57">
        <v>25.559731441130001</v>
      </c>
      <c r="F57">
        <v>0.17396587969329999</v>
      </c>
      <c r="G57">
        <v>9.3417517543540001</v>
      </c>
      <c r="O57">
        <f t="shared" si="2"/>
        <v>5.1763585194649991E-2</v>
      </c>
      <c r="P57">
        <f t="shared" si="3"/>
        <v>25.559731441130001</v>
      </c>
      <c r="Q57">
        <f t="shared" si="4"/>
        <v>5.9372087468299986E-2</v>
      </c>
      <c r="R57">
        <f t="shared" si="5"/>
        <v>9.3417517543540001</v>
      </c>
    </row>
    <row r="58" spans="2:18" x14ac:dyDescent="0.3">
      <c r="D58">
        <v>0.122070288153</v>
      </c>
      <c r="E58">
        <v>25.28199000171</v>
      </c>
      <c r="F58">
        <v>0.17454053858990001</v>
      </c>
      <c r="G58">
        <v>9.1123029848199995</v>
      </c>
      <c r="O58">
        <f t="shared" si="2"/>
        <v>5.2816670823749995E-2</v>
      </c>
      <c r="P58">
        <f t="shared" si="3"/>
        <v>25.28199000171</v>
      </c>
      <c r="Q58">
        <f t="shared" si="4"/>
        <v>5.9946746364900008E-2</v>
      </c>
      <c r="R58">
        <f t="shared" si="5"/>
        <v>9.1123029848199995</v>
      </c>
    </row>
    <row r="59" spans="2:18" x14ac:dyDescent="0.3">
      <c r="D59">
        <v>0.1231229886994</v>
      </c>
      <c r="E59">
        <v>25.125021495870001</v>
      </c>
      <c r="F59">
        <v>0.17482800281700001</v>
      </c>
      <c r="G59">
        <v>8.9553080733029997</v>
      </c>
      <c r="O59">
        <f t="shared" si="2"/>
        <v>5.3869371370149993E-2</v>
      </c>
      <c r="P59">
        <f t="shared" si="3"/>
        <v>25.125021495870001</v>
      </c>
      <c r="Q59">
        <f t="shared" si="4"/>
        <v>6.0234210592000001E-2</v>
      </c>
      <c r="R59">
        <f t="shared" si="5"/>
        <v>8.9553080733029997</v>
      </c>
    </row>
    <row r="60" spans="2:18" x14ac:dyDescent="0.3">
      <c r="D60">
        <v>0.12477318354569999</v>
      </c>
      <c r="E60">
        <v>17.576769259660001</v>
      </c>
      <c r="F60">
        <v>0.17568912472580001</v>
      </c>
      <c r="G60">
        <v>8.8828740195380007</v>
      </c>
      <c r="O60">
        <f t="shared" si="2"/>
        <v>5.5519566216449989E-2</v>
      </c>
      <c r="P60">
        <f t="shared" si="3"/>
        <v>17.576769259660001</v>
      </c>
      <c r="Q60">
        <f t="shared" si="4"/>
        <v>6.1095332500800001E-2</v>
      </c>
      <c r="R60">
        <f t="shared" si="5"/>
        <v>8.8828740195380007</v>
      </c>
    </row>
    <row r="61" spans="2:18" x14ac:dyDescent="0.3">
      <c r="F61">
        <v>0.1766452850421</v>
      </c>
      <c r="G61">
        <v>9.0036799601979993</v>
      </c>
      <c r="Q61">
        <f>F61-$F$2</f>
        <v>6.2051492817099999E-2</v>
      </c>
      <c r="R61">
        <f>G61</f>
        <v>9.0036799601979993</v>
      </c>
    </row>
    <row r="62" spans="2:18" x14ac:dyDescent="0.3">
      <c r="F62">
        <v>0.17702774916860001</v>
      </c>
      <c r="G62">
        <v>9.0520023364619995</v>
      </c>
      <c r="Q62">
        <f t="shared" ref="Q62:Q74" si="10">F62-$F$2</f>
        <v>6.2433956943600002E-2</v>
      </c>
      <c r="R62">
        <f t="shared" ref="R62:R74" si="11">G62</f>
        <v>9.0520023364619995</v>
      </c>
    </row>
    <row r="63" spans="2:18" x14ac:dyDescent="0.3">
      <c r="F63">
        <v>0.17941880459990001</v>
      </c>
      <c r="G63">
        <v>9.1487032010379998</v>
      </c>
      <c r="Q63">
        <f t="shared" si="10"/>
        <v>6.4825012374900001E-2</v>
      </c>
      <c r="R63">
        <f t="shared" si="11"/>
        <v>9.1487032010379998</v>
      </c>
    </row>
    <row r="64" spans="2:18" x14ac:dyDescent="0.3">
      <c r="F64">
        <v>0.18180966748989999</v>
      </c>
      <c r="G64">
        <v>9.3057905324009997</v>
      </c>
      <c r="Q64">
        <f t="shared" si="10"/>
        <v>6.7215875264899985E-2</v>
      </c>
      <c r="R64">
        <f t="shared" si="11"/>
        <v>9.3057905324009997</v>
      </c>
    </row>
    <row r="65" spans="6:18" x14ac:dyDescent="0.3">
      <c r="F65">
        <v>0.18324406199740001</v>
      </c>
      <c r="G65">
        <v>9.4386902699620006</v>
      </c>
      <c r="Q65">
        <f t="shared" si="10"/>
        <v>6.8650269772400005E-2</v>
      </c>
      <c r="R65">
        <f t="shared" si="11"/>
        <v>9.4386902699620006</v>
      </c>
    </row>
    <row r="66" spans="6:18" x14ac:dyDescent="0.3">
      <c r="F66">
        <v>0.18477411104489999</v>
      </c>
      <c r="G66">
        <v>9.5715933082309999</v>
      </c>
      <c r="Q66">
        <f t="shared" si="10"/>
        <v>7.0180318819899987E-2</v>
      </c>
      <c r="R66">
        <f t="shared" si="11"/>
        <v>9.5715933082309999</v>
      </c>
    </row>
    <row r="67" spans="6:18" x14ac:dyDescent="0.3">
      <c r="F67">
        <v>0.1861128125042</v>
      </c>
      <c r="G67">
        <v>9.7165670384399991</v>
      </c>
      <c r="Q67">
        <f t="shared" si="10"/>
        <v>7.1519020279199999E-2</v>
      </c>
      <c r="R67">
        <f t="shared" si="11"/>
        <v>9.7165670384399991</v>
      </c>
    </row>
    <row r="68" spans="6:18" x14ac:dyDescent="0.3">
      <c r="F68">
        <v>0.18716462736039999</v>
      </c>
      <c r="G68">
        <v>9.8373762798089999</v>
      </c>
      <c r="Q68">
        <f t="shared" si="10"/>
        <v>7.2570835135399983E-2</v>
      </c>
      <c r="R68">
        <f t="shared" si="11"/>
        <v>9.8373762798089999</v>
      </c>
    </row>
    <row r="69" spans="6:18" x14ac:dyDescent="0.3">
      <c r="F69">
        <v>0.18898171704409999</v>
      </c>
      <c r="G69">
        <v>9.9461346334900007</v>
      </c>
      <c r="Q69">
        <f t="shared" si="10"/>
        <v>7.438792481909999E-2</v>
      </c>
      <c r="R69">
        <f t="shared" si="11"/>
        <v>9.9461346334900007</v>
      </c>
    </row>
    <row r="70" spans="6:18" x14ac:dyDescent="0.3">
      <c r="F70">
        <v>0.19032076507789999</v>
      </c>
      <c r="G70">
        <v>9.9824127234839999</v>
      </c>
      <c r="Q70">
        <f t="shared" si="10"/>
        <v>7.572697285289999E-2</v>
      </c>
      <c r="R70">
        <f t="shared" si="11"/>
        <v>9.9824127234839999</v>
      </c>
    </row>
    <row r="71" spans="6:18" x14ac:dyDescent="0.3">
      <c r="F71">
        <v>0.1924250494309</v>
      </c>
      <c r="G71">
        <v>10.01871721915</v>
      </c>
      <c r="Q71">
        <f t="shared" si="10"/>
        <v>7.7831257205899992E-2</v>
      </c>
      <c r="R71">
        <f t="shared" si="11"/>
        <v>10.01871721915</v>
      </c>
    </row>
    <row r="72" spans="6:18" x14ac:dyDescent="0.3">
      <c r="F72">
        <v>0.1937640589564</v>
      </c>
      <c r="G72">
        <v>10.0670726025</v>
      </c>
      <c r="Q72">
        <f t="shared" si="10"/>
        <v>7.9170266731399999E-2</v>
      </c>
      <c r="R72">
        <f t="shared" si="11"/>
        <v>10.0670726025</v>
      </c>
    </row>
    <row r="73" spans="6:18" x14ac:dyDescent="0.3">
      <c r="F73">
        <v>0.19529441607</v>
      </c>
      <c r="G73">
        <v>10.103357293909999</v>
      </c>
      <c r="Q73">
        <f t="shared" si="10"/>
        <v>8.0700623845E-2</v>
      </c>
      <c r="R73">
        <f t="shared" si="11"/>
        <v>10.103357293909999</v>
      </c>
    </row>
    <row r="74" spans="6:18" x14ac:dyDescent="0.3">
      <c r="F74">
        <v>0.19617101830280001</v>
      </c>
      <c r="G74">
        <v>5.1758513105519999</v>
      </c>
      <c r="Q74">
        <f t="shared" si="10"/>
        <v>8.1577226077800005E-2</v>
      </c>
      <c r="R74">
        <f t="shared" si="11"/>
        <v>5.1758513105519999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2110-6951-4208-B3D3-B01D49182C0B}">
  <sheetPr codeName="Sheet50">
    <tabColor theme="7" tint="0.79998168889431442"/>
  </sheetPr>
  <dimension ref="A1:L854"/>
  <sheetViews>
    <sheetView zoomScale="50" workbookViewId="0">
      <selection activeCell="C22" sqref="C22"/>
    </sheetView>
  </sheetViews>
  <sheetFormatPr defaultRowHeight="14.4" x14ac:dyDescent="0.3"/>
  <cols>
    <col min="1" max="1" width="10" customWidth="1"/>
    <col min="2" max="2" width="13.6640625" style="2" bestFit="1" customWidth="1"/>
    <col min="3" max="3" width="9" bestFit="1" customWidth="1"/>
    <col min="4" max="4" width="14.6640625" bestFit="1" customWidth="1"/>
    <col min="5" max="5" width="9" bestFit="1" customWidth="1"/>
    <col min="6" max="6" width="13.6640625" bestFit="1" customWidth="1"/>
    <col min="7" max="7" width="9" bestFit="1" customWidth="1"/>
    <col min="9" max="9" width="13.6640625" bestFit="1" customWidth="1"/>
    <col min="10" max="12" width="9" bestFit="1" customWidth="1"/>
  </cols>
  <sheetData>
    <row r="1" spans="2:12" x14ac:dyDescent="0.3">
      <c r="B1" s="2" t="s">
        <v>166</v>
      </c>
      <c r="C1" t="s">
        <v>234</v>
      </c>
    </row>
    <row r="2" spans="2:12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</row>
    <row r="3" spans="2:12" x14ac:dyDescent="0.3">
      <c r="B3" s="2">
        <v>6.1132024753680005E-5</v>
      </c>
      <c r="C3">
        <v>0.1953697077448</v>
      </c>
      <c r="D3">
        <v>-3.1836943540239997E-5</v>
      </c>
      <c r="E3">
        <v>0.32901790503860001</v>
      </c>
      <c r="F3">
        <v>4.948142943208E-5</v>
      </c>
      <c r="G3">
        <v>0.24052431215860001</v>
      </c>
      <c r="I3">
        <v>6.1132024753680005E-5</v>
      </c>
      <c r="J3">
        <v>0.67263775958589411</v>
      </c>
      <c r="K3">
        <f t="shared" ref="K3:K23" si="0">J3/C3</f>
        <v>3.4428968920019134</v>
      </c>
      <c r="L3">
        <f t="shared" ref="L3:L23" si="1">C3/K3</f>
        <v>5.6745732989755604E-2</v>
      </c>
    </row>
    <row r="4" spans="2:12" x14ac:dyDescent="0.3">
      <c r="B4" s="2">
        <v>8.9229271030200001E-5</v>
      </c>
      <c r="C4">
        <v>0.27590760165389999</v>
      </c>
      <c r="D4">
        <v>6.0764185678559997E-6</v>
      </c>
      <c r="E4">
        <v>0.53504079830509998</v>
      </c>
      <c r="F4">
        <v>4.9316373436830002E-5</v>
      </c>
      <c r="G4">
        <v>0.39983635877040002</v>
      </c>
      <c r="I4">
        <v>8.9229271030200001E-5</v>
      </c>
      <c r="J4">
        <v>0.89881154029938148</v>
      </c>
      <c r="K4">
        <f t="shared" si="0"/>
        <v>3.2576541382388426</v>
      </c>
      <c r="L4">
        <f t="shared" si="1"/>
        <v>8.4695179397731135E-2</v>
      </c>
    </row>
    <row r="5" spans="2:12" x14ac:dyDescent="0.3">
      <c r="B5" s="2">
        <v>1.222876289353E-4</v>
      </c>
      <c r="C5">
        <v>0.3679805516879</v>
      </c>
      <c r="D5">
        <v>4.4119467529360003E-5</v>
      </c>
      <c r="E5">
        <v>0.61588994066239999</v>
      </c>
      <c r="F5">
        <v>5.7368748062070002E-5</v>
      </c>
      <c r="G5">
        <v>0.62768437049409997</v>
      </c>
      <c r="I5">
        <v>1.222876289353E-4</v>
      </c>
      <c r="J5">
        <v>1.1101239202936586</v>
      </c>
      <c r="K5">
        <f t="shared" si="0"/>
        <v>3.0168005216623568</v>
      </c>
      <c r="L5">
        <f t="shared" si="1"/>
        <v>0.12197709097621429</v>
      </c>
    </row>
    <row r="6" spans="2:12" x14ac:dyDescent="0.3">
      <c r="B6" s="2">
        <v>1.6200010139149999E-4</v>
      </c>
      <c r="C6">
        <v>0.4375021368857</v>
      </c>
      <c r="D6">
        <v>7.720140486231E-5</v>
      </c>
      <c r="E6">
        <v>0.68520402689469995</v>
      </c>
      <c r="F6">
        <v>6.8830707960530006E-5</v>
      </c>
      <c r="G6">
        <v>0.76460067649380004</v>
      </c>
      <c r="I6">
        <v>1.6200010139149999E-4</v>
      </c>
      <c r="J6">
        <v>1.3484876303134414</v>
      </c>
      <c r="K6">
        <f t="shared" si="0"/>
        <v>3.0822423860886006</v>
      </c>
      <c r="L6">
        <f t="shared" si="1"/>
        <v>0.14194280724329894</v>
      </c>
    </row>
    <row r="7" spans="2:12" x14ac:dyDescent="0.3">
      <c r="B7" s="2">
        <v>2.0670905461820001E-4</v>
      </c>
      <c r="C7">
        <v>0.4844204825058</v>
      </c>
      <c r="D7">
        <v>1.119291862622E-4</v>
      </c>
      <c r="E7">
        <v>0.76594941976919995</v>
      </c>
      <c r="F7">
        <v>8.5289148629389994E-5</v>
      </c>
      <c r="G7">
        <v>0.87891374291589996</v>
      </c>
      <c r="I7">
        <v>2.0670905461820001E-4</v>
      </c>
      <c r="J7">
        <v>1.5739047565714839</v>
      </c>
      <c r="K7">
        <f t="shared" si="0"/>
        <v>3.2490466720771649</v>
      </c>
      <c r="L7">
        <f t="shared" si="1"/>
        <v>0.14909619079005185</v>
      </c>
    </row>
    <row r="8" spans="2:12" x14ac:dyDescent="0.3">
      <c r="B8" s="2">
        <v>2.5141800784490002E-4</v>
      </c>
      <c r="C8">
        <v>0.53133882812599997</v>
      </c>
      <c r="D8">
        <v>1.3330157970379999E-4</v>
      </c>
      <c r="E8">
        <v>0.93731526991960001</v>
      </c>
      <c r="F8">
        <v>1.0342880250699999E-4</v>
      </c>
      <c r="G8">
        <v>0.97051982027759998</v>
      </c>
      <c r="I8">
        <v>2.5141800784490002E-4</v>
      </c>
      <c r="J8">
        <v>1.8273715479628094</v>
      </c>
      <c r="K8">
        <f t="shared" si="0"/>
        <v>3.4391831562693032</v>
      </c>
      <c r="L8">
        <f t="shared" si="1"/>
        <v>0.15449564736249069</v>
      </c>
    </row>
    <row r="9" spans="2:12" x14ac:dyDescent="0.3">
      <c r="B9" s="2">
        <v>2.8947284652030002E-4</v>
      </c>
      <c r="C9">
        <v>0.60080853858240002</v>
      </c>
      <c r="D9">
        <v>1.3473520891959999E-4</v>
      </c>
      <c r="E9">
        <v>1.153576350777</v>
      </c>
      <c r="F9">
        <v>1.149379212612E-4</v>
      </c>
      <c r="G9">
        <v>1.061918398674</v>
      </c>
      <c r="I9">
        <v>2.8947284652030002E-4</v>
      </c>
      <c r="J9">
        <v>2.0678572491840574</v>
      </c>
      <c r="K9">
        <f t="shared" si="0"/>
        <v>3.4417907143316238</v>
      </c>
      <c r="L9">
        <f t="shared" si="1"/>
        <v>0.17456277515092131</v>
      </c>
    </row>
    <row r="10" spans="2:12" x14ac:dyDescent="0.3">
      <c r="B10" s="2">
        <v>3.3749706730869998E-4</v>
      </c>
      <c r="C10">
        <v>0.64783063368530003</v>
      </c>
      <c r="D10">
        <v>1.3457015292440001E-4</v>
      </c>
      <c r="E10">
        <v>1.312888397389</v>
      </c>
      <c r="F10">
        <v>1.4457490417909999E-4</v>
      </c>
      <c r="G10">
        <v>1.2563024863329999</v>
      </c>
      <c r="I10">
        <v>3.3749706730869998E-4</v>
      </c>
      <c r="J10">
        <v>2.3279833054412378</v>
      </c>
      <c r="K10">
        <f t="shared" si="0"/>
        <v>3.5935060560475347</v>
      </c>
      <c r="L10">
        <f t="shared" si="1"/>
        <v>0.1802781527514227</v>
      </c>
    </row>
    <row r="11" spans="2:12" x14ac:dyDescent="0.3">
      <c r="B11" s="2">
        <v>4.4179830864760002E-4</v>
      </c>
      <c r="C11">
        <v>0.77627249330049997</v>
      </c>
      <c r="D11">
        <v>1.3448762492680001E-4</v>
      </c>
      <c r="E11">
        <v>1.392544420695</v>
      </c>
      <c r="F11">
        <v>1.791965781534E-4</v>
      </c>
      <c r="G11">
        <v>1.4394627663149999</v>
      </c>
      <c r="I11">
        <v>4.4179830864760002E-4</v>
      </c>
      <c r="J11">
        <v>2.9805574957911722</v>
      </c>
      <c r="K11">
        <f t="shared" si="0"/>
        <v>3.839576336292235</v>
      </c>
      <c r="L11">
        <f t="shared" si="1"/>
        <v>0.20217660109087016</v>
      </c>
    </row>
    <row r="12" spans="2:12" x14ac:dyDescent="0.3">
      <c r="B12" s="2">
        <v>5.3937469715169999E-4</v>
      </c>
      <c r="C12">
        <v>0.99554230915700004</v>
      </c>
      <c r="D12">
        <v>1.426578966915E-4</v>
      </c>
      <c r="E12">
        <v>1.5065981134099999</v>
      </c>
      <c r="F12">
        <v>2.2372868567089999E-4</v>
      </c>
      <c r="G12">
        <v>1.6570725904479999</v>
      </c>
      <c r="I12">
        <v>5.3937469715169999E-4</v>
      </c>
      <c r="J12">
        <v>3.6641183406609454</v>
      </c>
      <c r="K12">
        <f t="shared" si="0"/>
        <v>3.6805249831758813</v>
      </c>
      <c r="L12">
        <f t="shared" si="1"/>
        <v>0.27048921382350144</v>
      </c>
    </row>
    <row r="13" spans="2:12" x14ac:dyDescent="0.3">
      <c r="B13" s="2">
        <v>5.9215960443149995E-4</v>
      </c>
      <c r="C13">
        <v>1.247549802699</v>
      </c>
      <c r="D13">
        <v>1.625495020614E-4</v>
      </c>
      <c r="E13">
        <v>1.507220610306</v>
      </c>
      <c r="F13">
        <v>2.813803868677E-4</v>
      </c>
      <c r="G13">
        <v>2.0116505953220001</v>
      </c>
      <c r="I13">
        <v>5.9215960443149995E-4</v>
      </c>
      <c r="J13">
        <v>3.9188515594806832</v>
      </c>
      <c r="K13">
        <f t="shared" si="0"/>
        <v>3.1412385709993145</v>
      </c>
      <c r="L13">
        <f t="shared" si="1"/>
        <v>0.39715219793131473</v>
      </c>
    </row>
    <row r="14" spans="2:12" x14ac:dyDescent="0.3">
      <c r="B14" s="2">
        <v>6.5002352047929997E-4</v>
      </c>
      <c r="C14">
        <v>1.3972980333580001</v>
      </c>
      <c r="D14">
        <v>1.7742104723310001E-4</v>
      </c>
      <c r="E14">
        <v>1.553205210582</v>
      </c>
      <c r="F14">
        <v>3.0113051567030001E-4</v>
      </c>
      <c r="G14">
        <v>2.1488262750280001</v>
      </c>
      <c r="I14">
        <v>6.5002352047929997E-4</v>
      </c>
      <c r="J14">
        <v>4.1241551762145612</v>
      </c>
      <c r="K14">
        <f t="shared" si="0"/>
        <v>2.9515214920208197</v>
      </c>
      <c r="L14">
        <f t="shared" si="1"/>
        <v>0.47341618115791234</v>
      </c>
    </row>
    <row r="15" spans="2:12" x14ac:dyDescent="0.3">
      <c r="B15" s="2">
        <v>7.1792755692370001E-4</v>
      </c>
      <c r="C15">
        <v>1.456322057258</v>
      </c>
      <c r="D15">
        <v>1.8060662794140001E-4</v>
      </c>
      <c r="E15">
        <v>1.6784827109739999</v>
      </c>
      <c r="F15">
        <v>3.3247229122480002E-4</v>
      </c>
      <c r="G15">
        <v>2.2977445098249998</v>
      </c>
      <c r="I15">
        <v>7.1792755692370001E-4</v>
      </c>
      <c r="J15">
        <v>4.6921486413460132</v>
      </c>
      <c r="K15">
        <f t="shared" si="0"/>
        <v>3.2219168953469737</v>
      </c>
      <c r="L15">
        <f t="shared" si="1"/>
        <v>0.45200484821976333</v>
      </c>
    </row>
    <row r="16" spans="2:12" x14ac:dyDescent="0.3">
      <c r="B16" s="2">
        <v>7.5265533832350004E-4</v>
      </c>
      <c r="C16">
        <v>1.5370674501320001</v>
      </c>
      <c r="D16">
        <v>1.8042978223220001E-4</v>
      </c>
      <c r="E16">
        <v>1.849174189487</v>
      </c>
      <c r="F16">
        <v>3.57183531656E-4</v>
      </c>
      <c r="G16">
        <v>2.4464552456559998</v>
      </c>
      <c r="I16">
        <v>7.5265533832350004E-4</v>
      </c>
      <c r="J16">
        <v>4.7887538539698662</v>
      </c>
      <c r="K16">
        <f t="shared" si="0"/>
        <v>3.1155131504207043</v>
      </c>
      <c r="L16">
        <f t="shared" si="1"/>
        <v>0.49335932025337198</v>
      </c>
    </row>
    <row r="17" spans="2:12" x14ac:dyDescent="0.3">
      <c r="B17" s="2">
        <v>8.0892056916019995E-4</v>
      </c>
      <c r="C17">
        <v>1.6298666465460001</v>
      </c>
      <c r="D17">
        <v>1.8176909373650001E-4</v>
      </c>
      <c r="E17">
        <v>2.1564707255509998</v>
      </c>
      <c r="F17">
        <v>3.8029608687600001E-4</v>
      </c>
      <c r="G17">
        <v>2.5382169472420002</v>
      </c>
      <c r="I17">
        <v>8.0892056916019995E-4</v>
      </c>
      <c r="J17">
        <v>5.2253134606238971</v>
      </c>
      <c r="K17">
        <f t="shared" si="0"/>
        <v>3.2059760666293395</v>
      </c>
      <c r="L17">
        <f t="shared" si="1"/>
        <v>0.5083839095092153</v>
      </c>
    </row>
    <row r="18" spans="2:12" x14ac:dyDescent="0.3">
      <c r="B18" s="2">
        <v>8.7827002453440002E-4</v>
      </c>
      <c r="C18">
        <v>1.893772319402</v>
      </c>
      <c r="D18">
        <v>1.6997702184749999E-4</v>
      </c>
      <c r="E18">
        <v>2.3381785127749999</v>
      </c>
      <c r="F18">
        <v>4.0841691258040002E-4</v>
      </c>
      <c r="G18">
        <v>2.5959959773499999</v>
      </c>
      <c r="I18">
        <v>8.7827002453440002E-4</v>
      </c>
      <c r="J18">
        <v>5.6113746029414839</v>
      </c>
      <c r="K18">
        <f t="shared" si="0"/>
        <v>2.9630671783783376</v>
      </c>
      <c r="L18">
        <f t="shared" si="1"/>
        <v>0.63912567802072107</v>
      </c>
    </row>
    <row r="19" spans="2:12" x14ac:dyDescent="0.3">
      <c r="B19" s="2">
        <v>9.6254997364999997E-4</v>
      </c>
      <c r="C19">
        <v>2.1467654330300001</v>
      </c>
      <c r="D19">
        <v>1.697530172825E-4</v>
      </c>
      <c r="E19">
        <v>2.5543877188909998</v>
      </c>
      <c r="F19">
        <v>4.5100843318239997E-4</v>
      </c>
      <c r="G19">
        <v>3.086660292361</v>
      </c>
      <c r="I19">
        <v>9.6254997364999997E-4</v>
      </c>
      <c r="J19">
        <v>6.2074235160058029</v>
      </c>
      <c r="K19">
        <f t="shared" si="0"/>
        <v>2.8915238807644137</v>
      </c>
      <c r="L19">
        <f t="shared" si="1"/>
        <v>0.74243392811352937</v>
      </c>
    </row>
    <row r="20" spans="2:12" x14ac:dyDescent="0.3">
      <c r="B20" s="2">
        <v>1.0154174089269999E-3</v>
      </c>
      <c r="C20">
        <v>2.319116903267</v>
      </c>
      <c r="D20">
        <v>1.8080233719289999E-4</v>
      </c>
      <c r="E20">
        <v>3.08958414142</v>
      </c>
      <c r="F20">
        <v>4.7908210003100001E-4</v>
      </c>
      <c r="G20">
        <v>3.189957050072</v>
      </c>
      <c r="I20">
        <v>1.0154174089269999E-3</v>
      </c>
      <c r="J20">
        <v>6.411384038589178</v>
      </c>
      <c r="K20">
        <f t="shared" si="0"/>
        <v>2.7645799267631981</v>
      </c>
      <c r="L20">
        <f t="shared" si="1"/>
        <v>0.83886773567883377</v>
      </c>
    </row>
    <row r="21" spans="2:12" x14ac:dyDescent="0.3">
      <c r="B21" s="2">
        <v>1.066568261854E-3</v>
      </c>
      <c r="C21">
        <v>2.5483136582660002</v>
      </c>
      <c r="D21">
        <v>1.7236090200739999E-4</v>
      </c>
      <c r="E21">
        <v>3.2372573824240001</v>
      </c>
      <c r="F21">
        <v>5.2203910176530004E-4</v>
      </c>
      <c r="G21">
        <v>3.3278589761580002</v>
      </c>
      <c r="I21">
        <v>1.066568261854E-3</v>
      </c>
      <c r="J21">
        <v>6.4192447172566043</v>
      </c>
      <c r="K21">
        <f t="shared" si="0"/>
        <v>2.519016721679614</v>
      </c>
      <c r="L21">
        <f t="shared" si="1"/>
        <v>1.0116303065137462</v>
      </c>
    </row>
    <row r="22" spans="2:12" x14ac:dyDescent="0.3">
      <c r="B22" s="2">
        <v>1.129145705538E-3</v>
      </c>
      <c r="C22">
        <v>2.948565014967</v>
      </c>
      <c r="D22">
        <v>1.587579300563E-4</v>
      </c>
      <c r="E22">
        <v>3.5668459096179999</v>
      </c>
      <c r="F22">
        <v>5.3498184973540001E-4</v>
      </c>
      <c r="G22">
        <v>3.6355186354110001</v>
      </c>
      <c r="I22">
        <v>1.129145705538E-3</v>
      </c>
      <c r="J22">
        <v>6.6614113625720099</v>
      </c>
      <c r="K22">
        <f t="shared" si="0"/>
        <v>2.2592045041430309</v>
      </c>
      <c r="L22">
        <f t="shared" si="1"/>
        <v>1.3051341786720896</v>
      </c>
    </row>
    <row r="23" spans="2:12" x14ac:dyDescent="0.3">
      <c r="B23" s="2">
        <v>1.1538569459689999E-3</v>
      </c>
      <c r="C23">
        <v>3.097275750798</v>
      </c>
      <c r="D23">
        <v>1.4530822438660001E-4</v>
      </c>
      <c r="E23">
        <v>3.7485018221000002</v>
      </c>
      <c r="F23">
        <v>5.6132714451950002E-4</v>
      </c>
      <c r="G23">
        <v>3.807040109786</v>
      </c>
      <c r="I23">
        <v>1.1538569459689999E-3</v>
      </c>
      <c r="J23">
        <v>6.330771912693657</v>
      </c>
      <c r="K23">
        <f t="shared" si="0"/>
        <v>2.0439807179139797</v>
      </c>
      <c r="L23">
        <f t="shared" si="1"/>
        <v>1.5153155426823102</v>
      </c>
    </row>
    <row r="24" spans="2:12" x14ac:dyDescent="0.3">
      <c r="B24" s="2">
        <v>1.18684456559E-3</v>
      </c>
      <c r="C24">
        <v>3.257625292238</v>
      </c>
      <c r="D24">
        <v>1.6678672525369999E-4</v>
      </c>
      <c r="E24">
        <v>3.8174527851429998</v>
      </c>
      <c r="F24">
        <v>5.9931124491129995E-4</v>
      </c>
      <c r="G24">
        <v>3.9447864116470002</v>
      </c>
    </row>
    <row r="25" spans="2:12" x14ac:dyDescent="0.3">
      <c r="B25" s="2">
        <v>1.2181627617170001E-3</v>
      </c>
      <c r="C25">
        <v>3.4293023908359999</v>
      </c>
      <c r="F25">
        <v>6.4555993477929995E-4</v>
      </c>
      <c r="G25">
        <v>4.1055509510170003</v>
      </c>
    </row>
    <row r="26" spans="2:12" x14ac:dyDescent="0.3">
      <c r="B26" s="2">
        <v>1.2428386330060001E-3</v>
      </c>
      <c r="C26">
        <v>3.6121514223700002</v>
      </c>
      <c r="F26">
        <v>6.7031833406629995E-4</v>
      </c>
      <c r="G26">
        <v>4.208743959245</v>
      </c>
    </row>
    <row r="27" spans="2:12" x14ac:dyDescent="0.3">
      <c r="B27" s="2">
        <v>1.265856870515E-3</v>
      </c>
      <c r="C27">
        <v>3.794948579163</v>
      </c>
      <c r="F27">
        <v>6.9841558034280005E-4</v>
      </c>
      <c r="G27">
        <v>4.2892818531539998</v>
      </c>
    </row>
    <row r="28" spans="2:12" x14ac:dyDescent="0.3">
      <c r="B28" s="2">
        <v>1.2872056845280001E-3</v>
      </c>
      <c r="C28">
        <v>3.9890732931150001</v>
      </c>
      <c r="F28">
        <v>6.8984445830390004E-4</v>
      </c>
      <c r="G28">
        <v>4.562128845068</v>
      </c>
    </row>
    <row r="29" spans="2:12" x14ac:dyDescent="0.3">
      <c r="B29" s="2">
        <v>1.3119051352460001E-3</v>
      </c>
      <c r="C29">
        <v>4.1491634608470003</v>
      </c>
      <c r="F29">
        <v>7.1459106787690005E-4</v>
      </c>
      <c r="G29">
        <v>4.6767012851969998</v>
      </c>
    </row>
    <row r="30" spans="2:12" x14ac:dyDescent="0.3">
      <c r="B30" s="2">
        <v>1.344869175439E-3</v>
      </c>
      <c r="C30">
        <v>4.332271866088</v>
      </c>
      <c r="F30">
        <v>7.3438835553529997E-4</v>
      </c>
      <c r="G30">
        <v>4.7683592373000003</v>
      </c>
    </row>
    <row r="31" spans="2:12" x14ac:dyDescent="0.3">
      <c r="B31" s="2">
        <v>1.3695096775870001E-3</v>
      </c>
      <c r="C31">
        <v>4.5492591933239996</v>
      </c>
      <c r="F31">
        <v>7.6584802822930005E-4</v>
      </c>
      <c r="G31">
        <v>4.803483153088</v>
      </c>
    </row>
    <row r="32" spans="2:12" x14ac:dyDescent="0.3">
      <c r="B32" s="2">
        <v>1.3958313929429999E-3</v>
      </c>
      <c r="C32">
        <v>4.7435395314999997</v>
      </c>
      <c r="F32">
        <v>7.9383916708029997E-4</v>
      </c>
      <c r="G32">
        <v>4.9864359341049997</v>
      </c>
    </row>
    <row r="33" spans="2:7" x14ac:dyDescent="0.3">
      <c r="B33" s="2">
        <v>1.4287718537090001E-3</v>
      </c>
      <c r="C33">
        <v>4.9494068005429996</v>
      </c>
      <c r="F33">
        <v>8.0196227998920004E-4</v>
      </c>
      <c r="G33">
        <v>5.1460073544240004</v>
      </c>
    </row>
    <row r="34" spans="2:7" x14ac:dyDescent="0.3">
      <c r="B34" s="2">
        <v>1.458455995482E-3</v>
      </c>
      <c r="C34">
        <v>5.0982731605979996</v>
      </c>
      <c r="F34">
        <v>8.1998403672729997E-4</v>
      </c>
      <c r="G34">
        <v>5.3514077507940003</v>
      </c>
    </row>
    <row r="35" spans="2:7" x14ac:dyDescent="0.3">
      <c r="B35" s="2">
        <v>1.4798991272069999E-3</v>
      </c>
      <c r="C35">
        <v>5.201362419344</v>
      </c>
      <c r="F35">
        <v>8.2982373198679999E-4</v>
      </c>
      <c r="G35">
        <v>5.4541338863500002</v>
      </c>
    </row>
    <row r="36" spans="2:7" x14ac:dyDescent="0.3">
      <c r="B36" s="2">
        <v>1.5095714792669999E-3</v>
      </c>
      <c r="C36">
        <v>5.3616082113000001</v>
      </c>
      <c r="F36">
        <v>8.7938768941650005E-4</v>
      </c>
      <c r="G36">
        <v>5.6150021752020001</v>
      </c>
    </row>
    <row r="37" spans="2:7" x14ac:dyDescent="0.3">
      <c r="B37" s="2">
        <v>1.534306299126E-3</v>
      </c>
      <c r="C37">
        <v>5.48756008333</v>
      </c>
      <c r="F37">
        <v>9.1237530903789997E-4</v>
      </c>
      <c r="G37">
        <v>5.7753517166410004</v>
      </c>
    </row>
    <row r="38" spans="2:7" x14ac:dyDescent="0.3">
      <c r="B38" s="2">
        <v>1.5591000675549999E-3</v>
      </c>
      <c r="C38">
        <v>5.5566147958550003</v>
      </c>
      <c r="F38">
        <v>9.321725966963E-4</v>
      </c>
      <c r="G38">
        <v>5.8670096687440001</v>
      </c>
    </row>
    <row r="39" spans="2:7" x14ac:dyDescent="0.3">
      <c r="B39" s="2">
        <v>1.597166695944E-3</v>
      </c>
      <c r="C39">
        <v>5.6147050744109999</v>
      </c>
      <c r="F39">
        <v>9.3706297004120004E-4</v>
      </c>
      <c r="G39">
        <v>5.9468213162739998</v>
      </c>
    </row>
    <row r="40" spans="2:7" x14ac:dyDescent="0.3">
      <c r="B40" s="2">
        <v>1.6153417189640001E-3</v>
      </c>
      <c r="C40">
        <v>5.6721728560700004</v>
      </c>
      <c r="F40">
        <v>9.4847777108379998E-4</v>
      </c>
      <c r="G40">
        <v>6.1292553498769999</v>
      </c>
    </row>
    <row r="41" spans="2:7" x14ac:dyDescent="0.3">
      <c r="B41" s="2">
        <v>1.650010551794E-3</v>
      </c>
      <c r="C41">
        <v>5.8098154084490004</v>
      </c>
      <c r="F41">
        <v>9.7320080122900005E-4</v>
      </c>
      <c r="G41">
        <v>6.266586653808</v>
      </c>
    </row>
    <row r="42" spans="2:7" x14ac:dyDescent="0.3">
      <c r="B42" s="2">
        <v>1.6714772629470001E-3</v>
      </c>
      <c r="C42">
        <v>5.8901458033919996</v>
      </c>
      <c r="F42">
        <v>1.0012862577920001E-3</v>
      </c>
      <c r="G42">
        <v>6.3585039796179998</v>
      </c>
    </row>
    <row r="43" spans="2:7" x14ac:dyDescent="0.3">
      <c r="B43" s="2">
        <v>1.691262760892E-3</v>
      </c>
      <c r="C43">
        <v>5.9931831873960002</v>
      </c>
      <c r="F43">
        <v>1.022752968945E-3</v>
      </c>
      <c r="G43">
        <v>6.438834374562</v>
      </c>
    </row>
    <row r="44" spans="2:7" x14ac:dyDescent="0.3">
      <c r="B44" s="2">
        <v>1.70600461921E-3</v>
      </c>
      <c r="C44">
        <v>6.1643415385809996</v>
      </c>
      <c r="F44">
        <v>1.0360140391910001E-3</v>
      </c>
      <c r="G44">
        <v>6.4392493724920001</v>
      </c>
    </row>
    <row r="45" spans="2:7" x14ac:dyDescent="0.3">
      <c r="B45" s="2">
        <v>1.7141513115469999E-3</v>
      </c>
      <c r="C45">
        <v>6.3011540950980001</v>
      </c>
      <c r="F45">
        <v>1.069190294236E-3</v>
      </c>
      <c r="G45">
        <v>6.417528003518</v>
      </c>
    </row>
    <row r="46" spans="2:7" x14ac:dyDescent="0.3">
      <c r="B46" s="2">
        <v>1.7388389725500001E-3</v>
      </c>
      <c r="C46">
        <v>6.4726236947310003</v>
      </c>
      <c r="F46">
        <v>1.0955945375899999E-3</v>
      </c>
      <c r="G46">
        <v>6.5321523183880004</v>
      </c>
    </row>
    <row r="47" spans="2:7" x14ac:dyDescent="0.3">
      <c r="B47" s="2">
        <v>1.77350780538E-3</v>
      </c>
      <c r="C47">
        <v>6.6102662471100002</v>
      </c>
      <c r="F47">
        <v>1.1137459811809999E-3</v>
      </c>
      <c r="G47">
        <v>6.6123789638490003</v>
      </c>
    </row>
    <row r="48" spans="2:7" x14ac:dyDescent="0.3">
      <c r="B48" s="2">
        <v>1.808141269068E-3</v>
      </c>
      <c r="C48">
        <v>6.7820470951910004</v>
      </c>
      <c r="F48">
        <v>1.1269481028579999E-3</v>
      </c>
      <c r="G48">
        <v>6.669691121284</v>
      </c>
    </row>
    <row r="49" spans="2:7" x14ac:dyDescent="0.3">
      <c r="B49" s="2">
        <v>1.852638007444E-3</v>
      </c>
      <c r="C49">
        <v>7.0337952150270002</v>
      </c>
      <c r="F49">
        <v>1.141925755455E-3</v>
      </c>
      <c r="G49">
        <v>6.6132608344520003</v>
      </c>
    </row>
    <row r="50" spans="2:7" x14ac:dyDescent="0.3">
      <c r="B50" s="2">
        <v>1.888952684341E-3</v>
      </c>
      <c r="C50">
        <v>7.1828690740479999</v>
      </c>
      <c r="F50">
        <v>1.147063712793E-3</v>
      </c>
      <c r="G50">
        <v>6.454104412065</v>
      </c>
    </row>
    <row r="51" spans="2:7" x14ac:dyDescent="0.3">
      <c r="B51" s="2">
        <v>1.912088818989E-3</v>
      </c>
      <c r="C51">
        <v>7.2518719118319996</v>
      </c>
      <c r="F51">
        <v>1.1639583728780001E-3</v>
      </c>
      <c r="G51">
        <v>6.1473784981549997</v>
      </c>
    </row>
    <row r="52" spans="2:7" x14ac:dyDescent="0.3">
      <c r="B52" s="2">
        <v>1.9368590079899999E-3</v>
      </c>
      <c r="C52">
        <v>7.3436854881590001</v>
      </c>
    </row>
    <row r="53" spans="2:7" x14ac:dyDescent="0.3">
      <c r="B53" s="2">
        <v>1.9698348378970002E-3</v>
      </c>
      <c r="C53">
        <v>7.5154144614989997</v>
      </c>
    </row>
    <row r="54" spans="2:7" x14ac:dyDescent="0.3">
      <c r="B54" s="2">
        <v>1.9944046017609999E-3</v>
      </c>
      <c r="C54">
        <v>7.8006783801399999</v>
      </c>
    </row>
    <row r="55" spans="2:7" x14ac:dyDescent="0.3">
      <c r="B55" s="2">
        <v>2.014095781994E-3</v>
      </c>
      <c r="C55">
        <v>7.9947512193510004</v>
      </c>
    </row>
    <row r="56" spans="2:7" x14ac:dyDescent="0.3">
      <c r="B56" s="2">
        <v>2.0354328062940001E-3</v>
      </c>
      <c r="C56">
        <v>8.2002553652040007</v>
      </c>
    </row>
    <row r="57" spans="2:7" x14ac:dyDescent="0.3">
      <c r="B57" s="2">
        <v>2.0733579581159998E-3</v>
      </c>
      <c r="C57">
        <v>8.3948988265699995</v>
      </c>
    </row>
    <row r="58" spans="2:7" x14ac:dyDescent="0.3">
      <c r="B58" s="2">
        <v>2.0981163574030001E-3</v>
      </c>
      <c r="C58">
        <v>8.4980918347980001</v>
      </c>
    </row>
    <row r="59" spans="2:7" x14ac:dyDescent="0.3">
      <c r="B59" s="2">
        <v>2.1260485476839999E-3</v>
      </c>
      <c r="C59">
        <v>8.7379417753189994</v>
      </c>
    </row>
    <row r="60" spans="2:7" x14ac:dyDescent="0.3">
      <c r="B60" s="2">
        <v>2.149102154334E-3</v>
      </c>
      <c r="C60">
        <v>8.8866006364089998</v>
      </c>
    </row>
    <row r="61" spans="2:7" x14ac:dyDescent="0.3">
      <c r="B61" s="2">
        <v>2.1656077538589999E-3</v>
      </c>
      <c r="C61">
        <v>8.9553959752270007</v>
      </c>
    </row>
    <row r="62" spans="2:7" x14ac:dyDescent="0.3">
      <c r="B62" s="2">
        <v>2.2052966468869999E-3</v>
      </c>
      <c r="C62">
        <v>9.0476764242269994</v>
      </c>
    </row>
    <row r="63" spans="2:7" x14ac:dyDescent="0.3">
      <c r="B63" s="2">
        <v>2.2416820620680001E-3</v>
      </c>
      <c r="C63">
        <v>9.1284736918430003</v>
      </c>
    </row>
    <row r="64" spans="2:7" x14ac:dyDescent="0.3">
      <c r="B64" s="2">
        <v>2.2879543313640001E-3</v>
      </c>
      <c r="C64">
        <v>9.2664793674109998</v>
      </c>
    </row>
    <row r="65" spans="2:3" x14ac:dyDescent="0.3">
      <c r="B65" s="2">
        <v>2.3176738422800002E-3</v>
      </c>
      <c r="C65">
        <v>9.3812074317640004</v>
      </c>
    </row>
    <row r="66" spans="2:3" x14ac:dyDescent="0.3">
      <c r="B66" s="2">
        <v>2.344042716492E-3</v>
      </c>
      <c r="C66">
        <v>9.5299700423370002</v>
      </c>
    </row>
    <row r="67" spans="2:3" x14ac:dyDescent="0.3">
      <c r="B67" s="2">
        <v>2.3605011571599999E-3</v>
      </c>
      <c r="C67">
        <v>9.6442831087589997</v>
      </c>
    </row>
    <row r="68" spans="2:3" x14ac:dyDescent="0.3">
      <c r="B68" s="2">
        <v>2.3885394548669998E-3</v>
      </c>
      <c r="C68">
        <v>9.781718162172</v>
      </c>
    </row>
    <row r="69" spans="2:3" x14ac:dyDescent="0.3">
      <c r="B69" s="2">
        <v>2.4232318671249999E-3</v>
      </c>
      <c r="C69">
        <v>9.8966018507490006</v>
      </c>
    </row>
    <row r="70" spans="2:3" x14ac:dyDescent="0.3">
      <c r="B70" s="2">
        <v>2.446332632631E-3</v>
      </c>
      <c r="C70">
        <v>9.9997429842360006</v>
      </c>
    </row>
    <row r="71" spans="2:3" x14ac:dyDescent="0.3">
      <c r="B71" s="2">
        <v>2.472713296557E-3</v>
      </c>
      <c r="C71">
        <v>10.13712616291</v>
      </c>
    </row>
    <row r="72" spans="2:3" x14ac:dyDescent="0.3">
      <c r="B72" s="2">
        <v>2.484198835884E-3</v>
      </c>
      <c r="C72">
        <v>10.25128360511</v>
      </c>
    </row>
    <row r="73" spans="2:3" x14ac:dyDescent="0.3">
      <c r="B73" s="2">
        <v>2.4973066398490001E-3</v>
      </c>
      <c r="C73">
        <v>10.399631217750001</v>
      </c>
    </row>
    <row r="74" spans="2:3" x14ac:dyDescent="0.3">
      <c r="B74" s="2">
        <v>2.5071109659669999E-3</v>
      </c>
      <c r="C74">
        <v>10.53649564901</v>
      </c>
    </row>
    <row r="75" spans="2:3" x14ac:dyDescent="0.3">
      <c r="B75" s="2">
        <v>2.520218769932E-3</v>
      </c>
      <c r="C75">
        <v>10.68484326165</v>
      </c>
    </row>
    <row r="76" spans="2:3" x14ac:dyDescent="0.3">
      <c r="B76" s="2">
        <v>2.5284715696939999E-3</v>
      </c>
      <c r="C76">
        <v>10.71924093106</v>
      </c>
    </row>
    <row r="77" spans="2:3" x14ac:dyDescent="0.3">
      <c r="B77" s="2">
        <v>2.5483395956359999E-3</v>
      </c>
      <c r="C77">
        <v>10.74262229176</v>
      </c>
    </row>
    <row r="78" spans="2:3" x14ac:dyDescent="0.3">
      <c r="B78" s="2">
        <v>2.6027939264109999E-3</v>
      </c>
      <c r="C78">
        <v>10.983302228139999</v>
      </c>
    </row>
    <row r="79" spans="2:3" x14ac:dyDescent="0.3">
      <c r="B79" s="2">
        <v>2.6586229378319998E-3</v>
      </c>
      <c r="C79">
        <v>11.49714040488</v>
      </c>
    </row>
    <row r="80" spans="2:3" x14ac:dyDescent="0.3">
      <c r="B80" s="2">
        <v>2.673400165292E-3</v>
      </c>
      <c r="C80">
        <v>11.63416046036</v>
      </c>
    </row>
    <row r="81" spans="2:3" x14ac:dyDescent="0.3">
      <c r="B81" s="2">
        <v>2.7114314245390001E-3</v>
      </c>
      <c r="C81">
        <v>11.72638903462</v>
      </c>
    </row>
    <row r="82" spans="2:3" x14ac:dyDescent="0.3">
      <c r="B82" s="2">
        <v>2.7527661616349999E-3</v>
      </c>
      <c r="C82">
        <v>11.830100790259999</v>
      </c>
    </row>
    <row r="83" spans="2:3" x14ac:dyDescent="0.3">
      <c r="B83" s="2">
        <v>2.7741975036459999E-3</v>
      </c>
      <c r="C83">
        <v>11.944569480909999</v>
      </c>
    </row>
    <row r="84" spans="2:3" x14ac:dyDescent="0.3">
      <c r="B84" s="2">
        <v>2.8055746483419998E-3</v>
      </c>
      <c r="C84">
        <v>12.059349420009999</v>
      </c>
    </row>
    <row r="85" spans="2:3" x14ac:dyDescent="0.3">
      <c r="B85" s="2">
        <v>2.8303566270570001E-3</v>
      </c>
      <c r="C85">
        <v>12.139783564429999</v>
      </c>
    </row>
    <row r="86" spans="2:3" x14ac:dyDescent="0.3">
      <c r="B86" s="2">
        <v>2.86660056567E-3</v>
      </c>
      <c r="C86">
        <v>12.35713401486</v>
      </c>
    </row>
    <row r="87" spans="2:3" x14ac:dyDescent="0.3">
      <c r="B87" s="2">
        <v>2.8996117647199999E-3</v>
      </c>
      <c r="C87">
        <v>12.494724692489999</v>
      </c>
    </row>
    <row r="88" spans="2:3" x14ac:dyDescent="0.3">
      <c r="B88" s="2">
        <v>2.9359264416170001E-3</v>
      </c>
      <c r="C88">
        <v>12.64379855152</v>
      </c>
    </row>
    <row r="89" spans="2:3" x14ac:dyDescent="0.3">
      <c r="B89" s="2">
        <v>2.955664780705E-3</v>
      </c>
      <c r="C89">
        <v>12.79235366312</v>
      </c>
    </row>
    <row r="90" spans="2:3" x14ac:dyDescent="0.3">
      <c r="B90" s="2">
        <v>2.9671031611760001E-3</v>
      </c>
      <c r="C90">
        <v>12.95202883292</v>
      </c>
    </row>
    <row r="91" spans="2:3" x14ac:dyDescent="0.3">
      <c r="B91" s="2">
        <v>2.98845197519E-3</v>
      </c>
      <c r="C91">
        <v>13.146153546880001</v>
      </c>
    </row>
    <row r="92" spans="2:3" x14ac:dyDescent="0.3">
      <c r="B92" s="2">
        <v>3.0181479066770001E-3</v>
      </c>
      <c r="C92">
        <v>13.283640475029999</v>
      </c>
    </row>
    <row r="93" spans="2:3" x14ac:dyDescent="0.3">
      <c r="B93" s="2">
        <v>3.0744013478000002E-3</v>
      </c>
      <c r="C93">
        <v>13.387819103349999</v>
      </c>
    </row>
    <row r="94" spans="2:3" x14ac:dyDescent="0.3">
      <c r="B94" s="2">
        <v>3.099254064799E-3</v>
      </c>
      <c r="C94">
        <v>13.399976656370001</v>
      </c>
    </row>
    <row r="95" spans="2:3" x14ac:dyDescent="0.3">
      <c r="B95" s="2">
        <v>3.1652528834690001E-3</v>
      </c>
      <c r="C95">
        <v>13.697916875440001</v>
      </c>
    </row>
    <row r="96" spans="2:3" x14ac:dyDescent="0.3">
      <c r="B96" s="2">
        <v>3.188318279834E-3</v>
      </c>
      <c r="C96">
        <v>13.835196304629999</v>
      </c>
    </row>
    <row r="97" spans="2:3" x14ac:dyDescent="0.3">
      <c r="B97" s="2">
        <v>3.2097614115590002E-3</v>
      </c>
      <c r="C97">
        <v>13.938285563379999</v>
      </c>
    </row>
    <row r="98" spans="2:3" x14ac:dyDescent="0.3">
      <c r="B98" s="2">
        <v>3.2245975875890001E-3</v>
      </c>
      <c r="C98">
        <v>14.01840845936</v>
      </c>
    </row>
    <row r="99" spans="2:3" x14ac:dyDescent="0.3">
      <c r="B99" s="2">
        <v>3.2461114575980002E-3</v>
      </c>
      <c r="C99">
        <v>14.0532211267</v>
      </c>
    </row>
    <row r="100" spans="2:3" x14ac:dyDescent="0.3">
      <c r="B100" s="2">
        <v>3.2742440730159999E-3</v>
      </c>
      <c r="C100">
        <v>14.099620724899999</v>
      </c>
    </row>
    <row r="101" spans="2:3" x14ac:dyDescent="0.3">
      <c r="B101" s="2">
        <v>3.2957461533110002E-3</v>
      </c>
      <c r="C101">
        <v>14.14581282414</v>
      </c>
    </row>
    <row r="102" spans="2:3" x14ac:dyDescent="0.3">
      <c r="B102" s="2">
        <v>3.3172482336060001E-3</v>
      </c>
      <c r="C102">
        <v>14.192004923380001</v>
      </c>
    </row>
    <row r="103" spans="2:3" x14ac:dyDescent="0.3">
      <c r="B103" s="2">
        <v>3.3304503552830001E-3</v>
      </c>
      <c r="C103">
        <v>14.249317080819999</v>
      </c>
    </row>
    <row r="104" spans="2:3" x14ac:dyDescent="0.3">
      <c r="B104" s="2">
        <v>3.3552323339979999E-3</v>
      </c>
      <c r="C104">
        <v>14.32975122525</v>
      </c>
    </row>
    <row r="105" spans="2:3" x14ac:dyDescent="0.3">
      <c r="B105" s="2">
        <v>3.375029621656E-3</v>
      </c>
      <c r="C105">
        <v>14.42140917735</v>
      </c>
    </row>
    <row r="106" spans="2:3" x14ac:dyDescent="0.3">
      <c r="B106" s="2">
        <v>3.399693703232E-3</v>
      </c>
      <c r="C106">
        <v>14.615637640779999</v>
      </c>
    </row>
    <row r="107" spans="2:3" x14ac:dyDescent="0.3">
      <c r="B107" s="2">
        <v>3.4128840351949998E-3</v>
      </c>
      <c r="C107">
        <v>14.684329230119999</v>
      </c>
    </row>
    <row r="108" spans="2:3" x14ac:dyDescent="0.3">
      <c r="B108" s="2">
        <v>3.4261097362990002E-3</v>
      </c>
      <c r="C108">
        <v>14.718882523750001</v>
      </c>
    </row>
    <row r="109" spans="2:3" x14ac:dyDescent="0.3">
      <c r="B109" s="2">
        <v>3.45093887387E-3</v>
      </c>
      <c r="C109">
        <v>14.753798940579999</v>
      </c>
    </row>
    <row r="110" spans="2:3" x14ac:dyDescent="0.3">
      <c r="B110" s="2">
        <v>3.4840679700590001E-3</v>
      </c>
      <c r="C110">
        <v>14.777595299210001</v>
      </c>
    </row>
    <row r="111" spans="2:3" x14ac:dyDescent="0.3">
      <c r="B111" s="2">
        <v>3.5106844282639998E-3</v>
      </c>
      <c r="C111">
        <v>14.68738983986</v>
      </c>
    </row>
    <row r="112" spans="2:3" x14ac:dyDescent="0.3">
      <c r="B112" s="2">
        <v>3.5275437192070001E-3</v>
      </c>
      <c r="C112">
        <v>14.41480222165</v>
      </c>
    </row>
    <row r="113" spans="2:3" x14ac:dyDescent="0.3">
      <c r="B113" s="2">
        <v>3.5394772676629999E-3</v>
      </c>
      <c r="C113">
        <v>14.09654125162</v>
      </c>
    </row>
    <row r="114" spans="2:3" x14ac:dyDescent="0.3">
      <c r="B114" s="2">
        <v>3.546579391344E-3</v>
      </c>
      <c r="C114">
        <v>13.64157147455</v>
      </c>
    </row>
    <row r="115" spans="2:3" x14ac:dyDescent="0.3">
      <c r="B115" s="2">
        <v>3.5468977136210002E-3</v>
      </c>
      <c r="C115">
        <v>13.33432681323</v>
      </c>
    </row>
    <row r="116" spans="2:3" x14ac:dyDescent="0.3">
      <c r="B116" s="2">
        <v>3.5539762578739999E-3</v>
      </c>
      <c r="C116">
        <v>12.90211589996</v>
      </c>
    </row>
    <row r="117" spans="2:3" x14ac:dyDescent="0.3">
      <c r="B117" s="2">
        <v>3.5576452168539999E-3</v>
      </c>
      <c r="C117">
        <v>12.560836692420001</v>
      </c>
    </row>
    <row r="118" spans="2:3" x14ac:dyDescent="0.3">
      <c r="B118" s="2">
        <v>3.5612434375500001E-3</v>
      </c>
      <c r="C118">
        <v>12.287834076279999</v>
      </c>
    </row>
    <row r="119" spans="2:3" x14ac:dyDescent="0.3">
      <c r="B119" s="2">
        <v>3.5634198187450001E-3</v>
      </c>
      <c r="C119">
        <v>11.78719094739</v>
      </c>
    </row>
    <row r="120" spans="2:3" x14ac:dyDescent="0.3">
      <c r="B120" s="2">
        <v>3.5787865319019999E-3</v>
      </c>
      <c r="C120">
        <v>11.35523940783</v>
      </c>
    </row>
    <row r="121" spans="2:3" x14ac:dyDescent="0.3">
      <c r="B121" s="2">
        <v>3.5861362395759998E-3</v>
      </c>
      <c r="C121">
        <v>10.66130156084</v>
      </c>
    </row>
    <row r="122" spans="2:3" x14ac:dyDescent="0.3">
      <c r="B122" s="2">
        <v>3.5785082946530001E-3</v>
      </c>
      <c r="C122">
        <v>10.02379400069</v>
      </c>
    </row>
    <row r="123" spans="2:3" x14ac:dyDescent="0.3">
      <c r="B123" s="2">
        <v>3.6057024488410001E-3</v>
      </c>
      <c r="C123">
        <v>9.3759963782</v>
      </c>
    </row>
    <row r="124" spans="2:3" x14ac:dyDescent="0.3">
      <c r="B124" s="2">
        <v>3.5980980833459999E-3</v>
      </c>
      <c r="C124">
        <v>8.7157299542440008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C653-DE62-40B8-8F08-1B557DCA531D}">
  <sheetPr codeName="Sheet51">
    <tabColor theme="7" tint="0.79998168889431442"/>
  </sheetPr>
  <dimension ref="A1:W854"/>
  <sheetViews>
    <sheetView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2" max="13" width="10" customWidth="1"/>
  </cols>
  <sheetData>
    <row r="1" spans="2:23" x14ac:dyDescent="0.3">
      <c r="B1" t="s">
        <v>166</v>
      </c>
      <c r="C1" t="s">
        <v>221</v>
      </c>
      <c r="D1" t="s">
        <v>166</v>
      </c>
      <c r="E1" t="s">
        <v>222</v>
      </c>
      <c r="F1" t="s">
        <v>166</v>
      </c>
      <c r="G1" t="s">
        <v>222</v>
      </c>
      <c r="H1" t="s">
        <v>166</v>
      </c>
      <c r="I1" t="s">
        <v>222</v>
      </c>
      <c r="J1" t="s">
        <v>166</v>
      </c>
      <c r="K1" t="s">
        <v>222</v>
      </c>
      <c r="M1" s="3"/>
      <c r="N1" t="s">
        <v>166</v>
      </c>
      <c r="O1" t="s">
        <v>222</v>
      </c>
      <c r="P1" t="s">
        <v>166</v>
      </c>
      <c r="Q1" t="s">
        <v>222</v>
      </c>
      <c r="R1" t="s">
        <v>166</v>
      </c>
      <c r="S1" t="s">
        <v>222</v>
      </c>
      <c r="T1" t="s">
        <v>166</v>
      </c>
      <c r="U1" t="s">
        <v>222</v>
      </c>
      <c r="V1" t="s">
        <v>166</v>
      </c>
      <c r="W1" t="s">
        <v>222</v>
      </c>
    </row>
    <row r="2" spans="2:2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3"/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2:23" x14ac:dyDescent="0.3">
      <c r="B3" s="2">
        <v>1.203758721131E-4</v>
      </c>
      <c r="C3">
        <v>8.9423684332710002E-2</v>
      </c>
      <c r="D3">
        <v>1.719956798249E-4</v>
      </c>
      <c r="E3">
        <v>0.13828945079089999</v>
      </c>
      <c r="F3">
        <v>5.8514173053679996E-4</v>
      </c>
      <c r="G3">
        <v>0.59480608219870001</v>
      </c>
      <c r="H3">
        <v>3.4385066788720001E-4</v>
      </c>
      <c r="I3">
        <v>0.22738602677549999</v>
      </c>
      <c r="J3">
        <v>3.5268845544360002E-4</v>
      </c>
      <c r="K3">
        <v>0.3175184458625</v>
      </c>
      <c r="M3" s="3"/>
      <c r="N3">
        <v>7.8415018380570002E-5</v>
      </c>
      <c r="O3">
        <v>0.14202050020769999</v>
      </c>
      <c r="P3">
        <v>4.1987874193529997E-4</v>
      </c>
      <c r="Q3">
        <v>0.93961748050710003</v>
      </c>
      <c r="R3">
        <v>4.7412564744810001E-4</v>
      </c>
      <c r="S3">
        <v>1.262094318031</v>
      </c>
      <c r="T3">
        <v>5.2644923652550005E-4</v>
      </c>
      <c r="U3">
        <v>1.360408624995</v>
      </c>
      <c r="V3">
        <v>2.129064383956E-4</v>
      </c>
      <c r="W3">
        <v>0.81699550295779999</v>
      </c>
    </row>
    <row r="4" spans="2:23" x14ac:dyDescent="0.3">
      <c r="B4" s="2">
        <v>2.407517442261E-4</v>
      </c>
      <c r="C4">
        <v>0.17884736866539999</v>
      </c>
      <c r="D4">
        <v>2.9253569232779998E-4</v>
      </c>
      <c r="E4">
        <v>0.2851048223978</v>
      </c>
      <c r="F4">
        <v>7.2354490716920001E-4</v>
      </c>
      <c r="G4">
        <v>0.98747679172129998</v>
      </c>
      <c r="H4">
        <v>4.8180832060460002E-4</v>
      </c>
      <c r="I4">
        <v>0.46427929941129997</v>
      </c>
      <c r="J4">
        <v>4.2156176298030002E-4</v>
      </c>
      <c r="K4">
        <v>0.3990704260756</v>
      </c>
      <c r="M4" s="3"/>
      <c r="N4">
        <v>2.168891107218E-4</v>
      </c>
      <c r="O4">
        <v>0.28117596257880001</v>
      </c>
      <c r="P4">
        <v>8.9625607691760001E-4</v>
      </c>
      <c r="Q4">
        <v>2.4613958727040002</v>
      </c>
      <c r="R4">
        <v>1.573676271599E-3</v>
      </c>
      <c r="S4">
        <v>4.4147195628720004</v>
      </c>
      <c r="T4">
        <v>1.2031892339309999E-3</v>
      </c>
      <c r="U4">
        <v>3.234455322649</v>
      </c>
      <c r="V4">
        <v>7.3427061390620005E-4</v>
      </c>
      <c r="W4">
        <v>2.5819901587179999</v>
      </c>
    </row>
    <row r="5" spans="2:23" x14ac:dyDescent="0.3">
      <c r="B5" s="2">
        <v>3.6973091762450001E-4</v>
      </c>
      <c r="C5">
        <v>0.27641534740779999</v>
      </c>
      <c r="D5">
        <v>4.129115644408E-4</v>
      </c>
      <c r="E5">
        <v>0.37452850673049998</v>
      </c>
      <c r="F5">
        <v>9.3114967211780004E-4</v>
      </c>
      <c r="G5">
        <v>1.5764828560049999</v>
      </c>
      <c r="H5">
        <v>6.2825203147180003E-4</v>
      </c>
      <c r="I5">
        <v>0.66832280411809997</v>
      </c>
      <c r="J5">
        <v>4.6507069057609998E-4</v>
      </c>
      <c r="K5">
        <v>0.61196695994649997</v>
      </c>
      <c r="M5" s="3"/>
      <c r="N5">
        <v>4.1553955241609999E-4</v>
      </c>
      <c r="O5">
        <v>0.4338849420507</v>
      </c>
      <c r="P5">
        <v>1.483866776092E-3</v>
      </c>
      <c r="Q5">
        <v>3.9474228615240001</v>
      </c>
      <c r="R5">
        <v>2.056241056285E-3</v>
      </c>
      <c r="S5">
        <v>5.6576452180140002</v>
      </c>
      <c r="T5">
        <v>1.601010820062E-3</v>
      </c>
      <c r="U5">
        <v>4.600561186208</v>
      </c>
      <c r="V5">
        <v>1.1154250212679999E-3</v>
      </c>
      <c r="W5">
        <v>4.0055363367250001</v>
      </c>
    </row>
    <row r="6" spans="2:23" x14ac:dyDescent="0.3">
      <c r="B6" s="2">
        <v>4.5588117361319998E-4</v>
      </c>
      <c r="C6">
        <v>0.39885235384349998</v>
      </c>
      <c r="D6">
        <v>5.0759477583349998E-4</v>
      </c>
      <c r="E6">
        <v>0.48051337017270002</v>
      </c>
      <c r="F6">
        <v>1.019058575139E-3</v>
      </c>
      <c r="G6">
        <v>2.3138307975210002</v>
      </c>
      <c r="H6">
        <v>7.2352145854209999E-4</v>
      </c>
      <c r="I6">
        <v>0.97927797925360005</v>
      </c>
      <c r="J6">
        <v>4.9130266972000004E-4</v>
      </c>
      <c r="K6">
        <v>0.78397846759470002</v>
      </c>
      <c r="M6" s="3"/>
      <c r="N6">
        <v>6.4004687262879997E-4</v>
      </c>
      <c r="O6">
        <v>0.60021311284309997</v>
      </c>
      <c r="P6">
        <v>2.1217370174380001E-3</v>
      </c>
      <c r="Q6">
        <v>5.2911994903680002</v>
      </c>
      <c r="R6">
        <v>2.247672024823E-3</v>
      </c>
      <c r="S6">
        <v>5.9689246010700003</v>
      </c>
      <c r="T6">
        <v>1.9599861052120001E-3</v>
      </c>
      <c r="U6">
        <v>5.4391306703530002</v>
      </c>
      <c r="V6">
        <v>1.5640690714529999E-3</v>
      </c>
      <c r="W6">
        <v>5.2950003858360004</v>
      </c>
    </row>
    <row r="7" spans="2:23" x14ac:dyDescent="0.3">
      <c r="B7" s="2">
        <v>5.5072852539559997E-4</v>
      </c>
      <c r="C7">
        <v>0.56222890455990004</v>
      </c>
      <c r="D7">
        <v>5.9374503182209998E-4</v>
      </c>
      <c r="E7">
        <v>0.60295037660840001</v>
      </c>
      <c r="F7">
        <v>1.244362363828E-3</v>
      </c>
      <c r="G7">
        <v>3.0913005124459998</v>
      </c>
      <c r="H7">
        <v>8.8799247392860002E-4</v>
      </c>
      <c r="I7">
        <v>1.4865685091500001</v>
      </c>
      <c r="J7">
        <v>8.2092471067909999E-4</v>
      </c>
      <c r="K7">
        <v>2.0363250889520002</v>
      </c>
      <c r="M7" s="3"/>
      <c r="N7">
        <v>9.7707758635050008E-4</v>
      </c>
      <c r="O7">
        <v>0.8811427970979</v>
      </c>
      <c r="P7">
        <v>2.3659841317010002E-3</v>
      </c>
      <c r="Q7">
        <v>5.7582006577270004</v>
      </c>
      <c r="R7">
        <v>2.4740557513139999E-3</v>
      </c>
      <c r="S7">
        <v>6.3539479236269996</v>
      </c>
      <c r="T7">
        <v>2.4246171368900002E-3</v>
      </c>
      <c r="U7">
        <v>6.5918774125009998</v>
      </c>
      <c r="V7">
        <v>1.8359321951210001E-3</v>
      </c>
      <c r="W7">
        <v>5.9806474492949997</v>
      </c>
    </row>
    <row r="8" spans="2:23" x14ac:dyDescent="0.3">
      <c r="B8" s="2">
        <v>5.8518862779100001E-4</v>
      </c>
      <c r="C8">
        <v>0.61120370713420002</v>
      </c>
      <c r="D8">
        <v>6.2843962048869998E-4</v>
      </c>
      <c r="E8">
        <v>0.73391330385999998</v>
      </c>
      <c r="F8">
        <v>1.4876231111540001E-3</v>
      </c>
      <c r="G8">
        <v>4.1474208151590002</v>
      </c>
      <c r="H8">
        <v>1.0797975539329999E-3</v>
      </c>
      <c r="I8">
        <v>2.551214732679</v>
      </c>
      <c r="J8">
        <v>1.3508613384189999E-3</v>
      </c>
      <c r="K8">
        <v>4.328666978377</v>
      </c>
      <c r="M8" s="3"/>
      <c r="N8">
        <v>1.2969720197329999E-3</v>
      </c>
      <c r="O8">
        <v>1.1648390078599999</v>
      </c>
      <c r="P8">
        <v>2.6006662649589998E-3</v>
      </c>
      <c r="Q8">
        <v>6.1104032889650002</v>
      </c>
      <c r="R8">
        <v>2.9164842057020001E-3</v>
      </c>
      <c r="S8">
        <v>6.918984282517</v>
      </c>
      <c r="T8">
        <v>2.5813533533370001E-3</v>
      </c>
      <c r="U8">
        <v>6.8594834394250004</v>
      </c>
      <c r="V8">
        <v>2.1499675498990001E-3</v>
      </c>
      <c r="W8">
        <v>6.5814680486709998</v>
      </c>
    </row>
    <row r="9" spans="2:23" x14ac:dyDescent="0.3">
      <c r="B9" s="2">
        <v>6.968908527375E-4</v>
      </c>
      <c r="C9">
        <v>0.66788665965399996</v>
      </c>
      <c r="D9">
        <v>7.4098599601090005E-4</v>
      </c>
      <c r="E9">
        <v>1.0857535052180001</v>
      </c>
      <c r="F9">
        <v>2.4786230590990001E-3</v>
      </c>
      <c r="G9">
        <v>8.650552613795</v>
      </c>
      <c r="H9">
        <v>1.1494915634180001E-3</v>
      </c>
      <c r="I9">
        <v>2.9197251492620002</v>
      </c>
      <c r="J9">
        <v>2.1681538567600001E-3</v>
      </c>
      <c r="K9">
        <v>8.0949960160779995</v>
      </c>
      <c r="M9" s="3"/>
      <c r="N9">
        <v>1.6877336272410001E-3</v>
      </c>
      <c r="O9">
        <v>1.7081043629029999</v>
      </c>
      <c r="P9">
        <v>2.886311592743E-3</v>
      </c>
      <c r="Q9">
        <v>6.4023662421380001</v>
      </c>
      <c r="R9">
        <v>3.3223415017210002E-3</v>
      </c>
      <c r="S9">
        <v>7.221652133509</v>
      </c>
      <c r="T9">
        <v>2.806423595434E-3</v>
      </c>
      <c r="U9">
        <v>7.0914201557460004</v>
      </c>
      <c r="V9">
        <v>2.4365276257429999E-3</v>
      </c>
      <c r="W9">
        <v>6.9800448883290001</v>
      </c>
    </row>
    <row r="10" spans="2:23" x14ac:dyDescent="0.3">
      <c r="B10" s="2">
        <v>8.0006012227989997E-4</v>
      </c>
      <c r="C10">
        <v>0.74102175516729996</v>
      </c>
      <c r="D10">
        <v>8.7045759057849999E-4</v>
      </c>
      <c r="E10">
        <v>1.3554965457829999</v>
      </c>
      <c r="F10">
        <v>3.7832343254129998E-3</v>
      </c>
      <c r="G10">
        <v>14.80788188082</v>
      </c>
      <c r="H10">
        <v>1.133035316915E-3</v>
      </c>
      <c r="I10">
        <v>3.1657985594100002</v>
      </c>
      <c r="J10">
        <v>2.785929041641E-3</v>
      </c>
      <c r="K10">
        <v>11.100089409620001</v>
      </c>
      <c r="M10" s="3"/>
      <c r="N10">
        <v>1.9410531658609999E-3</v>
      </c>
      <c r="O10">
        <v>2.2324965890450001</v>
      </c>
      <c r="P10">
        <v>3.4307133463380001E-3</v>
      </c>
      <c r="Q10">
        <v>6.852390623692</v>
      </c>
      <c r="R10">
        <v>3.667858262837E-3</v>
      </c>
      <c r="S10">
        <v>7.4916306416209997</v>
      </c>
      <c r="T10">
        <v>2.9970570913029999E-3</v>
      </c>
      <c r="U10">
        <v>7.3097540993030004</v>
      </c>
      <c r="V10">
        <v>2.610142116666E-3</v>
      </c>
      <c r="W10">
        <v>7.2148138053780002</v>
      </c>
    </row>
    <row r="11" spans="2:23" x14ac:dyDescent="0.3">
      <c r="B11" s="2">
        <v>8.9457919328279998E-4</v>
      </c>
      <c r="C11">
        <v>0.78961493133539995</v>
      </c>
      <c r="D11">
        <v>1.18106748468E-3</v>
      </c>
      <c r="E11">
        <v>1.960246018306</v>
      </c>
      <c r="F11">
        <v>5.1294786291559997E-3</v>
      </c>
      <c r="G11">
        <v>20.522202684309999</v>
      </c>
      <c r="H11">
        <v>1.1602286897699999E-3</v>
      </c>
      <c r="I11">
        <v>3.673961378235</v>
      </c>
      <c r="J11">
        <v>3.3334005527310001E-3</v>
      </c>
      <c r="K11">
        <v>13.523503262409999</v>
      </c>
      <c r="M11" s="3"/>
      <c r="N11">
        <v>2.367752644619E-3</v>
      </c>
      <c r="O11">
        <v>2.964320838266</v>
      </c>
      <c r="P11">
        <v>4.0519117178989998E-3</v>
      </c>
      <c r="Q11">
        <v>7.2530608291040002</v>
      </c>
      <c r="R11">
        <v>3.9609341594839999E-3</v>
      </c>
      <c r="S11">
        <v>7.6496263957819997</v>
      </c>
      <c r="T11">
        <v>3.3425738524190001E-3</v>
      </c>
      <c r="U11">
        <v>7.5797326074139999</v>
      </c>
      <c r="V11">
        <v>2.817302060834E-3</v>
      </c>
      <c r="W11">
        <v>7.359305298103</v>
      </c>
    </row>
    <row r="12" spans="2:23" x14ac:dyDescent="0.3">
      <c r="B12" s="2">
        <v>9.6354629532800003E-4</v>
      </c>
      <c r="C12">
        <v>0.9039621614194</v>
      </c>
      <c r="D12">
        <v>1.492756015628E-3</v>
      </c>
      <c r="E12">
        <v>2.9421408643450002</v>
      </c>
      <c r="F12">
        <v>5.3980568591689999E-3</v>
      </c>
      <c r="G12">
        <v>21.43058080842</v>
      </c>
      <c r="H12">
        <v>1.281542506968E-3</v>
      </c>
      <c r="I12">
        <v>4.0913375612770002</v>
      </c>
      <c r="J12">
        <v>3.4808994518180001E-3</v>
      </c>
      <c r="K12">
        <v>14.096493328159999</v>
      </c>
      <c r="M12" s="3"/>
      <c r="N12">
        <v>2.6731846766100001E-3</v>
      </c>
      <c r="O12">
        <v>3.562424166799</v>
      </c>
      <c r="P12">
        <v>4.785094016164E-3</v>
      </c>
      <c r="Q12">
        <v>7.7054576918470001</v>
      </c>
      <c r="R12">
        <v>4.7887999185639999E-3</v>
      </c>
      <c r="S12">
        <v>8.137380616582</v>
      </c>
      <c r="T12">
        <v>4.0575878468919998E-3</v>
      </c>
      <c r="U12">
        <v>7.9146136631930002</v>
      </c>
      <c r="V12">
        <v>2.9640980150200001E-3</v>
      </c>
      <c r="W12">
        <v>7.4683737585519996</v>
      </c>
    </row>
    <row r="13" spans="2:23" x14ac:dyDescent="0.3">
      <c r="B13" s="2">
        <v>1.006656596263E-3</v>
      </c>
      <c r="C13">
        <v>0.97747888333889998</v>
      </c>
      <c r="D13">
        <v>1.7010876880169999E-3</v>
      </c>
      <c r="E13">
        <v>3.785310115128</v>
      </c>
      <c r="F13">
        <v>6.0986994922429998E-3</v>
      </c>
      <c r="G13">
        <v>23.410277462909999</v>
      </c>
      <c r="H13">
        <v>1.5337817336129999E-3</v>
      </c>
      <c r="I13">
        <v>5.2867831578829998</v>
      </c>
      <c r="J13">
        <v>3.5848425260549999E-3</v>
      </c>
      <c r="K13">
        <v>14.440189235109999</v>
      </c>
      <c r="M13" s="3"/>
      <c r="N13">
        <v>3.1183339201010002E-3</v>
      </c>
      <c r="O13">
        <v>4.4445684957480003</v>
      </c>
      <c r="P13">
        <v>5.6561171196509996E-3</v>
      </c>
      <c r="Q13">
        <v>8.2232004032399999</v>
      </c>
      <c r="R13">
        <v>6.0734158029529996E-3</v>
      </c>
      <c r="S13">
        <v>8.8593619421179994</v>
      </c>
      <c r="T13">
        <v>4.8418975252309997E-3</v>
      </c>
      <c r="U13">
        <v>8.3259066736499996</v>
      </c>
      <c r="V13">
        <v>3.1365397520189998E-3</v>
      </c>
      <c r="W13">
        <v>7.5664582057469998</v>
      </c>
    </row>
    <row r="14" spans="2:23" x14ac:dyDescent="0.3">
      <c r="B14" s="2">
        <v>1.586430936055E-3</v>
      </c>
      <c r="C14">
        <v>2.6955767916740001</v>
      </c>
      <c r="D14">
        <v>2.0134796777779998E-3</v>
      </c>
      <c r="E14">
        <v>5.0131693351989997</v>
      </c>
      <c r="F14">
        <v>6.747485486472E-3</v>
      </c>
      <c r="G14">
        <v>22.25830034502</v>
      </c>
      <c r="H14">
        <v>1.672372499263E-3</v>
      </c>
      <c r="I14">
        <v>5.745044367147</v>
      </c>
      <c r="J14">
        <v>3.748750774391E-3</v>
      </c>
      <c r="K14">
        <v>14.75070826578</v>
      </c>
      <c r="M14" s="3"/>
      <c r="N14">
        <v>3.5189888797130002E-3</v>
      </c>
      <c r="O14">
        <v>5.1409040384719997</v>
      </c>
      <c r="P14">
        <v>6.3975743696039998E-3</v>
      </c>
      <c r="Q14">
        <v>8.6400428852650002</v>
      </c>
      <c r="R14">
        <v>6.866399169315E-3</v>
      </c>
      <c r="S14">
        <v>9.2815732916079998</v>
      </c>
      <c r="T14">
        <v>5.9801396468460001E-3</v>
      </c>
      <c r="U14">
        <v>8.9880259478839992</v>
      </c>
      <c r="V14">
        <v>3.2913995621880001E-3</v>
      </c>
      <c r="W14">
        <v>7.6153690809060004</v>
      </c>
    </row>
    <row r="15" spans="2:23" x14ac:dyDescent="0.3">
      <c r="B15" s="2">
        <v>1.9324623262629999E-3</v>
      </c>
      <c r="C15">
        <v>3.6854523779489998</v>
      </c>
      <c r="D15">
        <v>2.4997197889060001E-3</v>
      </c>
      <c r="E15">
        <v>7.0270241910109998</v>
      </c>
      <c r="F15">
        <v>7.5742465604379996E-3</v>
      </c>
      <c r="G15">
        <v>23.335309857190001</v>
      </c>
      <c r="H15">
        <v>1.699378283101E-3</v>
      </c>
      <c r="I15">
        <v>6.1876166862310003</v>
      </c>
      <c r="J15">
        <v>3.9472598168849996E-3</v>
      </c>
      <c r="K15">
        <v>15.15939497383</v>
      </c>
      <c r="M15" s="3"/>
      <c r="N15">
        <v>3.866616597892E-3</v>
      </c>
      <c r="O15">
        <v>5.6569145923189996</v>
      </c>
      <c r="P15">
        <v>6.914711939972E-3</v>
      </c>
      <c r="Q15">
        <v>8.9124267116749998</v>
      </c>
      <c r="R15">
        <v>7.4778683743209999E-3</v>
      </c>
      <c r="S15">
        <v>9.5483091351200002</v>
      </c>
      <c r="T15">
        <v>6.687066330258E-3</v>
      </c>
      <c r="U15">
        <v>9.3803308995560002</v>
      </c>
      <c r="V15">
        <v>3.4461420969639999E-3</v>
      </c>
      <c r="W15">
        <v>7.6506115090789999</v>
      </c>
    </row>
    <row r="16" spans="2:23" x14ac:dyDescent="0.3">
      <c r="B16" s="2">
        <v>2.1322141459940002E-3</v>
      </c>
      <c r="C16">
        <v>4.5286761467899996</v>
      </c>
      <c r="D16">
        <v>2.9693160645140001E-3</v>
      </c>
      <c r="E16">
        <v>9.221361957229</v>
      </c>
      <c r="F16">
        <v>9.2268307632860005E-3</v>
      </c>
      <c r="G16">
        <v>25.161376382819999</v>
      </c>
      <c r="H16">
        <v>1.8377580111059999E-3</v>
      </c>
      <c r="I16">
        <v>6.5720885832859999</v>
      </c>
      <c r="J16">
        <v>4.0352156171610002E-3</v>
      </c>
      <c r="K16">
        <v>15.913140540280001</v>
      </c>
      <c r="M16" s="3"/>
      <c r="N16">
        <v>4.2305362135859996E-3</v>
      </c>
      <c r="O16">
        <v>6.0717458013650001</v>
      </c>
      <c r="P16">
        <v>7.2939148848040003E-3</v>
      </c>
      <c r="Q16">
        <v>9.1085299318470003</v>
      </c>
      <c r="T16">
        <v>6.8423717869180002E-3</v>
      </c>
      <c r="U16">
        <v>9.4811818732590005</v>
      </c>
      <c r="V16">
        <v>3.6181616425500001E-3</v>
      </c>
      <c r="W16">
        <v>7.6994895471270004</v>
      </c>
    </row>
    <row r="17" spans="2:23" x14ac:dyDescent="0.3">
      <c r="B17" s="2">
        <v>2.2622954048660002E-3</v>
      </c>
      <c r="C17">
        <v>5.0115883115160003</v>
      </c>
      <c r="D17">
        <v>4.9224811836489999E-3</v>
      </c>
      <c r="E17">
        <v>17.145545862940001</v>
      </c>
      <c r="F17">
        <v>9.5608119040240004E-3</v>
      </c>
      <c r="G17">
        <v>24.937882241930001</v>
      </c>
      <c r="H17">
        <v>1.907006496677E-3</v>
      </c>
      <c r="I17">
        <v>6.7848215629819997</v>
      </c>
      <c r="J17">
        <v>4.1227962394029998E-3</v>
      </c>
      <c r="K17">
        <v>16.535705107249999</v>
      </c>
      <c r="M17" s="3"/>
      <c r="N17">
        <v>4.6370971619589998E-3</v>
      </c>
      <c r="O17">
        <v>6.4564243342690002</v>
      </c>
      <c r="P17">
        <v>7.6123551033209997E-3</v>
      </c>
      <c r="Q17">
        <v>9.2227373999900006</v>
      </c>
      <c r="T17">
        <v>7.1519741318629999E-3</v>
      </c>
      <c r="U17">
        <v>9.5653351765900005</v>
      </c>
      <c r="V17">
        <v>3.755978992694E-3</v>
      </c>
      <c r="W17">
        <v>7.7621017063800002</v>
      </c>
    </row>
    <row r="18" spans="2:23" x14ac:dyDescent="0.3">
      <c r="B18" s="2">
        <v>3.4351136625300001E-3</v>
      </c>
      <c r="C18">
        <v>10.08749210367</v>
      </c>
      <c r="D18">
        <v>5.6949516512760003E-3</v>
      </c>
      <c r="E18">
        <v>20.23984486857</v>
      </c>
      <c r="F18">
        <v>9.9030446166410002E-3</v>
      </c>
      <c r="G18">
        <v>24.599550208429999</v>
      </c>
      <c r="H18">
        <v>2.0118640673710002E-3</v>
      </c>
      <c r="I18">
        <v>7.4482711561719999</v>
      </c>
      <c r="J18">
        <v>4.1929357728029996E-3</v>
      </c>
      <c r="K18">
        <v>17.059992960719999</v>
      </c>
      <c r="M18" s="3"/>
      <c r="N18">
        <v>5.1815458257109996E-3</v>
      </c>
      <c r="O18">
        <v>6.9119160946170002</v>
      </c>
      <c r="P18">
        <v>7.8618045539910007E-3</v>
      </c>
      <c r="Q18">
        <v>9.2960708756179997</v>
      </c>
      <c r="T18">
        <v>7.3156483605249997E-3</v>
      </c>
      <c r="U18">
        <v>9.6415665271640005</v>
      </c>
      <c r="V18">
        <v>5.1438347505279999E-3</v>
      </c>
      <c r="W18">
        <v>8.5166902820219992</v>
      </c>
    </row>
    <row r="19" spans="2:23" x14ac:dyDescent="0.3">
      <c r="B19" s="2">
        <v>4.7555480624160004E-3</v>
      </c>
      <c r="C19">
        <v>15.77738002393</v>
      </c>
      <c r="F19">
        <v>1.044240290275E-2</v>
      </c>
      <c r="G19">
        <v>24.186174947390001</v>
      </c>
      <c r="H19">
        <v>2.4813665484699999E-3</v>
      </c>
      <c r="I19">
        <v>9.6098136725189995</v>
      </c>
      <c r="J19">
        <v>4.2455169742269998E-3</v>
      </c>
      <c r="K19">
        <v>17.44501003836</v>
      </c>
      <c r="M19" s="3"/>
      <c r="N19">
        <v>5.7424505725270003E-3</v>
      </c>
      <c r="O19">
        <v>7.285364335943</v>
      </c>
      <c r="P19">
        <v>8.0598217085659993E-3</v>
      </c>
      <c r="Q19">
        <v>9.3749702413690006</v>
      </c>
      <c r="T19">
        <v>7.6077860540330004E-3</v>
      </c>
      <c r="U19">
        <v>9.6902147054429992</v>
      </c>
      <c r="V19">
        <v>6.1698349395760002E-3</v>
      </c>
      <c r="W19">
        <v>9.0970123155580005</v>
      </c>
    </row>
    <row r="20" spans="2:23" x14ac:dyDescent="0.3">
      <c r="B20" s="2">
        <v>6.0143993329329999E-3</v>
      </c>
      <c r="C20">
        <v>20.934726760179998</v>
      </c>
      <c r="F20">
        <v>1.1264614943060001E-2</v>
      </c>
      <c r="G20">
        <v>23.67261484082</v>
      </c>
      <c r="H20">
        <v>2.9768899710689999E-3</v>
      </c>
      <c r="I20">
        <v>11.86957838431</v>
      </c>
      <c r="J20">
        <v>4.2634739328649999E-3</v>
      </c>
      <c r="K20">
        <v>17.723660626139999</v>
      </c>
      <c r="M20" s="3"/>
      <c r="N20">
        <v>6.416019443322E-3</v>
      </c>
      <c r="O20">
        <v>7.7898162271149998</v>
      </c>
      <c r="P20">
        <v>8.3005271059790001E-3</v>
      </c>
      <c r="Q20">
        <v>9.4291843097719994</v>
      </c>
      <c r="T20">
        <v>7.9598655461080008E-3</v>
      </c>
      <c r="U20">
        <v>9.7250795068519995</v>
      </c>
      <c r="V20">
        <v>6.8161865373009998E-3</v>
      </c>
      <c r="W20">
        <v>9.4292910303789998</v>
      </c>
    </row>
    <row r="21" spans="2:23" x14ac:dyDescent="0.3">
      <c r="B21" s="2">
        <v>6.273178381679E-3</v>
      </c>
      <c r="C21">
        <v>21.416821154040001</v>
      </c>
      <c r="F21">
        <v>1.189070970084E-2</v>
      </c>
      <c r="G21">
        <v>23.586646897910001</v>
      </c>
      <c r="H21">
        <v>3.1502456712660001E-3</v>
      </c>
      <c r="I21">
        <v>12.48339895822</v>
      </c>
      <c r="J21">
        <v>4.7757349854919999E-3</v>
      </c>
      <c r="K21">
        <v>19.83573767739</v>
      </c>
      <c r="M21" s="3"/>
      <c r="N21">
        <v>7.4164676698720003E-3</v>
      </c>
      <c r="O21">
        <v>8.3920570314919996</v>
      </c>
      <c r="P21">
        <v>8.6012681222729995E-3</v>
      </c>
      <c r="Q21">
        <v>9.480549758894</v>
      </c>
      <c r="T21">
        <v>8.2861350698220006E-3</v>
      </c>
      <c r="U21">
        <v>9.7517924957349997</v>
      </c>
      <c r="V21">
        <v>7.7372580872520002E-3</v>
      </c>
      <c r="W21">
        <v>9.7801801772220003</v>
      </c>
    </row>
    <row r="22" spans="2:23" x14ac:dyDescent="0.3">
      <c r="B22" s="2">
        <v>6.7299271544950003E-3</v>
      </c>
      <c r="C22">
        <v>22.119029569190001</v>
      </c>
      <c r="F22">
        <v>1.2645267762220001E-2</v>
      </c>
      <c r="G22">
        <v>23.417873059449999</v>
      </c>
      <c r="H22">
        <v>3.2117350061269998E-3</v>
      </c>
      <c r="I22">
        <v>12.983144892349999</v>
      </c>
      <c r="J22">
        <v>5.5641692784530001E-3</v>
      </c>
      <c r="K22">
        <v>22.511788211060001</v>
      </c>
      <c r="M22" s="3"/>
      <c r="N22">
        <v>8.450789720765E-3</v>
      </c>
      <c r="O22">
        <v>8.9422920631060006</v>
      </c>
      <c r="P22">
        <v>8.9620916676069994E-3</v>
      </c>
      <c r="Q22">
        <v>9.5345339675270004</v>
      </c>
      <c r="T22">
        <v>8.5179556835060007E-3</v>
      </c>
      <c r="U22">
        <v>9.7704850205309999</v>
      </c>
      <c r="V22">
        <v>8.0984569138420007E-3</v>
      </c>
      <c r="W22">
        <v>9.8779034162089996</v>
      </c>
    </row>
    <row r="23" spans="2:23" x14ac:dyDescent="0.3">
      <c r="B23" s="2">
        <v>6.9944956692729997E-3</v>
      </c>
      <c r="C23">
        <v>21.625410761329999</v>
      </c>
      <c r="F23">
        <v>1.357967444864E-2</v>
      </c>
      <c r="G23">
        <v>23.13317096722</v>
      </c>
      <c r="H23">
        <v>3.3856065761210001E-3</v>
      </c>
      <c r="I23">
        <v>13.777339340559999</v>
      </c>
      <c r="J23">
        <v>5.8327240598390001E-3</v>
      </c>
      <c r="K23">
        <v>23.41196752271</v>
      </c>
      <c r="M23" s="3"/>
      <c r="N23">
        <v>8.7266589718369997E-3</v>
      </c>
      <c r="O23">
        <v>9.0948532755840006</v>
      </c>
      <c r="P23">
        <v>9.2625512229600002E-3</v>
      </c>
      <c r="Q23">
        <v>9.5530951438840006</v>
      </c>
      <c r="T23">
        <v>8.5952683131980002E-3</v>
      </c>
      <c r="U23">
        <v>9.7812720111250009</v>
      </c>
      <c r="V23">
        <v>8.4336581314419998E-3</v>
      </c>
      <c r="W23">
        <v>9.9456053274930003</v>
      </c>
    </row>
    <row r="24" spans="2:23" x14ac:dyDescent="0.3">
      <c r="B24" s="2">
        <v>7.5229784821329998E-3</v>
      </c>
      <c r="C24">
        <v>23.409426277750001</v>
      </c>
      <c r="F24">
        <v>1.432530092796E-2</v>
      </c>
      <c r="G24">
        <v>22.841469459799999</v>
      </c>
      <c r="H24">
        <v>3.524126995889E-3</v>
      </c>
      <c r="I24">
        <v>14.21100411242</v>
      </c>
      <c r="J24">
        <v>5.9022773775619999E-3</v>
      </c>
      <c r="K24">
        <v>23.731285064489999</v>
      </c>
      <c r="M24" s="3"/>
      <c r="N24">
        <v>9.1052989947859996E-3</v>
      </c>
      <c r="O24">
        <v>9.2253479502260003</v>
      </c>
      <c r="P24">
        <v>9.7001244761020008E-3</v>
      </c>
      <c r="Q24">
        <v>9.5522577975819996</v>
      </c>
      <c r="T24">
        <v>8.7069707789600003E-3</v>
      </c>
      <c r="U24">
        <v>9.8001943956899993</v>
      </c>
      <c r="V24">
        <v>8.6741993433049995E-3</v>
      </c>
      <c r="W24">
        <v>9.9806835701159997</v>
      </c>
    </row>
    <row r="25" spans="2:23" x14ac:dyDescent="0.3">
      <c r="B25" s="2">
        <v>8.6384742259729991E-3</v>
      </c>
      <c r="C25">
        <v>20.442513111299998</v>
      </c>
      <c r="F25">
        <v>1.483078532735E-2</v>
      </c>
      <c r="G25">
        <v>22.58408970788</v>
      </c>
      <c r="H25">
        <v>3.6120827961640001E-3</v>
      </c>
      <c r="I25">
        <v>14.96474967887</v>
      </c>
      <c r="J25">
        <v>5.9369250689740001E-3</v>
      </c>
      <c r="K25">
        <v>23.845850366810001</v>
      </c>
      <c r="M25" s="3"/>
      <c r="N25">
        <v>9.5609467314060007E-3</v>
      </c>
      <c r="O25">
        <v>9.3310916532989996</v>
      </c>
      <c r="P25">
        <v>1.030033993445E-2</v>
      </c>
      <c r="Q25">
        <v>9.5073694683840007</v>
      </c>
      <c r="T25">
        <v>8.8357391598249992E-3</v>
      </c>
      <c r="U25">
        <v>9.8081491855579994</v>
      </c>
      <c r="V25">
        <v>8.9661493961840002E-3</v>
      </c>
      <c r="W25">
        <v>10.00746223322</v>
      </c>
    </row>
    <row r="26" spans="2:23" x14ac:dyDescent="0.3">
      <c r="B26" s="2">
        <v>9.105069077311E-3</v>
      </c>
      <c r="C26">
        <v>21.58740288165</v>
      </c>
      <c r="F26">
        <v>1.50107277469E-2</v>
      </c>
      <c r="G26">
        <v>22.500956703989999</v>
      </c>
      <c r="H26">
        <v>3.7080791306749999E-3</v>
      </c>
      <c r="I26">
        <v>15.529868040509999</v>
      </c>
      <c r="J26">
        <v>5.9886386711939998E-3</v>
      </c>
      <c r="K26">
        <v>23.927511383140001</v>
      </c>
      <c r="M26" s="3"/>
      <c r="N26">
        <v>1.0093719457090001E-2</v>
      </c>
      <c r="O26">
        <v>9.4257528317899997</v>
      </c>
      <c r="P26">
        <v>1.108823354878E-2</v>
      </c>
      <c r="Q26">
        <v>9.3363702187120001</v>
      </c>
      <c r="T26">
        <v>8.9042373710229994E-3</v>
      </c>
      <c r="U26">
        <v>9.7916157007359992</v>
      </c>
      <c r="V26">
        <v>9.3350837076569999E-3</v>
      </c>
      <c r="W26">
        <v>10.006756235359999</v>
      </c>
    </row>
    <row r="27" spans="2:23" x14ac:dyDescent="0.3">
      <c r="B27" s="2">
        <v>1.014585749519E-2</v>
      </c>
      <c r="C27">
        <v>22.499073193009998</v>
      </c>
      <c r="F27">
        <v>1.5430835695000001E-2</v>
      </c>
      <c r="G27">
        <v>22.391700757060001</v>
      </c>
      <c r="H27">
        <v>3.8633371804709998E-3</v>
      </c>
      <c r="I27">
        <v>15.815845151830001</v>
      </c>
      <c r="J27">
        <v>6.0572774924599997E-3</v>
      </c>
      <c r="K27">
        <v>23.92707523867</v>
      </c>
      <c r="M27" s="3"/>
      <c r="N27">
        <v>1.065155158862E-2</v>
      </c>
      <c r="O27">
        <v>9.4410877621020006</v>
      </c>
      <c r="P27">
        <v>1.2097702598519999E-2</v>
      </c>
      <c r="Q27">
        <v>8.9899879651989991</v>
      </c>
      <c r="T27">
        <v>8.9467848833899993E-3</v>
      </c>
      <c r="U27">
        <v>9.7505282670050004</v>
      </c>
      <c r="V27">
        <v>9.6522338968569998E-3</v>
      </c>
      <c r="W27">
        <v>9.9706107866620002</v>
      </c>
    </row>
    <row r="28" spans="2:23" x14ac:dyDescent="0.3">
      <c r="B28" s="2">
        <v>1.0557666974159999E-2</v>
      </c>
      <c r="C28">
        <v>22.488257513760001</v>
      </c>
      <c r="F28">
        <v>1.5868150245669999E-2</v>
      </c>
      <c r="G28">
        <v>22.29873339896</v>
      </c>
      <c r="H28">
        <v>4.2269972485379998E-3</v>
      </c>
      <c r="I28">
        <v>16.96958795135</v>
      </c>
      <c r="J28">
        <v>6.1605171078840002E-3</v>
      </c>
      <c r="K28">
        <v>24.024806771590001</v>
      </c>
      <c r="M28" s="3"/>
      <c r="N28">
        <v>1.100325579944E-2</v>
      </c>
      <c r="O28">
        <v>9.4322135331580004</v>
      </c>
      <c r="P28">
        <v>1.291025688237E-2</v>
      </c>
      <c r="Q28">
        <v>8.6931897475979998</v>
      </c>
      <c r="T28">
        <v>9.0153065496659992E-3</v>
      </c>
      <c r="U28">
        <v>9.7367284715799993</v>
      </c>
      <c r="V28">
        <v>9.909301557018E-3</v>
      </c>
      <c r="W28">
        <v>9.9318465784549996</v>
      </c>
    </row>
    <row r="29" spans="2:23" x14ac:dyDescent="0.3">
      <c r="B29" s="2">
        <v>1.0686364764029999E-2</v>
      </c>
      <c r="C29">
        <v>22.48743974289</v>
      </c>
      <c r="F29">
        <v>1.61595604039E-2</v>
      </c>
      <c r="G29">
        <v>22.190295222900001</v>
      </c>
      <c r="H29">
        <v>4.7045168152449997E-3</v>
      </c>
      <c r="I29">
        <v>18.93430445041</v>
      </c>
      <c r="J29">
        <v>6.2294138640480003E-3</v>
      </c>
      <c r="K29">
        <v>24.114557564270001</v>
      </c>
      <c r="M29" s="3"/>
      <c r="N29">
        <v>1.1346169046849999E-2</v>
      </c>
      <c r="O29">
        <v>9.3987525181959999</v>
      </c>
      <c r="P29">
        <v>1.4449965509310001E-2</v>
      </c>
      <c r="Q29">
        <v>8.1462302176940007</v>
      </c>
      <c r="T29">
        <v>9.2039229087859994E-3</v>
      </c>
      <c r="U29">
        <v>9.7199651269890008</v>
      </c>
      <c r="V29">
        <v>1.01663457621E-2</v>
      </c>
      <c r="W29">
        <v>9.8903486808509999</v>
      </c>
    </row>
    <row r="30" spans="2:23" x14ac:dyDescent="0.3">
      <c r="B30" s="2">
        <v>1.083182363256E-2</v>
      </c>
      <c r="C30">
        <v>22.347133123950002</v>
      </c>
      <c r="F30">
        <v>1.6408024401579999E-2</v>
      </c>
      <c r="G30">
        <v>22.065732012209999</v>
      </c>
      <c r="H30">
        <v>4.9997490996899997E-3</v>
      </c>
      <c r="I30">
        <v>20.1622727066</v>
      </c>
      <c r="J30">
        <v>6.3069608187509996E-3</v>
      </c>
      <c r="K30">
        <v>24.228850276300001</v>
      </c>
      <c r="M30" s="3"/>
      <c r="N30">
        <v>1.1766019642689999E-2</v>
      </c>
      <c r="O30">
        <v>9.3323394634739998</v>
      </c>
      <c r="P30">
        <v>1.570775816594E-2</v>
      </c>
      <c r="Q30">
        <v>7.7419643487499998</v>
      </c>
      <c r="T30">
        <v>9.3065764052700003E-3</v>
      </c>
      <c r="U30">
        <v>9.6842301421679995</v>
      </c>
      <c r="V30">
        <v>1.0526113828900001E-2</v>
      </c>
      <c r="W30">
        <v>9.8213168666169999</v>
      </c>
    </row>
    <row r="31" spans="2:23" x14ac:dyDescent="0.3">
      <c r="B31" s="2">
        <v>1.104596821961E-2</v>
      </c>
      <c r="C31">
        <v>22.222787985490001</v>
      </c>
      <c r="F31">
        <v>1.668227485449E-2</v>
      </c>
      <c r="G31">
        <v>21.957402872269999</v>
      </c>
      <c r="H31">
        <v>5.1906162346100002E-3</v>
      </c>
      <c r="I31">
        <v>20.898966431409999</v>
      </c>
      <c r="J31">
        <v>6.3930641774850002E-3</v>
      </c>
      <c r="K31">
        <v>24.334889657800002</v>
      </c>
      <c r="M31" s="3"/>
      <c r="N31">
        <v>1.205705494751E-2</v>
      </c>
      <c r="O31">
        <v>9.2525042400919997</v>
      </c>
      <c r="P31">
        <v>1.713752345801E-2</v>
      </c>
      <c r="Q31">
        <v>7.3811091390600003</v>
      </c>
      <c r="T31">
        <v>9.3663071081320007E-3</v>
      </c>
      <c r="U31">
        <v>9.6458435607249999</v>
      </c>
      <c r="V31">
        <v>1.094551877825E-2</v>
      </c>
      <c r="W31">
        <v>9.7029637133520001</v>
      </c>
    </row>
    <row r="32" spans="2:23" x14ac:dyDescent="0.3">
      <c r="B32" s="2">
        <v>1.109730664379E-2</v>
      </c>
      <c r="C32">
        <v>22.173268002330001</v>
      </c>
      <c r="F32">
        <v>1.6887933383390001E-2</v>
      </c>
      <c r="G32">
        <v>21.86590750173</v>
      </c>
      <c r="H32">
        <v>5.269265274787E-3</v>
      </c>
      <c r="I32">
        <v>21.398603329419998</v>
      </c>
      <c r="J32">
        <v>6.4877004916240001E-3</v>
      </c>
      <c r="K32">
        <v>24.4244768963</v>
      </c>
      <c r="M32" s="3"/>
      <c r="N32">
        <v>1.244204660571E-2</v>
      </c>
      <c r="O32">
        <v>9.1232820034579998</v>
      </c>
      <c r="P32">
        <v>1.9064170514669999E-2</v>
      </c>
      <c r="Q32">
        <v>6.9318235924779996</v>
      </c>
      <c r="T32">
        <v>9.4691951553999999E-3</v>
      </c>
      <c r="U32">
        <v>9.6374454698740006</v>
      </c>
      <c r="V32">
        <v>1.142463097539E-2</v>
      </c>
      <c r="W32">
        <v>9.5434902892459998</v>
      </c>
    </row>
    <row r="33" spans="2:23" x14ac:dyDescent="0.3">
      <c r="B33" s="2">
        <v>1.1243164138979999E-2</v>
      </c>
      <c r="C33">
        <v>22.17234119535</v>
      </c>
      <c r="F33">
        <v>1.7033650186820001E-2</v>
      </c>
      <c r="G33">
        <v>21.815787819939999</v>
      </c>
      <c r="H33">
        <v>5.3216119899400002E-3</v>
      </c>
      <c r="I33">
        <v>21.70163228238</v>
      </c>
      <c r="J33">
        <v>6.5139324707680002E-3</v>
      </c>
      <c r="K33">
        <v>24.596488403950001</v>
      </c>
      <c r="M33" s="3"/>
      <c r="N33">
        <v>1.269004184151E-2</v>
      </c>
      <c r="O33">
        <v>9.0271267364670003</v>
      </c>
      <c r="P33">
        <v>2.1711549913930001E-2</v>
      </c>
      <c r="Q33">
        <v>6.4838925766789997</v>
      </c>
      <c r="T33">
        <v>9.6236093190780001E-3</v>
      </c>
      <c r="U33">
        <v>9.6344162464879997</v>
      </c>
      <c r="V33">
        <v>1.1877722108449999E-2</v>
      </c>
      <c r="W33">
        <v>9.35126184804</v>
      </c>
    </row>
    <row r="34" spans="2:23" x14ac:dyDescent="0.3">
      <c r="B34" s="2">
        <v>1.146642789711E-2</v>
      </c>
      <c r="C34">
        <v>22.236514225579999</v>
      </c>
      <c r="F34">
        <v>1.7485943720479999E-2</v>
      </c>
      <c r="G34">
        <v>20.960221866219999</v>
      </c>
      <c r="H34">
        <v>5.3826089036310004E-3</v>
      </c>
      <c r="I34">
        <v>22.029203154680001</v>
      </c>
      <c r="J34">
        <v>6.5572069120930004E-3</v>
      </c>
      <c r="K34">
        <v>24.72739681314</v>
      </c>
      <c r="M34" s="3"/>
      <c r="N34">
        <v>1.294666385518E-2</v>
      </c>
      <c r="O34">
        <v>8.936422429716</v>
      </c>
      <c r="P34">
        <v>2.6742819051809998E-2</v>
      </c>
      <c r="Q34">
        <v>5.8783105963709996</v>
      </c>
      <c r="T34">
        <v>9.7607933821030005E-3</v>
      </c>
      <c r="U34">
        <v>9.6232187920209995</v>
      </c>
      <c r="V34">
        <v>1.366451122314E-2</v>
      </c>
      <c r="W34">
        <v>8.6015331646599993</v>
      </c>
    </row>
    <row r="35" spans="2:23" x14ac:dyDescent="0.3">
      <c r="B35" s="2">
        <v>1.1689597860730001E-2</v>
      </c>
      <c r="C35">
        <v>22.267892005939999</v>
      </c>
      <c r="F35">
        <v>1.7571413966280001E-2</v>
      </c>
      <c r="G35">
        <v>20.844893311090001</v>
      </c>
      <c r="H35">
        <v>5.9194605315050003E-3</v>
      </c>
      <c r="I35">
        <v>23.73937484084</v>
      </c>
      <c r="J35">
        <v>6.6434275139620001E-3</v>
      </c>
      <c r="K35">
        <v>24.874430256979998</v>
      </c>
      <c r="M35" s="3"/>
      <c r="N35">
        <v>1.3964689317550001E-2</v>
      </c>
      <c r="O35">
        <v>8.5872900682520008</v>
      </c>
      <c r="P35">
        <v>3.0677835349569998E-2</v>
      </c>
      <c r="Q35">
        <v>5.5044601004490001</v>
      </c>
      <c r="T35">
        <v>9.9664522012470006E-3</v>
      </c>
      <c r="U35">
        <v>9.592754163335</v>
      </c>
      <c r="V35">
        <v>1.4545352622480001E-2</v>
      </c>
      <c r="W35">
        <v>8.2635982576630003</v>
      </c>
    </row>
    <row r="36" spans="2:23" x14ac:dyDescent="0.3">
      <c r="B36" s="2">
        <v>1.19041879717E-2</v>
      </c>
      <c r="C36">
        <v>22.299324304359999</v>
      </c>
      <c r="F36">
        <v>1.7605287853000001E-2</v>
      </c>
      <c r="G36">
        <v>20.688897801970001</v>
      </c>
      <c r="H36">
        <v>6.0734758040650004E-3</v>
      </c>
      <c r="I36">
        <v>23.590814891379999</v>
      </c>
      <c r="J36">
        <v>6.7727818653949999E-3</v>
      </c>
      <c r="K36">
        <v>25.10317923521</v>
      </c>
      <c r="M36" s="3"/>
      <c r="N36">
        <v>1.459767621155E-2</v>
      </c>
      <c r="O36">
        <v>8.3619125646279997</v>
      </c>
      <c r="P36">
        <v>3.610603008958E-2</v>
      </c>
      <c r="Q36">
        <v>5.1605570487319996</v>
      </c>
      <c r="T36">
        <v>1.0206219395519999E-2</v>
      </c>
      <c r="U36">
        <v>9.5376206558559993</v>
      </c>
      <c r="V36">
        <v>1.565749862377E-2</v>
      </c>
      <c r="W36">
        <v>7.8842147087269998</v>
      </c>
    </row>
    <row r="37" spans="2:23" x14ac:dyDescent="0.3">
      <c r="B37" s="2">
        <v>1.2084388326150001E-2</v>
      </c>
      <c r="C37">
        <v>22.306378237610001</v>
      </c>
      <c r="F37">
        <v>1.7759631406340001E-2</v>
      </c>
      <c r="G37">
        <v>20.65512122706</v>
      </c>
      <c r="H37">
        <v>6.2026425664799996E-3</v>
      </c>
      <c r="I37">
        <v>23.753973369859999</v>
      </c>
      <c r="J37">
        <v>6.901503103895E-3</v>
      </c>
      <c r="K37">
        <v>25.110560276809998</v>
      </c>
      <c r="M37" s="3"/>
      <c r="N37">
        <v>1.5461709701650001E-2</v>
      </c>
      <c r="O37">
        <v>8.0650158356960002</v>
      </c>
      <c r="P37">
        <v>3.9871020523430001E-2</v>
      </c>
      <c r="Q37">
        <v>4.9701921135109997</v>
      </c>
      <c r="T37">
        <v>1.037744146844E-2</v>
      </c>
      <c r="U37">
        <v>9.4935532544040004</v>
      </c>
      <c r="V37">
        <v>1.7223838146819999E-2</v>
      </c>
      <c r="W37">
        <v>7.4410861202460001</v>
      </c>
    </row>
    <row r="38" spans="2:23" x14ac:dyDescent="0.3">
      <c r="B38" s="2">
        <v>1.227302784149E-2</v>
      </c>
      <c r="C38">
        <v>22.264184778000001</v>
      </c>
      <c r="F38">
        <v>1.7905676490549999E-2</v>
      </c>
      <c r="G38">
        <v>20.719784919809999</v>
      </c>
      <c r="H38">
        <v>6.3320203665399996E-3</v>
      </c>
      <c r="I38">
        <v>23.990921160559999</v>
      </c>
      <c r="J38">
        <v>7.0130411884509998E-3</v>
      </c>
      <c r="K38">
        <v>25.109851542049999</v>
      </c>
      <c r="M38" s="3"/>
      <c r="N38">
        <v>1.64027743605E-2</v>
      </c>
      <c r="O38">
        <v>7.7461018245939997</v>
      </c>
      <c r="T38">
        <v>1.0574379689400001E-2</v>
      </c>
      <c r="U38">
        <v>9.4467029078899998</v>
      </c>
      <c r="V38">
        <v>1.8713779788240001E-2</v>
      </c>
      <c r="W38">
        <v>7.0937844276569999</v>
      </c>
    </row>
    <row r="39" spans="2:23" x14ac:dyDescent="0.3">
      <c r="B39" s="2">
        <v>1.234164321413E-2</v>
      </c>
      <c r="C39">
        <v>22.255549821060001</v>
      </c>
      <c r="F39">
        <v>1.8060301427410001E-2</v>
      </c>
      <c r="G39">
        <v>20.784394094509999</v>
      </c>
      <c r="H39">
        <v>6.4528652111950002E-3</v>
      </c>
      <c r="I39">
        <v>24.24432109424</v>
      </c>
      <c r="J39">
        <v>7.0817972528529997E-3</v>
      </c>
      <c r="K39">
        <v>25.15040945993</v>
      </c>
      <c r="M39" s="3"/>
      <c r="N39">
        <v>1.7643946748529999E-2</v>
      </c>
      <c r="O39">
        <v>7.4047436488920004</v>
      </c>
      <c r="T39">
        <v>1.076257385711E-2</v>
      </c>
      <c r="U39">
        <v>9.3807331541520007</v>
      </c>
      <c r="V39">
        <v>2.057253846574E-2</v>
      </c>
      <c r="W39">
        <v>6.7321082902210003</v>
      </c>
    </row>
    <row r="40" spans="2:23" x14ac:dyDescent="0.3">
      <c r="B40" s="2">
        <v>1.241792394297E-2</v>
      </c>
      <c r="C40">
        <v>21.927106659829999</v>
      </c>
      <c r="F40">
        <v>1.8274586706220002E-2</v>
      </c>
      <c r="G40">
        <v>20.709241830850001</v>
      </c>
      <c r="H40">
        <v>6.5392265048270001E-3</v>
      </c>
      <c r="I40">
        <v>24.440547412890002</v>
      </c>
      <c r="J40">
        <v>7.1592738616750003E-3</v>
      </c>
      <c r="K40">
        <v>25.240105734549999</v>
      </c>
      <c r="M40" s="3"/>
      <c r="N40">
        <v>1.877386231728E-2</v>
      </c>
      <c r="O40">
        <v>7.09640318717</v>
      </c>
      <c r="T40">
        <v>1.085667094096E-2</v>
      </c>
      <c r="U40">
        <v>9.3477482772829994</v>
      </c>
      <c r="V40">
        <v>2.3716869994830001E-2</v>
      </c>
      <c r="W40">
        <v>6.20394800572</v>
      </c>
    </row>
    <row r="41" spans="2:23" x14ac:dyDescent="0.3">
      <c r="B41" s="2">
        <v>1.246916857265E-2</v>
      </c>
      <c r="C41">
        <v>21.844791426810001</v>
      </c>
      <c r="F41">
        <v>1.8506078587599999E-2</v>
      </c>
      <c r="G41">
        <v>20.650378156009999</v>
      </c>
      <c r="H41">
        <v>6.6167500109040002E-3</v>
      </c>
      <c r="I41">
        <v>24.546641312449999</v>
      </c>
      <c r="J41">
        <v>7.2024545084909998E-3</v>
      </c>
      <c r="K41">
        <v>25.33821889387</v>
      </c>
      <c r="M41" s="3"/>
      <c r="N41">
        <v>2.2251800118639999E-2</v>
      </c>
      <c r="O41">
        <v>6.4500539349529999</v>
      </c>
      <c r="T41">
        <v>1.0873455395130001E-2</v>
      </c>
      <c r="U41">
        <v>9.3039764098200006</v>
      </c>
      <c r="V41">
        <v>2.7187705598420001E-2</v>
      </c>
      <c r="W41">
        <v>5.7298376040730004</v>
      </c>
    </row>
    <row r="42" spans="2:23" x14ac:dyDescent="0.3">
      <c r="B42" s="2">
        <v>1.255424019179E-2</v>
      </c>
      <c r="C42">
        <v>21.590083059729999</v>
      </c>
      <c r="F42">
        <v>1.8728967167699999E-2</v>
      </c>
      <c r="G42">
        <v>20.58337018676</v>
      </c>
      <c r="H42">
        <v>6.6923976268109999E-3</v>
      </c>
      <c r="I42">
        <v>23.996830214589998</v>
      </c>
      <c r="J42">
        <v>7.2876902680219999E-3</v>
      </c>
      <c r="K42">
        <v>25.14090221407</v>
      </c>
      <c r="M42" s="3"/>
      <c r="N42">
        <v>2.902304672557E-2</v>
      </c>
      <c r="O42">
        <v>5.6388459726109996</v>
      </c>
      <c r="T42">
        <v>1.095060383927E-2</v>
      </c>
      <c r="U42">
        <v>9.2956275746350006</v>
      </c>
      <c r="V42">
        <v>2.891952539118E-2</v>
      </c>
      <c r="W42">
        <v>5.5734344497399997</v>
      </c>
    </row>
    <row r="43" spans="2:23" x14ac:dyDescent="0.3">
      <c r="B43" s="2">
        <v>1.267428778312E-2</v>
      </c>
      <c r="C43">
        <v>21.564723369509998</v>
      </c>
      <c r="F43">
        <v>1.8900400080479999E-2</v>
      </c>
      <c r="G43">
        <v>20.524888138320001</v>
      </c>
      <c r="H43">
        <v>6.7435250133540004E-3</v>
      </c>
      <c r="I43">
        <v>23.873520919219999</v>
      </c>
      <c r="J43">
        <v>7.3127263671839996E-3</v>
      </c>
      <c r="K43">
        <v>24.894774285859999</v>
      </c>
      <c r="M43" s="3"/>
      <c r="N43">
        <v>3.255577089924E-2</v>
      </c>
      <c r="O43">
        <v>5.3778484140499998</v>
      </c>
      <c r="T43">
        <v>1.1087482986270001E-2</v>
      </c>
      <c r="U43">
        <v>9.2488921580060008</v>
      </c>
      <c r="V43">
        <v>3.4673074906839997E-2</v>
      </c>
      <c r="W43">
        <v>5.1496305004209999</v>
      </c>
    </row>
    <row r="44" spans="2:23" x14ac:dyDescent="0.3">
      <c r="B44" s="2">
        <v>1.282014527831E-2</v>
      </c>
      <c r="C44">
        <v>21.563796562530001</v>
      </c>
      <c r="F44">
        <v>1.9037466685360001E-2</v>
      </c>
      <c r="G44">
        <v>20.450226537190002</v>
      </c>
      <c r="H44">
        <v>6.8093968966210002E-3</v>
      </c>
      <c r="I44">
        <v>22.905624903570001</v>
      </c>
      <c r="J44">
        <v>7.3891712364130002E-3</v>
      </c>
      <c r="K44">
        <v>24.623722811899999</v>
      </c>
      <c r="M44" s="3"/>
      <c r="N44">
        <v>3.6500469453399999E-2</v>
      </c>
      <c r="O44">
        <v>5.132464901234</v>
      </c>
      <c r="T44">
        <v>1.1147143323900001E-2</v>
      </c>
      <c r="U44">
        <v>9.2023045083710002</v>
      </c>
      <c r="V44">
        <v>3.6594144345839998E-2</v>
      </c>
      <c r="W44">
        <v>5.0502736152179999</v>
      </c>
    </row>
    <row r="45" spans="2:23" x14ac:dyDescent="0.3">
      <c r="B45" s="2">
        <v>1.29059438049E-2</v>
      </c>
      <c r="C45">
        <v>21.563251381939999</v>
      </c>
      <c r="F45">
        <v>1.9088875455430001E-2</v>
      </c>
      <c r="G45">
        <v>20.425302991439999</v>
      </c>
      <c r="H45">
        <v>7.1026829450160003E-3</v>
      </c>
      <c r="I45">
        <v>23.453091724930001</v>
      </c>
      <c r="J45">
        <v>7.422951328623E-3</v>
      </c>
      <c r="K45">
        <v>24.43493205291</v>
      </c>
      <c r="M45" s="3"/>
      <c r="N45">
        <v>3.8798935796179997E-2</v>
      </c>
      <c r="O45">
        <v>5.0187171526289998</v>
      </c>
      <c r="T45">
        <v>1.122398685202E-2</v>
      </c>
      <c r="U45">
        <v>9.1584177110240006</v>
      </c>
      <c r="V45">
        <v>3.9047048307379997E-2</v>
      </c>
      <c r="W45">
        <v>4.9362303326239996</v>
      </c>
    </row>
    <row r="46" spans="2:23" x14ac:dyDescent="0.3">
      <c r="B46" s="2">
        <v>1.312022908371E-2</v>
      </c>
      <c r="C46">
        <v>21.488099118280001</v>
      </c>
      <c r="F46">
        <v>1.9346552418700001E-2</v>
      </c>
      <c r="G46">
        <v>20.522053199310001</v>
      </c>
      <c r="H46">
        <v>7.232271782719E-3</v>
      </c>
      <c r="I46">
        <v>23.763828827840001</v>
      </c>
      <c r="J46">
        <v>7.7589256026650002E-3</v>
      </c>
      <c r="K46">
        <v>24.908336971779999</v>
      </c>
      <c r="M46" s="3"/>
      <c r="N46">
        <v>3.9939659465100003E-2</v>
      </c>
      <c r="O46">
        <v>4.9700607650719997</v>
      </c>
      <c r="T46">
        <v>1.1343823539E-2</v>
      </c>
      <c r="U46">
        <v>9.1253835784900001</v>
      </c>
      <c r="V46">
        <v>3.9921819532400003E-2</v>
      </c>
      <c r="W46">
        <v>4.8908166096669996</v>
      </c>
    </row>
    <row r="47" spans="2:23" x14ac:dyDescent="0.3">
      <c r="B47" s="2">
        <v>1.322316386698E-2</v>
      </c>
      <c r="C47">
        <v>21.47924608912</v>
      </c>
      <c r="F47">
        <v>1.9655849189689999E-2</v>
      </c>
      <c r="G47">
        <v>20.66766917364</v>
      </c>
      <c r="H47">
        <v>7.3271894803830003E-3</v>
      </c>
      <c r="I47">
        <v>23.95180181596</v>
      </c>
      <c r="J47">
        <v>7.7762963456250002E-3</v>
      </c>
      <c r="K47">
        <v>24.982017247870001</v>
      </c>
      <c r="M47" s="3"/>
      <c r="N47">
        <v>4.1768900236639997E-2</v>
      </c>
      <c r="O47">
        <v>4.8553680408520004</v>
      </c>
      <c r="T47">
        <v>1.143806135333E-2</v>
      </c>
      <c r="U47">
        <v>9.1088008380030008</v>
      </c>
      <c r="V47">
        <v>4.2502698551089999E-2</v>
      </c>
      <c r="W47">
        <v>4.6457874925620004</v>
      </c>
    </row>
    <row r="48" spans="2:23" x14ac:dyDescent="0.3">
      <c r="B48" s="2">
        <v>1.336897446491E-2</v>
      </c>
      <c r="C48">
        <v>21.461921657200001</v>
      </c>
      <c r="F48">
        <v>1.9870439300650002E-2</v>
      </c>
      <c r="G48">
        <v>20.699101472060001</v>
      </c>
      <c r="H48">
        <v>7.413410082253E-3</v>
      </c>
      <c r="I48">
        <v>24.09883525979</v>
      </c>
      <c r="J48">
        <v>7.8709561083909994E-3</v>
      </c>
      <c r="K48">
        <v>25.079803298849999</v>
      </c>
      <c r="M48" s="3"/>
      <c r="N48">
        <v>4.5950097563000003E-2</v>
      </c>
      <c r="O48">
        <v>4.6809759067819998</v>
      </c>
      <c r="T48">
        <v>1.148914182324E-2</v>
      </c>
      <c r="U48">
        <v>9.0622296069229993</v>
      </c>
      <c r="V48">
        <v>4.5673496076719999E-2</v>
      </c>
      <c r="W48">
        <v>4.5294245858759998</v>
      </c>
    </row>
    <row r="49" spans="2:23" x14ac:dyDescent="0.3">
      <c r="B49" s="2">
        <v>1.3506228658820001E-2</v>
      </c>
      <c r="C49">
        <v>21.452850555800001</v>
      </c>
      <c r="F49">
        <v>2.0170898284079999E-2</v>
      </c>
      <c r="G49">
        <v>20.754585027299999</v>
      </c>
      <c r="H49">
        <v>7.4909804855839996E-3</v>
      </c>
      <c r="I49">
        <v>24.22132678429</v>
      </c>
      <c r="J49">
        <v>7.9826817819640006E-3</v>
      </c>
      <c r="K49">
        <v>25.14468506383</v>
      </c>
      <c r="M49" s="3"/>
      <c r="N49">
        <v>5.1135467264500002E-2</v>
      </c>
      <c r="O49">
        <v>4.5351987932629996</v>
      </c>
      <c r="T49">
        <v>1.1505785546930001E-2</v>
      </c>
      <c r="U49">
        <v>9.0020556030780003</v>
      </c>
      <c r="V49">
        <v>5.0283347863989997E-2</v>
      </c>
      <c r="W49">
        <v>4.39102005231</v>
      </c>
    </row>
    <row r="50" spans="2:23" x14ac:dyDescent="0.3">
      <c r="B50" s="2">
        <v>1.3694891622790001E-2</v>
      </c>
      <c r="C50">
        <v>21.418855908659999</v>
      </c>
      <c r="F50">
        <v>2.0428387658330001E-2</v>
      </c>
      <c r="G50">
        <v>20.785744735430001</v>
      </c>
      <c r="H50">
        <v>7.5771072929450003E-3</v>
      </c>
      <c r="I50">
        <v>24.335564978259999</v>
      </c>
      <c r="J50">
        <v>8.0857807056250001E-3</v>
      </c>
      <c r="K50">
        <v>25.193223721940001</v>
      </c>
      <c r="M50" s="3"/>
      <c r="N50">
        <v>5.5743243243240002E-2</v>
      </c>
      <c r="O50">
        <v>4.4256756756759996</v>
      </c>
      <c r="T50">
        <v>1.158288708092E-2</v>
      </c>
      <c r="U50">
        <v>8.9882393890980001</v>
      </c>
      <c r="V50">
        <v>5.4459355669029999E-2</v>
      </c>
      <c r="W50">
        <v>4.2888314581860003</v>
      </c>
    </row>
    <row r="51" spans="2:23" x14ac:dyDescent="0.3">
      <c r="B51" s="2">
        <v>1.3883413895E-2</v>
      </c>
      <c r="C51">
        <v>21.3356683867</v>
      </c>
      <c r="F51">
        <v>2.06858066867E-2</v>
      </c>
      <c r="G51">
        <v>20.792308006159999</v>
      </c>
      <c r="H51">
        <v>7.671133942779E-3</v>
      </c>
      <c r="I51">
        <v>24.211983092600001</v>
      </c>
      <c r="J51">
        <v>8.2890709231869999E-3</v>
      </c>
      <c r="K51">
        <v>24.273648292170002</v>
      </c>
      <c r="M51" s="3"/>
      <c r="N51">
        <v>6.3084340100469996E-2</v>
      </c>
      <c r="O51">
        <v>4.2865480688059998</v>
      </c>
      <c r="T51">
        <v>1.1702606492510001E-2</v>
      </c>
      <c r="U51">
        <v>8.9415368095790004</v>
      </c>
      <c r="V51">
        <v>5.8058288703449999E-2</v>
      </c>
      <c r="W51">
        <v>4.2156765059990002</v>
      </c>
    </row>
    <row r="52" spans="2:23" x14ac:dyDescent="0.3">
      <c r="B52" s="2">
        <v>1.4106396269600001E-2</v>
      </c>
      <c r="C52">
        <v>21.301455667319999</v>
      </c>
      <c r="F52">
        <v>2.0977521677079999E-2</v>
      </c>
      <c r="G52">
        <v>20.79045439219</v>
      </c>
      <c r="H52">
        <v>7.7220971889320001E-3</v>
      </c>
      <c r="I52">
        <v>24.031282109959999</v>
      </c>
      <c r="J52">
        <v>8.3232496420569992E-3</v>
      </c>
      <c r="K52">
        <v>24.22423734513</v>
      </c>
      <c r="M52" s="3"/>
      <c r="N52">
        <v>6.8552538713830005E-2</v>
      </c>
      <c r="O52">
        <v>4.2056780282590003</v>
      </c>
      <c r="T52">
        <v>1.17537104175E-2</v>
      </c>
      <c r="U52">
        <v>8.8976992678969999</v>
      </c>
      <c r="V52">
        <v>6.2088470959439999E-2</v>
      </c>
      <c r="W52">
        <v>4.1424073843429996</v>
      </c>
    </row>
    <row r="53" spans="2:23" x14ac:dyDescent="0.3">
      <c r="B53" s="2">
        <v>1.4234976816340001E-2</v>
      </c>
      <c r="C53">
        <v>21.259643834110001</v>
      </c>
      <c r="F53">
        <v>2.124349710949E-2</v>
      </c>
      <c r="G53">
        <v>20.788764332389999</v>
      </c>
      <c r="H53">
        <v>7.7643164420370002E-3</v>
      </c>
      <c r="I53">
        <v>23.793243958110001</v>
      </c>
      <c r="J53">
        <v>8.5125926162150003E-3</v>
      </c>
      <c r="K53">
        <v>24.42800825954</v>
      </c>
      <c r="M53" s="3"/>
      <c r="N53">
        <v>7.4883754722460005E-2</v>
      </c>
      <c r="O53">
        <v>4.1173592947789999</v>
      </c>
      <c r="T53">
        <v>1.1847643315809999E-2</v>
      </c>
      <c r="U53">
        <v>8.8455785652479992</v>
      </c>
      <c r="V53">
        <v>6.51113671275E-2</v>
      </c>
      <c r="W53">
        <v>4.0838453661029996</v>
      </c>
    </row>
    <row r="54" spans="2:23" x14ac:dyDescent="0.3">
      <c r="B54" s="2">
        <v>1.4371926178089999E-2</v>
      </c>
      <c r="C54">
        <v>21.14398817064</v>
      </c>
      <c r="F54">
        <v>2.139793445734E-2</v>
      </c>
      <c r="G54">
        <v>20.78778300734</v>
      </c>
      <c r="H54">
        <v>7.7979558424829997E-3</v>
      </c>
      <c r="I54">
        <v>23.555260324310002</v>
      </c>
      <c r="J54">
        <v>8.7276751483479995E-3</v>
      </c>
      <c r="K54">
        <v>24.631615619790001</v>
      </c>
      <c r="M54" s="3"/>
      <c r="N54">
        <v>8.2363930751030004E-2</v>
      </c>
      <c r="O54">
        <v>4.04317681737</v>
      </c>
      <c r="T54">
        <v>1.201007442531E-2</v>
      </c>
      <c r="U54">
        <v>8.7769243777780002</v>
      </c>
      <c r="V54">
        <v>7.0723834433510005E-2</v>
      </c>
      <c r="W54">
        <v>3.9957169150720002</v>
      </c>
    </row>
    <row r="55" spans="2:23" x14ac:dyDescent="0.3">
      <c r="B55" s="2">
        <v>1.4508875539850001E-2</v>
      </c>
      <c r="C55">
        <v>21.028332507159998</v>
      </c>
      <c r="F55">
        <v>2.2356392400579999E-2</v>
      </c>
      <c r="G55">
        <v>19.912602863259998</v>
      </c>
      <c r="H55">
        <v>7.8146231266310005E-3</v>
      </c>
      <c r="I55">
        <v>23.382976226370001</v>
      </c>
      <c r="J55">
        <v>8.8395180650570008E-3</v>
      </c>
      <c r="K55">
        <v>24.737491447109999</v>
      </c>
      <c r="M55" s="3"/>
      <c r="N55">
        <v>9.0419105741690001E-2</v>
      </c>
      <c r="O55">
        <v>3.9688421140029999</v>
      </c>
      <c r="T55">
        <v>1.2129770381820001E-2</v>
      </c>
      <c r="U55">
        <v>8.7274881088619995</v>
      </c>
      <c r="V55">
        <v>7.7631087308509997E-2</v>
      </c>
      <c r="W55">
        <v>3.892805247644</v>
      </c>
    </row>
    <row r="56" spans="2:23" x14ac:dyDescent="0.3">
      <c r="B56" s="2">
        <v>1.4654240613870001E-2</v>
      </c>
      <c r="C56">
        <v>20.855230638350001</v>
      </c>
      <c r="F56">
        <v>2.2949105692810001E-2</v>
      </c>
      <c r="G56">
        <v>20.154805491289999</v>
      </c>
      <c r="H56">
        <v>7.8658912049360003E-3</v>
      </c>
      <c r="I56">
        <v>23.308859805819999</v>
      </c>
      <c r="J56">
        <v>9.0026994059520006E-3</v>
      </c>
      <c r="K56">
        <v>24.793847291279999</v>
      </c>
      <c r="M56" s="3"/>
      <c r="N56">
        <v>9.8184186490639994E-2</v>
      </c>
      <c r="O56">
        <v>3.9306852935890002</v>
      </c>
      <c r="T56">
        <v>1.218966527023E-2</v>
      </c>
      <c r="U56">
        <v>8.7082373531979993</v>
      </c>
      <c r="V56">
        <v>8.2664404035369995E-2</v>
      </c>
      <c r="W56">
        <v>3.8625918545269999</v>
      </c>
    </row>
    <row r="57" spans="2:23" x14ac:dyDescent="0.3">
      <c r="B57" s="2">
        <v>1.468834898686E-2</v>
      </c>
      <c r="C57">
        <v>20.781223253909999</v>
      </c>
      <c r="F57">
        <v>2.32926984258E-2</v>
      </c>
      <c r="G57">
        <v>20.29200458092</v>
      </c>
      <c r="H57">
        <v>7.9432271219949998E-3</v>
      </c>
      <c r="I57">
        <v>23.349363205629999</v>
      </c>
      <c r="J57">
        <v>9.1914561644330008E-3</v>
      </c>
      <c r="K57">
        <v>24.792647894009999</v>
      </c>
      <c r="M57" s="3"/>
      <c r="N57">
        <v>0.10594874828750001</v>
      </c>
      <c r="O57">
        <v>3.8997488271680001</v>
      </c>
      <c r="T57">
        <v>1.228378580916E-2</v>
      </c>
      <c r="U57">
        <v>8.6779861657260007</v>
      </c>
      <c r="V57">
        <v>9.0861771910159997E-2</v>
      </c>
      <c r="W57">
        <v>3.8098801566540001</v>
      </c>
    </row>
    <row r="58" spans="2:23" x14ac:dyDescent="0.3">
      <c r="B58" s="2">
        <v>1.492872555305E-2</v>
      </c>
      <c r="C58">
        <v>20.828889623089999</v>
      </c>
      <c r="F58">
        <v>2.370467204516E-2</v>
      </c>
      <c r="G58">
        <v>20.338580588949998</v>
      </c>
      <c r="H58">
        <v>8.003520576874E-3</v>
      </c>
      <c r="I58">
        <v>23.430969703900001</v>
      </c>
      <c r="J58">
        <v>9.3028301086000003E-3</v>
      </c>
      <c r="K58">
        <v>24.734547471980001</v>
      </c>
      <c r="M58" s="3"/>
      <c r="N58">
        <v>0.1134263295554</v>
      </c>
      <c r="O58">
        <v>3.8616681197329998</v>
      </c>
      <c r="T58">
        <v>1.23862751201E-2</v>
      </c>
      <c r="U58">
        <v>8.6231153551249999</v>
      </c>
      <c r="V58">
        <v>0.1022205961722</v>
      </c>
      <c r="W58">
        <v>3.7707719239980002</v>
      </c>
    </row>
    <row r="59" spans="2:23" x14ac:dyDescent="0.3">
      <c r="B59" s="2">
        <v>1.52716851731E-2</v>
      </c>
      <c r="C59">
        <v>20.744720776089999</v>
      </c>
      <c r="F59">
        <v>2.4245320005760001E-2</v>
      </c>
      <c r="G59">
        <v>20.37614001363</v>
      </c>
      <c r="H59">
        <v>8.1068305381790003E-3</v>
      </c>
      <c r="I59">
        <v>23.553297674220001</v>
      </c>
      <c r="J59">
        <v>9.3539340465160006E-3</v>
      </c>
      <c r="K59">
        <v>24.60303936415</v>
      </c>
      <c r="M59" s="3"/>
      <c r="N59">
        <v>0.1186013202142</v>
      </c>
      <c r="O59">
        <v>3.8602980861049998</v>
      </c>
      <c r="T59">
        <v>1.248016110824E-2</v>
      </c>
      <c r="U59">
        <v>8.5655272736829993</v>
      </c>
      <c r="V59">
        <v>0.11444295678169999</v>
      </c>
      <c r="W59">
        <v>3.7169946444140001</v>
      </c>
    </row>
    <row r="60" spans="2:23" x14ac:dyDescent="0.3">
      <c r="B60" s="2">
        <v>1.548601734917E-2</v>
      </c>
      <c r="C60">
        <v>20.685966137369999</v>
      </c>
      <c r="F60">
        <v>2.4871743044320001E-2</v>
      </c>
      <c r="G60">
        <v>20.404955445260001</v>
      </c>
      <c r="H60">
        <v>8.2187906980230006E-3</v>
      </c>
      <c r="I60">
        <v>23.700167563889998</v>
      </c>
      <c r="J60">
        <v>9.4308244396600002E-3</v>
      </c>
      <c r="K60">
        <v>24.487765327080002</v>
      </c>
      <c r="M60" s="3"/>
      <c r="T60">
        <v>1.2651218995609999E-2</v>
      </c>
      <c r="U60">
        <v>8.5023240464509993</v>
      </c>
      <c r="V60">
        <v>0.13068875326939999</v>
      </c>
      <c r="W60">
        <v>3.6838128451030001</v>
      </c>
    </row>
    <row r="61" spans="2:23" x14ac:dyDescent="0.3">
      <c r="B61" s="2">
        <v>1.5631687255340001E-2</v>
      </c>
      <c r="C61">
        <v>20.61944883064</v>
      </c>
      <c r="F61">
        <v>2.545491509018E-2</v>
      </c>
      <c r="G61">
        <v>20.311061280170001</v>
      </c>
      <c r="H61">
        <v>8.3132628717720002E-3</v>
      </c>
      <c r="I61">
        <v>23.732363115119998</v>
      </c>
      <c r="J61">
        <v>9.5852383388799998E-3</v>
      </c>
      <c r="K61">
        <v>24.478585189570001</v>
      </c>
      <c r="M61" s="3"/>
      <c r="T61">
        <v>1.336104941774E-2</v>
      </c>
      <c r="U61">
        <v>8.2330597454800003</v>
      </c>
      <c r="V61">
        <v>0.1669193963549</v>
      </c>
      <c r="W61">
        <v>3.5947987157660002</v>
      </c>
    </row>
    <row r="62" spans="2:23" x14ac:dyDescent="0.3">
      <c r="B62" s="2">
        <v>1.562273222465E-2</v>
      </c>
      <c r="C62">
        <v>20.488322349210002</v>
      </c>
      <c r="F62">
        <v>2.599530511588E-2</v>
      </c>
      <c r="G62">
        <v>20.258433767709999</v>
      </c>
      <c r="H62">
        <v>8.381667206767E-3</v>
      </c>
      <c r="I62">
        <v>23.64993884598</v>
      </c>
      <c r="J62">
        <v>9.8083614052479999E-3</v>
      </c>
      <c r="K62">
        <v>24.493565344989999</v>
      </c>
      <c r="M62" s="3"/>
      <c r="T62">
        <v>1.3618257808369999E-2</v>
      </c>
      <c r="U62">
        <v>8.2106976736549999</v>
      </c>
      <c r="V62">
        <v>0.20889743430070001</v>
      </c>
      <c r="W62">
        <v>3.540364096816</v>
      </c>
    </row>
    <row r="63" spans="2:23" x14ac:dyDescent="0.3">
      <c r="B63" s="2">
        <v>1.5656840597640002E-2</v>
      </c>
      <c r="C63">
        <v>20.41431496477</v>
      </c>
      <c r="F63">
        <v>2.6578101983709999E-2</v>
      </c>
      <c r="G63">
        <v>20.033358603140002</v>
      </c>
      <c r="H63">
        <v>8.4573851685560003E-3</v>
      </c>
      <c r="I63">
        <v>23.124724185520002</v>
      </c>
      <c r="J63">
        <v>1.0031507920240001E-2</v>
      </c>
      <c r="K63">
        <v>24.516744312890001</v>
      </c>
      <c r="M63" s="3"/>
      <c r="T63">
        <v>1.372079402946E-2</v>
      </c>
      <c r="U63">
        <v>8.1612942418489993</v>
      </c>
      <c r="V63">
        <v>0.27775459791590001</v>
      </c>
      <c r="W63">
        <v>3.5076943302750001</v>
      </c>
    </row>
    <row r="64" spans="2:23" x14ac:dyDescent="0.3">
      <c r="B64" s="2">
        <v>1.587140725998E-2</v>
      </c>
      <c r="C64">
        <v>20.437548450729999</v>
      </c>
      <c r="F64">
        <v>2.7058057862770001E-2</v>
      </c>
      <c r="G64">
        <v>19.849931717600001</v>
      </c>
      <c r="H64">
        <v>8.5423629931889993E-3</v>
      </c>
      <c r="I64">
        <v>22.83722056857</v>
      </c>
      <c r="J64">
        <v>1.021170827469E-2</v>
      </c>
      <c r="K64">
        <v>24.52379824614</v>
      </c>
      <c r="M64" s="3"/>
      <c r="T64">
        <v>1.4208298453679999E-2</v>
      </c>
      <c r="U64">
        <v>7.9799348840109996</v>
      </c>
    </row>
    <row r="65" spans="2:21" x14ac:dyDescent="0.3">
      <c r="B65" s="2">
        <v>1.5956947851659999E-2</v>
      </c>
      <c r="C65">
        <v>20.346816333</v>
      </c>
      <c r="F65">
        <v>2.7615068275370001E-2</v>
      </c>
      <c r="G65">
        <v>19.608622482259999</v>
      </c>
      <c r="H65">
        <v>8.6367413724290007E-3</v>
      </c>
      <c r="I65">
        <v>22.836620869930002</v>
      </c>
      <c r="J65">
        <v>1.034028882143E-2</v>
      </c>
      <c r="K65">
        <v>24.481986412929999</v>
      </c>
      <c r="M65" s="3"/>
      <c r="T65">
        <v>1.429362802919E-2</v>
      </c>
      <c r="U65">
        <v>7.9250969105209998</v>
      </c>
    </row>
    <row r="66" spans="2:21" x14ac:dyDescent="0.3">
      <c r="B66" s="2">
        <v>1.624012988664E-2</v>
      </c>
      <c r="C66">
        <v>20.361414862019998</v>
      </c>
      <c r="F66">
        <v>2.788099681052E-2</v>
      </c>
      <c r="G66">
        <v>19.590534797530001</v>
      </c>
      <c r="H66">
        <v>8.7229385256720002E-3</v>
      </c>
      <c r="I66">
        <v>22.975455501310002</v>
      </c>
      <c r="J66">
        <v>1.048586493309E-2</v>
      </c>
      <c r="K66">
        <v>24.382673856330001</v>
      </c>
      <c r="M66" s="3"/>
      <c r="T66">
        <v>1.450796053636E-2</v>
      </c>
      <c r="U66">
        <v>7.9055506208680004</v>
      </c>
    </row>
    <row r="67" spans="2:21" x14ac:dyDescent="0.3">
      <c r="B67" s="2">
        <v>1.64117269398E-2</v>
      </c>
      <c r="C67">
        <v>20.360324500859999</v>
      </c>
      <c r="F67">
        <v>2.813834549301E-2</v>
      </c>
      <c r="G67">
        <v>19.572501630849999</v>
      </c>
      <c r="H67">
        <v>8.8176451856920007E-3</v>
      </c>
      <c r="I67">
        <v>23.08963917722</v>
      </c>
      <c r="J67">
        <v>1.052852971011E-2</v>
      </c>
      <c r="K67">
        <v>24.30041314136</v>
      </c>
      <c r="M67" s="3"/>
      <c r="T67">
        <v>1.4627891043650001E-2</v>
      </c>
      <c r="U67">
        <v>7.8834512459220001</v>
      </c>
    </row>
    <row r="68" spans="2:21" x14ac:dyDescent="0.3">
      <c r="B68" s="2">
        <v>1.6566023595880001E-2</v>
      </c>
      <c r="C68">
        <v>20.310150301010001</v>
      </c>
      <c r="F68">
        <v>2.8344402648570001E-2</v>
      </c>
      <c r="G68">
        <v>19.620386072270001</v>
      </c>
      <c r="H68">
        <v>8.903701647172E-3</v>
      </c>
      <c r="I68">
        <v>23.179280933779999</v>
      </c>
      <c r="J68">
        <v>1.058816660343E-2</v>
      </c>
      <c r="K68">
        <v>24.152452890540001</v>
      </c>
      <c r="M68" s="3"/>
      <c r="T68">
        <v>1.475588540693E-2</v>
      </c>
      <c r="U68">
        <v>7.8011942856859999</v>
      </c>
    </row>
    <row r="69" spans="2:21" x14ac:dyDescent="0.3">
      <c r="B69" s="2">
        <v>1.6806024984040002E-2</v>
      </c>
      <c r="C69">
        <v>20.226635670709999</v>
      </c>
      <c r="F69">
        <v>2.8670460498209999E-2</v>
      </c>
      <c r="G69">
        <v>19.626513198529999</v>
      </c>
      <c r="H69">
        <v>9.0326573719439994E-3</v>
      </c>
      <c r="I69">
        <v>23.26865010006</v>
      </c>
      <c r="J69">
        <v>1.066475216443E-2</v>
      </c>
      <c r="K69">
        <v>23.93059429138</v>
      </c>
      <c r="M69" s="3"/>
      <c r="T69">
        <v>1.4926802563829999E-2</v>
      </c>
      <c r="U69">
        <v>7.7215889220729998</v>
      </c>
    </row>
    <row r="70" spans="2:21" x14ac:dyDescent="0.3">
      <c r="B70" s="2">
        <v>1.6960298191499999E-2</v>
      </c>
      <c r="C70">
        <v>20.168262658389999</v>
      </c>
      <c r="F70">
        <v>2.9056530419200002E-2</v>
      </c>
      <c r="G70">
        <v>19.615861073449999</v>
      </c>
      <c r="H70">
        <v>9.2301346748450003E-3</v>
      </c>
      <c r="I70">
        <v>23.316589059529999</v>
      </c>
      <c r="J70">
        <v>1.072403732834E-2</v>
      </c>
      <c r="K70">
        <v>23.659651853540002</v>
      </c>
      <c r="M70" s="3"/>
      <c r="T70">
        <v>1.514045487372E-2</v>
      </c>
      <c r="U70">
        <v>7.6227656399050003</v>
      </c>
    </row>
    <row r="71" spans="2:21" x14ac:dyDescent="0.3">
      <c r="B71" s="2">
        <v>1.7080322334209998E-2</v>
      </c>
      <c r="C71">
        <v>20.134704155710001</v>
      </c>
      <c r="F71">
        <v>2.958841093813E-2</v>
      </c>
      <c r="G71">
        <v>19.58788451645</v>
      </c>
      <c r="H71">
        <v>9.3676468036469999E-3</v>
      </c>
      <c r="I71">
        <v>23.39770489528</v>
      </c>
      <c r="J71">
        <v>1.083494229996E-2</v>
      </c>
      <c r="K71">
        <v>23.43757518216</v>
      </c>
      <c r="M71" s="3"/>
      <c r="T71">
        <v>1.5448438818250001E-2</v>
      </c>
      <c r="U71">
        <v>7.5182943748389999</v>
      </c>
    </row>
    <row r="72" spans="2:21" x14ac:dyDescent="0.3">
      <c r="B72" s="2">
        <v>1.726889150367E-2</v>
      </c>
      <c r="C72">
        <v>20.067914258689999</v>
      </c>
      <c r="F72">
        <v>3.0103061405859999E-2</v>
      </c>
      <c r="G72">
        <v>19.535420558159998</v>
      </c>
      <c r="H72">
        <v>9.496579079791E-3</v>
      </c>
      <c r="I72">
        <v>23.478875249080001</v>
      </c>
      <c r="J72">
        <v>1.0963382154940001E-2</v>
      </c>
      <c r="K72">
        <v>23.346570474149999</v>
      </c>
      <c r="M72" s="3"/>
      <c r="T72">
        <v>1.5748007080620002E-2</v>
      </c>
      <c r="U72">
        <v>7.4329753541069996</v>
      </c>
    </row>
    <row r="73" spans="2:21" x14ac:dyDescent="0.3">
      <c r="B73" s="2">
        <v>1.7586322603400002E-2</v>
      </c>
      <c r="C73">
        <v>20.057698278069999</v>
      </c>
      <c r="F73">
        <v>3.0677770842189998E-2</v>
      </c>
      <c r="G73">
        <v>19.482574973470001</v>
      </c>
      <c r="H73">
        <v>9.6082344074839999E-3</v>
      </c>
      <c r="I73">
        <v>23.51916057667</v>
      </c>
      <c r="J73">
        <v>1.1177808125510001E-2</v>
      </c>
      <c r="K73">
        <v>23.32061108529</v>
      </c>
      <c r="M73" s="3"/>
      <c r="T73">
        <v>1.6270159346770001E-2</v>
      </c>
      <c r="U73">
        <v>7.2898219736090004</v>
      </c>
    </row>
    <row r="74" spans="2:21" x14ac:dyDescent="0.3">
      <c r="B74" s="2">
        <v>1.7809398772510001E-2</v>
      </c>
      <c r="C74">
        <v>20.05628080856</v>
      </c>
      <c r="F74">
        <v>3.099515504467E-2</v>
      </c>
      <c r="G74">
        <v>19.455961367920001</v>
      </c>
      <c r="H74">
        <v>9.7023783004530004E-3</v>
      </c>
      <c r="I74">
        <v>23.436572753349999</v>
      </c>
      <c r="J74">
        <v>1.1597962970870001E-2</v>
      </c>
      <c r="K74">
        <v>23.2277527633</v>
      </c>
      <c r="M74" s="3"/>
      <c r="T74">
        <v>1.6646805688040001E-2</v>
      </c>
      <c r="U74">
        <v>7.1879530494999999</v>
      </c>
    </row>
    <row r="75" spans="2:21" x14ac:dyDescent="0.3">
      <c r="B75" s="2">
        <v>1.792951670973E-2</v>
      </c>
      <c r="C75">
        <v>20.055517555750001</v>
      </c>
      <c r="F75">
        <v>3.123541436772E-2</v>
      </c>
      <c r="G75">
        <v>19.462633674759999</v>
      </c>
      <c r="H75">
        <v>9.8715366963980002E-3</v>
      </c>
      <c r="I75">
        <v>22.582805895549999</v>
      </c>
      <c r="J75">
        <v>1.202655697712E-2</v>
      </c>
      <c r="K75">
        <v>23.085647048449999</v>
      </c>
      <c r="M75" s="3"/>
      <c r="T75">
        <v>1.6843556268380001E-2</v>
      </c>
      <c r="U75">
        <v>7.1192331878099999</v>
      </c>
    </row>
    <row r="76" spans="2:21" x14ac:dyDescent="0.3">
      <c r="B76" s="2">
        <v>1.7998085185110001E-2</v>
      </c>
      <c r="C76">
        <v>20.030484973890001</v>
      </c>
      <c r="F76">
        <v>3.1646872117279998E-2</v>
      </c>
      <c r="G76">
        <v>19.328835808489998</v>
      </c>
      <c r="H76">
        <v>9.9315956650050004E-3</v>
      </c>
      <c r="I76">
        <v>22.582424269139999</v>
      </c>
      <c r="J76">
        <v>1.2420597086460001E-2</v>
      </c>
      <c r="K76">
        <v>22.861771281149998</v>
      </c>
      <c r="M76" s="3"/>
      <c r="T76">
        <v>1.6937911358100001E-2</v>
      </c>
      <c r="U76">
        <v>7.1163188943089999</v>
      </c>
    </row>
    <row r="77" spans="2:21" x14ac:dyDescent="0.3">
      <c r="B77" s="2">
        <v>1.8058026910580002E-2</v>
      </c>
      <c r="C77">
        <v>19.98910928514</v>
      </c>
      <c r="F77">
        <v>3.2118857807990002E-2</v>
      </c>
      <c r="G77">
        <v>19.358632565170002</v>
      </c>
      <c r="H77">
        <v>1.0034718037290001E-2</v>
      </c>
      <c r="I77">
        <v>22.639161739719999</v>
      </c>
      <c r="J77">
        <v>1.337169450566E-2</v>
      </c>
      <c r="K77">
        <v>22.412983903459999</v>
      </c>
      <c r="M77" s="3"/>
      <c r="T77">
        <v>1.7058310966959998E-2</v>
      </c>
      <c r="U77">
        <v>7.1488933073040002</v>
      </c>
    </row>
    <row r="78" spans="2:21" x14ac:dyDescent="0.3">
      <c r="B78" s="2">
        <v>1.840937879428E-2</v>
      </c>
      <c r="C78">
        <v>19.839295420340001</v>
      </c>
      <c r="F78">
        <v>3.247063176698E-2</v>
      </c>
      <c r="G78">
        <v>19.356397324789999</v>
      </c>
      <c r="H78">
        <v>1.021510598076E-2</v>
      </c>
      <c r="I78">
        <v>22.711806172709998</v>
      </c>
      <c r="J78">
        <v>1.533378417227E-2</v>
      </c>
      <c r="K78">
        <v>21.45763583438</v>
      </c>
      <c r="M78" s="3"/>
      <c r="T78">
        <v>1.7212818950950001E-2</v>
      </c>
      <c r="U78">
        <v>7.1567988415070003</v>
      </c>
    </row>
    <row r="79" spans="2:21" x14ac:dyDescent="0.3">
      <c r="B79" s="2">
        <v>1.861517801494E-2</v>
      </c>
      <c r="C79">
        <v>19.796992924609999</v>
      </c>
      <c r="F79">
        <v>3.2813614835659997E-2</v>
      </c>
      <c r="G79">
        <v>19.28042729026</v>
      </c>
      <c r="H79">
        <v>1.0455693584600001E-2</v>
      </c>
      <c r="I79">
        <v>22.833261854100002</v>
      </c>
      <c r="J79">
        <v>1.6251124947890001E-2</v>
      </c>
      <c r="K79">
        <v>21.205838028140001</v>
      </c>
      <c r="M79" s="3"/>
      <c r="T79">
        <v>1.7281317162149999E-2</v>
      </c>
      <c r="U79">
        <v>7.1402653566850001</v>
      </c>
    </row>
    <row r="80" spans="2:21" x14ac:dyDescent="0.3">
      <c r="B80" s="2">
        <v>1.8778195215449999E-2</v>
      </c>
      <c r="C80">
        <v>19.79595708151</v>
      </c>
      <c r="F80">
        <v>3.3036597210269997E-2</v>
      </c>
      <c r="G80">
        <v>19.246214570879999</v>
      </c>
      <c r="H80">
        <v>1.0678910445469999E-2</v>
      </c>
      <c r="I80">
        <v>22.881037259399999</v>
      </c>
      <c r="J80">
        <v>1.656778224292E-2</v>
      </c>
      <c r="K80">
        <v>20.925061236089999</v>
      </c>
      <c r="M80" s="3"/>
      <c r="T80">
        <v>1.7367115839239999E-2</v>
      </c>
      <c r="U80">
        <v>7.1401011711360001</v>
      </c>
    </row>
    <row r="81" spans="2:21" x14ac:dyDescent="0.3">
      <c r="B81" s="2">
        <v>1.8923958916129999E-2</v>
      </c>
      <c r="C81">
        <v>19.76223502465</v>
      </c>
      <c r="F81">
        <v>3.3293945892760003E-2</v>
      </c>
      <c r="G81">
        <v>19.228181404210002</v>
      </c>
      <c r="H81">
        <v>1.0901916268700001E-2</v>
      </c>
      <c r="I81">
        <v>22.855023352490001</v>
      </c>
      <c r="J81">
        <v>1.6876703835870002E-2</v>
      </c>
      <c r="K81">
        <v>20.93949621094</v>
      </c>
      <c r="M81" s="3"/>
      <c r="T81">
        <v>1.7495344753300002E-2</v>
      </c>
      <c r="U81">
        <v>7.0851811048700002</v>
      </c>
    </row>
    <row r="82" spans="2:21" x14ac:dyDescent="0.3">
      <c r="B82" s="2">
        <v>1.9069746065439999E-2</v>
      </c>
      <c r="C82">
        <v>19.736711780259999</v>
      </c>
      <c r="F82">
        <v>3.3568383934689999E-2</v>
      </c>
      <c r="G82">
        <v>19.185442764009998</v>
      </c>
      <c r="H82">
        <v>1.118493416329E-2</v>
      </c>
      <c r="I82">
        <v>22.812230194230001</v>
      </c>
      <c r="J82">
        <v>1.7125449217069998E-2</v>
      </c>
      <c r="K82">
        <v>20.913318749849999</v>
      </c>
      <c r="M82" s="3"/>
      <c r="T82">
        <v>1.7683656196399999E-2</v>
      </c>
      <c r="U82">
        <v>7.0328797981170004</v>
      </c>
    </row>
    <row r="83" spans="2:21" x14ac:dyDescent="0.3">
      <c r="B83" s="2">
        <v>1.918974675952E-2</v>
      </c>
      <c r="C83">
        <v>19.694954465110001</v>
      </c>
      <c r="F83">
        <v>3.376553295681E-2</v>
      </c>
      <c r="G83">
        <v>19.118598348940001</v>
      </c>
      <c r="H83">
        <v>1.131346781277E-2</v>
      </c>
      <c r="I83">
        <v>22.754020736089998</v>
      </c>
      <c r="J83">
        <v>1.7433808042970001E-2</v>
      </c>
      <c r="K83">
        <v>20.730982225470001</v>
      </c>
      <c r="M83" s="3"/>
      <c r="T83">
        <v>1.7872178735200001E-2</v>
      </c>
      <c r="U83">
        <v>7.005181695938</v>
      </c>
    </row>
    <row r="84" spans="2:21" x14ac:dyDescent="0.3">
      <c r="B84" s="2">
        <v>1.9395639774689999E-2</v>
      </c>
      <c r="C84">
        <v>19.685447219250001</v>
      </c>
      <c r="F84">
        <v>3.40228816393E-2</v>
      </c>
      <c r="G84">
        <v>19.100565182259999</v>
      </c>
      <c r="H84">
        <v>1.1450346828640001E-2</v>
      </c>
      <c r="I84">
        <v>22.61376863521</v>
      </c>
      <c r="J84">
        <v>1.7939761414910001E-2</v>
      </c>
      <c r="K84">
        <v>20.637578722899999</v>
      </c>
      <c r="M84" s="3"/>
      <c r="T84">
        <v>1.8017614294840001E-2</v>
      </c>
      <c r="U84">
        <v>6.9556961713570002</v>
      </c>
    </row>
    <row r="85" spans="2:21" x14ac:dyDescent="0.3">
      <c r="B85" s="2">
        <v>1.9464278595949999E-2</v>
      </c>
      <c r="C85">
        <v>19.685011074790001</v>
      </c>
      <c r="F85">
        <v>3.4211638397779999E-2</v>
      </c>
      <c r="G85">
        <v>19.099365784980002</v>
      </c>
      <c r="H85">
        <v>1.161310609425E-2</v>
      </c>
      <c r="I85">
        <v>22.522545854960001</v>
      </c>
      <c r="J85">
        <v>1.8162649995010001E-2</v>
      </c>
      <c r="K85">
        <v>20.570570753649999</v>
      </c>
      <c r="M85" s="3"/>
      <c r="T85">
        <v>1.810301423559E-2</v>
      </c>
      <c r="U85">
        <v>6.9090592660579997</v>
      </c>
    </row>
    <row r="86" spans="2:21" x14ac:dyDescent="0.3">
      <c r="B86" s="2">
        <v>1.9721298997660001E-2</v>
      </c>
      <c r="C86">
        <v>19.552194533560002</v>
      </c>
      <c r="F86">
        <v>3.4511628408670003E-2</v>
      </c>
      <c r="G86">
        <v>18.99087309087</v>
      </c>
      <c r="H86">
        <v>1.175024304502E-2</v>
      </c>
      <c r="I86">
        <v>22.47248069123</v>
      </c>
      <c r="J86">
        <v>1.8677019079209999E-2</v>
      </c>
      <c r="K86">
        <v>20.419721045749998</v>
      </c>
      <c r="M86" s="3"/>
      <c r="T86">
        <v>1.8265984811900001E-2</v>
      </c>
      <c r="U86">
        <v>6.9032799347199996</v>
      </c>
    </row>
    <row r="87" spans="2:21" x14ac:dyDescent="0.3">
      <c r="B87" s="2">
        <v>1.9892802256320001E-2</v>
      </c>
      <c r="C87">
        <v>19.51830892253</v>
      </c>
      <c r="F87">
        <v>3.4777510046560003E-2</v>
      </c>
      <c r="G87">
        <v>18.9563877812</v>
      </c>
      <c r="H87">
        <v>1.1895725362180001E-2</v>
      </c>
      <c r="I87">
        <v>22.340372884760001</v>
      </c>
      <c r="J87">
        <v>1.9011516089739999E-2</v>
      </c>
      <c r="K87">
        <v>20.376600779149999</v>
      </c>
      <c r="M87" s="3"/>
      <c r="T87">
        <v>1.8377335451480001E-2</v>
      </c>
      <c r="U87">
        <v>6.8811969783290001</v>
      </c>
    </row>
    <row r="88" spans="2:21" x14ac:dyDescent="0.3">
      <c r="B88" s="2">
        <v>2.0115597041909999E-2</v>
      </c>
      <c r="C88">
        <v>19.418505703409998</v>
      </c>
      <c r="F88">
        <v>3.5137840409579998E-2</v>
      </c>
      <c r="G88">
        <v>18.945899210299999</v>
      </c>
      <c r="H88">
        <v>1.20502330559E-2</v>
      </c>
      <c r="I88">
        <v>22.363987997119999</v>
      </c>
      <c r="J88">
        <v>1.920001491333E-2</v>
      </c>
      <c r="K88">
        <v>20.285214444729998</v>
      </c>
      <c r="M88" s="3"/>
      <c r="T88">
        <v>1.857432058261E-2</v>
      </c>
      <c r="U88">
        <v>6.8398140106099996</v>
      </c>
    </row>
    <row r="89" spans="2:21" x14ac:dyDescent="0.3">
      <c r="B89" s="2">
        <v>2.0269987492499999E-2</v>
      </c>
      <c r="C89">
        <v>19.401126753429999</v>
      </c>
      <c r="F89">
        <v>3.5404003431000003E-2</v>
      </c>
      <c r="G89">
        <v>19.009799650240002</v>
      </c>
      <c r="H89">
        <v>1.2359318789240001E-2</v>
      </c>
      <c r="I89">
        <v>22.435814659239998</v>
      </c>
      <c r="J89">
        <v>1.9465662064949998E-2</v>
      </c>
      <c r="K89">
        <v>20.16874101038</v>
      </c>
      <c r="M89" s="3"/>
      <c r="T89">
        <v>1.8736845512420001E-2</v>
      </c>
      <c r="U89">
        <v>6.7820945807279998</v>
      </c>
    </row>
    <row r="90" spans="2:21" x14ac:dyDescent="0.3">
      <c r="B90" s="2">
        <v>2.0475880507670002E-2</v>
      </c>
      <c r="C90">
        <v>19.391619507569999</v>
      </c>
      <c r="F90">
        <v>3.5695648075499999E-2</v>
      </c>
      <c r="G90">
        <v>18.983349598859999</v>
      </c>
      <c r="H90">
        <v>1.262536456753E-2</v>
      </c>
      <c r="I90">
        <v>22.45872103684</v>
      </c>
      <c r="J90">
        <v>1.9971873371789999E-2</v>
      </c>
      <c r="K90">
        <v>20.165524444959999</v>
      </c>
      <c r="M90" s="3"/>
    </row>
    <row r="91" spans="2:21" x14ac:dyDescent="0.3">
      <c r="B91" s="2">
        <v>2.0690306478250001E-2</v>
      </c>
      <c r="C91">
        <v>19.365660118720001</v>
      </c>
      <c r="F91">
        <v>3.5978431483820003E-2</v>
      </c>
      <c r="G91">
        <v>18.85856831593</v>
      </c>
      <c r="H91">
        <v>1.2831093442309999E-2</v>
      </c>
      <c r="I91">
        <v>22.391822103709998</v>
      </c>
      <c r="J91">
        <v>2.0065876572989999E-2</v>
      </c>
      <c r="K91">
        <v>20.033743746839999</v>
      </c>
      <c r="M91" s="3"/>
    </row>
    <row r="92" spans="2:21" x14ac:dyDescent="0.3">
      <c r="B92" s="2">
        <v>2.0810236826439999E-2</v>
      </c>
      <c r="C92">
        <v>19.29930636616</v>
      </c>
      <c r="F92">
        <v>3.645869219503E-2</v>
      </c>
      <c r="G92">
        <v>18.781725992470001</v>
      </c>
      <c r="H92">
        <v>1.300254980371E-2</v>
      </c>
      <c r="I92">
        <v>22.341538867739999</v>
      </c>
      <c r="J92">
        <v>2.0323295601370001E-2</v>
      </c>
      <c r="K92">
        <v>20.04030701756</v>
      </c>
      <c r="M92" s="3"/>
    </row>
    <row r="93" spans="2:21" x14ac:dyDescent="0.3">
      <c r="B93" s="2">
        <v>2.0964650725659999E-2</v>
      </c>
      <c r="C93">
        <v>19.290126228649999</v>
      </c>
      <c r="F93">
        <v>3.6758869794930003E-2</v>
      </c>
      <c r="G93">
        <v>18.738823798110001</v>
      </c>
      <c r="H93">
        <v>1.323401823647E-2</v>
      </c>
      <c r="I93">
        <v>22.274476380429999</v>
      </c>
      <c r="J93">
        <v>2.0537580880180002E-2</v>
      </c>
      <c r="K93">
        <v>19.965154753899998</v>
      </c>
      <c r="M93" s="3"/>
    </row>
    <row r="94" spans="2:21" x14ac:dyDescent="0.3">
      <c r="B94" s="2">
        <v>2.119600191528E-2</v>
      </c>
      <c r="C94">
        <v>19.182069679000001</v>
      </c>
      <c r="F94">
        <v>3.7102040452629999E-2</v>
      </c>
      <c r="G94">
        <v>18.72844426332</v>
      </c>
      <c r="H94">
        <v>1.348274016905E-2</v>
      </c>
      <c r="I94">
        <v>22.24010010688</v>
      </c>
      <c r="J94">
        <v>2.10518796185E-2</v>
      </c>
      <c r="K94">
        <v>19.789708608600002</v>
      </c>
      <c r="M94" s="3"/>
    </row>
    <row r="95" spans="2:21" x14ac:dyDescent="0.3">
      <c r="B95" s="2">
        <v>2.1436143995209999E-2</v>
      </c>
      <c r="C95">
        <v>19.14774792351</v>
      </c>
      <c r="F95">
        <v>3.7367922090529998E-2</v>
      </c>
      <c r="G95">
        <v>18.69395895365</v>
      </c>
      <c r="H95">
        <v>1.3628644561490001E-2</v>
      </c>
      <c r="I95">
        <v>22.25557092483</v>
      </c>
      <c r="J95">
        <v>2.1763585313840001E-2</v>
      </c>
      <c r="K95">
        <v>19.63760498537</v>
      </c>
      <c r="M95" s="3"/>
    </row>
    <row r="96" spans="2:21" x14ac:dyDescent="0.3">
      <c r="B96" s="2">
        <v>2.1676379869640001E-2</v>
      </c>
      <c r="C96">
        <v>19.14622141788</v>
      </c>
      <c r="F96">
        <v>3.7788030038630002E-2</v>
      </c>
      <c r="G96">
        <v>18.584703006720002</v>
      </c>
      <c r="H96">
        <v>1.398006679107E-2</v>
      </c>
      <c r="I96">
        <v>22.130353497430001</v>
      </c>
      <c r="J96">
        <v>2.261266244623E-2</v>
      </c>
      <c r="K96">
        <v>19.517424323069999</v>
      </c>
      <c r="M96" s="3"/>
    </row>
    <row r="97" spans="2:13" x14ac:dyDescent="0.3">
      <c r="B97" s="2">
        <v>2.1813540269029999E-2</v>
      </c>
      <c r="C97">
        <v>19.104355066619998</v>
      </c>
      <c r="F97">
        <v>3.821697577429E-2</v>
      </c>
      <c r="G97">
        <v>18.565579478890001</v>
      </c>
      <c r="H97">
        <v>1.413436344715E-2</v>
      </c>
      <c r="I97">
        <v>22.080179297579999</v>
      </c>
      <c r="J97">
        <v>2.2861267135670001E-2</v>
      </c>
      <c r="K97">
        <v>19.44205398718</v>
      </c>
      <c r="M97" s="3"/>
    </row>
    <row r="98" spans="2:13" x14ac:dyDescent="0.3">
      <c r="B98" s="2">
        <v>2.20621684071E-2</v>
      </c>
      <c r="C98">
        <v>19.03718354319</v>
      </c>
      <c r="F98">
        <v>3.8679865742540002E-2</v>
      </c>
      <c r="G98">
        <v>18.415056879329999</v>
      </c>
      <c r="H98">
        <v>1.431423552082E-2</v>
      </c>
      <c r="I98">
        <v>21.972449856280001</v>
      </c>
      <c r="J98">
        <v>2.308422606165E-2</v>
      </c>
      <c r="K98">
        <v>19.39964245533</v>
      </c>
      <c r="M98" s="3"/>
    </row>
    <row r="99" spans="2:13" x14ac:dyDescent="0.3">
      <c r="B99" s="2">
        <v>2.2319493640969999E-2</v>
      </c>
      <c r="C99">
        <v>19.01095156405</v>
      </c>
      <c r="F99">
        <v>3.8902965360279998E-2</v>
      </c>
      <c r="G99">
        <v>18.421838222289999</v>
      </c>
      <c r="H99">
        <v>1.4494084145869999E-2</v>
      </c>
      <c r="I99">
        <v>21.856521602520001</v>
      </c>
      <c r="J99">
        <v>2.3487197753060001E-2</v>
      </c>
      <c r="K99">
        <v>19.298694356990001</v>
      </c>
      <c r="M99" s="3"/>
    </row>
    <row r="100" spans="2:13" x14ac:dyDescent="0.3">
      <c r="B100" s="2">
        <v>2.2551079316860002E-2</v>
      </c>
      <c r="C100">
        <v>18.984883139080001</v>
      </c>
      <c r="F100">
        <v>3.9117438228110001E-2</v>
      </c>
      <c r="G100">
        <v>18.412276458379999</v>
      </c>
      <c r="H100">
        <v>1.464814631568E-2</v>
      </c>
      <c r="I100">
        <v>21.724359277990001</v>
      </c>
      <c r="J100">
        <v>2.400184822079E-2</v>
      </c>
      <c r="K100">
        <v>19.246230398710001</v>
      </c>
      <c r="M100" s="3"/>
    </row>
    <row r="101" spans="2:13" x14ac:dyDescent="0.3">
      <c r="B101" s="2">
        <v>2.2808334204839999E-2</v>
      </c>
      <c r="C101">
        <v>18.93405472253</v>
      </c>
      <c r="F101">
        <v>3.9417568930759997E-2</v>
      </c>
      <c r="G101">
        <v>18.35297663907</v>
      </c>
      <c r="H101">
        <v>1.481083523541E-2</v>
      </c>
      <c r="I101">
        <v>21.608540060340001</v>
      </c>
      <c r="J101">
        <v>2.4370477052940001E-2</v>
      </c>
      <c r="K101">
        <v>19.137301560129998</v>
      </c>
      <c r="M101" s="3"/>
    </row>
    <row r="102" spans="2:13" x14ac:dyDescent="0.3">
      <c r="B102" s="2">
        <v>2.2979790566239999E-2</v>
      </c>
      <c r="C102">
        <v>18.883771486560001</v>
      </c>
      <c r="F102">
        <v>3.973500003048E-2</v>
      </c>
      <c r="G102">
        <v>18.342760658460001</v>
      </c>
      <c r="H102">
        <v>1.4904885333870001E-2</v>
      </c>
      <c r="I102">
        <v>21.493156987150002</v>
      </c>
      <c r="J102">
        <v>2.4893590130190001E-2</v>
      </c>
      <c r="K102">
        <v>19.043789021449999</v>
      </c>
      <c r="M102" s="3"/>
    </row>
    <row r="103" spans="2:13" x14ac:dyDescent="0.3">
      <c r="B103" s="2">
        <v>2.3288501121549999E-2</v>
      </c>
      <c r="C103">
        <v>18.824417149199999</v>
      </c>
      <c r="F103">
        <v>3.9958005853720002E-2</v>
      </c>
      <c r="G103">
        <v>18.316746751539998</v>
      </c>
      <c r="H103">
        <v>1.496487395659E-2</v>
      </c>
      <c r="I103">
        <v>21.468178923340002</v>
      </c>
      <c r="J103">
        <v>2.5228016794839998E-2</v>
      </c>
      <c r="K103">
        <v>18.97607231744</v>
      </c>
      <c r="M103" s="3"/>
    </row>
    <row r="104" spans="2:13" x14ac:dyDescent="0.3">
      <c r="B104" s="2">
        <v>2.3468584232859999E-2</v>
      </c>
      <c r="C104">
        <v>18.79047702011</v>
      </c>
      <c r="F104">
        <v>4.1439695115130001E-2</v>
      </c>
      <c r="G104">
        <v>17.797445843689999</v>
      </c>
      <c r="H104">
        <v>1.519681136189E-2</v>
      </c>
      <c r="I104">
        <v>21.565092685389999</v>
      </c>
      <c r="J104">
        <v>2.5673887749550001E-2</v>
      </c>
      <c r="K104">
        <v>18.874851628809999</v>
      </c>
      <c r="M104" s="3"/>
    </row>
    <row r="105" spans="2:13" x14ac:dyDescent="0.3">
      <c r="B105" s="2">
        <v>2.3648737690060002E-2</v>
      </c>
      <c r="C105">
        <v>18.781133328420001</v>
      </c>
      <c r="F105">
        <v>4.2832333057769997E-2</v>
      </c>
      <c r="G105">
        <v>17.567918783620001</v>
      </c>
      <c r="H105">
        <v>1.547162458185E-2</v>
      </c>
      <c r="I105">
        <v>21.653535044680002</v>
      </c>
      <c r="J105">
        <v>2.62057917171E-2</v>
      </c>
      <c r="K105">
        <v>18.855073884279999</v>
      </c>
      <c r="M105" s="3"/>
    </row>
    <row r="106" spans="2:13" x14ac:dyDescent="0.3">
      <c r="B106" s="2">
        <v>2.411169800419E-2</v>
      </c>
      <c r="C106">
        <v>18.65520716628</v>
      </c>
      <c r="F106">
        <v>4.534658068025E-2</v>
      </c>
      <c r="G106">
        <v>17.355470780040001</v>
      </c>
      <c r="H106">
        <v>1.5754501784679999E-2</v>
      </c>
      <c r="I106">
        <v>21.561549011619999</v>
      </c>
      <c r="J106">
        <v>2.661734326117E-2</v>
      </c>
      <c r="K106">
        <v>18.754071267880001</v>
      </c>
      <c r="M106" s="3"/>
    </row>
    <row r="107" spans="2:13" x14ac:dyDescent="0.3">
      <c r="B107" s="2">
        <v>2.4463495411810001E-2</v>
      </c>
      <c r="C107">
        <v>18.661170738359999</v>
      </c>
      <c r="F107">
        <v>4.9532388535240002E-2</v>
      </c>
      <c r="G107">
        <v>16.87815349936</v>
      </c>
      <c r="H107">
        <v>1.601159253227E-2</v>
      </c>
      <c r="I107">
        <v>21.4533289078</v>
      </c>
      <c r="J107">
        <v>2.7114693331820001E-2</v>
      </c>
      <c r="K107">
        <v>18.6525234709</v>
      </c>
      <c r="M107" s="3"/>
    </row>
    <row r="108" spans="2:13" x14ac:dyDescent="0.3">
      <c r="B108" s="2">
        <v>2.4720539262149999E-2</v>
      </c>
      <c r="C108">
        <v>18.53655300961</v>
      </c>
      <c r="F108">
        <v>5.2745915389189997E-2</v>
      </c>
      <c r="G108">
        <v>16.630165928059998</v>
      </c>
      <c r="H108">
        <v>1.6268800523000001E-2</v>
      </c>
      <c r="I108">
        <v>21.386102866310001</v>
      </c>
      <c r="J108">
        <v>2.7491925465260001E-2</v>
      </c>
      <c r="K108">
        <v>18.551738926740001</v>
      </c>
      <c r="M108" s="3"/>
    </row>
    <row r="109" spans="2:13" x14ac:dyDescent="0.3">
      <c r="B109" s="2">
        <v>2.5046479868649999E-2</v>
      </c>
      <c r="C109">
        <v>18.501686073529999</v>
      </c>
      <c r="F109">
        <v>5.5958126571949998E-2</v>
      </c>
      <c r="G109">
        <v>16.346967706849998</v>
      </c>
      <c r="H109">
        <v>1.6483062353179999E-2</v>
      </c>
      <c r="I109">
        <v>21.302751790190001</v>
      </c>
      <c r="J109">
        <v>2.7869274841830001E-2</v>
      </c>
      <c r="K109">
        <v>18.491948444910001</v>
      </c>
      <c r="M109" s="3"/>
    </row>
    <row r="110" spans="2:13" x14ac:dyDescent="0.3">
      <c r="B110" s="2">
        <v>2.5286692294449999E-2</v>
      </c>
      <c r="C110">
        <v>18.491960755440001</v>
      </c>
      <c r="F110">
        <v>6.0572843231199998E-2</v>
      </c>
      <c r="G110">
        <v>16.09832229997</v>
      </c>
      <c r="H110">
        <v>1.6654471817329999E-2</v>
      </c>
      <c r="I110">
        <v>21.23607092928</v>
      </c>
      <c r="J110">
        <v>2.828959382757E-2</v>
      </c>
      <c r="K110">
        <v>18.4564818102</v>
      </c>
      <c r="M110" s="3"/>
    </row>
    <row r="111" spans="2:13" x14ac:dyDescent="0.3">
      <c r="B111" s="2">
        <v>2.5483747522069999E-2</v>
      </c>
      <c r="C111">
        <v>18.39232109049</v>
      </c>
      <c r="F111">
        <v>6.5044809567559994E-2</v>
      </c>
      <c r="G111">
        <v>15.77932137681</v>
      </c>
      <c r="H111">
        <v>1.6834250096489999E-2</v>
      </c>
      <c r="I111">
        <v>21.09554623811</v>
      </c>
      <c r="J111">
        <v>2.888990213012E-2</v>
      </c>
      <c r="K111">
        <v>18.35427979652</v>
      </c>
      <c r="M111" s="3"/>
    </row>
    <row r="112" spans="2:13" x14ac:dyDescent="0.3">
      <c r="B112" s="2">
        <v>2.5818361775740001E-2</v>
      </c>
      <c r="C112">
        <v>18.390194886229999</v>
      </c>
      <c r="F112">
        <v>6.8818154508040005E-2</v>
      </c>
      <c r="G112">
        <v>15.51346534632</v>
      </c>
      <c r="H112">
        <v>1.701414561879E-2</v>
      </c>
      <c r="I112">
        <v>20.996015609280001</v>
      </c>
      <c r="J112">
        <v>2.9387299098029999E-2</v>
      </c>
      <c r="K112">
        <v>18.269129624480001</v>
      </c>
      <c r="M112" s="3"/>
    </row>
    <row r="113" spans="2:13" x14ac:dyDescent="0.3">
      <c r="B113" s="2">
        <v>2.6041344150339998E-2</v>
      </c>
      <c r="C113">
        <v>18.355982166850001</v>
      </c>
      <c r="F113">
        <v>7.2592157284099998E-2</v>
      </c>
      <c r="G113">
        <v>15.265214640789999</v>
      </c>
      <c r="H113">
        <v>1.7236846609869998E-2</v>
      </c>
      <c r="I113">
        <v>20.86341714029</v>
      </c>
      <c r="J113">
        <v>2.9781901974419999E-2</v>
      </c>
      <c r="K113">
        <v>18.24202535641</v>
      </c>
      <c r="M113" s="3"/>
    </row>
    <row r="114" spans="2:13" x14ac:dyDescent="0.3">
      <c r="B114" s="2">
        <v>2.6272765685839999E-2</v>
      </c>
      <c r="C114">
        <v>18.27252205461</v>
      </c>
      <c r="F114">
        <v>7.6928609489059996E-2</v>
      </c>
      <c r="G114">
        <v>15.0695167759</v>
      </c>
      <c r="H114">
        <v>1.7476660409010001E-2</v>
      </c>
      <c r="I114">
        <v>20.714312010250001</v>
      </c>
      <c r="J114">
        <v>2.9944942623549999E-2</v>
      </c>
      <c r="K114">
        <v>18.24918832577</v>
      </c>
      <c r="M114" s="3"/>
    </row>
    <row r="115" spans="2:13" x14ac:dyDescent="0.3">
      <c r="B115" s="2">
        <v>2.66589762986E-2</v>
      </c>
      <c r="C115">
        <v>18.31106280433</v>
      </c>
      <c r="F115">
        <v>8.1543983983900004E-2</v>
      </c>
      <c r="G115">
        <v>14.838476693980001</v>
      </c>
      <c r="H115">
        <v>1.7639419674619999E-2</v>
      </c>
      <c r="I115">
        <v>20.623089230000001</v>
      </c>
      <c r="J115">
        <v>3.012511952938E-2</v>
      </c>
      <c r="K115">
        <v>18.24804344655</v>
      </c>
      <c r="M115" s="3"/>
    </row>
    <row r="116" spans="2:13" x14ac:dyDescent="0.3">
      <c r="B116" s="2">
        <v>2.7061783849619998E-2</v>
      </c>
      <c r="C116">
        <v>18.15272301872</v>
      </c>
      <c r="F116">
        <v>8.7276363309439997E-2</v>
      </c>
      <c r="G116">
        <v>14.501278393830001</v>
      </c>
      <c r="H116">
        <v>1.7742471701020002E-2</v>
      </c>
      <c r="I116">
        <v>20.655230263170001</v>
      </c>
      <c r="J116">
        <v>3.0399299636409999E-2</v>
      </c>
      <c r="K116">
        <v>18.11511786921</v>
      </c>
      <c r="M116" s="3"/>
    </row>
    <row r="117" spans="2:13" x14ac:dyDescent="0.3">
      <c r="B117" s="2">
        <v>2.7284860018730001E-2</v>
      </c>
      <c r="C117">
        <v>18.151305549210001</v>
      </c>
      <c r="F117">
        <v>9.356856072151E-2</v>
      </c>
      <c r="G117">
        <v>14.14621163448</v>
      </c>
      <c r="H117">
        <v>1.7939925555299999E-2</v>
      </c>
      <c r="I117">
        <v>20.694970410180002</v>
      </c>
      <c r="J117">
        <v>3.0673831472839998E-2</v>
      </c>
      <c r="K117">
        <v>18.10517447889</v>
      </c>
      <c r="M117" s="3"/>
    </row>
    <row r="118" spans="2:13" x14ac:dyDescent="0.3">
      <c r="B118" s="2">
        <v>2.7533628848560001E-2</v>
      </c>
      <c r="C118">
        <v>18.133326900589999</v>
      </c>
      <c r="F118">
        <v>0.1019664898551</v>
      </c>
      <c r="G118">
        <v>13.89579007151</v>
      </c>
      <c r="J118">
        <v>3.0871168083980001E-2</v>
      </c>
      <c r="K118">
        <v>18.103920563549998</v>
      </c>
    </row>
    <row r="119" spans="2:13" x14ac:dyDescent="0.3">
      <c r="B119" s="2">
        <v>2.7807902750099998E-2</v>
      </c>
      <c r="C119">
        <v>18.033196573120001</v>
      </c>
      <c r="F119">
        <v>0.1081231731357</v>
      </c>
      <c r="G119">
        <v>13.66402637044</v>
      </c>
      <c r="J119">
        <v>3.101697868192E-2</v>
      </c>
      <c r="K119">
        <v>18.086596131629999</v>
      </c>
    </row>
    <row r="120" spans="2:13" x14ac:dyDescent="0.3">
      <c r="B120" s="2">
        <v>2.8047997932770002E-2</v>
      </c>
      <c r="C120">
        <v>17.982477192689998</v>
      </c>
      <c r="F120">
        <v>0.1149797934835</v>
      </c>
      <c r="G120">
        <v>13.41432842661</v>
      </c>
      <c r="J120">
        <v>3.1488542297340001E-2</v>
      </c>
      <c r="K120">
        <v>17.96881426389</v>
      </c>
    </row>
    <row r="121" spans="2:13" x14ac:dyDescent="0.3">
      <c r="B121" s="2">
        <v>2.857990190032E-2</v>
      </c>
      <c r="C121">
        <v>17.962699448159999</v>
      </c>
      <c r="F121">
        <v>0.1211364767642</v>
      </c>
      <c r="G121">
        <v>13.182564725540001</v>
      </c>
      <c r="J121">
        <v>3.1720221767740003E-2</v>
      </c>
      <c r="K121">
        <v>17.975541088789999</v>
      </c>
    </row>
    <row r="122" spans="2:13" x14ac:dyDescent="0.3">
      <c r="B122" s="2">
        <v>2.884578353822E-2</v>
      </c>
      <c r="C122">
        <v>17.928214138489999</v>
      </c>
      <c r="F122">
        <v>0.1267353154651</v>
      </c>
      <c r="G122">
        <v>13.021485458540001</v>
      </c>
      <c r="J122">
        <v>3.2011960206739999E-2</v>
      </c>
      <c r="K122">
        <v>17.981886287289999</v>
      </c>
    </row>
    <row r="123" spans="2:13" x14ac:dyDescent="0.3">
      <c r="B123" s="2">
        <v>2.912012778564E-2</v>
      </c>
      <c r="C123">
        <v>17.85268024842</v>
      </c>
      <c r="F123">
        <v>0.132334154166</v>
      </c>
      <c r="G123">
        <v>12.86040619155</v>
      </c>
      <c r="J123">
        <v>3.2149237849269999E-2</v>
      </c>
      <c r="K123">
        <v>17.981013998360002</v>
      </c>
    </row>
    <row r="124" spans="2:13" x14ac:dyDescent="0.3">
      <c r="B124" s="2">
        <v>2.9428979032709999E-2</v>
      </c>
      <c r="C124">
        <v>17.842518785869999</v>
      </c>
      <c r="F124">
        <v>0.13779287388629999</v>
      </c>
      <c r="G124">
        <v>12.69939270811</v>
      </c>
      <c r="J124">
        <v>3.2423417956300001E-2</v>
      </c>
      <c r="K124">
        <v>17.848088421020002</v>
      </c>
    </row>
    <row r="125" spans="2:13" x14ac:dyDescent="0.3">
      <c r="B125" s="2">
        <v>2.9686374612449998E-2</v>
      </c>
      <c r="C125">
        <v>17.840883244130001</v>
      </c>
      <c r="F125">
        <v>0.14423374214160001</v>
      </c>
      <c r="G125">
        <v>12.57312938968</v>
      </c>
      <c r="J125">
        <v>3.264644722816E-2</v>
      </c>
      <c r="K125">
        <v>17.830273326579999</v>
      </c>
    </row>
    <row r="126" spans="2:13" x14ac:dyDescent="0.3">
      <c r="B126" s="2">
        <v>3.0020824725729998E-2</v>
      </c>
      <c r="C126">
        <v>17.781365352590001</v>
      </c>
      <c r="F126">
        <v>0.14997335765860001</v>
      </c>
      <c r="G126">
        <v>12.429589664090001</v>
      </c>
      <c r="J126">
        <v>3.2852410589209999E-2</v>
      </c>
      <c r="K126">
        <v>17.845362518120002</v>
      </c>
    </row>
    <row r="127" spans="2:13" x14ac:dyDescent="0.3">
      <c r="B127" s="2">
        <v>3.0484019526140001E-2</v>
      </c>
      <c r="C127">
        <v>17.737427315120001</v>
      </c>
      <c r="F127">
        <v>0.1565530292232</v>
      </c>
      <c r="G127">
        <v>12.26804991218</v>
      </c>
      <c r="J127">
        <v>3.317811670944E-2</v>
      </c>
      <c r="K127">
        <v>17.72850745737</v>
      </c>
    </row>
    <row r="128" spans="2:13" x14ac:dyDescent="0.3">
      <c r="B128" s="2">
        <v>3.123013842663E-2</v>
      </c>
      <c r="C128">
        <v>17.61790086952</v>
      </c>
      <c r="F128">
        <v>0.1642543104677</v>
      </c>
      <c r="G128">
        <v>12.123589216759999</v>
      </c>
      <c r="J128">
        <v>3.3512730963109999E-2</v>
      </c>
      <c r="K128">
        <v>17.726381253100001</v>
      </c>
    </row>
    <row r="129" spans="2:11" x14ac:dyDescent="0.3">
      <c r="B129" s="2">
        <v>3.1616208347620002E-2</v>
      </c>
      <c r="C129">
        <v>17.60724874444</v>
      </c>
      <c r="F129">
        <v>0.1739205466175</v>
      </c>
      <c r="G129">
        <v>12.066234176309999</v>
      </c>
      <c r="J129">
        <v>3.373587747811E-2</v>
      </c>
      <c r="K129">
        <v>17.749560220999999</v>
      </c>
    </row>
    <row r="130" spans="2:11" x14ac:dyDescent="0.3">
      <c r="B130" s="2">
        <v>3.1821937222400003E-2</v>
      </c>
      <c r="C130">
        <v>17.540349811310001</v>
      </c>
      <c r="F130">
        <v>0.1821796724417</v>
      </c>
      <c r="G130">
        <v>11.85108904682</v>
      </c>
      <c r="J130">
        <v>3.396753349988E-2</v>
      </c>
      <c r="K130">
        <v>17.74808823343</v>
      </c>
    </row>
    <row r="131" spans="2:11" x14ac:dyDescent="0.3">
      <c r="B131" s="2">
        <v>3.2491001589349998E-2</v>
      </c>
      <c r="C131">
        <v>17.478705715509999</v>
      </c>
      <c r="F131">
        <v>0.18708120541789999</v>
      </c>
      <c r="G131">
        <v>11.778365322419999</v>
      </c>
      <c r="J131">
        <v>3.4301772575520001E-2</v>
      </c>
      <c r="K131">
        <v>17.61478102969</v>
      </c>
    </row>
    <row r="132" spans="2:11" x14ac:dyDescent="0.3">
      <c r="B132" s="2">
        <v>3.3134185706560002E-2</v>
      </c>
      <c r="C132">
        <v>17.368032299079999</v>
      </c>
      <c r="F132">
        <v>0.19086244438550001</v>
      </c>
      <c r="G132">
        <v>11.72377319145</v>
      </c>
      <c r="J132">
        <v>3.4559097809379997E-2</v>
      </c>
      <c r="K132">
        <v>17.588549050539999</v>
      </c>
    </row>
    <row r="133" spans="2:11" x14ac:dyDescent="0.3">
      <c r="B133" s="2">
        <v>3.3760514950609999E-2</v>
      </c>
      <c r="C133">
        <v>17.364052480840002</v>
      </c>
      <c r="F133">
        <v>0.196038952638</v>
      </c>
      <c r="G133">
        <v>11.51007530025</v>
      </c>
      <c r="J133">
        <v>3.4825073241790003E-2</v>
      </c>
      <c r="K133">
        <v>17.586858990740001</v>
      </c>
    </row>
    <row r="134" spans="2:11" x14ac:dyDescent="0.3">
      <c r="B134" s="2">
        <v>3.4103357327529997E-2</v>
      </c>
      <c r="C134">
        <v>17.2388895715</v>
      </c>
      <c r="F134">
        <v>0.19981887593440001</v>
      </c>
      <c r="G134">
        <v>11.420272519359999</v>
      </c>
      <c r="J134">
        <v>3.5108184930879999E-2</v>
      </c>
      <c r="K134">
        <v>17.576861082360001</v>
      </c>
    </row>
    <row r="135" spans="2:11" x14ac:dyDescent="0.3">
      <c r="B135" s="2">
        <v>3.4609545185739998E-2</v>
      </c>
      <c r="C135">
        <v>17.22747419361</v>
      </c>
      <c r="F135">
        <v>0.2045776585877</v>
      </c>
      <c r="G135">
        <v>11.27719327867</v>
      </c>
      <c r="J135">
        <v>3.5477118595179997E-2</v>
      </c>
      <c r="K135">
        <v>17.574516805870001</v>
      </c>
    </row>
    <row r="136" spans="2:11" x14ac:dyDescent="0.3">
      <c r="B136" s="2">
        <v>3.5106895256389999E-2</v>
      </c>
      <c r="C136">
        <v>17.125926396640001</v>
      </c>
      <c r="F136">
        <v>0.20863847768070001</v>
      </c>
      <c r="G136">
        <v>11.20486425563</v>
      </c>
      <c r="J136">
        <v>3.5837261369180001E-2</v>
      </c>
      <c r="K136">
        <v>17.498437735220001</v>
      </c>
    </row>
    <row r="137" spans="2:11" x14ac:dyDescent="0.3">
      <c r="B137" s="2">
        <v>3.6110714568769998E-2</v>
      </c>
      <c r="C137">
        <v>17.11134897138</v>
      </c>
      <c r="F137">
        <v>0.22880771685000001</v>
      </c>
      <c r="G137">
        <v>10.98412752362</v>
      </c>
      <c r="J137">
        <v>3.6086053647639997E-2</v>
      </c>
      <c r="K137">
        <v>17.488657899069999</v>
      </c>
    </row>
    <row r="138" spans="2:11" x14ac:dyDescent="0.3">
      <c r="B138" s="2">
        <v>3.6608088088050002E-2</v>
      </c>
      <c r="C138">
        <v>17.017999986869999</v>
      </c>
      <c r="F138">
        <v>0.23496703147299999</v>
      </c>
      <c r="G138">
        <v>10.82278512239</v>
      </c>
      <c r="J138">
        <v>3.6283390258780003E-2</v>
      </c>
      <c r="K138">
        <v>17.487403983730001</v>
      </c>
    </row>
    <row r="139" spans="2:11" x14ac:dyDescent="0.3">
      <c r="B139" s="2">
        <v>3.7131271511180002E-2</v>
      </c>
      <c r="C139">
        <v>16.949083885589999</v>
      </c>
      <c r="F139">
        <v>0.23916599603979999</v>
      </c>
      <c r="G139">
        <v>10.697574340899999</v>
      </c>
      <c r="J139">
        <v>3.6557711057580003E-2</v>
      </c>
      <c r="K139">
        <v>17.403671281200001</v>
      </c>
    </row>
    <row r="140" spans="2:11" x14ac:dyDescent="0.3">
      <c r="B140" s="2">
        <v>3.739724694359E-2</v>
      </c>
      <c r="C140">
        <v>16.947393825790002</v>
      </c>
      <c r="F140">
        <v>0.24490824289919999</v>
      </c>
      <c r="G140">
        <v>10.62445591515</v>
      </c>
      <c r="J140">
        <v>3.6883487523690001E-2</v>
      </c>
      <c r="K140">
        <v>17.311412657849999</v>
      </c>
    </row>
    <row r="141" spans="2:11" x14ac:dyDescent="0.3">
      <c r="B141" s="2">
        <v>3.7774760460549998E-2</v>
      </c>
      <c r="C141">
        <v>16.944995031240001</v>
      </c>
      <c r="F141">
        <v>0.24868882403119999</v>
      </c>
      <c r="G141">
        <v>10.552258459220001</v>
      </c>
      <c r="J141">
        <v>3.7312503605230002E-2</v>
      </c>
      <c r="K141">
        <v>17.316885567420002</v>
      </c>
    </row>
    <row r="142" spans="2:11" x14ac:dyDescent="0.3">
      <c r="B142" s="2">
        <v>3.8075055303589997E-2</v>
      </c>
      <c r="C142">
        <v>16.943086899210002</v>
      </c>
      <c r="F142">
        <v>0.25372916031670001</v>
      </c>
      <c r="G142">
        <v>10.44425830134</v>
      </c>
    </row>
    <row r="143" spans="2:11" x14ac:dyDescent="0.3">
      <c r="B143" s="2">
        <v>3.8486630296280001E-2</v>
      </c>
      <c r="C143">
        <v>16.850283095279998</v>
      </c>
      <c r="F143">
        <v>0.25765051826480001</v>
      </c>
      <c r="G143">
        <v>10.389600386810001</v>
      </c>
    </row>
    <row r="144" spans="2:11" x14ac:dyDescent="0.3">
      <c r="B144" s="2">
        <v>3.8889813025340003E-2</v>
      </c>
      <c r="C144">
        <v>16.823124309139999</v>
      </c>
      <c r="F144">
        <v>0.26129098041620002</v>
      </c>
      <c r="G144">
        <v>10.31746871444</v>
      </c>
    </row>
    <row r="145" spans="2:7" x14ac:dyDescent="0.3">
      <c r="B145" s="2">
        <v>3.906138662987E-2</v>
      </c>
      <c r="C145">
        <v>16.813835135520002</v>
      </c>
      <c r="F145">
        <v>0.26521168052869998</v>
      </c>
      <c r="G145">
        <v>10.24520547495</v>
      </c>
    </row>
    <row r="146" spans="2:7" x14ac:dyDescent="0.3">
      <c r="B146" s="2">
        <v>3.955010995061E-2</v>
      </c>
      <c r="C146">
        <v>16.69594423166</v>
      </c>
      <c r="F146">
        <v>0.2698290285303</v>
      </c>
      <c r="G146">
        <v>10.0669813679</v>
      </c>
    </row>
    <row r="147" spans="2:7" x14ac:dyDescent="0.3">
      <c r="B147" s="2">
        <v>3.9970522730859999E-2</v>
      </c>
      <c r="C147">
        <v>16.693272846820001</v>
      </c>
      <c r="F147">
        <v>0.27346949068179999</v>
      </c>
      <c r="G147">
        <v>9.9948496955320003</v>
      </c>
    </row>
    <row r="148" spans="2:7" x14ac:dyDescent="0.3">
      <c r="B148" s="2">
        <v>4.0402946226329998E-2</v>
      </c>
      <c r="C148">
        <v>16.301453707010001</v>
      </c>
      <c r="F148">
        <v>0.27767108659090001</v>
      </c>
      <c r="G148">
        <v>9.9400602138839993</v>
      </c>
    </row>
    <row r="149" spans="2:7" x14ac:dyDescent="0.3">
      <c r="B149" s="2">
        <v>4.2219230288499998E-2</v>
      </c>
      <c r="C149">
        <v>16.159755921070001</v>
      </c>
      <c r="F149">
        <v>0.28215160478989998</v>
      </c>
      <c r="G149">
        <v>9.8499285151990001</v>
      </c>
    </row>
    <row r="150" spans="2:7" x14ac:dyDescent="0.3">
      <c r="B150" s="2">
        <v>4.4734793582160003E-2</v>
      </c>
      <c r="C150">
        <v>15.982518567410001</v>
      </c>
      <c r="F150">
        <v>0.28410998133940002</v>
      </c>
      <c r="G150">
        <v>9.7609809205749993</v>
      </c>
    </row>
    <row r="151" spans="2:7" x14ac:dyDescent="0.3">
      <c r="B151" s="2">
        <v>4.7110237895280002E-2</v>
      </c>
      <c r="C151">
        <v>15.80534699731</v>
      </c>
    </row>
    <row r="152" spans="2:7" x14ac:dyDescent="0.3">
      <c r="B152" s="2">
        <v>5.0326396091580003E-2</v>
      </c>
      <c r="C152">
        <v>15.627780725859999</v>
      </c>
    </row>
    <row r="153" spans="2:7" x14ac:dyDescent="0.3">
      <c r="B153" s="2">
        <v>5.2701840404700002E-2</v>
      </c>
      <c r="C153">
        <v>15.45060915576</v>
      </c>
    </row>
    <row r="154" spans="2:7" x14ac:dyDescent="0.3">
      <c r="B154" s="2">
        <v>5.4935850066110001E-2</v>
      </c>
      <c r="C154">
        <v>15.23829271929</v>
      </c>
    </row>
    <row r="155" spans="2:7" x14ac:dyDescent="0.3">
      <c r="B155" s="2">
        <v>5.8709195006589998E-2</v>
      </c>
      <c r="C155">
        <v>14.972436688809999</v>
      </c>
    </row>
    <row r="156" spans="2:7" x14ac:dyDescent="0.3">
      <c r="B156" s="2">
        <v>6.2345052308890002E-2</v>
      </c>
      <c r="C156">
        <v>14.77706774172</v>
      </c>
    </row>
    <row r="157" spans="2:7" x14ac:dyDescent="0.3">
      <c r="B157" s="2">
        <v>6.4721812293190004E-2</v>
      </c>
      <c r="C157">
        <v>14.635106821540001</v>
      </c>
    </row>
    <row r="158" spans="2:7" x14ac:dyDescent="0.3">
      <c r="B158" s="2">
        <v>6.7518271383489994E-2</v>
      </c>
      <c r="C158">
        <v>14.47534322572</v>
      </c>
    </row>
    <row r="159" spans="2:7" x14ac:dyDescent="0.3">
      <c r="B159" s="2">
        <v>7.0594310599270002E-2</v>
      </c>
      <c r="C159">
        <v>14.29784273782</v>
      </c>
    </row>
    <row r="160" spans="2:7" x14ac:dyDescent="0.3">
      <c r="B160" s="2">
        <v>7.4090706756630001E-2</v>
      </c>
      <c r="C160">
        <v>14.12014489925</v>
      </c>
    </row>
    <row r="161" spans="2:3" x14ac:dyDescent="0.3">
      <c r="B161" s="2">
        <v>7.6608243557049996E-2</v>
      </c>
      <c r="C161">
        <v>13.995723520469999</v>
      </c>
    </row>
    <row r="162" spans="2:3" x14ac:dyDescent="0.3">
      <c r="B162" s="2">
        <v>8.0105955385589997E-2</v>
      </c>
      <c r="C162">
        <v>13.85323633182</v>
      </c>
    </row>
    <row r="163" spans="2:3" x14ac:dyDescent="0.3">
      <c r="B163" s="2">
        <v>8.5144318164380006E-2</v>
      </c>
      <c r="C163">
        <v>13.692420199060001</v>
      </c>
    </row>
    <row r="164" spans="2:3" x14ac:dyDescent="0.3">
      <c r="B164" s="2">
        <v>8.8082211906389998E-2</v>
      </c>
      <c r="C164">
        <v>13.567801469600001</v>
      </c>
    </row>
    <row r="165" spans="2:3" x14ac:dyDescent="0.3">
      <c r="B165" s="2">
        <v>9.1860161695989997E-2</v>
      </c>
      <c r="C165">
        <v>13.425182713830001</v>
      </c>
    </row>
    <row r="166" spans="2:3" x14ac:dyDescent="0.3">
      <c r="B166" s="2">
        <v>9.5078951234650003E-2</v>
      </c>
      <c r="C166">
        <v>13.31803774222</v>
      </c>
    </row>
    <row r="167" spans="2:3" x14ac:dyDescent="0.3">
      <c r="B167" s="2">
        <v>9.7457684725720001E-2</v>
      </c>
      <c r="C167">
        <v>13.22889279692</v>
      </c>
    </row>
    <row r="168" spans="2:3" x14ac:dyDescent="0.3">
      <c r="B168" s="2">
        <v>0.10053372394149999</v>
      </c>
      <c r="C168">
        <v>13.051392309020001</v>
      </c>
    </row>
    <row r="169" spans="2:3" x14ac:dyDescent="0.3">
      <c r="B169" s="2">
        <v>0.10305257641310001</v>
      </c>
      <c r="C169">
        <v>12.962181580159999</v>
      </c>
    </row>
    <row r="170" spans="2:3" x14ac:dyDescent="0.3">
      <c r="B170" s="2">
        <v>0.105710232194</v>
      </c>
      <c r="C170">
        <v>12.837694417830001</v>
      </c>
    </row>
    <row r="171" spans="2:3" x14ac:dyDescent="0.3">
      <c r="B171" s="2">
        <v>0.1078107012308</v>
      </c>
      <c r="C171">
        <v>12.801497014520001</v>
      </c>
    </row>
    <row r="172" spans="2:3" x14ac:dyDescent="0.3">
      <c r="B172" s="2">
        <v>0.1101907503931</v>
      </c>
      <c r="C172">
        <v>12.747562719139999</v>
      </c>
    </row>
    <row r="173" spans="2:3" x14ac:dyDescent="0.3">
      <c r="B173" s="2">
        <v>0.11243265408149999</v>
      </c>
      <c r="C173">
        <v>12.7465101822</v>
      </c>
    </row>
    <row r="174" spans="2:3" x14ac:dyDescent="0.3">
      <c r="B174" s="2">
        <v>0.1134134869453</v>
      </c>
      <c r="C174">
        <v>12.746049697289999</v>
      </c>
    </row>
    <row r="175" spans="2:3" x14ac:dyDescent="0.3">
      <c r="B175" s="2">
        <v>0.11352597683100001</v>
      </c>
      <c r="C175">
        <v>12.00656026541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EDBA-1B21-4621-8436-F14DEEE89E12}">
  <sheetPr codeName="Sheet52">
    <tabColor theme="7" tint="0.79998168889431442"/>
  </sheetPr>
  <dimension ref="A1:O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5" x14ac:dyDescent="0.3">
      <c r="B1" s="2" t="s">
        <v>169</v>
      </c>
      <c r="C1" t="s">
        <v>183</v>
      </c>
      <c r="D1" t="s">
        <v>169</v>
      </c>
      <c r="E1" t="s">
        <v>183</v>
      </c>
      <c r="F1" t="s">
        <v>169</v>
      </c>
      <c r="G1" t="s">
        <v>183</v>
      </c>
      <c r="H1" t="s">
        <v>169</v>
      </c>
      <c r="I1" t="s">
        <v>183</v>
      </c>
      <c r="J1" t="s">
        <v>169</v>
      </c>
      <c r="K1" t="s">
        <v>183</v>
      </c>
      <c r="L1" t="s">
        <v>169</v>
      </c>
      <c r="M1" t="s">
        <v>183</v>
      </c>
      <c r="N1" t="s">
        <v>169</v>
      </c>
      <c r="O1" t="s">
        <v>183</v>
      </c>
    </row>
    <row r="2" spans="2:1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2:15" x14ac:dyDescent="0.3">
      <c r="B3" s="2">
        <v>1.3797878982010001E-2</v>
      </c>
      <c r="C3">
        <v>47.086743484540001</v>
      </c>
      <c r="D3">
        <v>5.9167037307559997E-3</v>
      </c>
      <c r="E3">
        <v>19.413340929770001</v>
      </c>
      <c r="F3">
        <v>1.116645788363E-2</v>
      </c>
      <c r="G3">
        <v>37.84925465477</v>
      </c>
      <c r="H3">
        <v>3.049871261798E-3</v>
      </c>
      <c r="I3">
        <v>9.8044737545450005</v>
      </c>
      <c r="J3">
        <v>3.1675616454010002E-3</v>
      </c>
      <c r="K3">
        <v>9.9608888852619994</v>
      </c>
      <c r="L3">
        <v>5.1310640589869996E-3</v>
      </c>
      <c r="M3">
        <v>16.386443877489999</v>
      </c>
      <c r="N3">
        <v>4.0051862521470003E-3</v>
      </c>
      <c r="O3">
        <v>12.44146466738</v>
      </c>
    </row>
    <row r="4" spans="2:15" x14ac:dyDescent="0.3">
      <c r="D4">
        <v>1.062973587246E-2</v>
      </c>
      <c r="E4">
        <v>36.03295703082</v>
      </c>
      <c r="F4">
        <v>1.146765631184E-2</v>
      </c>
      <c r="G4">
        <v>39.079497625179997</v>
      </c>
      <c r="H4">
        <v>8.4434204781469995E-3</v>
      </c>
      <c r="I4">
        <v>28.338318283269999</v>
      </c>
      <c r="J4">
        <v>6.5449400377849999E-3</v>
      </c>
      <c r="K4">
        <v>21.307925815379999</v>
      </c>
      <c r="L4">
        <v>6.7282746632610002E-3</v>
      </c>
      <c r="M4">
        <v>22.04998117892</v>
      </c>
      <c r="N4">
        <v>6.4924552476629998E-3</v>
      </c>
      <c r="O4">
        <v>20.897961713139999</v>
      </c>
    </row>
    <row r="5" spans="2:15" x14ac:dyDescent="0.3">
      <c r="D5">
        <v>1.2096045635749999E-2</v>
      </c>
      <c r="E5">
        <v>41.266822930910003</v>
      </c>
      <c r="F5">
        <v>1.16116451967E-2</v>
      </c>
      <c r="G5">
        <v>39.548232961060002</v>
      </c>
      <c r="H5">
        <v>9.3335298750160008E-3</v>
      </c>
      <c r="I5">
        <v>31.228858167630001</v>
      </c>
      <c r="J5">
        <v>7.4612153212739998E-3</v>
      </c>
      <c r="K5">
        <v>24.25707754079</v>
      </c>
      <c r="L5">
        <v>7.5395497631299997E-3</v>
      </c>
      <c r="M5">
        <v>24.120656615840002</v>
      </c>
      <c r="N5">
        <v>6.8065989039909998E-3</v>
      </c>
      <c r="O5">
        <v>21.894044225959998</v>
      </c>
    </row>
    <row r="6" spans="2:15" x14ac:dyDescent="0.3">
      <c r="D6">
        <v>1.271096947415E-2</v>
      </c>
      <c r="E6">
        <v>42.692991265800003</v>
      </c>
      <c r="F6">
        <v>1.174250523318E-2</v>
      </c>
      <c r="G6">
        <v>39.899840250380002</v>
      </c>
      <c r="H6">
        <v>1.015807663901E-2</v>
      </c>
      <c r="I6">
        <v>33.689886043229997</v>
      </c>
      <c r="J6">
        <v>7.6314006961249996E-3</v>
      </c>
      <c r="K6">
        <v>24.842972801759998</v>
      </c>
      <c r="L6">
        <v>8.0758433270359999E-3</v>
      </c>
      <c r="M6">
        <v>25.117281063450001</v>
      </c>
      <c r="N6">
        <v>6.9374997449719996E-3</v>
      </c>
      <c r="O6">
        <v>22.323715627310001</v>
      </c>
    </row>
    <row r="7" spans="2:15" x14ac:dyDescent="0.3">
      <c r="D7">
        <v>1.2907259528870001E-2</v>
      </c>
      <c r="E7">
        <v>43.22040219977</v>
      </c>
      <c r="F7">
        <v>1.1834070534660001E-2</v>
      </c>
      <c r="G7">
        <v>40.075707652070001</v>
      </c>
      <c r="H7">
        <v>1.066846954556E-2</v>
      </c>
      <c r="I7">
        <v>35.135315377989997</v>
      </c>
      <c r="J7">
        <v>7.8669446813369997E-3</v>
      </c>
      <c r="K7">
        <v>25.468059511330001</v>
      </c>
      <c r="L7">
        <v>8.5336392310799997E-3</v>
      </c>
      <c r="M7">
        <v>25.938069987879999</v>
      </c>
      <c r="N7">
        <v>7.1075627063180002E-3</v>
      </c>
      <c r="O7">
        <v>22.675418552170001</v>
      </c>
    </row>
    <row r="8" spans="2:15" x14ac:dyDescent="0.3">
      <c r="D8">
        <v>1.3025031521479999E-2</v>
      </c>
      <c r="E8">
        <v>43.532945554549997</v>
      </c>
      <c r="F8">
        <v>1.201712972975E-2</v>
      </c>
      <c r="G8">
        <v>40.290830259389999</v>
      </c>
      <c r="H8">
        <v>1.1034812360499999E-2</v>
      </c>
      <c r="I8">
        <v>35.994913208829999</v>
      </c>
      <c r="J8">
        <v>8.0108111526860006E-3</v>
      </c>
      <c r="K8">
        <v>25.702602511110001</v>
      </c>
      <c r="L8">
        <v>8.9521199978780004E-3</v>
      </c>
      <c r="M8">
        <v>26.544086968670001</v>
      </c>
      <c r="N8">
        <v>7.2645682271670004E-3</v>
      </c>
      <c r="O8">
        <v>23.046605626529999</v>
      </c>
    </row>
    <row r="9" spans="2:15" x14ac:dyDescent="0.3">
      <c r="D9">
        <v>1.319502307495E-2</v>
      </c>
      <c r="E9">
        <v>43.748036283360001</v>
      </c>
      <c r="F9">
        <v>1.2226314006960001E-2</v>
      </c>
      <c r="G9">
        <v>40.486500595750002</v>
      </c>
      <c r="H9">
        <v>1.123099020284E-2</v>
      </c>
      <c r="I9">
        <v>36.307647834709996</v>
      </c>
      <c r="J9">
        <v>8.180863912907E-3</v>
      </c>
      <c r="K9">
        <v>26.034789407969999</v>
      </c>
      <c r="L9">
        <v>9.3573597039230006E-3</v>
      </c>
      <c r="M9">
        <v>26.81829959481</v>
      </c>
      <c r="N9">
        <v>7.3561233275250002E-3</v>
      </c>
      <c r="O9">
        <v>23.20295700022</v>
      </c>
    </row>
    <row r="10" spans="2:15" x14ac:dyDescent="0.3">
      <c r="D10">
        <v>1.3417325999399999E-2</v>
      </c>
      <c r="E10">
        <v>44.041318638269999</v>
      </c>
      <c r="F10">
        <v>1.2448555724669999E-2</v>
      </c>
      <c r="G10">
        <v>40.662686782610002</v>
      </c>
      <c r="H10">
        <v>1.1401083767559999E-2</v>
      </c>
      <c r="I10">
        <v>36.717898843599997</v>
      </c>
      <c r="J10">
        <v>8.2331854850229997E-3</v>
      </c>
      <c r="K10">
        <v>26.132497062079999</v>
      </c>
      <c r="L10">
        <v>9.6318821892429993E-3</v>
      </c>
      <c r="M10">
        <v>27.014129323750002</v>
      </c>
      <c r="N10">
        <v>7.5522807676139999E-3</v>
      </c>
      <c r="O10">
        <v>23.476659570079999</v>
      </c>
    </row>
    <row r="11" spans="2:15" x14ac:dyDescent="0.3">
      <c r="D11">
        <v>1.3587327753999999E-2</v>
      </c>
      <c r="E11">
        <v>44.275925395089999</v>
      </c>
      <c r="F11">
        <v>1.2696871518869999E-2</v>
      </c>
      <c r="G11">
        <v>40.721840558449998</v>
      </c>
      <c r="H11">
        <v>1.14926694713E-2</v>
      </c>
      <c r="I11">
        <v>36.932798301310001</v>
      </c>
      <c r="L11">
        <v>1.008927004827E-2</v>
      </c>
      <c r="M11">
        <v>27.05427712785</v>
      </c>
      <c r="N11">
        <v>7.6961064344619997E-3</v>
      </c>
      <c r="O11">
        <v>23.63313845783</v>
      </c>
    </row>
    <row r="12" spans="2:15" x14ac:dyDescent="0.3">
      <c r="D12">
        <v>1.383575576058E-2</v>
      </c>
      <c r="E12">
        <v>44.54975547902</v>
      </c>
      <c r="H12">
        <v>1.172804003738E-2</v>
      </c>
      <c r="I12">
        <v>37.226112534729999</v>
      </c>
      <c r="L12">
        <v>1.0624961745780001E-2</v>
      </c>
      <c r="M12">
        <v>26.89945592298</v>
      </c>
      <c r="N12">
        <v>7.9314463971670007E-3</v>
      </c>
      <c r="O12">
        <v>23.86790460724</v>
      </c>
    </row>
    <row r="13" spans="2:15" x14ac:dyDescent="0.3">
      <c r="D13">
        <v>1.4057946472650001E-2</v>
      </c>
      <c r="E13">
        <v>44.628361525839999</v>
      </c>
      <c r="H13">
        <v>1.187191670985E-2</v>
      </c>
      <c r="I13">
        <v>37.480171562530003</v>
      </c>
      <c r="L13">
        <v>1.08601078871E-2</v>
      </c>
      <c r="M13">
        <v>26.763417540220001</v>
      </c>
      <c r="N13">
        <v>8.1144443855049996E-3</v>
      </c>
      <c r="O13">
        <v>23.965931046510001</v>
      </c>
    </row>
    <row r="14" spans="2:15" x14ac:dyDescent="0.3">
      <c r="D14">
        <v>1.418865349225E-2</v>
      </c>
      <c r="E14">
        <v>44.687228395040002</v>
      </c>
      <c r="H14">
        <v>1.222492665391E-2</v>
      </c>
      <c r="I14">
        <v>37.83232078663</v>
      </c>
      <c r="L14">
        <v>1.129115644038E-2</v>
      </c>
      <c r="M14">
        <v>26.413181027130001</v>
      </c>
      <c r="N14">
        <v>8.2974015693410008E-3</v>
      </c>
      <c r="O14">
        <v>23.98589337376</v>
      </c>
    </row>
    <row r="15" spans="2:15" x14ac:dyDescent="0.3">
      <c r="H15">
        <v>1.2499500144859999E-2</v>
      </c>
      <c r="I15">
        <v>38.125730655609999</v>
      </c>
      <c r="L15">
        <v>1.1774393951139999E-2</v>
      </c>
      <c r="M15">
        <v>25.906943804040001</v>
      </c>
      <c r="N15">
        <v>8.5457071624140003E-3</v>
      </c>
      <c r="O15">
        <v>24.025531121589999</v>
      </c>
    </row>
    <row r="16" spans="2:15" x14ac:dyDescent="0.3">
      <c r="H16">
        <v>1.269559637819E-2</v>
      </c>
      <c r="I16">
        <v>38.282337057420001</v>
      </c>
      <c r="L16">
        <v>1.2140012486179999E-2</v>
      </c>
      <c r="M16">
        <v>25.380903646290001</v>
      </c>
      <c r="N16">
        <v>8.8985334862139998E-3</v>
      </c>
      <c r="O16">
        <v>24.026391841550002</v>
      </c>
    </row>
    <row r="17" spans="8:15" x14ac:dyDescent="0.3">
      <c r="H17">
        <v>1.290472964977E-2</v>
      </c>
      <c r="I17">
        <v>38.380427253729998</v>
      </c>
      <c r="L17">
        <v>1.2766708423270001E-2</v>
      </c>
      <c r="M17">
        <v>24.328568302659999</v>
      </c>
      <c r="N17">
        <v>9.2512884021370007E-3</v>
      </c>
      <c r="O17">
        <v>23.89064036545</v>
      </c>
    </row>
    <row r="18" spans="8:15" x14ac:dyDescent="0.3">
      <c r="H18">
        <v>1.328371165907E-2</v>
      </c>
      <c r="I18">
        <v>38.420383786739997</v>
      </c>
      <c r="L18">
        <v>1.364145492531E-2</v>
      </c>
      <c r="M18">
        <v>22.827970006649998</v>
      </c>
      <c r="N18">
        <v>9.5777958224350004E-3</v>
      </c>
      <c r="O18">
        <v>23.540148824220001</v>
      </c>
    </row>
    <row r="19" spans="8:15" x14ac:dyDescent="0.3">
      <c r="H19">
        <v>1.3571209975880001E-2</v>
      </c>
      <c r="I19">
        <v>38.440601142120002</v>
      </c>
      <c r="L19">
        <v>1.45815192332E-2</v>
      </c>
      <c r="M19">
        <v>21.288499047209999</v>
      </c>
      <c r="N19">
        <v>9.9565330047209997E-3</v>
      </c>
      <c r="O19">
        <v>23.111720685030001</v>
      </c>
    </row>
    <row r="20" spans="8:15" x14ac:dyDescent="0.3">
      <c r="H20">
        <v>1.404156346528E-2</v>
      </c>
      <c r="I20">
        <v>38.285620544659999</v>
      </c>
      <c r="L20">
        <v>1.5848162369269999E-2</v>
      </c>
      <c r="M20">
        <v>19.535148742610001</v>
      </c>
      <c r="N20">
        <v>1.0191566933659999E-2</v>
      </c>
      <c r="O20">
        <v>22.76100599418</v>
      </c>
    </row>
    <row r="21" spans="8:15" x14ac:dyDescent="0.3">
      <c r="H21">
        <v>1.442042306107E-2</v>
      </c>
      <c r="I21">
        <v>38.091384741559999</v>
      </c>
      <c r="L21">
        <v>1.6684001779079999E-2</v>
      </c>
      <c r="M21">
        <v>18.600419623290001</v>
      </c>
      <c r="N21">
        <v>1.046582418972E-2</v>
      </c>
      <c r="O21">
        <v>22.4494189949</v>
      </c>
    </row>
    <row r="22" spans="8:15" x14ac:dyDescent="0.3">
      <c r="H22">
        <v>1.4877627299839999E-2</v>
      </c>
      <c r="I22">
        <v>37.78024404152</v>
      </c>
      <c r="L22">
        <v>1.7297864700429998E-2</v>
      </c>
      <c r="M22">
        <v>17.996921045330001</v>
      </c>
      <c r="N22">
        <v>1.0805348246020001E-2</v>
      </c>
      <c r="O22">
        <v>22.001379192150001</v>
      </c>
    </row>
    <row r="23" spans="8:15" x14ac:dyDescent="0.3">
      <c r="H23">
        <v>1.515189475703E-2</v>
      </c>
      <c r="I23">
        <v>37.488173070249999</v>
      </c>
      <c r="L23">
        <v>1.7585250804870001E-2</v>
      </c>
      <c r="M23">
        <v>17.802462092620001</v>
      </c>
      <c r="N23">
        <v>1.10925915347E-2</v>
      </c>
      <c r="O23">
        <v>21.533695847330002</v>
      </c>
    </row>
    <row r="24" spans="8:15" x14ac:dyDescent="0.3">
      <c r="L24">
        <v>1.8264502939960001E-2</v>
      </c>
      <c r="M24">
        <v>17.296703047280001</v>
      </c>
      <c r="N24">
        <v>1.164093262769E-2</v>
      </c>
      <c r="O24">
        <v>20.57874937263</v>
      </c>
    </row>
    <row r="25" spans="8:15" x14ac:dyDescent="0.3">
      <c r="L25">
        <v>1.8577993724269999E-2</v>
      </c>
      <c r="M25">
        <v>17.043759767579999</v>
      </c>
    </row>
    <row r="26" spans="8:15" x14ac:dyDescent="0.3">
      <c r="L26">
        <v>1.8982998804429999E-2</v>
      </c>
      <c r="M26">
        <v>16.869103749530002</v>
      </c>
    </row>
    <row r="27" spans="8:15" x14ac:dyDescent="0.3">
      <c r="L27">
        <v>1.9675328782270001E-2</v>
      </c>
      <c r="M27">
        <v>16.382892610710002</v>
      </c>
    </row>
    <row r="28" spans="8:15" x14ac:dyDescent="0.3">
      <c r="L28">
        <v>2.0041090133060002E-2</v>
      </c>
      <c r="M28">
        <v>16.130076845080001</v>
      </c>
    </row>
    <row r="29" spans="8:15" x14ac:dyDescent="0.3">
      <c r="L29">
        <v>2.039381444561E-2</v>
      </c>
      <c r="M29">
        <v>15.935777284949999</v>
      </c>
    </row>
    <row r="30" spans="8:15" x14ac:dyDescent="0.3">
      <c r="L30">
        <v>2.085106969001E-2</v>
      </c>
      <c r="M30">
        <v>15.72221672495</v>
      </c>
    </row>
    <row r="31" spans="8:15" x14ac:dyDescent="0.3">
      <c r="L31">
        <v>2.1399778023510001E-2</v>
      </c>
      <c r="M31">
        <v>15.469847258550001</v>
      </c>
    </row>
    <row r="32" spans="8:15" x14ac:dyDescent="0.3">
      <c r="L32">
        <v>2.203994964725E-2</v>
      </c>
      <c r="M32">
        <v>15.19818491376</v>
      </c>
    </row>
    <row r="33" spans="12:13" x14ac:dyDescent="0.3">
      <c r="L33">
        <v>2.2588668181870001E-2</v>
      </c>
      <c r="M33">
        <v>14.96533147537</v>
      </c>
    </row>
    <row r="34" spans="12:13" x14ac:dyDescent="0.3">
      <c r="L34">
        <v>2.3268093736100001E-2</v>
      </c>
      <c r="M34">
        <v>14.79134490617</v>
      </c>
    </row>
    <row r="35" spans="12:13" x14ac:dyDescent="0.3">
      <c r="L35">
        <v>2.53324954809E-2</v>
      </c>
      <c r="M35">
        <v>14.2499329276</v>
      </c>
    </row>
    <row r="36" spans="12:13" x14ac:dyDescent="0.3">
      <c r="L36">
        <v>2.7606020296160001E-2</v>
      </c>
      <c r="M36">
        <v>13.787095117330001</v>
      </c>
    </row>
    <row r="37" spans="12:13" x14ac:dyDescent="0.3">
      <c r="L37">
        <v>3.0023360577140001E-2</v>
      </c>
      <c r="M37">
        <v>13.46122016681</v>
      </c>
    </row>
    <row r="38" spans="12:13" x14ac:dyDescent="0.3">
      <c r="L38">
        <v>3.2492910217860001E-2</v>
      </c>
      <c r="M38">
        <v>13.0183765623</v>
      </c>
    </row>
    <row r="39" spans="12:13" x14ac:dyDescent="0.3">
      <c r="L39">
        <v>3.4688182200260001E-2</v>
      </c>
      <c r="M39">
        <v>12.84808790106</v>
      </c>
    </row>
    <row r="40" spans="12:13" x14ac:dyDescent="0.3">
      <c r="L40">
        <v>3.7445321967919998E-2</v>
      </c>
      <c r="M40">
        <v>12.601105904000001</v>
      </c>
    </row>
    <row r="41" spans="12:13" x14ac:dyDescent="0.3">
      <c r="L41">
        <v>3.9836537166779998E-2</v>
      </c>
      <c r="M41">
        <v>12.294683224450001</v>
      </c>
    </row>
    <row r="42" spans="12:13" x14ac:dyDescent="0.3">
      <c r="L42">
        <v>4.0032653802369998E-2</v>
      </c>
      <c r="M42">
        <v>12.49032168229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34C4-5B50-412D-84D8-5E33EB3662A6}">
  <sheetPr codeName="Sheet53">
    <tabColor theme="7" tint="0.79998168889431442"/>
  </sheetPr>
  <dimension ref="A1:G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2" t="s">
        <v>176</v>
      </c>
      <c r="C1" t="s">
        <v>225</v>
      </c>
      <c r="E1" s="3"/>
      <c r="F1" s="2" t="s">
        <v>176</v>
      </c>
      <c r="G1" t="s">
        <v>225</v>
      </c>
    </row>
    <row r="2" spans="2:7" x14ac:dyDescent="0.3">
      <c r="B2">
        <v>0</v>
      </c>
      <c r="C2">
        <v>0</v>
      </c>
      <c r="E2" s="3"/>
      <c r="F2">
        <v>0</v>
      </c>
      <c r="G2">
        <v>0</v>
      </c>
    </row>
    <row r="3" spans="2:7" x14ac:dyDescent="0.3">
      <c r="B3" s="2">
        <v>7.6086809331550001E-4</v>
      </c>
      <c r="C3">
        <v>0.68941950725620005</v>
      </c>
      <c r="E3" s="3"/>
      <c r="F3">
        <v>1.1686909786399999E-4</v>
      </c>
      <c r="G3">
        <v>0.23660700978079999</v>
      </c>
    </row>
    <row r="4" spans="2:7" x14ac:dyDescent="0.3">
      <c r="B4" s="2">
        <v>1.2169952042269999E-3</v>
      </c>
      <c r="C4">
        <v>1.0816552293099999</v>
      </c>
      <c r="E4" s="3"/>
      <c r="F4">
        <v>3.380120539456E-4</v>
      </c>
      <c r="G4">
        <v>0.72928934288769998</v>
      </c>
    </row>
    <row r="5" spans="2:7" x14ac:dyDescent="0.3">
      <c r="B5" s="2">
        <v>1.281301692062E-3</v>
      </c>
      <c r="C5">
        <v>1.1529855876799999</v>
      </c>
      <c r="E5" s="3"/>
      <c r="F5">
        <v>5.0316030069710003E-4</v>
      </c>
      <c r="G5">
        <v>1.0943248906930001</v>
      </c>
    </row>
    <row r="6" spans="2:7" x14ac:dyDescent="0.3">
      <c r="B6" s="2">
        <v>1.3842118640179999E-3</v>
      </c>
      <c r="C6">
        <v>1.1793415082309999</v>
      </c>
      <c r="E6" s="3"/>
      <c r="F6">
        <v>6.0765058730189998E-4</v>
      </c>
      <c r="G6">
        <v>1.0062840316899999</v>
      </c>
    </row>
    <row r="7" spans="2:7" x14ac:dyDescent="0.3">
      <c r="B7" s="2">
        <v>1.4478855472640001E-3</v>
      </c>
      <c r="C7">
        <v>1.2149816877290001</v>
      </c>
      <c r="E7" s="3"/>
      <c r="F7">
        <v>6.0995320684400004E-4</v>
      </c>
      <c r="G7">
        <v>0.80697463905550004</v>
      </c>
    </row>
    <row r="8" spans="2:7" x14ac:dyDescent="0.3">
      <c r="B8" s="2">
        <v>1.5587461406729999E-3</v>
      </c>
      <c r="C8">
        <v>1.245296933788</v>
      </c>
      <c r="E8" s="3"/>
      <c r="F8">
        <v>9.9124424456680004E-4</v>
      </c>
      <c r="G8">
        <v>1.495750997579</v>
      </c>
    </row>
    <row r="9" spans="2:7" x14ac:dyDescent="0.3">
      <c r="B9" s="2">
        <v>1.673992095932E-3</v>
      </c>
      <c r="C9">
        <v>1.3007243659450001</v>
      </c>
      <c r="E9" s="3"/>
      <c r="F9">
        <v>1.000289612419E-3</v>
      </c>
      <c r="G9">
        <v>1.406991038526</v>
      </c>
    </row>
    <row r="10" spans="2:7" x14ac:dyDescent="0.3">
      <c r="B10" s="2">
        <v>1.7769257050949999E-3</v>
      </c>
      <c r="C10">
        <v>1.3284021449729999</v>
      </c>
      <c r="E10" s="3"/>
      <c r="F10">
        <v>1.190126313854E-3</v>
      </c>
      <c r="G10">
        <v>1.6949350848710001</v>
      </c>
    </row>
    <row r="11" spans="2:7" x14ac:dyDescent="0.3">
      <c r="B11" s="2">
        <v>1.8954554734730001E-3</v>
      </c>
      <c r="C11">
        <v>1.3468144148200001</v>
      </c>
      <c r="E11" s="3"/>
      <c r="F11">
        <v>1.1946846973080001E-3</v>
      </c>
      <c r="G11">
        <v>1.473046432591</v>
      </c>
    </row>
    <row r="12" spans="2:7" x14ac:dyDescent="0.3">
      <c r="B12" s="2">
        <v>1.9509209259879999E-3</v>
      </c>
      <c r="C12">
        <v>1.363954825565</v>
      </c>
      <c r="E12" s="3"/>
      <c r="F12">
        <v>1.193702960294E-3</v>
      </c>
      <c r="G12">
        <v>0.50453493332669996</v>
      </c>
    </row>
    <row r="13" spans="2:7" x14ac:dyDescent="0.3">
      <c r="B13" s="2">
        <v>2.0536670374950001E-3</v>
      </c>
      <c r="C13">
        <v>1.3810577367779999</v>
      </c>
      <c r="E13" s="3"/>
    </row>
    <row r="14" spans="2:7" x14ac:dyDescent="0.3">
      <c r="B14" s="2">
        <v>2.0970310787779998E-3</v>
      </c>
      <c r="C14">
        <v>1.382345220685</v>
      </c>
      <c r="E14" s="3"/>
    </row>
    <row r="15" spans="2:7" x14ac:dyDescent="0.3">
      <c r="B15" s="2">
        <v>2.1679051928519999E-3</v>
      </c>
      <c r="C15">
        <v>1.3796452544340001</v>
      </c>
      <c r="E15" s="3"/>
    </row>
    <row r="16" spans="2:7" x14ac:dyDescent="0.3">
      <c r="B16" s="2">
        <v>2.2350970612869999E-3</v>
      </c>
      <c r="C16">
        <v>1.391488856389</v>
      </c>
      <c r="E16" s="3"/>
    </row>
    <row r="17" spans="2:5" x14ac:dyDescent="0.3">
      <c r="B17" s="2">
        <v>2.3138981596059999E-3</v>
      </c>
      <c r="C17">
        <v>1.3914263571709999</v>
      </c>
      <c r="E17" s="3"/>
    </row>
    <row r="18" spans="2:5" x14ac:dyDescent="0.3">
      <c r="B18" s="2">
        <v>2.396639312842E-3</v>
      </c>
      <c r="C18">
        <v>1.391360732991</v>
      </c>
      <c r="E18" s="3"/>
    </row>
    <row r="19" spans="2:5" x14ac:dyDescent="0.3">
      <c r="B19" s="2">
        <v>2.4555995133389999E-3</v>
      </c>
      <c r="C19">
        <v>1.3833827077159999</v>
      </c>
      <c r="E19" s="3"/>
    </row>
    <row r="20" spans="2:5" x14ac:dyDescent="0.3">
      <c r="B20" s="2">
        <v>2.5934311237780002E-3</v>
      </c>
      <c r="C20">
        <v>1.379307758653</v>
      </c>
      <c r="E20" s="3"/>
    </row>
    <row r="21" spans="2:5" x14ac:dyDescent="0.3">
      <c r="B21" s="2">
        <v>2.6643052378509998E-3</v>
      </c>
      <c r="C21">
        <v>1.376607792403</v>
      </c>
      <c r="E21" s="3"/>
    </row>
    <row r="22" spans="2:5" x14ac:dyDescent="0.3">
      <c r="B22" s="2">
        <v>2.7941395524219998E-3</v>
      </c>
      <c r="C22">
        <v>1.365929800877</v>
      </c>
      <c r="E22" s="3"/>
    </row>
    <row r="23" spans="2:5" x14ac:dyDescent="0.3">
      <c r="B23" s="2">
        <v>2.8965809802379999E-3</v>
      </c>
      <c r="C23">
        <v>1.3658485518929999</v>
      </c>
      <c r="E23" s="3"/>
    </row>
    <row r="24" spans="2:5" x14ac:dyDescent="0.3">
      <c r="B24" s="2">
        <v>3.5851531022530001E-3</v>
      </c>
      <c r="C24">
        <v>1.3124273446579999</v>
      </c>
      <c r="E24" s="3"/>
    </row>
    <row r="25" spans="2:5" x14ac:dyDescent="0.3">
      <c r="B25" s="2">
        <v>4.5020843489459996E-3</v>
      </c>
      <c r="C25">
        <v>1.2495718803510001</v>
      </c>
      <c r="E25" s="3"/>
    </row>
    <row r="26" spans="2:5" x14ac:dyDescent="0.3">
      <c r="B26" s="2">
        <v>6.8872264096699999E-3</v>
      </c>
      <c r="C26">
        <v>1.104917438532</v>
      </c>
      <c r="E26" s="3"/>
    </row>
    <row r="27" spans="2:5" x14ac:dyDescent="0.3">
      <c r="B27" s="2">
        <v>6.9856105965339999E-3</v>
      </c>
      <c r="C27">
        <v>1.0982300221250001</v>
      </c>
      <c r="E27" s="3"/>
    </row>
    <row r="28" spans="2:5" x14ac:dyDescent="0.3">
      <c r="B28" s="2">
        <v>7.659172489511E-3</v>
      </c>
      <c r="C28">
        <v>1.0871207859900001</v>
      </c>
      <c r="E28" s="3"/>
    </row>
    <row r="29" spans="2:5" x14ac:dyDescent="0.3">
      <c r="B29" s="2">
        <v>8.1435648721059992E-3</v>
      </c>
      <c r="C29">
        <v>1.0735178310269999</v>
      </c>
      <c r="E29" s="3"/>
    </row>
    <row r="30" spans="2:5" x14ac:dyDescent="0.3">
      <c r="B30" s="2">
        <v>8.3287474531570007E-3</v>
      </c>
      <c r="C30">
        <v>1.073370957863</v>
      </c>
      <c r="E30" s="3"/>
    </row>
    <row r="31" spans="2:5" x14ac:dyDescent="0.3">
      <c r="B31" s="2">
        <v>8.4114886063920008E-3</v>
      </c>
      <c r="C31">
        <v>1.0733053336830001</v>
      </c>
      <c r="E31" s="3"/>
    </row>
    <row r="32" spans="2:5" x14ac:dyDescent="0.3">
      <c r="B32" s="2">
        <v>8.549226468002E-3</v>
      </c>
      <c r="C32">
        <v>1.063942950713</v>
      </c>
      <c r="E32" s="3"/>
    </row>
    <row r="33" spans="2:5" x14ac:dyDescent="0.3">
      <c r="B33" s="2">
        <v>8.7263414415650001E-3</v>
      </c>
      <c r="C33">
        <v>1.0532274596569999</v>
      </c>
      <c r="E33" s="3"/>
    </row>
    <row r="34" spans="2:5" x14ac:dyDescent="0.3">
      <c r="B34" s="2">
        <v>8.7892885713929999E-3</v>
      </c>
      <c r="C34">
        <v>1.0478900263749999</v>
      </c>
      <c r="E34" s="3"/>
    </row>
    <row r="35" spans="2:5" x14ac:dyDescent="0.3">
      <c r="B35" s="2">
        <v>8.860209559881E-3</v>
      </c>
      <c r="C35">
        <v>1.047833777078</v>
      </c>
      <c r="E35" s="3"/>
    </row>
    <row r="36" spans="2:5" x14ac:dyDescent="0.3">
      <c r="B36" s="2">
        <v>8.9389403465789993E-3</v>
      </c>
      <c r="C36">
        <v>1.0438057024289999</v>
      </c>
      <c r="E36" s="3"/>
    </row>
    <row r="37" spans="2:5" x14ac:dyDescent="0.3">
      <c r="B37" s="2">
        <v>9.0137076411540007E-3</v>
      </c>
      <c r="C37">
        <v>1.0384588942640001</v>
      </c>
      <c r="E37" s="3"/>
    </row>
    <row r="38" spans="2:5" x14ac:dyDescent="0.3">
      <c r="B38" s="2">
        <v>9.0767485198099997E-3</v>
      </c>
      <c r="C38">
        <v>1.038408894889</v>
      </c>
      <c r="E38" s="3"/>
    </row>
    <row r="39" spans="2:5" x14ac:dyDescent="0.3">
      <c r="B39" s="2">
        <v>9.1515392515930001E-3</v>
      </c>
      <c r="C39">
        <v>1.034383945201</v>
      </c>
      <c r="E39" s="3"/>
    </row>
    <row r="40" spans="2:5" x14ac:dyDescent="0.3">
      <c r="B40" s="2">
        <v>9.2223664912520001E-3</v>
      </c>
      <c r="C40">
        <v>1.029040261997</v>
      </c>
      <c r="E40" s="3"/>
    </row>
    <row r="41" spans="2:5" x14ac:dyDescent="0.3">
      <c r="B41" s="2">
        <v>9.3010972779510002E-3</v>
      </c>
      <c r="C41">
        <v>1.025012187348</v>
      </c>
      <c r="E41" s="3"/>
    </row>
    <row r="42" spans="2:5" x14ac:dyDescent="0.3">
      <c r="B42" s="2">
        <v>9.9905834510399995E-3</v>
      </c>
      <c r="C42">
        <v>1.023143460707</v>
      </c>
      <c r="E42" s="3"/>
    </row>
    <row r="43" spans="2:5" x14ac:dyDescent="0.3">
      <c r="E43" s="3"/>
    </row>
    <row r="44" spans="2:5" x14ac:dyDescent="0.3">
      <c r="E44" s="3"/>
    </row>
    <row r="45" spans="2:5" x14ac:dyDescent="0.3">
      <c r="E45" s="3"/>
    </row>
    <row r="46" spans="2:5" x14ac:dyDescent="0.3">
      <c r="E46" s="3"/>
    </row>
    <row r="47" spans="2:5" x14ac:dyDescent="0.3">
      <c r="E47" s="3"/>
    </row>
    <row r="48" spans="2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50F-CB3F-428A-9E0C-B5CD7ADAC50C}">
  <sheetPr codeName="Sheet5">
    <tabColor theme="7" tint="0.79998168889431442"/>
  </sheetPr>
  <dimension ref="A1:S856"/>
  <sheetViews>
    <sheetView zoomScale="91" zoomScaleNormal="11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9" x14ac:dyDescent="0.3">
      <c r="B1" s="2" t="s">
        <v>166</v>
      </c>
      <c r="C1" t="s">
        <v>168</v>
      </c>
      <c r="D1" t="s">
        <v>166</v>
      </c>
      <c r="E1" t="s">
        <v>168</v>
      </c>
      <c r="F1" t="s">
        <v>166</v>
      </c>
      <c r="G1" t="s">
        <v>168</v>
      </c>
      <c r="H1" t="s">
        <v>166</v>
      </c>
      <c r="I1" t="s">
        <v>168</v>
      </c>
      <c r="K1" s="3"/>
      <c r="L1" t="s">
        <v>166</v>
      </c>
      <c r="M1" t="s">
        <v>168</v>
      </c>
      <c r="N1" t="s">
        <v>166</v>
      </c>
      <c r="O1" t="s">
        <v>168</v>
      </c>
      <c r="P1" t="s">
        <v>166</v>
      </c>
      <c r="Q1" t="s">
        <v>168</v>
      </c>
      <c r="R1" t="s">
        <v>166</v>
      </c>
      <c r="S1" t="s">
        <v>168</v>
      </c>
    </row>
    <row r="2" spans="2:19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L2">
        <v>0</v>
      </c>
      <c r="M2">
        <v>0</v>
      </c>
      <c r="N2">
        <v>9.5890398818409997E-5</v>
      </c>
      <c r="O2">
        <v>8.6700739547779996E-4</v>
      </c>
      <c r="P2">
        <v>3.9764539758719996E-6</v>
      </c>
      <c r="Q2">
        <v>3.9405930574529999E-3</v>
      </c>
      <c r="R2">
        <v>0</v>
      </c>
      <c r="S2">
        <v>0</v>
      </c>
    </row>
    <row r="3" spans="2:19" x14ac:dyDescent="0.3">
      <c r="B3" s="2">
        <v>8.3160083160079999E-4</v>
      </c>
      <c r="C3">
        <v>0.2140357508779</v>
      </c>
      <c r="D3">
        <v>1.656096940158E-3</v>
      </c>
      <c r="E3">
        <v>0.23181052578819999</v>
      </c>
      <c r="F3">
        <v>1.4969807784610001E-3</v>
      </c>
      <c r="G3">
        <v>7.0663381519210006E-2</v>
      </c>
      <c r="H3">
        <v>1.6958704479870001E-3</v>
      </c>
      <c r="I3">
        <v>6.0787135140670003E-2</v>
      </c>
      <c r="K3" s="3"/>
      <c r="L3">
        <v>8.0253281122960006E-3</v>
      </c>
      <c r="M3">
        <v>5.1686916480179999E-2</v>
      </c>
      <c r="N3">
        <v>2.8553309254560001E-3</v>
      </c>
      <c r="O3">
        <v>4.7253896752310003E-2</v>
      </c>
      <c r="P3">
        <v>1.3485948622300001E-2</v>
      </c>
      <c r="Q3">
        <v>6.3193383086339996E-2</v>
      </c>
      <c r="R3">
        <v>4.1911148365470001E-4</v>
      </c>
      <c r="S3">
        <v>4.6184104087820003E-3</v>
      </c>
    </row>
    <row r="4" spans="2:19" x14ac:dyDescent="0.3">
      <c r="B4" s="2">
        <v>1.4558367829790001E-3</v>
      </c>
      <c r="C4">
        <v>0.3624003201521</v>
      </c>
      <c r="D4">
        <v>3.2551765931150001E-3</v>
      </c>
      <c r="E4">
        <v>0.58634824398899998</v>
      </c>
      <c r="F4">
        <v>2.372095324372E-3</v>
      </c>
      <c r="G4">
        <v>0.12449851577940001</v>
      </c>
      <c r="H4">
        <v>3.2273209033299999E-3</v>
      </c>
      <c r="I4">
        <v>0.11574196541039999</v>
      </c>
      <c r="K4" s="3"/>
      <c r="L4">
        <v>2.0140526306389999E-2</v>
      </c>
      <c r="M4">
        <v>0.37021866342510001</v>
      </c>
      <c r="N4">
        <v>6.9584068481969999E-3</v>
      </c>
      <c r="O4">
        <v>0.13282326385900001</v>
      </c>
      <c r="P4">
        <v>1.929411964315E-2</v>
      </c>
      <c r="Q4">
        <v>7.4661665027410007E-2</v>
      </c>
      <c r="R4">
        <v>8.6616373288630002E-4</v>
      </c>
      <c r="S4">
        <v>1.0623851535459999E-2</v>
      </c>
    </row>
    <row r="5" spans="2:19" x14ac:dyDescent="0.3">
      <c r="B5" s="2">
        <v>1.9687114136249999E-3</v>
      </c>
      <c r="C5">
        <v>0.54087602540979995</v>
      </c>
      <c r="D5">
        <v>4.1851378097280002E-3</v>
      </c>
      <c r="E5">
        <v>0.79490392862379999</v>
      </c>
      <c r="F5">
        <v>4.4803258213389997E-3</v>
      </c>
      <c r="G5">
        <v>0.2706136588577</v>
      </c>
      <c r="H5">
        <v>4.2018802840039999E-3</v>
      </c>
      <c r="I5">
        <v>0.1454224322296</v>
      </c>
      <c r="K5" s="3"/>
      <c r="L5">
        <v>2.8714645193630001E-2</v>
      </c>
      <c r="M5">
        <v>0.99373850101479999</v>
      </c>
      <c r="N5">
        <v>1.3058494019980001E-2</v>
      </c>
      <c r="O5">
        <v>0.25550455968609997</v>
      </c>
      <c r="P5">
        <v>3.472757182834E-2</v>
      </c>
      <c r="Q5">
        <v>0.17437200523730001</v>
      </c>
      <c r="R5">
        <v>1.190276613579E-3</v>
      </c>
      <c r="S5">
        <v>1.5706213618500001E-2</v>
      </c>
    </row>
    <row r="6" spans="2:19" x14ac:dyDescent="0.3">
      <c r="B6" s="2">
        <v>2.5786163797980001E-3</v>
      </c>
      <c r="C6">
        <v>0.77546865358249994</v>
      </c>
      <c r="D6">
        <v>6.1244471760790002E-3</v>
      </c>
      <c r="E6">
        <v>1.2245196095899999</v>
      </c>
      <c r="F6">
        <v>5.5543300367750003E-3</v>
      </c>
      <c r="G6">
        <v>0.39034063550319997</v>
      </c>
      <c r="H6">
        <v>4.9178830942940002E-3</v>
      </c>
      <c r="I6">
        <v>0.1652115927118</v>
      </c>
      <c r="K6" s="3"/>
      <c r="L6">
        <v>3.55833156576E-2</v>
      </c>
      <c r="M6">
        <v>1.2442199898240001</v>
      </c>
      <c r="N6">
        <v>1.5456432923469999E-2</v>
      </c>
      <c r="O6">
        <v>0.41330016902040001</v>
      </c>
      <c r="P6">
        <v>3.935905765442E-2</v>
      </c>
      <c r="Q6">
        <v>0.1877516675019</v>
      </c>
      <c r="R6">
        <v>1.676445934619E-3</v>
      </c>
      <c r="S6">
        <v>2.479429939464E-2</v>
      </c>
    </row>
    <row r="7" spans="2:19" x14ac:dyDescent="0.3">
      <c r="B7" s="2">
        <v>3.0360451044279999E-3</v>
      </c>
      <c r="C7">
        <v>0.97438524168569995</v>
      </c>
      <c r="D7">
        <v>8.4153272462719995E-3</v>
      </c>
      <c r="E7">
        <v>1.904694698818</v>
      </c>
      <c r="F7">
        <v>7.0857804921189999E-3</v>
      </c>
      <c r="G7">
        <v>0.59463546681479995</v>
      </c>
      <c r="H7">
        <v>5.59410797068E-3</v>
      </c>
      <c r="I7">
        <v>0.19488223781889999</v>
      </c>
      <c r="K7" s="3"/>
      <c r="L7">
        <v>6.5263704931909999E-2</v>
      </c>
      <c r="M7">
        <v>1.3543651306660001</v>
      </c>
      <c r="N7">
        <v>2.3336452545450002E-2</v>
      </c>
      <c r="O7">
        <v>0.62673512305610002</v>
      </c>
      <c r="P7">
        <v>4.814542043344E-2</v>
      </c>
      <c r="Q7">
        <v>0.28109073996669998</v>
      </c>
      <c r="R7">
        <v>1.8664431405420001E-3</v>
      </c>
      <c r="S7">
        <v>2.772045565559E-2</v>
      </c>
    </row>
    <row r="8" spans="2:19" x14ac:dyDescent="0.3">
      <c r="B8" s="2">
        <v>3.3825820170269999E-3</v>
      </c>
      <c r="C8">
        <v>1.1120852978189999</v>
      </c>
      <c r="D8">
        <v>9.6514952049400003E-3</v>
      </c>
      <c r="E8">
        <v>2.2886189616769999</v>
      </c>
      <c r="F8">
        <v>8.3984523109850006E-3</v>
      </c>
      <c r="G8">
        <v>0.78245177189320003</v>
      </c>
      <c r="H8">
        <v>6.7159741578349998E-3</v>
      </c>
      <c r="I8">
        <v>0.23488055919260001</v>
      </c>
      <c r="K8" s="3"/>
      <c r="L8">
        <v>8.218633782293E-2</v>
      </c>
      <c r="M8">
        <v>1.385602298362</v>
      </c>
      <c r="N8">
        <v>2.8167769214950001E-2</v>
      </c>
      <c r="O8">
        <v>0.87837145973310005</v>
      </c>
      <c r="P8">
        <v>5.108834043853E-2</v>
      </c>
      <c r="Q8">
        <v>0.27917935964320001</v>
      </c>
      <c r="R8">
        <v>2.151438949427E-3</v>
      </c>
      <c r="S8">
        <v>3.1724284086080003E-2</v>
      </c>
    </row>
    <row r="9" spans="2:19" x14ac:dyDescent="0.3">
      <c r="B9" s="2">
        <v>3.424166446539E-3</v>
      </c>
      <c r="C9">
        <v>0.98955142314160005</v>
      </c>
      <c r="D9">
        <v>1.1159846934319999E-2</v>
      </c>
      <c r="E9">
        <v>2.7100431364780002</v>
      </c>
      <c r="F9">
        <v>9.0150102865129995E-3</v>
      </c>
      <c r="G9">
        <v>0.89118280615059997</v>
      </c>
      <c r="H9">
        <v>7.1404955125890001E-3</v>
      </c>
      <c r="I9">
        <v>0.2466140697309</v>
      </c>
      <c r="K9" s="3"/>
      <c r="L9">
        <v>0.1006447751602</v>
      </c>
      <c r="M9">
        <v>1.4889910374769999</v>
      </c>
      <c r="N9">
        <v>2.9729011327710001E-2</v>
      </c>
      <c r="O9">
        <v>0.90311010603719999</v>
      </c>
      <c r="P9">
        <v>5.7978897636750001E-2</v>
      </c>
      <c r="Q9">
        <v>0.26452544382960003</v>
      </c>
      <c r="R9">
        <v>2.8723107013130002E-3</v>
      </c>
      <c r="S9">
        <v>3.988377732732E-2</v>
      </c>
    </row>
    <row r="10" spans="2:19" x14ac:dyDescent="0.3">
      <c r="B10" s="2">
        <v>3.6736730236099999E-3</v>
      </c>
      <c r="C10">
        <v>1.0762394712429999</v>
      </c>
      <c r="D10">
        <v>1.198773923692E-2</v>
      </c>
      <c r="E10">
        <v>2.8977467254890001</v>
      </c>
      <c r="F10">
        <v>1.0108903468899999E-2</v>
      </c>
      <c r="G10">
        <v>1.113032644172</v>
      </c>
      <c r="H10">
        <v>7.578283159679E-3</v>
      </c>
      <c r="I10">
        <v>0.25322072066410001</v>
      </c>
      <c r="K10" s="3"/>
      <c r="L10">
        <v>0.1163006928614</v>
      </c>
      <c r="M10">
        <v>1.5120650702509999</v>
      </c>
      <c r="N10">
        <v>3.2741108441440001E-2</v>
      </c>
      <c r="O10">
        <v>0.84221562024130003</v>
      </c>
      <c r="P10">
        <v>6.3795786011019998E-2</v>
      </c>
      <c r="Q10">
        <v>0.29670034594209999</v>
      </c>
      <c r="R10">
        <v>3.5149483095839999E-3</v>
      </c>
      <c r="S10">
        <v>4.7736151876009998E-2</v>
      </c>
    </row>
    <row r="11" spans="2:19" x14ac:dyDescent="0.3">
      <c r="B11" s="2">
        <v>4.3944698018149996E-3</v>
      </c>
      <c r="C11">
        <v>1.4282026950990001</v>
      </c>
      <c r="D11">
        <v>1.2770267577729999E-2</v>
      </c>
      <c r="E11">
        <v>3.0353288825389999</v>
      </c>
      <c r="F11">
        <v>1.1898910494630001E-2</v>
      </c>
      <c r="G11">
        <v>1.4403218708450001</v>
      </c>
      <c r="H11">
        <v>8.0691359761129993E-3</v>
      </c>
      <c r="I11">
        <v>0.29572019308629999</v>
      </c>
      <c r="K11" s="3"/>
      <c r="L11">
        <v>0.1734091578793</v>
      </c>
      <c r="M11">
        <v>1.4614306478870001</v>
      </c>
      <c r="N11">
        <v>3.7315239544659998E-2</v>
      </c>
      <c r="O11">
        <v>0.86485662781310002</v>
      </c>
      <c r="P11">
        <v>7.061739157336E-2</v>
      </c>
      <c r="Q11">
        <v>0.31804409288800001</v>
      </c>
      <c r="R11">
        <v>3.6099469125449998E-3</v>
      </c>
      <c r="S11">
        <v>4.8043012123650003E-2</v>
      </c>
    </row>
    <row r="12" spans="2:19" x14ac:dyDescent="0.3">
      <c r="B12" s="2">
        <v>5.4895264456260003E-3</v>
      </c>
      <c r="C12">
        <v>2.0658978950389999</v>
      </c>
      <c r="D12">
        <v>1.358681888988E-2</v>
      </c>
      <c r="E12">
        <v>3.135293919325</v>
      </c>
      <c r="F12">
        <v>1.267458020578E-2</v>
      </c>
      <c r="G12">
        <v>1.58309887888</v>
      </c>
      <c r="H12">
        <v>8.5997876695549993E-3</v>
      </c>
      <c r="I12">
        <v>0.35653274845740002</v>
      </c>
      <c r="K12" s="3"/>
      <c r="N12">
        <v>4.4395348818120003E-2</v>
      </c>
      <c r="O12">
        <v>0.98133752919820005</v>
      </c>
      <c r="P12">
        <v>8.0209815020929998E-2</v>
      </c>
      <c r="Q12">
        <v>0.32823812128000002</v>
      </c>
      <c r="R12">
        <v>4.3811120424700001E-3</v>
      </c>
      <c r="S12">
        <v>5.74350291052E-2</v>
      </c>
    </row>
    <row r="13" spans="2:19" x14ac:dyDescent="0.3">
      <c r="B13" s="2">
        <v>5.6142797341620001E-3</v>
      </c>
      <c r="C13">
        <v>2.0811648872330002</v>
      </c>
      <c r="D13">
        <v>1.4051799498179999E-2</v>
      </c>
      <c r="E13">
        <v>3.172720033434</v>
      </c>
      <c r="F13">
        <v>1.323147128045E-2</v>
      </c>
      <c r="G13">
        <v>1.673160448665</v>
      </c>
      <c r="H13">
        <v>9.0243090243090004E-3</v>
      </c>
      <c r="I13">
        <v>0.39756509531200002</v>
      </c>
      <c r="K13" s="3"/>
      <c r="N13">
        <v>4.6573597118830003E-2</v>
      </c>
      <c r="O13">
        <v>0.99884842507420002</v>
      </c>
      <c r="P13">
        <v>0.10014773041119999</v>
      </c>
      <c r="Q13">
        <v>0.33938783983389997</v>
      </c>
      <c r="R13">
        <v>4.6940486169320004E-3</v>
      </c>
      <c r="S13">
        <v>6.020512771916E-2</v>
      </c>
    </row>
    <row r="14" spans="2:19" x14ac:dyDescent="0.3">
      <c r="B14" s="2">
        <v>5.9192322172479999E-3</v>
      </c>
      <c r="C14">
        <v>2.24951035015</v>
      </c>
      <c r="D14">
        <v>1.4675553972740001E-2</v>
      </c>
      <c r="E14">
        <v>3.1933724408059998</v>
      </c>
      <c r="F14">
        <v>1.356958371864E-2</v>
      </c>
      <c r="G14">
        <v>1.717095109657</v>
      </c>
      <c r="H14">
        <v>9.4488303790629998E-3</v>
      </c>
      <c r="I14">
        <v>0.42834284945590001</v>
      </c>
      <c r="K14" s="3"/>
      <c r="N14">
        <v>4.7771267614889999E-2</v>
      </c>
      <c r="O14">
        <v>0.98129877008449995</v>
      </c>
      <c r="P14">
        <v>0.1222714739175</v>
      </c>
      <c r="Q14">
        <v>0.34830761467690002</v>
      </c>
      <c r="R14">
        <v>4.9008102822019999E-3</v>
      </c>
      <c r="S14">
        <v>6.2051888844569997E-2</v>
      </c>
    </row>
    <row r="15" spans="2:19" x14ac:dyDescent="0.3">
      <c r="B15" s="2">
        <v>7.5687479212170001E-3</v>
      </c>
      <c r="C15">
        <v>3.2494422736519999</v>
      </c>
      <c r="D15">
        <v>1.52993084473E-2</v>
      </c>
      <c r="E15">
        <v>3.1805989840729998</v>
      </c>
      <c r="F15">
        <v>1.396736305769E-2</v>
      </c>
      <c r="G15">
        <v>1.7566393820190001</v>
      </c>
      <c r="H15">
        <v>1.015194387287E-2</v>
      </c>
      <c r="I15">
        <v>0.47377919351570003</v>
      </c>
      <c r="K15" s="3"/>
      <c r="N15">
        <v>4.8205883667509997E-2</v>
      </c>
      <c r="O15">
        <v>0.90805559098739996</v>
      </c>
      <c r="P15">
        <v>0.1490162424259</v>
      </c>
      <c r="Q15">
        <v>0.34575910757889999</v>
      </c>
      <c r="R15">
        <v>5.1858060910870002E-3</v>
      </c>
      <c r="S15">
        <v>6.5747392506300004E-2</v>
      </c>
    </row>
    <row r="16" spans="2:19" x14ac:dyDescent="0.3">
      <c r="B16" s="2">
        <v>8.9687570481150006E-3</v>
      </c>
      <c r="C16">
        <v>4.0707976811569999</v>
      </c>
      <c r="D16">
        <v>1.5764289055600001E-2</v>
      </c>
      <c r="E16">
        <v>3.1428169039479998</v>
      </c>
      <c r="F16">
        <v>1.4086696859410001E-2</v>
      </c>
      <c r="G16">
        <v>1.0286108056250001</v>
      </c>
      <c r="H16">
        <v>1.179696412255E-2</v>
      </c>
      <c r="I16">
        <v>0.57418186494449996</v>
      </c>
      <c r="K16" s="3"/>
      <c r="N16">
        <v>5.212344362574E-2</v>
      </c>
      <c r="O16">
        <v>0.69551671206900001</v>
      </c>
      <c r="P16">
        <v>0.18710746489730001</v>
      </c>
      <c r="Q16">
        <v>0.32441536063300003</v>
      </c>
      <c r="R16">
        <v>5.5378597373570001E-3</v>
      </c>
      <c r="S16">
        <v>7.1137648616589999E-2</v>
      </c>
    </row>
    <row r="17" spans="2:19" x14ac:dyDescent="0.3">
      <c r="B17" s="2">
        <v>1.064599570509E-2</v>
      </c>
      <c r="C17">
        <v>5.0605091632369996</v>
      </c>
      <c r="D17">
        <v>1.613854174034E-2</v>
      </c>
      <c r="E17">
        <v>3.1092477852279998</v>
      </c>
      <c r="H17">
        <v>1.2937865263449999E-2</v>
      </c>
      <c r="I17">
        <v>0.66504581805670004</v>
      </c>
      <c r="K17" s="3"/>
      <c r="N17">
        <v>6.1703890684320001E-2</v>
      </c>
      <c r="O17">
        <v>0.48703891239410002</v>
      </c>
      <c r="R17">
        <v>5.8340318524730001E-3</v>
      </c>
      <c r="S17">
        <v>7.5141304750480004E-2</v>
      </c>
    </row>
    <row r="18" spans="2:19" x14ac:dyDescent="0.3">
      <c r="B18" s="2">
        <v>1.1741052348899999E-2</v>
      </c>
      <c r="C18">
        <v>5.6165257250479996</v>
      </c>
      <c r="D18">
        <v>1.6569499377300002E-2</v>
      </c>
      <c r="E18">
        <v>3.0547657961970001</v>
      </c>
      <c r="H18">
        <v>1.4397157420409999E-2</v>
      </c>
      <c r="I18">
        <v>0.78448661858610003</v>
      </c>
      <c r="K18" s="3"/>
      <c r="R18">
        <v>6.1637328862809999E-3</v>
      </c>
      <c r="S18">
        <v>8.0069418300830003E-2</v>
      </c>
    </row>
    <row r="19" spans="2:19" x14ac:dyDescent="0.3">
      <c r="B19" s="2">
        <v>1.253115650963E-2</v>
      </c>
      <c r="C19">
        <v>5.9786722495279996</v>
      </c>
      <c r="D19">
        <v>1.7476778613020001E-2</v>
      </c>
      <c r="E19">
        <v>2.9165368228499999</v>
      </c>
      <c r="H19">
        <v>1.511353720656E-2</v>
      </c>
      <c r="I19">
        <v>0.85043258481759998</v>
      </c>
      <c r="K19" s="3"/>
      <c r="R19">
        <v>6.4543168482820001E-3</v>
      </c>
      <c r="S19">
        <v>8.4381485351769994E-2</v>
      </c>
    </row>
    <row r="20" spans="2:19" x14ac:dyDescent="0.3">
      <c r="B20" s="2">
        <v>1.300244671076E-2</v>
      </c>
      <c r="C20">
        <v>6.1469540425050004</v>
      </c>
      <c r="D20">
        <v>1.8384057848740001E-2</v>
      </c>
      <c r="E20">
        <v>2.7866643155289998</v>
      </c>
      <c r="H20">
        <v>1.54584608073E-2</v>
      </c>
      <c r="I20">
        <v>0.88340513118310005</v>
      </c>
      <c r="K20" s="3"/>
      <c r="R20">
        <v>6.7560771165129999E-3</v>
      </c>
      <c r="S20">
        <v>8.6380944340439997E-2</v>
      </c>
    </row>
    <row r="21" spans="2:19" x14ac:dyDescent="0.3">
      <c r="B21" s="2">
        <v>1.3737104965470001E-2</v>
      </c>
      <c r="C21">
        <v>6.3661841735740001</v>
      </c>
      <c r="D21">
        <v>1.96655897692E-2</v>
      </c>
      <c r="E21">
        <v>2.598153291409</v>
      </c>
      <c r="H21">
        <v>1.605544396242E-2</v>
      </c>
      <c r="I21">
        <v>0.92297821397659996</v>
      </c>
      <c r="K21" s="3"/>
      <c r="R21">
        <v>7.0466610785140001E-3</v>
      </c>
      <c r="S21">
        <v>8.8997225163229998E-2</v>
      </c>
    </row>
    <row r="22" spans="2:19" x14ac:dyDescent="0.3">
      <c r="B22" s="2">
        <v>1.3750966441979999E-2</v>
      </c>
      <c r="C22">
        <v>4.0587573406189996</v>
      </c>
      <c r="H22">
        <v>1.6519764194180001E-2</v>
      </c>
      <c r="I22">
        <v>0.94716504020040004</v>
      </c>
      <c r="K22" s="3"/>
      <c r="R22">
        <v>7.4490081028220001E-3</v>
      </c>
      <c r="S22">
        <v>9.1765945404380003E-2</v>
      </c>
    </row>
    <row r="23" spans="2:19" x14ac:dyDescent="0.3">
      <c r="H23">
        <v>1.6944285548940001E-2</v>
      </c>
      <c r="I23">
        <v>0.96915314344930004</v>
      </c>
      <c r="K23" s="3"/>
      <c r="R23">
        <v>7.6613579212070002E-3</v>
      </c>
      <c r="S23">
        <v>9.3612620381479994E-2</v>
      </c>
    </row>
    <row r="24" spans="2:19" x14ac:dyDescent="0.3">
      <c r="H24">
        <v>1.742187207303E-2</v>
      </c>
      <c r="I24">
        <v>0.99846770277889996</v>
      </c>
      <c r="K24" s="3"/>
      <c r="R24">
        <v>7.7675328304000002E-3</v>
      </c>
      <c r="S24">
        <v>9.4844282638789995E-2</v>
      </c>
    </row>
    <row r="25" spans="2:19" x14ac:dyDescent="0.3">
      <c r="H25">
        <v>1.784639342779E-2</v>
      </c>
      <c r="I25">
        <v>1.0211882769359999</v>
      </c>
      <c r="K25" s="3"/>
      <c r="R25">
        <v>7.9016485051689993E-3</v>
      </c>
      <c r="S25">
        <v>9.5458864617080003E-2</v>
      </c>
    </row>
    <row r="26" spans="2:19" x14ac:dyDescent="0.3">
      <c r="H26">
        <v>1.8920963107010001E-2</v>
      </c>
      <c r="I26">
        <v>1.052719902755</v>
      </c>
      <c r="K26" s="3"/>
      <c r="R26">
        <v>1.2075998882369999E-2</v>
      </c>
      <c r="S26">
        <v>0.1512012949813</v>
      </c>
    </row>
    <row r="27" spans="2:19" x14ac:dyDescent="0.3">
      <c r="H27">
        <v>2.0473119310329999E-2</v>
      </c>
      <c r="I27">
        <v>1.07328018797</v>
      </c>
      <c r="K27" s="3"/>
      <c r="R27">
        <v>1.217658563845E-2</v>
      </c>
      <c r="S27">
        <v>0.15166223146499999</v>
      </c>
    </row>
    <row r="28" spans="2:19" x14ac:dyDescent="0.3">
      <c r="H28">
        <v>2.158748786656E-2</v>
      </c>
      <c r="I28">
        <v>1.083571467711</v>
      </c>
      <c r="K28" s="3"/>
      <c r="R28">
        <v>1.2243643475830001E-2</v>
      </c>
      <c r="S28">
        <v>0.15181536006970001</v>
      </c>
    </row>
    <row r="29" spans="2:19" x14ac:dyDescent="0.3">
      <c r="H29">
        <v>2.2529394622419999E-2</v>
      </c>
      <c r="I29">
        <v>1.091659656974</v>
      </c>
      <c r="K29" s="3"/>
      <c r="R29">
        <v>1.2299525006989999E-2</v>
      </c>
      <c r="S29">
        <v>0.15397277196799999</v>
      </c>
    </row>
    <row r="30" spans="2:19" x14ac:dyDescent="0.3">
      <c r="H30">
        <v>2.319270923922E-2</v>
      </c>
      <c r="I30">
        <v>1.0960763199400001</v>
      </c>
      <c r="K30" s="3"/>
      <c r="R30">
        <v>1.248952221291E-2</v>
      </c>
      <c r="S30">
        <v>0.15427816769460001</v>
      </c>
    </row>
    <row r="31" spans="2:19" x14ac:dyDescent="0.3">
      <c r="H31">
        <v>2.3948887902379999E-2</v>
      </c>
      <c r="I31">
        <v>1.088044034723</v>
      </c>
      <c r="K31" s="3"/>
      <c r="R31">
        <v>1.2562168203409999E-2</v>
      </c>
      <c r="S31">
        <v>0.15504785968849999</v>
      </c>
    </row>
    <row r="32" spans="2:19" x14ac:dyDescent="0.3">
      <c r="H32">
        <v>2.429381150311E-2</v>
      </c>
      <c r="I32">
        <v>1.0975775120360001</v>
      </c>
      <c r="K32" s="3"/>
      <c r="R32">
        <v>1.2774518021790001E-2</v>
      </c>
      <c r="S32">
        <v>0.15720285943439999</v>
      </c>
    </row>
    <row r="33" spans="8:19" x14ac:dyDescent="0.3">
      <c r="H33">
        <v>2.4784664319549999E-2</v>
      </c>
      <c r="I33">
        <v>1.0917339045359999</v>
      </c>
      <c r="K33" s="3"/>
      <c r="R33">
        <v>1.305392567756E-2</v>
      </c>
      <c r="S33">
        <v>0.1610526116288</v>
      </c>
    </row>
    <row r="34" spans="8:19" x14ac:dyDescent="0.3">
      <c r="H34">
        <v>2.5381647474670001E-2</v>
      </c>
      <c r="I34">
        <v>1.077104140144</v>
      </c>
      <c r="K34" s="3"/>
      <c r="R34">
        <v>1.4238614138030001E-2</v>
      </c>
      <c r="S34">
        <v>0.1789171847769</v>
      </c>
    </row>
    <row r="35" spans="8:19" x14ac:dyDescent="0.3">
      <c r="H35">
        <v>2.5872500291100001E-2</v>
      </c>
      <c r="I35">
        <v>1.0610059399339999</v>
      </c>
      <c r="K35" s="3"/>
      <c r="R35">
        <v>1.4456552109530001E-2</v>
      </c>
      <c r="S35">
        <v>0.18323037175580001</v>
      </c>
    </row>
    <row r="36" spans="8:19" x14ac:dyDescent="0.3">
      <c r="H36">
        <v>2.6562347492580001E-2</v>
      </c>
      <c r="I36">
        <v>1.057366296413</v>
      </c>
      <c r="K36" s="3"/>
      <c r="R36">
        <v>1.4613020396760001E-2</v>
      </c>
      <c r="S36">
        <v>0.18554039536899999</v>
      </c>
    </row>
    <row r="37" spans="8:19" x14ac:dyDescent="0.3">
      <c r="H37">
        <v>2.723892840172E-2</v>
      </c>
      <c r="I37">
        <v>1.0573885706820001</v>
      </c>
      <c r="K37" s="3"/>
      <c r="R37">
        <v>1.473037161218E-2</v>
      </c>
      <c r="S37">
        <v>0.187696859636</v>
      </c>
    </row>
    <row r="38" spans="8:19" x14ac:dyDescent="0.3">
      <c r="H38">
        <v>2.8592090220000001E-2</v>
      </c>
      <c r="I38">
        <v>1.0274018119949999</v>
      </c>
      <c r="K38" s="3"/>
      <c r="R38">
        <v>1.480301760268E-2</v>
      </c>
      <c r="S38">
        <v>0.19031650024249999</v>
      </c>
    </row>
    <row r="39" spans="8:19" x14ac:dyDescent="0.3">
      <c r="H39">
        <v>3.002484979229E-2</v>
      </c>
      <c r="I39">
        <v>1.022321684679</v>
      </c>
      <c r="K39" s="3"/>
      <c r="R39">
        <v>1.495948588991E-2</v>
      </c>
      <c r="S39">
        <v>0.19108490001199999</v>
      </c>
    </row>
    <row r="40" spans="8:19" x14ac:dyDescent="0.3">
      <c r="H40">
        <v>3.112595205618E-2</v>
      </c>
      <c r="I40">
        <v>1.004046162261</v>
      </c>
      <c r="K40" s="3"/>
      <c r="R40">
        <v>1.517742386141E-2</v>
      </c>
      <c r="S40">
        <v>0.19185235215009999</v>
      </c>
    </row>
    <row r="41" spans="8:19" x14ac:dyDescent="0.3">
      <c r="H41">
        <v>3.239951612045E-2</v>
      </c>
      <c r="I41">
        <v>0.99822832303300002</v>
      </c>
      <c r="K41" s="3"/>
      <c r="R41">
        <v>1.5361832914220001E-2</v>
      </c>
      <c r="S41">
        <v>0.19369945786869999</v>
      </c>
    </row>
    <row r="42" spans="8:19" x14ac:dyDescent="0.3">
      <c r="H42">
        <v>3.3394488045649998E-2</v>
      </c>
      <c r="I42">
        <v>0.97848436479680001</v>
      </c>
      <c r="K42" s="3"/>
      <c r="R42">
        <v>1.5523889354569999E-2</v>
      </c>
      <c r="S42">
        <v>0.19585523294929999</v>
      </c>
    </row>
    <row r="43" spans="8:19" x14ac:dyDescent="0.3">
      <c r="H43">
        <v>3.4760916156260001E-2</v>
      </c>
      <c r="I43">
        <v>0.97193711191319998</v>
      </c>
      <c r="K43" s="3"/>
      <c r="R43">
        <v>1.5691533948029999E-2</v>
      </c>
      <c r="S43">
        <v>0.1975484347284</v>
      </c>
    </row>
    <row r="44" spans="8:19" x14ac:dyDescent="0.3">
      <c r="H44">
        <v>3.5769154373810001E-2</v>
      </c>
      <c r="I44">
        <v>0.96318065404609998</v>
      </c>
      <c r="K44" s="3"/>
      <c r="R44">
        <v>1.579770885722E-2</v>
      </c>
      <c r="S44">
        <v>0.19785512267950001</v>
      </c>
    </row>
    <row r="45" spans="8:19" x14ac:dyDescent="0.3">
      <c r="H45">
        <v>3.6007947635850003E-2</v>
      </c>
      <c r="I45">
        <v>0.9536663937498</v>
      </c>
      <c r="K45" s="3"/>
      <c r="R45">
        <v>1.5903883766420001E-2</v>
      </c>
      <c r="S45">
        <v>0.1984701353993</v>
      </c>
    </row>
    <row r="46" spans="8:19" x14ac:dyDescent="0.3">
      <c r="H46">
        <v>3.6379403821260002E-2</v>
      </c>
      <c r="I46">
        <v>0.95660850639170003</v>
      </c>
      <c r="K46" s="3"/>
      <c r="R46">
        <v>1.5998882369380001E-2</v>
      </c>
      <c r="S46">
        <v>0.19923948280010001</v>
      </c>
    </row>
    <row r="47" spans="8:19" x14ac:dyDescent="0.3">
      <c r="H47">
        <v>3.667126225266E-2</v>
      </c>
      <c r="I47">
        <v>0.96394282397880005</v>
      </c>
      <c r="K47" s="3"/>
      <c r="R47">
        <v>1.6099469125449999E-2</v>
      </c>
      <c r="S47">
        <v>0.19785047067120001</v>
      </c>
    </row>
    <row r="48" spans="8:19" x14ac:dyDescent="0.3">
      <c r="H48">
        <v>3.6923321807039999E-2</v>
      </c>
      <c r="I48">
        <v>0.96321865132780005</v>
      </c>
      <c r="K48" s="3"/>
      <c r="R48">
        <v>1.617211511595E-2</v>
      </c>
      <c r="S48">
        <v>0.19553691497770001</v>
      </c>
    </row>
    <row r="49" spans="8:19" x14ac:dyDescent="0.3">
      <c r="H49">
        <v>3.7228446530770003E-2</v>
      </c>
      <c r="I49">
        <v>0.95736892932289996</v>
      </c>
      <c r="K49" s="3"/>
      <c r="R49">
        <v>1.623358480022E-2</v>
      </c>
      <c r="S49">
        <v>0.19106525819940001</v>
      </c>
    </row>
    <row r="50" spans="8:19" x14ac:dyDescent="0.3">
      <c r="H50">
        <v>3.7586636423850003E-2</v>
      </c>
      <c r="I50">
        <v>0.94492871614829999</v>
      </c>
      <c r="K50" s="3"/>
      <c r="R50">
        <v>1.623358480022E-2</v>
      </c>
      <c r="S50">
        <v>0.18597789951490001</v>
      </c>
    </row>
    <row r="51" spans="8:19" x14ac:dyDescent="0.3">
      <c r="H51">
        <v>3.7905027439909998E-2</v>
      </c>
      <c r="I51">
        <v>0.94860155269659996</v>
      </c>
      <c r="K51" s="3"/>
      <c r="R51">
        <v>1.6306230790720001E-2</v>
      </c>
      <c r="S51">
        <v>4.090997588709E-2</v>
      </c>
    </row>
    <row r="52" spans="8:19" x14ac:dyDescent="0.3">
      <c r="K52" s="3"/>
    </row>
    <row r="53" spans="8:19" x14ac:dyDescent="0.3">
      <c r="K53" s="3"/>
    </row>
    <row r="54" spans="8:19" x14ac:dyDescent="0.3">
      <c r="K54" s="3"/>
    </row>
    <row r="55" spans="8:19" x14ac:dyDescent="0.3">
      <c r="K55" s="3"/>
    </row>
    <row r="56" spans="8:19" x14ac:dyDescent="0.3">
      <c r="K56" s="3"/>
    </row>
    <row r="57" spans="8:19" x14ac:dyDescent="0.3">
      <c r="K57" s="3"/>
    </row>
    <row r="58" spans="8:19" x14ac:dyDescent="0.3">
      <c r="K58" s="3"/>
    </row>
    <row r="59" spans="8:19" x14ac:dyDescent="0.3">
      <c r="K59" s="3"/>
    </row>
    <row r="60" spans="8:19" x14ac:dyDescent="0.3">
      <c r="K60" s="3"/>
    </row>
    <row r="61" spans="8:19" x14ac:dyDescent="0.3">
      <c r="K61" s="3"/>
    </row>
    <row r="62" spans="8:19" x14ac:dyDescent="0.3">
      <c r="K62" s="3"/>
    </row>
    <row r="63" spans="8:19" x14ac:dyDescent="0.3">
      <c r="K63" s="3"/>
    </row>
    <row r="64" spans="8:19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064F-7CC6-4277-A94B-148E3502DA5E}">
  <sheetPr codeName="Sheet54">
    <tabColor theme="7" tint="0.79998168889431442"/>
  </sheetPr>
  <dimension ref="A1:G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5" x14ac:dyDescent="0.3">
      <c r="B1" s="2" t="s">
        <v>235</v>
      </c>
      <c r="C1" t="s">
        <v>236</v>
      </c>
      <c r="D1" t="s">
        <v>235</v>
      </c>
      <c r="E1" t="s">
        <v>236</v>
      </c>
    </row>
    <row r="2" spans="2:5" x14ac:dyDescent="0.3">
      <c r="B2">
        <v>0</v>
      </c>
      <c r="C2">
        <v>0</v>
      </c>
      <c r="D2">
        <v>0</v>
      </c>
      <c r="E2">
        <v>0</v>
      </c>
    </row>
    <row r="3" spans="2:5" x14ac:dyDescent="0.3">
      <c r="B3" s="2">
        <v>4.7045872311230001E-4</v>
      </c>
      <c r="C3">
        <v>1.2025160903829999</v>
      </c>
      <c r="D3">
        <v>4.7731985683780001E-4</v>
      </c>
      <c r="E3">
        <v>1.217550421653</v>
      </c>
    </row>
    <row r="4" spans="2:5" x14ac:dyDescent="0.3">
      <c r="B4" s="2">
        <v>7.1283083209170003E-4</v>
      </c>
      <c r="C4">
        <v>2.5470422881369998</v>
      </c>
      <c r="D4">
        <v>7.2655309954280001E-4</v>
      </c>
      <c r="E4">
        <v>2.577110950677</v>
      </c>
    </row>
    <row r="5" spans="2:5" x14ac:dyDescent="0.3">
      <c r="B5" s="2">
        <v>9.5397408129929999E-4</v>
      </c>
      <c r="C5">
        <v>3.4411145758130002</v>
      </c>
      <c r="D5">
        <v>8.1574783797480003E-4</v>
      </c>
      <c r="E5">
        <v>2.7725572571849999</v>
      </c>
    </row>
    <row r="6" spans="2:5" x14ac:dyDescent="0.3">
      <c r="B6" s="2">
        <v>1.1375759716949999E-3</v>
      </c>
      <c r="C6">
        <v>4.492682524078</v>
      </c>
      <c r="D6">
        <v>9.2973482230179999E-4</v>
      </c>
      <c r="E6">
        <v>3.3059111995210002</v>
      </c>
    </row>
    <row r="7" spans="2:5" x14ac:dyDescent="0.3">
      <c r="B7" s="2">
        <v>1.892607896448E-3</v>
      </c>
      <c r="C7">
        <v>8.7590724412839993</v>
      </c>
      <c r="D7">
        <v>1.060690311977E-3</v>
      </c>
      <c r="E7">
        <v>3.8092828835189998</v>
      </c>
    </row>
    <row r="8" spans="2:5" x14ac:dyDescent="0.3">
      <c r="B8" s="2">
        <v>1.983307988101E-3</v>
      </c>
      <c r="C8">
        <v>8.2563247876380004</v>
      </c>
      <c r="D8">
        <v>1.4443096112190001E-3</v>
      </c>
      <c r="E8">
        <v>5.6797322621769997</v>
      </c>
    </row>
    <row r="9" spans="2:5" x14ac:dyDescent="0.3">
      <c r="B9" s="2">
        <v>2.7255802522229999E-3</v>
      </c>
      <c r="C9">
        <v>7.8455016051979998</v>
      </c>
      <c r="D9">
        <v>1.617251143096E-3</v>
      </c>
      <c r="E9">
        <v>6.5736125405139996</v>
      </c>
    </row>
    <row r="10" spans="2:5" x14ac:dyDescent="0.3">
      <c r="B10" s="2">
        <v>5.1097525383630004E-3</v>
      </c>
      <c r="C10">
        <v>4.293655243391</v>
      </c>
      <c r="D10">
        <v>2.0529024131729998E-3</v>
      </c>
      <c r="E10">
        <v>8.7670312283990004</v>
      </c>
    </row>
    <row r="11" spans="2:5" x14ac:dyDescent="0.3">
      <c r="B11" s="2">
        <v>6.0090423598200002E-3</v>
      </c>
      <c r="C11">
        <v>2.6895804211919998</v>
      </c>
      <c r="D11">
        <v>2.1235720905460002E-3</v>
      </c>
      <c r="E11">
        <v>8.4218848404790005</v>
      </c>
    </row>
    <row r="12" spans="2:5" x14ac:dyDescent="0.3">
      <c r="B12" s="2">
        <v>6.2904205260540004E-3</v>
      </c>
      <c r="C12">
        <v>2.0822644813440001</v>
      </c>
      <c r="D12">
        <v>2.187503520171E-3</v>
      </c>
      <c r="E12">
        <v>8.106749512296</v>
      </c>
    </row>
    <row r="13" spans="2:5" x14ac:dyDescent="0.3">
      <c r="B13" s="2">
        <v>6.517401166393E-3</v>
      </c>
      <c r="C13">
        <v>1.5348554553689999</v>
      </c>
      <c r="D13">
        <v>2.2786541937399999E-3</v>
      </c>
      <c r="E13">
        <v>7.7691682923460004</v>
      </c>
    </row>
    <row r="14" spans="2:5" x14ac:dyDescent="0.3">
      <c r="B14" s="2">
        <v>7.1543396670809998E-3</v>
      </c>
      <c r="C14">
        <v>1.262461406123E-2</v>
      </c>
      <c r="D14">
        <v>2.795471651741E-3</v>
      </c>
      <c r="E14">
        <v>7.2150677408949999</v>
      </c>
    </row>
    <row r="15" spans="2:5" x14ac:dyDescent="0.3">
      <c r="D15">
        <v>3.298730690261E-3</v>
      </c>
      <c r="E15">
        <v>6.6909590482479997</v>
      </c>
    </row>
    <row r="16" spans="2:5" x14ac:dyDescent="0.3">
      <c r="D16">
        <v>5.3353711924550001E-3</v>
      </c>
      <c r="E16">
        <v>4.4969931337459998</v>
      </c>
    </row>
    <row r="17" spans="4:5" x14ac:dyDescent="0.3">
      <c r="D17">
        <v>5.3993640650679998E-3</v>
      </c>
      <c r="E17">
        <v>4.204380501068</v>
      </c>
    </row>
    <row r="18" spans="4:5" x14ac:dyDescent="0.3">
      <c r="D18">
        <v>5.6157765113699996E-3</v>
      </c>
      <c r="E18">
        <v>2.28306784842</v>
      </c>
    </row>
    <row r="19" spans="4:5" x14ac:dyDescent="0.3">
      <c r="D19">
        <v>5.8363670808950002E-3</v>
      </c>
      <c r="E19">
        <v>1.893298490039</v>
      </c>
    </row>
    <row r="20" spans="4:5" x14ac:dyDescent="0.3">
      <c r="D20">
        <v>6.9736255971490002E-3</v>
      </c>
      <c r="E20">
        <v>1.9623354479960001E-2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DE23-2BB7-4690-98E1-C1E95B44B64D}">
  <sheetPr codeName="Sheet55">
    <tabColor rgb="FF00B050"/>
  </sheetPr>
  <dimension ref="A1:G856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5" max="6" width="12" bestFit="1" customWidth="1"/>
  </cols>
  <sheetData>
    <row r="1" spans="2:6" x14ac:dyDescent="0.3">
      <c r="B1" t="s">
        <v>166</v>
      </c>
      <c r="C1" t="s">
        <v>168</v>
      </c>
      <c r="E1" t="s">
        <v>166</v>
      </c>
      <c r="F1" t="s">
        <v>168</v>
      </c>
    </row>
    <row r="2" spans="2:6" x14ac:dyDescent="0.3">
      <c r="B2">
        <v>0</v>
      </c>
      <c r="C2">
        <v>0</v>
      </c>
      <c r="E2">
        <f>B2/30</f>
        <v>0</v>
      </c>
      <c r="F2" s="6">
        <f>1000*C2/(PI()*20*20/4)</f>
        <v>0</v>
      </c>
    </row>
    <row r="3" spans="2:6" x14ac:dyDescent="0.3">
      <c r="B3" s="10">
        <v>2.4628820960700001E-2</v>
      </c>
      <c r="C3" s="6">
        <v>0.52038198510709999</v>
      </c>
      <c r="E3">
        <f t="shared" ref="E3:E25" si="0">B3/30</f>
        <v>8.2096069869000009E-4</v>
      </c>
      <c r="F3" s="6">
        <f t="shared" ref="F3:F25" si="1">1000*C3/(PI()*20*20/4)</f>
        <v>1.6564273045153606</v>
      </c>
    </row>
    <row r="4" spans="2:6" x14ac:dyDescent="0.3">
      <c r="B4" s="10">
        <v>4.847161572052E-2</v>
      </c>
      <c r="C4" s="6">
        <v>0.99697020393250002</v>
      </c>
      <c r="E4">
        <f t="shared" si="0"/>
        <v>1.6157205240173334E-3</v>
      </c>
      <c r="F4" s="6">
        <f t="shared" si="1"/>
        <v>3.1734547214238464</v>
      </c>
    </row>
    <row r="5" spans="2:6" x14ac:dyDescent="0.3">
      <c r="B5" s="10">
        <v>6.5764192139739996E-2</v>
      </c>
      <c r="C5" s="6">
        <v>1.6047915436119999</v>
      </c>
      <c r="E5">
        <f t="shared" si="0"/>
        <v>2.192139737991333E-3</v>
      </c>
      <c r="F5" s="6">
        <f t="shared" si="1"/>
        <v>5.1082101359584549</v>
      </c>
    </row>
    <row r="6" spans="2:6" x14ac:dyDescent="0.3">
      <c r="B6" s="10">
        <v>8.0436681222709999E-2</v>
      </c>
      <c r="C6" s="6">
        <v>2.1961460065349998</v>
      </c>
      <c r="E6">
        <f t="shared" si="0"/>
        <v>2.6812227074236666E-3</v>
      </c>
      <c r="F6" s="6">
        <f t="shared" si="1"/>
        <v>6.9905498538314212</v>
      </c>
    </row>
    <row r="7" spans="2:6" x14ac:dyDescent="0.3">
      <c r="B7" s="10">
        <v>9.9563318777289994E-2</v>
      </c>
      <c r="C7" s="6">
        <v>2.9791376314060001</v>
      </c>
      <c r="E7">
        <f t="shared" si="0"/>
        <v>3.3187772925763331E-3</v>
      </c>
      <c r="F7" s="6">
        <f t="shared" si="1"/>
        <v>9.4828896037869157</v>
      </c>
    </row>
    <row r="8" spans="2:6" x14ac:dyDescent="0.3">
      <c r="B8" s="10">
        <v>0.11790393013100001</v>
      </c>
      <c r="C8" s="6">
        <v>4.0412392323419999</v>
      </c>
      <c r="E8">
        <f t="shared" si="0"/>
        <v>3.9301310043666667E-3</v>
      </c>
      <c r="F8" s="6">
        <f t="shared" si="1"/>
        <v>12.863664000882515</v>
      </c>
    </row>
    <row r="9" spans="2:6" x14ac:dyDescent="0.3">
      <c r="B9" s="10">
        <v>0.13676855895199999</v>
      </c>
      <c r="C9" s="6">
        <v>5.1799727543690004</v>
      </c>
      <c r="E9">
        <f t="shared" si="0"/>
        <v>4.5589519650666667E-3</v>
      </c>
      <c r="F9" s="6">
        <f t="shared" si="1"/>
        <v>16.488365378783332</v>
      </c>
    </row>
    <row r="10" spans="2:6" x14ac:dyDescent="0.3">
      <c r="B10" s="10">
        <v>0.15196506550219999</v>
      </c>
      <c r="C10" s="6">
        <v>6.028568989829</v>
      </c>
      <c r="E10">
        <f t="shared" si="0"/>
        <v>5.0655021834066661E-3</v>
      </c>
      <c r="F10" s="6">
        <f t="shared" si="1"/>
        <v>19.189531090035988</v>
      </c>
    </row>
    <row r="11" spans="2:6" x14ac:dyDescent="0.3">
      <c r="B11" s="10">
        <v>0.1603493449782</v>
      </c>
      <c r="C11" s="6">
        <v>6.4775100634709997</v>
      </c>
      <c r="E11">
        <f t="shared" si="0"/>
        <v>5.3449781659399998E-3</v>
      </c>
      <c r="F11" s="6">
        <f t="shared" si="1"/>
        <v>20.618554910578126</v>
      </c>
    </row>
    <row r="12" spans="2:6" x14ac:dyDescent="0.3">
      <c r="B12" s="10">
        <v>0.16532751091699999</v>
      </c>
      <c r="C12" s="6">
        <v>6.554223243459</v>
      </c>
      <c r="E12">
        <f t="shared" si="0"/>
        <v>5.5109170305666661E-3</v>
      </c>
      <c r="F12" s="6">
        <f t="shared" si="1"/>
        <v>20.862740546485895</v>
      </c>
    </row>
    <row r="13" spans="2:6" x14ac:dyDescent="0.3">
      <c r="B13" s="10">
        <v>0.1689956331878</v>
      </c>
      <c r="C13" s="6">
        <v>6.5926013431620003</v>
      </c>
      <c r="E13">
        <f t="shared" si="0"/>
        <v>5.6331877729266667E-3</v>
      </c>
      <c r="F13" s="6">
        <f t="shared" si="1"/>
        <v>20.984901831970017</v>
      </c>
    </row>
    <row r="14" spans="2:6" x14ac:dyDescent="0.3">
      <c r="B14" s="10">
        <v>0.18183406113539999</v>
      </c>
      <c r="C14" s="6">
        <v>6.3684415021290004</v>
      </c>
      <c r="E14">
        <f t="shared" si="0"/>
        <v>6.0611353711799995E-3</v>
      </c>
      <c r="F14" s="6">
        <f t="shared" si="1"/>
        <v>20.271378897108111</v>
      </c>
    </row>
    <row r="15" spans="2:6" x14ac:dyDescent="0.3">
      <c r="B15" s="10">
        <v>0.19048034934499999</v>
      </c>
      <c r="C15" s="6">
        <v>6.0128525628989999</v>
      </c>
      <c r="E15">
        <f t="shared" si="0"/>
        <v>6.3493449781666664E-3</v>
      </c>
      <c r="F15" s="6">
        <f t="shared" si="1"/>
        <v>19.139504149362949</v>
      </c>
    </row>
    <row r="16" spans="2:6" x14ac:dyDescent="0.3">
      <c r="B16" s="10">
        <v>0.20436681222709999</v>
      </c>
      <c r="C16" s="6">
        <v>5.0060691520049998</v>
      </c>
      <c r="E16">
        <f t="shared" si="0"/>
        <v>6.812227074236666E-3</v>
      </c>
      <c r="F16" s="6">
        <f t="shared" si="1"/>
        <v>15.934813020028969</v>
      </c>
    </row>
    <row r="17" spans="2:6" x14ac:dyDescent="0.3">
      <c r="B17" s="10">
        <v>0.21144104803489999</v>
      </c>
      <c r="C17" s="6">
        <v>4.4862607591219996</v>
      </c>
      <c r="E17">
        <f t="shared" si="0"/>
        <v>7.0480349344966666E-3</v>
      </c>
      <c r="F17" s="6">
        <f t="shared" si="1"/>
        <v>14.280211516269299</v>
      </c>
    </row>
    <row r="18" spans="2:6" x14ac:dyDescent="0.3">
      <c r="B18" s="10">
        <v>0.22061135371179999</v>
      </c>
      <c r="C18" s="6">
        <v>3.014184116275</v>
      </c>
      <c r="E18">
        <f t="shared" si="0"/>
        <v>7.353711790393333E-3</v>
      </c>
      <c r="F18" s="6">
        <f t="shared" si="1"/>
        <v>9.5944460298848497</v>
      </c>
    </row>
    <row r="19" spans="2:6" x14ac:dyDescent="0.3">
      <c r="B19" s="10">
        <v>0.24</v>
      </c>
      <c r="C19" s="6">
        <v>1.3178998330439999</v>
      </c>
      <c r="E19">
        <f t="shared" si="0"/>
        <v>8.0000000000000002E-3</v>
      </c>
      <c r="F19" s="6">
        <f t="shared" si="1"/>
        <v>4.1950054585787235</v>
      </c>
    </row>
    <row r="20" spans="2:6" x14ac:dyDescent="0.3">
      <c r="B20" s="10">
        <v>0.25126637554589998</v>
      </c>
      <c r="C20" s="6">
        <v>0.99519684797420005</v>
      </c>
      <c r="E20">
        <f t="shared" si="0"/>
        <v>8.3755458515299992E-3</v>
      </c>
      <c r="F20" s="6">
        <f t="shared" si="1"/>
        <v>3.1678099540913487</v>
      </c>
    </row>
    <row r="21" spans="2:6" x14ac:dyDescent="0.3">
      <c r="B21" s="10">
        <v>0.25834061135370001</v>
      </c>
      <c r="C21" s="6">
        <v>0.5848489711189</v>
      </c>
      <c r="E21">
        <f t="shared" si="0"/>
        <v>8.6113537117900006E-3</v>
      </c>
      <c r="F21" s="6">
        <f t="shared" si="1"/>
        <v>1.8616320943156413</v>
      </c>
    </row>
    <row r="22" spans="2:6" x14ac:dyDescent="0.3">
      <c r="B22" s="10">
        <v>0.26043668122269997</v>
      </c>
      <c r="C22" s="6">
        <v>0.49731879777799998</v>
      </c>
      <c r="E22">
        <f t="shared" si="0"/>
        <v>8.6812227074233323E-3</v>
      </c>
      <c r="F22" s="6">
        <f t="shared" si="1"/>
        <v>1.5830148991777477</v>
      </c>
    </row>
    <row r="23" spans="2:6" x14ac:dyDescent="0.3">
      <c r="B23" s="10">
        <v>0.26908296943229998</v>
      </c>
      <c r="C23" s="6">
        <v>0.31139365839170002</v>
      </c>
      <c r="E23">
        <f t="shared" si="0"/>
        <v>8.9694323144099992E-3</v>
      </c>
      <c r="F23" s="6">
        <f t="shared" si="1"/>
        <v>0.99119679961016216</v>
      </c>
    </row>
    <row r="24" spans="2:6" x14ac:dyDescent="0.3">
      <c r="B24" s="10">
        <v>0.28165938864630002</v>
      </c>
      <c r="C24" s="6">
        <v>8.7229037423479996E-2</v>
      </c>
      <c r="E24">
        <f t="shared" si="0"/>
        <v>9.3886462882100015E-3</v>
      </c>
      <c r="F24" s="6">
        <f t="shared" si="1"/>
        <v>0.27765864974189536</v>
      </c>
    </row>
    <row r="25" spans="2:6" x14ac:dyDescent="0.3">
      <c r="B25" s="10">
        <v>0.29973799126639999</v>
      </c>
      <c r="C25" s="6">
        <v>2.1882543335230001E-2</v>
      </c>
      <c r="E25">
        <f t="shared" si="0"/>
        <v>9.9912663755466671E-3</v>
      </c>
      <c r="F25" s="6">
        <f t="shared" si="1"/>
        <v>6.9654298784489282E-2</v>
      </c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8D49-498D-48C5-9823-ECB623F5616A}">
  <sheetPr codeName="Sheet57">
    <tabColor theme="7" tint="0.79998168889431442"/>
  </sheetPr>
  <dimension ref="A1:DF854"/>
  <sheetViews>
    <sheetView topLeftCell="A9" zoomScale="33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4" max="14" width="10" customWidth="1"/>
    <col min="21" max="22" width="10" customWidth="1"/>
    <col min="31" max="32" width="10" customWidth="1"/>
    <col min="41" max="42" width="10" customWidth="1"/>
    <col min="47" max="48" width="10" customWidth="1"/>
    <col min="63" max="64" width="10" customWidth="1"/>
    <col min="83" max="84" width="10" customWidth="1"/>
    <col min="99" max="100" width="10" customWidth="1"/>
    <col min="111" max="111" width="10" customWidth="1"/>
  </cols>
  <sheetData>
    <row r="1" spans="3:110" x14ac:dyDescent="0.3">
      <c r="C1" t="s">
        <v>166</v>
      </c>
      <c r="D1" t="s">
        <v>168</v>
      </c>
      <c r="E1" t="s">
        <v>166</v>
      </c>
      <c r="F1" t="s">
        <v>168</v>
      </c>
      <c r="G1" t="s">
        <v>166</v>
      </c>
      <c r="H1" t="s">
        <v>168</v>
      </c>
      <c r="I1" t="s">
        <v>166</v>
      </c>
      <c r="J1" t="s">
        <v>168</v>
      </c>
      <c r="K1" t="s">
        <v>166</v>
      </c>
      <c r="L1" t="s">
        <v>168</v>
      </c>
      <c r="N1" s="3"/>
      <c r="O1" t="s">
        <v>166</v>
      </c>
      <c r="P1" t="s">
        <v>168</v>
      </c>
      <c r="Q1" t="s">
        <v>166</v>
      </c>
      <c r="R1" t="s">
        <v>168</v>
      </c>
      <c r="S1" t="s">
        <v>166</v>
      </c>
      <c r="T1" t="s">
        <v>168</v>
      </c>
      <c r="V1" s="3"/>
      <c r="W1" t="s">
        <v>166</v>
      </c>
      <c r="X1" t="s">
        <v>168</v>
      </c>
      <c r="Y1" t="s">
        <v>166</v>
      </c>
      <c r="Z1" t="s">
        <v>168</v>
      </c>
      <c r="AA1" t="s">
        <v>166</v>
      </c>
      <c r="AB1" t="s">
        <v>168</v>
      </c>
      <c r="AC1" t="s">
        <v>166</v>
      </c>
      <c r="AD1" t="s">
        <v>168</v>
      </c>
      <c r="AF1" s="3"/>
      <c r="AG1" t="s">
        <v>166</v>
      </c>
      <c r="AH1" t="s">
        <v>168</v>
      </c>
      <c r="AI1" t="s">
        <v>166</v>
      </c>
      <c r="AJ1" t="s">
        <v>168</v>
      </c>
      <c r="AK1" t="s">
        <v>166</v>
      </c>
      <c r="AL1" t="s">
        <v>168</v>
      </c>
      <c r="AM1" t="s">
        <v>166</v>
      </c>
      <c r="AN1" t="s">
        <v>168</v>
      </c>
      <c r="AP1" s="3"/>
      <c r="AQ1" t="s">
        <v>166</v>
      </c>
      <c r="AR1" t="s">
        <v>168</v>
      </c>
      <c r="AS1" t="s">
        <v>166</v>
      </c>
      <c r="AT1" t="s">
        <v>168</v>
      </c>
      <c r="AV1" s="3"/>
      <c r="AW1" t="s">
        <v>166</v>
      </c>
      <c r="AX1" t="s">
        <v>181</v>
      </c>
      <c r="AY1" t="s">
        <v>166</v>
      </c>
      <c r="AZ1" t="s">
        <v>181</v>
      </c>
      <c r="BA1" t="s">
        <v>166</v>
      </c>
      <c r="BB1" t="s">
        <v>181</v>
      </c>
      <c r="BC1" t="s">
        <v>166</v>
      </c>
      <c r="BD1" t="s">
        <v>181</v>
      </c>
      <c r="BE1" t="s">
        <v>166</v>
      </c>
      <c r="BF1" t="s">
        <v>181</v>
      </c>
      <c r="BG1" t="s">
        <v>166</v>
      </c>
      <c r="BH1" t="s">
        <v>181</v>
      </c>
      <c r="BI1" t="s">
        <v>166</v>
      </c>
      <c r="BJ1" t="s">
        <v>181</v>
      </c>
      <c r="BL1" s="3"/>
      <c r="BM1" t="s">
        <v>166</v>
      </c>
      <c r="BN1" t="s">
        <v>181</v>
      </c>
      <c r="BO1" t="s">
        <v>166</v>
      </c>
      <c r="BP1" t="s">
        <v>181</v>
      </c>
      <c r="BQ1" t="s">
        <v>166</v>
      </c>
      <c r="BR1" t="s">
        <v>181</v>
      </c>
      <c r="BS1" t="s">
        <v>166</v>
      </c>
      <c r="BT1" t="s">
        <v>181</v>
      </c>
      <c r="BU1" t="s">
        <v>166</v>
      </c>
      <c r="BV1" t="s">
        <v>181</v>
      </c>
      <c r="BW1" t="s">
        <v>166</v>
      </c>
      <c r="BX1" t="s">
        <v>181</v>
      </c>
      <c r="BY1" t="s">
        <v>166</v>
      </c>
      <c r="BZ1" t="s">
        <v>181</v>
      </c>
      <c r="CA1" t="s">
        <v>166</v>
      </c>
      <c r="CB1" t="s">
        <v>181</v>
      </c>
      <c r="CC1" t="s">
        <v>166</v>
      </c>
      <c r="CD1" t="s">
        <v>181</v>
      </c>
      <c r="CF1" s="3"/>
      <c r="CG1" t="s">
        <v>166</v>
      </c>
      <c r="CH1" t="s">
        <v>181</v>
      </c>
      <c r="CI1" t="s">
        <v>166</v>
      </c>
      <c r="CJ1" t="s">
        <v>181</v>
      </c>
      <c r="CK1" t="s">
        <v>166</v>
      </c>
      <c r="CL1" t="s">
        <v>181</v>
      </c>
      <c r="CM1" t="s">
        <v>166</v>
      </c>
      <c r="CN1" t="s">
        <v>181</v>
      </c>
      <c r="CO1" t="s">
        <v>166</v>
      </c>
      <c r="CP1" t="s">
        <v>181</v>
      </c>
      <c r="CQ1" t="s">
        <v>166</v>
      </c>
      <c r="CR1" t="s">
        <v>181</v>
      </c>
      <c r="CS1" t="s">
        <v>166</v>
      </c>
      <c r="CT1" t="s">
        <v>181</v>
      </c>
      <c r="CV1" s="3"/>
      <c r="CW1" t="s">
        <v>166</v>
      </c>
      <c r="CX1" t="s">
        <v>181</v>
      </c>
      <c r="CY1" t="s">
        <v>166</v>
      </c>
      <c r="CZ1" t="s">
        <v>181</v>
      </c>
      <c r="DA1" t="s">
        <v>166</v>
      </c>
      <c r="DB1" t="s">
        <v>181</v>
      </c>
      <c r="DC1" t="s">
        <v>166</v>
      </c>
      <c r="DD1" t="s">
        <v>181</v>
      </c>
      <c r="DE1" t="s">
        <v>166</v>
      </c>
      <c r="DF1" t="s">
        <v>181</v>
      </c>
    </row>
    <row r="2" spans="3:110" x14ac:dyDescent="0.3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3"/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 s="3"/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 s="3"/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 s="3"/>
      <c r="AQ2">
        <v>0</v>
      </c>
      <c r="AR2">
        <v>0</v>
      </c>
      <c r="AS2">
        <v>0</v>
      </c>
      <c r="AT2">
        <v>0</v>
      </c>
      <c r="AV2" s="3"/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L2" s="3"/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F2" s="3"/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V2" s="3"/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3:110" x14ac:dyDescent="0.3">
      <c r="C3">
        <v>1.8146297505180001E-4</v>
      </c>
      <c r="D3">
        <v>0.86628826196399999</v>
      </c>
      <c r="E3">
        <v>3.46966922732E-4</v>
      </c>
      <c r="F3">
        <v>2.7855129943470001</v>
      </c>
      <c r="G3">
        <v>5.3441961893250004E-4</v>
      </c>
      <c r="H3">
        <v>6.8639093321660001</v>
      </c>
      <c r="I3">
        <v>3.6976759005540001E-4</v>
      </c>
      <c r="J3">
        <v>8.6410540096550008</v>
      </c>
      <c r="K3">
        <v>4.0466694792740002E-4</v>
      </c>
      <c r="L3">
        <v>5.2201256917250003</v>
      </c>
      <c r="N3" s="3"/>
      <c r="O3">
        <v>5.3233131039640003E-4</v>
      </c>
      <c r="P3">
        <v>6.6348697394789999</v>
      </c>
      <c r="Q3">
        <v>7.0210128389390004E-4</v>
      </c>
      <c r="R3">
        <v>6.9082164328660003</v>
      </c>
      <c r="S3">
        <v>5.7801633303439996E-4</v>
      </c>
      <c r="T3">
        <v>3.1559118236470001</v>
      </c>
      <c r="V3" s="3"/>
      <c r="W3">
        <v>3.5318525780309999E-4</v>
      </c>
      <c r="X3">
        <v>10.748352074450001</v>
      </c>
      <c r="Y3">
        <v>2.3580849671139999E-4</v>
      </c>
      <c r="Z3">
        <v>11.30253415742</v>
      </c>
      <c r="AA3">
        <v>3.2457975764580002E-4</v>
      </c>
      <c r="AB3">
        <v>7.1345482745249997</v>
      </c>
      <c r="AC3">
        <v>1.7847344663359999E-4</v>
      </c>
      <c r="AD3">
        <v>12.981775882120001</v>
      </c>
      <c r="AF3" s="3"/>
      <c r="AG3">
        <v>2.2584955733640001E-4</v>
      </c>
      <c r="AH3">
        <v>4.3240507477900003</v>
      </c>
      <c r="AI3">
        <v>3.4668560199409997E-4</v>
      </c>
      <c r="AJ3">
        <v>13.76337318785</v>
      </c>
      <c r="AK3">
        <v>4.4975448961790001E-4</v>
      </c>
      <c r="AL3">
        <v>13.86517073109</v>
      </c>
      <c r="AM3">
        <v>2.966375090328E-4</v>
      </c>
      <c r="AN3">
        <v>11.982362026200001</v>
      </c>
      <c r="AP3" s="3"/>
      <c r="AQ3">
        <v>2.9417019059599999E-4</v>
      </c>
      <c r="AR3">
        <v>1.2808729189200001</v>
      </c>
      <c r="AS3">
        <v>4.0599477644799999E-4</v>
      </c>
      <c r="AT3">
        <v>5.4398417612910004</v>
      </c>
      <c r="AV3" s="3"/>
      <c r="AW3">
        <v>2.9050133198109999E-3</v>
      </c>
      <c r="AX3">
        <v>14.225460122699999</v>
      </c>
      <c r="AY3">
        <v>1.83086250241E-3</v>
      </c>
      <c r="AZ3">
        <v>8.3282208588959996</v>
      </c>
      <c r="BA3">
        <v>1.7845824078499999E-3</v>
      </c>
      <c r="BB3">
        <v>7.1012269938649997</v>
      </c>
      <c r="BC3">
        <v>9.7672961140429998E-4</v>
      </c>
      <c r="BD3">
        <v>3.7039877300609998</v>
      </c>
      <c r="BE3">
        <v>2.8856629909230001E-3</v>
      </c>
      <c r="BF3">
        <v>7.960122699387</v>
      </c>
      <c r="BG3">
        <v>2.8856629909230001E-3</v>
      </c>
      <c r="BH3">
        <v>7.960122699387</v>
      </c>
      <c r="BI3">
        <v>3.0364080790190001E-3</v>
      </c>
      <c r="BJ3">
        <v>7.3849693251530004</v>
      </c>
      <c r="BL3" s="3"/>
      <c r="BM3">
        <v>1.9868355844699999E-3</v>
      </c>
      <c r="BN3">
        <v>15.94338984477</v>
      </c>
      <c r="BO3">
        <v>1.3258351266E-3</v>
      </c>
      <c r="BP3">
        <v>11.4111096284</v>
      </c>
      <c r="BQ3">
        <v>2.8522626030729999E-3</v>
      </c>
      <c r="BR3">
        <v>13.590300495899999</v>
      </c>
      <c r="BS3">
        <v>8.1298427335859996E-4</v>
      </c>
      <c r="BT3">
        <v>6.2174625297619999</v>
      </c>
      <c r="BU3">
        <v>2.9241644318310001E-3</v>
      </c>
      <c r="BV3">
        <v>13.330112006469999</v>
      </c>
      <c r="BW3">
        <v>3.8952551810790001E-3</v>
      </c>
      <c r="BX3">
        <v>17.833896280139999</v>
      </c>
      <c r="BY3">
        <v>3.5899321528630001E-3</v>
      </c>
      <c r="BZ3">
        <v>20.555981168470002</v>
      </c>
      <c r="CA3">
        <v>2.0623632468509999E-3</v>
      </c>
      <c r="CB3">
        <v>12.51828167927</v>
      </c>
      <c r="CC3">
        <v>7.0844957132230001E-4</v>
      </c>
      <c r="CD3">
        <v>5.4354842691930001</v>
      </c>
      <c r="CF3" s="3"/>
      <c r="CG3">
        <v>2.8316727844779998E-3</v>
      </c>
      <c r="CH3">
        <v>12.27355585331</v>
      </c>
      <c r="CI3">
        <v>3.1069743051909998E-3</v>
      </c>
      <c r="CJ3">
        <v>9.4035194038109999</v>
      </c>
      <c r="CK3">
        <v>1.101206082853E-3</v>
      </c>
      <c r="CL3">
        <v>2.9792100302079998</v>
      </c>
      <c r="CM3">
        <v>2.202412165705E-3</v>
      </c>
      <c r="CN3">
        <v>8.5868709806620007</v>
      </c>
      <c r="CO3">
        <v>2.6743576297849998E-3</v>
      </c>
      <c r="CP3">
        <v>11.238291843740001</v>
      </c>
      <c r="CQ3">
        <v>2.2810697430519999E-3</v>
      </c>
      <c r="CR3">
        <v>9.1907759915839993</v>
      </c>
      <c r="CS3">
        <v>2.5170424750920002E-3</v>
      </c>
      <c r="CT3">
        <v>9.0757272206690001</v>
      </c>
      <c r="CV3" s="3"/>
      <c r="CW3">
        <v>2.3987798994460001E-3</v>
      </c>
      <c r="CX3">
        <v>10.655531609200001</v>
      </c>
      <c r="CY3">
        <v>9.592474565368E-4</v>
      </c>
      <c r="CZ3">
        <v>4.5276580459769997</v>
      </c>
      <c r="DA3">
        <v>2.8044220709969999E-3</v>
      </c>
      <c r="DB3">
        <v>15.21731321839</v>
      </c>
      <c r="DC3">
        <v>1.9980045875439998E-3</v>
      </c>
      <c r="DD3">
        <v>15.92852011494</v>
      </c>
      <c r="DE3">
        <v>2.06741023818E-3</v>
      </c>
      <c r="DF3">
        <v>8.5721982758620001</v>
      </c>
    </row>
    <row r="4" spans="3:110" x14ac:dyDescent="0.3">
      <c r="C4">
        <v>4.6914295031669998E-4</v>
      </c>
      <c r="D4">
        <v>1.9591285605240001</v>
      </c>
      <c r="E4">
        <v>6.2853713271040005E-4</v>
      </c>
      <c r="F4">
        <v>4.7135922914470001</v>
      </c>
      <c r="G4">
        <v>1.073942273859E-3</v>
      </c>
      <c r="H4">
        <v>13.27021385139</v>
      </c>
      <c r="I4">
        <v>5.2088980198570004E-4</v>
      </c>
      <c r="J4">
        <v>9.4584800877650004</v>
      </c>
      <c r="K4">
        <v>8.6440153212190003E-4</v>
      </c>
      <c r="L4">
        <v>10.5690765114</v>
      </c>
      <c r="N4" s="3"/>
      <c r="O4">
        <v>9.1195709639739996E-4</v>
      </c>
      <c r="P4">
        <v>9.8280561122240009</v>
      </c>
      <c r="Q4">
        <v>1.207492911581E-3</v>
      </c>
      <c r="R4">
        <v>12.01482965932</v>
      </c>
      <c r="S4">
        <v>6.895343534902E-4</v>
      </c>
      <c r="T4">
        <v>5.1563126252510001</v>
      </c>
      <c r="V4" s="3"/>
      <c r="W4">
        <v>6.5022033307240003E-4</v>
      </c>
      <c r="X4">
        <v>12.91973633191</v>
      </c>
      <c r="Y4">
        <v>4.3383140284759998E-4</v>
      </c>
      <c r="Z4">
        <v>12.98936439475</v>
      </c>
      <c r="AA4">
        <v>5.5730732744640001E-4</v>
      </c>
      <c r="AB4">
        <v>11.10507948817</v>
      </c>
      <c r="AC4">
        <v>2.4022035745900001E-4</v>
      </c>
      <c r="AD4">
        <v>14.439705312139999</v>
      </c>
      <c r="AF4" s="3"/>
      <c r="AG4">
        <v>2.840495622515E-4</v>
      </c>
      <c r="AH4">
        <v>6.622401623339</v>
      </c>
      <c r="AI4">
        <v>6.2853668763899995E-4</v>
      </c>
      <c r="AJ4">
        <v>15.89216202503</v>
      </c>
      <c r="AK4">
        <v>1.108096767302E-3</v>
      </c>
      <c r="AL4">
        <v>18.02948207215</v>
      </c>
      <c r="AM4">
        <v>6.4674945234480003E-4</v>
      </c>
      <c r="AN4">
        <v>14.704834363690001</v>
      </c>
      <c r="AP4" s="3"/>
      <c r="AQ4">
        <v>4.6953269828220001E-4</v>
      </c>
      <c r="AR4">
        <v>4.3812845230889996</v>
      </c>
      <c r="AS4">
        <v>8.1994432472850003E-4</v>
      </c>
      <c r="AT4">
        <v>11.32925826997</v>
      </c>
      <c r="AV4" s="3"/>
      <c r="AW4">
        <v>3.1341640657919999E-3</v>
      </c>
      <c r="AX4">
        <v>15.02300613497</v>
      </c>
      <c r="AY4">
        <v>2.7306728825789999E-3</v>
      </c>
      <c r="AZ4">
        <v>12.39263803681</v>
      </c>
      <c r="BA4">
        <v>2.557792089532E-3</v>
      </c>
      <c r="BB4">
        <v>8.6656441717790003</v>
      </c>
      <c r="BC4">
        <v>1.618075840791E-3</v>
      </c>
      <c r="BD4">
        <v>8.4969325153370008</v>
      </c>
      <c r="BE4">
        <v>4.3934620438950004E-3</v>
      </c>
      <c r="BF4">
        <v>9.4631901840489991</v>
      </c>
      <c r="BG4">
        <v>4.3934620438950004E-3</v>
      </c>
      <c r="BH4">
        <v>9.4631901840489991</v>
      </c>
      <c r="BI4">
        <v>4.3068073876739998E-3</v>
      </c>
      <c r="BJ4">
        <v>8.5199386503069992</v>
      </c>
      <c r="BL4" s="3"/>
      <c r="BM4">
        <v>2.8938524236050002E-3</v>
      </c>
      <c r="BN4">
        <v>21.03769539532</v>
      </c>
      <c r="BO4">
        <v>2.5261180709519999E-3</v>
      </c>
      <c r="BP4">
        <v>20.984271571370002</v>
      </c>
      <c r="BQ4">
        <v>3.0441677575339999E-3</v>
      </c>
      <c r="BR4">
        <v>14.25132513882</v>
      </c>
      <c r="BS4">
        <v>4.1025061882259996E-3</v>
      </c>
      <c r="BT4">
        <v>18.284993882639998</v>
      </c>
      <c r="BU4">
        <v>3.4777921285479999E-3</v>
      </c>
      <c r="BV4">
        <v>15.11954567385</v>
      </c>
      <c r="BW4">
        <v>4.5500142288299999E-3</v>
      </c>
      <c r="BX4">
        <v>18.32245739415</v>
      </c>
      <c r="BY4">
        <v>3.9005260748710001E-3</v>
      </c>
      <c r="BZ4">
        <v>21.059683280800002</v>
      </c>
      <c r="CA4">
        <v>2.682420736023E-3</v>
      </c>
      <c r="CB4">
        <v>12.833908738290001</v>
      </c>
      <c r="CC4">
        <v>2.9538899717949998E-3</v>
      </c>
      <c r="CD4">
        <v>10.457722669220001</v>
      </c>
      <c r="CF4" s="3"/>
      <c r="CG4">
        <v>3.7362349239640001E-3</v>
      </c>
      <c r="CH4">
        <v>12.97517360162</v>
      </c>
      <c r="CI4">
        <v>3.6575773466179999E-3</v>
      </c>
      <c r="CJ4">
        <v>9.7370661367069999</v>
      </c>
      <c r="CK4">
        <v>2.3990561090719998E-3</v>
      </c>
      <c r="CL4">
        <v>5.7225920969240001</v>
      </c>
      <c r="CM4">
        <v>2.9103303618250001E-3</v>
      </c>
      <c r="CN4">
        <v>8.9836725206780006</v>
      </c>
      <c r="CO4">
        <v>2.9889879391709999E-3</v>
      </c>
      <c r="CP4">
        <v>11.980215568409999</v>
      </c>
      <c r="CQ4">
        <v>2.6350288411120001E-3</v>
      </c>
      <c r="CR4">
        <v>9.7716537554570007</v>
      </c>
      <c r="CS4">
        <v>3.3036182485580001E-3</v>
      </c>
      <c r="CT4">
        <v>9.9614030967599998</v>
      </c>
      <c r="CV4" s="3"/>
      <c r="CW4">
        <v>2.5625603067389998E-3</v>
      </c>
      <c r="CX4">
        <v>11.76185344828</v>
      </c>
      <c r="CY4">
        <v>2.0686798537400001E-3</v>
      </c>
      <c r="CZ4">
        <v>6.8624281609200004</v>
      </c>
      <c r="DA4">
        <v>3.036973321145E-3</v>
      </c>
      <c r="DB4">
        <v>15.655531609200001</v>
      </c>
      <c r="DC4">
        <v>2.4561242022579999E-3</v>
      </c>
      <c r="DD4">
        <v>17.042025862069998</v>
      </c>
      <c r="DE4">
        <v>2.5932426827820002E-3</v>
      </c>
      <c r="DF4">
        <v>9.0535201149429998</v>
      </c>
    </row>
    <row r="5" spans="3:110" x14ac:dyDescent="0.3">
      <c r="C5">
        <v>8.014629217434E-4</v>
      </c>
      <c r="D5">
        <v>3.8249958019629999</v>
      </c>
      <c r="E5">
        <v>1.0998893844839999E-3</v>
      </c>
      <c r="F5">
        <v>8.9340810145079992</v>
      </c>
      <c r="G5">
        <v>1.80719874594E-3</v>
      </c>
      <c r="H5">
        <v>18.93896990132</v>
      </c>
      <c r="I5">
        <v>9.950928946351001E-4</v>
      </c>
      <c r="J5">
        <v>11.493134082879999</v>
      </c>
      <c r="K5">
        <v>1.688727667776E-3</v>
      </c>
      <c r="L5">
        <v>16.42440386797</v>
      </c>
      <c r="N5" s="3"/>
      <c r="O5">
        <v>1.2649044192099999E-3</v>
      </c>
      <c r="P5">
        <v>11.20721442886</v>
      </c>
      <c r="Q5">
        <v>1.4320508401330001E-3</v>
      </c>
      <c r="R5">
        <v>14.35070140281</v>
      </c>
      <c r="S5">
        <v>9.9554734291479991E-4</v>
      </c>
      <c r="T5">
        <v>11.381162324650001</v>
      </c>
      <c r="V5" s="3"/>
      <c r="W5">
        <v>9.6327131816970003E-4</v>
      </c>
      <c r="X5">
        <v>14.718883288100001</v>
      </c>
      <c r="Y5">
        <v>6.2140293340759998E-4</v>
      </c>
      <c r="Z5">
        <v>14.624451373259999</v>
      </c>
      <c r="AA5">
        <v>1.008490200239E-3</v>
      </c>
      <c r="AB5">
        <v>17.20046529663</v>
      </c>
      <c r="AC5">
        <v>3.9634347084950002E-4</v>
      </c>
      <c r="AD5">
        <v>15.851105079490001</v>
      </c>
      <c r="AF5" s="3"/>
      <c r="AG5">
        <v>4.9460151422590004E-4</v>
      </c>
      <c r="AH5">
        <v>11.694060228050001</v>
      </c>
      <c r="AI5">
        <v>9.4470763899049998E-4</v>
      </c>
      <c r="AJ5">
        <v>18.097288092060001</v>
      </c>
      <c r="AK5">
        <v>1.7922062668909999E-3</v>
      </c>
      <c r="AL5">
        <v>22.219242799010001</v>
      </c>
      <c r="AM5">
        <v>9.6316812883799998E-4</v>
      </c>
      <c r="AN5">
        <v>16.62160836572</v>
      </c>
      <c r="AP5" s="3"/>
      <c r="AQ5">
        <v>7.9416353558110005E-4</v>
      </c>
      <c r="AR5">
        <v>12.624356793540001</v>
      </c>
      <c r="AS5">
        <v>1.2833348529039999E-3</v>
      </c>
      <c r="AT5">
        <v>19.684196375599999</v>
      </c>
      <c r="AV5" s="3"/>
      <c r="AW5">
        <v>3.7838798145939999E-3</v>
      </c>
      <c r="AX5">
        <v>15.743865030669999</v>
      </c>
      <c r="AY5">
        <v>4.2365703807389996E-3</v>
      </c>
      <c r="AZ5">
        <v>15.81288343558</v>
      </c>
      <c r="BA5">
        <v>3.8572235871359999E-3</v>
      </c>
      <c r="BB5">
        <v>10.10736196319</v>
      </c>
      <c r="BC5">
        <v>2.8712540262969999E-3</v>
      </c>
      <c r="BD5">
        <v>12.34662576687</v>
      </c>
      <c r="BE5">
        <v>4.7030673061130004E-3</v>
      </c>
      <c r="BF5">
        <v>9.7085889570549995</v>
      </c>
      <c r="BG5">
        <v>4.7030673061130004E-3</v>
      </c>
      <c r="BH5">
        <v>9.7085889570549995</v>
      </c>
      <c r="BI5">
        <v>4.9269017333610004E-3</v>
      </c>
      <c r="BJ5">
        <v>8.9647239263799996</v>
      </c>
      <c r="BL5" s="3"/>
      <c r="BM5">
        <v>3.4681239065330002E-3</v>
      </c>
      <c r="BN5">
        <v>22.49184294722</v>
      </c>
      <c r="BO5">
        <v>2.7290187584729998E-3</v>
      </c>
      <c r="BP5">
        <v>21.582874662249999</v>
      </c>
      <c r="BQ5">
        <v>3.5362131826229999E-3</v>
      </c>
      <c r="BR5">
        <v>15.07901987002</v>
      </c>
      <c r="BS5">
        <v>4.5849983761199996E-3</v>
      </c>
      <c r="BT5">
        <v>18.668335740540002</v>
      </c>
      <c r="BU5">
        <v>5.5134259370060003E-3</v>
      </c>
      <c r="BV5">
        <v>18.126668531659998</v>
      </c>
      <c r="BW5">
        <v>5.2732180494120002E-3</v>
      </c>
      <c r="BX5">
        <v>18.570379890720002</v>
      </c>
      <c r="BY5">
        <v>4.6235210255359998E-3</v>
      </c>
      <c r="BZ5">
        <v>21.179777388070001</v>
      </c>
      <c r="CA5">
        <v>3.6122366675349999E-3</v>
      </c>
      <c r="CB5">
        <v>13.141924352429999</v>
      </c>
      <c r="CC5">
        <v>3.7477132696409998E-3</v>
      </c>
      <c r="CD5">
        <v>11.79592566052</v>
      </c>
      <c r="CF5" s="3"/>
      <c r="CG5">
        <v>4.0901940220239999E-3</v>
      </c>
      <c r="CH5">
        <v>13.199456273459999</v>
      </c>
      <c r="CI5">
        <v>4.3261667540639998E-3</v>
      </c>
      <c r="CJ5">
        <v>9.9095608767830008</v>
      </c>
      <c r="CK5">
        <v>4.2475091767170004E-3</v>
      </c>
      <c r="CL5">
        <v>7.6204564793580003</v>
      </c>
      <c r="CM5">
        <v>2.9103303618250001E-3</v>
      </c>
      <c r="CN5">
        <v>9.1907277354019996</v>
      </c>
      <c r="CO5">
        <v>3.1856318825380001E-3</v>
      </c>
      <c r="CP5">
        <v>12.23901950676</v>
      </c>
      <c r="CQ5">
        <v>2.8316727844779998E-3</v>
      </c>
      <c r="CR5">
        <v>10.12248223368</v>
      </c>
      <c r="CS5">
        <v>3.7362349239640001E-3</v>
      </c>
      <c r="CT5">
        <v>10.553777896090001</v>
      </c>
      <c r="CV5" s="3"/>
      <c r="CW5">
        <v>3.477953125794E-3</v>
      </c>
      <c r="CX5">
        <v>12.350933908049999</v>
      </c>
      <c r="CY5">
        <v>4.4140829990009997E-3</v>
      </c>
      <c r="CZ5">
        <v>10.56932471264</v>
      </c>
      <c r="DA5">
        <v>3.6138019907570001E-3</v>
      </c>
      <c r="DB5">
        <v>16.07219827586</v>
      </c>
      <c r="DC5">
        <v>2.7860126453710002E-3</v>
      </c>
      <c r="DD5">
        <v>17.50897988506</v>
      </c>
      <c r="DE5">
        <v>2.8315072029519999E-3</v>
      </c>
      <c r="DF5">
        <v>9.2977729885060008</v>
      </c>
    </row>
    <row r="6" spans="3:110" x14ac:dyDescent="0.3">
      <c r="C6">
        <v>1.1781273753390001E-3</v>
      </c>
      <c r="D6">
        <v>6.690470415399</v>
      </c>
      <c r="E6">
        <v>1.290401519673E-3</v>
      </c>
      <c r="F6">
        <v>10.66670349794</v>
      </c>
      <c r="G6">
        <v>2.0592931489830002E-3</v>
      </c>
      <c r="H6">
        <v>20.129560229039999</v>
      </c>
      <c r="I6">
        <v>1.4594050485300001E-3</v>
      </c>
      <c r="J6">
        <v>13.332309628000001</v>
      </c>
      <c r="K6">
        <v>1.849497453997E-3</v>
      </c>
      <c r="L6">
        <v>17.623904043580001</v>
      </c>
      <c r="N6" s="3"/>
      <c r="O6">
        <v>1.4482294143399999E-3</v>
      </c>
      <c r="P6">
        <v>12.15150300601</v>
      </c>
      <c r="Q6">
        <v>1.9104232835179999E-3</v>
      </c>
      <c r="R6">
        <v>18.016032064129998</v>
      </c>
      <c r="S6">
        <v>1.3865702501630001E-3</v>
      </c>
      <c r="T6">
        <v>17.606012024049999</v>
      </c>
      <c r="V6" s="3"/>
      <c r="W6">
        <v>1.1356298209290001E-3</v>
      </c>
      <c r="X6">
        <v>15.478867778210001</v>
      </c>
      <c r="Y6">
        <v>7.5683962207439995E-4</v>
      </c>
      <c r="Z6">
        <v>15.84559228126</v>
      </c>
      <c r="AA6">
        <v>1.1803243907609999E-3</v>
      </c>
      <c r="AB6">
        <v>18.627374951530001</v>
      </c>
      <c r="AC6">
        <v>5.6847030076010005E-4</v>
      </c>
      <c r="AD6">
        <v>16.90577743311</v>
      </c>
      <c r="AF6" s="3"/>
      <c r="AG6">
        <v>7.2291449682399997E-4</v>
      </c>
      <c r="AH6">
        <v>16.104209642899999</v>
      </c>
      <c r="AI6">
        <v>1.192348149432E-3</v>
      </c>
      <c r="AJ6">
        <v>20.022525553059999</v>
      </c>
      <c r="AK6">
        <v>2.21127124106E-3</v>
      </c>
      <c r="AL6">
        <v>24.729709043410001</v>
      </c>
      <c r="AM6">
        <v>1.3140451056760001E-3</v>
      </c>
      <c r="AN6">
        <v>18.45358167893</v>
      </c>
      <c r="AP6" s="3"/>
      <c r="AQ6">
        <v>1.307992665067E-3</v>
      </c>
      <c r="AR6">
        <v>21.066387281779999</v>
      </c>
      <c r="AS6">
        <v>1.9359393427129999E-3</v>
      </c>
      <c r="AT6">
        <v>28.200735172089999</v>
      </c>
      <c r="AV6" s="3"/>
      <c r="AW6">
        <v>4.1581781140860004E-3</v>
      </c>
      <c r="AX6">
        <v>16.257668711659999</v>
      </c>
      <c r="AY6">
        <v>5.2664765707020004E-3</v>
      </c>
      <c r="AZ6">
        <v>16.74079754601</v>
      </c>
      <c r="BA6">
        <v>5.1646094759919998E-3</v>
      </c>
      <c r="BB6">
        <v>11.134969325149999</v>
      </c>
      <c r="BC6">
        <v>3.0724037081209998E-3</v>
      </c>
      <c r="BD6">
        <v>12.78374233129</v>
      </c>
      <c r="BE6">
        <v>5.4687511159360004E-3</v>
      </c>
      <c r="BF6">
        <v>9.846625766871</v>
      </c>
      <c r="BG6">
        <v>5.4687511159360004E-3</v>
      </c>
      <c r="BH6">
        <v>9.846625766871</v>
      </c>
      <c r="BI6">
        <v>5.4454637651140001E-3</v>
      </c>
      <c r="BJ6">
        <v>9.2407975460120007</v>
      </c>
      <c r="BL6" s="3"/>
      <c r="BM6">
        <v>4.1234532312290004E-3</v>
      </c>
      <c r="BN6">
        <v>23.553389661080001</v>
      </c>
      <c r="BO6">
        <v>2.9753090877269999E-3</v>
      </c>
      <c r="BP6">
        <v>22.16050345467</v>
      </c>
      <c r="BQ6">
        <v>4.0550035453380002E-3</v>
      </c>
      <c r="BR6">
        <v>15.59105501656</v>
      </c>
      <c r="BS6">
        <v>5.0670728241789999E-3</v>
      </c>
      <c r="BT6">
        <v>18.796020819830002</v>
      </c>
      <c r="BU6">
        <v>6.8232511941489996E-3</v>
      </c>
      <c r="BV6">
        <v>19.291773685119999</v>
      </c>
      <c r="BW6">
        <v>5.8930175228030001E-3</v>
      </c>
      <c r="BX6">
        <v>18.728101292369999</v>
      </c>
      <c r="BY6">
        <v>5.3116792664999997E-3</v>
      </c>
      <c r="BZ6">
        <v>21.044224953170001</v>
      </c>
      <c r="CA6">
        <v>4.1632964929170001E-3</v>
      </c>
      <c r="CB6">
        <v>13.35982076308</v>
      </c>
      <c r="CC6">
        <v>4.5745671667280002E-3</v>
      </c>
      <c r="CD6">
        <v>12.284435592379999</v>
      </c>
      <c r="CF6" s="3"/>
      <c r="CG6">
        <v>4.4048243314110001E-3</v>
      </c>
      <c r="CH6">
        <v>13.325965887700001</v>
      </c>
      <c r="CI6">
        <v>4.7981122181439996E-3</v>
      </c>
      <c r="CJ6">
        <v>10.139586034340001</v>
      </c>
      <c r="CK6">
        <v>5.2307288935500001E-3</v>
      </c>
      <c r="CL6">
        <v>7.9424669686430001</v>
      </c>
      <c r="CM6">
        <v>3.854221289984E-3</v>
      </c>
      <c r="CN6">
        <v>9.3919590321099999</v>
      </c>
      <c r="CO6">
        <v>3.578919769271E-3</v>
      </c>
      <c r="CP6">
        <v>12.48630529756</v>
      </c>
      <c r="CQ6">
        <v>3.0283167278450001E-3</v>
      </c>
      <c r="CR6">
        <v>10.2950131659</v>
      </c>
      <c r="CS6">
        <v>4.1688515993710002E-3</v>
      </c>
      <c r="CT6">
        <v>10.910339811989999</v>
      </c>
      <c r="CV6" s="3"/>
      <c r="CW6">
        <v>3.7608657931710002E-3</v>
      </c>
      <c r="CX6">
        <v>12.74604885057</v>
      </c>
      <c r="CY6">
        <v>5.4555909637229996E-3</v>
      </c>
      <c r="CZ6">
        <v>11.87679597701</v>
      </c>
      <c r="DA6">
        <v>3.8038211196319998E-3</v>
      </c>
      <c r="DB6">
        <v>16.287715517239999</v>
      </c>
      <c r="DC6">
        <v>3.0287208200019998E-3</v>
      </c>
      <c r="DD6">
        <v>17.602370689659999</v>
      </c>
      <c r="DE6">
        <v>3.2195863592499999E-3</v>
      </c>
      <c r="DF6">
        <v>9.4558189655170004</v>
      </c>
    </row>
    <row r="7" spans="3:110" x14ac:dyDescent="0.3">
      <c r="C7">
        <v>1.6603656516319999E-3</v>
      </c>
      <c r="D7">
        <v>10.27564270527</v>
      </c>
      <c r="E7">
        <v>1.691566919869E-3</v>
      </c>
      <c r="F7">
        <v>14.247454647050001</v>
      </c>
      <c r="G7">
        <v>2.2913507212650001E-3</v>
      </c>
      <c r="H7">
        <v>21.124674811310001</v>
      </c>
      <c r="I7">
        <v>2.014717333292E-3</v>
      </c>
      <c r="J7">
        <v>15.41136952191</v>
      </c>
      <c r="K7">
        <v>2.1723929141710002E-3</v>
      </c>
      <c r="L7">
        <v>18.98330007297</v>
      </c>
      <c r="N7" s="3"/>
      <c r="O7">
        <v>1.7162008914399999E-3</v>
      </c>
      <c r="P7">
        <v>13.49338677355</v>
      </c>
      <c r="Q7">
        <v>2.2768006968879998E-3</v>
      </c>
      <c r="R7">
        <v>20.202805611220001</v>
      </c>
      <c r="S7">
        <v>1.5688617245830001E-3</v>
      </c>
      <c r="T7">
        <v>19.680961923849999</v>
      </c>
      <c r="V7" s="3"/>
      <c r="W7">
        <v>1.3547069826199999E-3</v>
      </c>
      <c r="X7">
        <v>16.812718107790001</v>
      </c>
      <c r="Y7">
        <v>9.5525304337139999E-4</v>
      </c>
      <c r="Z7">
        <v>17.035687233969998</v>
      </c>
      <c r="AA7">
        <v>1.352414640749E-3</v>
      </c>
      <c r="AB7">
        <v>19.72857696782</v>
      </c>
      <c r="AC7">
        <v>7.7195831839650003E-4</v>
      </c>
      <c r="AD7">
        <v>18.069018999610002</v>
      </c>
      <c r="AF7" s="3"/>
      <c r="AG7">
        <v>7.3957533637699995E-4</v>
      </c>
      <c r="AH7">
        <v>16.723322859380001</v>
      </c>
      <c r="AI7">
        <v>1.4999081687139999E-3</v>
      </c>
      <c r="AJ7">
        <v>22.244611320760001</v>
      </c>
      <c r="AK7">
        <v>2.4848756963150001E-3</v>
      </c>
      <c r="AL7">
        <v>26.451410426830002</v>
      </c>
      <c r="AM7">
        <v>1.562326787073E-3</v>
      </c>
      <c r="AN7">
        <v>19.63249614815</v>
      </c>
      <c r="AP7" s="3"/>
      <c r="AQ7">
        <v>1.835145710474E-3</v>
      </c>
      <c r="AR7">
        <v>27.827310263259999</v>
      </c>
      <c r="AS7">
        <v>2.375492093083E-3</v>
      </c>
      <c r="AT7">
        <v>33.218438462359998</v>
      </c>
      <c r="AV7" s="3"/>
      <c r="AW7">
        <v>4.776799424356E-3</v>
      </c>
      <c r="AX7">
        <v>16.779141104290002</v>
      </c>
      <c r="AY7">
        <v>5.8177533799470002E-3</v>
      </c>
      <c r="AZ7">
        <v>17.131901840489999</v>
      </c>
      <c r="BA7">
        <v>5.611997114636E-3</v>
      </c>
      <c r="BB7">
        <v>11.480061349690001</v>
      </c>
      <c r="BC7">
        <v>3.3795048101300002E-3</v>
      </c>
      <c r="BD7">
        <v>13.15950920245</v>
      </c>
      <c r="BE7">
        <v>6.0615809151749996E-3</v>
      </c>
      <c r="BF7">
        <v>9.8926380368100002</v>
      </c>
      <c r="BG7">
        <v>6.0615809151749996E-3</v>
      </c>
      <c r="BH7">
        <v>9.8926380368100002</v>
      </c>
      <c r="BI7">
        <v>5.931016412293E-3</v>
      </c>
      <c r="BJ7">
        <v>9.4171779141100007</v>
      </c>
      <c r="BL7" s="3"/>
      <c r="BM7">
        <v>4.4918436275659997E-3</v>
      </c>
      <c r="BN7">
        <v>24.008312219259999</v>
      </c>
      <c r="BO7">
        <v>3.139213938901E-3</v>
      </c>
      <c r="BP7">
        <v>22.368903898260001</v>
      </c>
      <c r="BQ7">
        <v>4.4917393015420004E-3</v>
      </c>
      <c r="BR7">
        <v>15.93635521471</v>
      </c>
      <c r="BS7">
        <v>5.5144334271939998E-3</v>
      </c>
      <c r="BT7">
        <v>18.74325252713</v>
      </c>
      <c r="BU7">
        <v>7.3054730797970004E-3</v>
      </c>
      <c r="BV7">
        <v>19.509690568620002</v>
      </c>
      <c r="BW7">
        <v>7.0629184772519997E-3</v>
      </c>
      <c r="BX7">
        <v>18.517212377269999</v>
      </c>
      <c r="BY7">
        <v>6.6875165762630001E-3</v>
      </c>
      <c r="BZ7">
        <v>20.479866719650001</v>
      </c>
      <c r="CA7">
        <v>5.162073228821E-3</v>
      </c>
      <c r="CB7">
        <v>13.74300907454</v>
      </c>
      <c r="CC7">
        <v>5.2635240279620002E-3</v>
      </c>
      <c r="CD7">
        <v>12.637638763629999</v>
      </c>
      <c r="CF7" s="3"/>
      <c r="CG7">
        <v>4.6801258521240001E-3</v>
      </c>
      <c r="CH7">
        <v>13.406466248019999</v>
      </c>
      <c r="CI7">
        <v>5.4273728369169999E-3</v>
      </c>
      <c r="CJ7">
        <v>10.306332256679999</v>
      </c>
      <c r="CK7">
        <v>5.8993183009959996E-3</v>
      </c>
      <c r="CL7">
        <v>8.0516948375540007</v>
      </c>
      <c r="CM7">
        <v>4.5621394861039997E-3</v>
      </c>
      <c r="CN7">
        <v>9.4149108788740001</v>
      </c>
      <c r="CO7">
        <v>3.8148925013109999E-3</v>
      </c>
      <c r="CP7">
        <v>12.63007554505</v>
      </c>
      <c r="CQ7">
        <v>3.3036182485580001E-3</v>
      </c>
      <c r="CR7">
        <v>10.415774262399999</v>
      </c>
      <c r="CS7">
        <v>4.3261667540639998E-3</v>
      </c>
      <c r="CT7">
        <v>11.05411609151</v>
      </c>
      <c r="CV7" s="3"/>
      <c r="CW7">
        <v>4.6373237350399998E-3</v>
      </c>
      <c r="CX7">
        <v>12.99030172414</v>
      </c>
      <c r="CY7">
        <v>6.2683565249780004E-3</v>
      </c>
      <c r="CZ7">
        <v>12.61673850575</v>
      </c>
      <c r="DA7">
        <v>4.3884790851999997E-3</v>
      </c>
      <c r="DB7">
        <v>16.438577586209998</v>
      </c>
      <c r="DC7">
        <v>3.2716405972270002E-3</v>
      </c>
      <c r="DD7">
        <v>17.688577586209998</v>
      </c>
      <c r="DE7">
        <v>3.5137139640780001E-3</v>
      </c>
      <c r="DF7">
        <v>9.4701867816089997</v>
      </c>
    </row>
    <row r="8" spans="3:110" x14ac:dyDescent="0.3">
      <c r="C8">
        <v>2.685949862516E-3</v>
      </c>
      <c r="D8">
        <v>17.259375413210002</v>
      </c>
      <c r="E8">
        <v>1.9625508640489999E-3</v>
      </c>
      <c r="F8">
        <v>16.513185915609998</v>
      </c>
      <c r="G8">
        <v>2.4325124617360001E-3</v>
      </c>
      <c r="H8">
        <v>21.799935481569999</v>
      </c>
      <c r="I8">
        <v>2.509328097791E-3</v>
      </c>
      <c r="J8">
        <v>17.357163037700001</v>
      </c>
      <c r="K8">
        <v>2.4953347294820001E-3</v>
      </c>
      <c r="L8">
        <v>20.307154074269999</v>
      </c>
      <c r="N8" s="3"/>
      <c r="O8">
        <v>2.1529769655490002E-3</v>
      </c>
      <c r="P8">
        <v>16.16472945892</v>
      </c>
      <c r="Q8">
        <v>2.5311717228730002E-3</v>
      </c>
      <c r="R8">
        <v>20.92344689379</v>
      </c>
      <c r="S8">
        <v>1.919855579677E-3</v>
      </c>
      <c r="T8">
        <v>23.197194388780002</v>
      </c>
      <c r="V8" s="3"/>
      <c r="W8">
        <v>1.6369454788430001E-3</v>
      </c>
      <c r="X8">
        <v>17.805350911209999</v>
      </c>
      <c r="Y8">
        <v>1.1851344916519999E-3</v>
      </c>
      <c r="Z8">
        <v>18.236130838449998</v>
      </c>
      <c r="AA8">
        <v>1.9631591397380002E-3</v>
      </c>
      <c r="AB8">
        <v>22.86157425359</v>
      </c>
      <c r="AC8">
        <v>8.3431489461319999E-4</v>
      </c>
      <c r="AD8">
        <v>18.75145405196</v>
      </c>
      <c r="AF8" s="3"/>
      <c r="AG8">
        <v>7.4764710196139998E-4</v>
      </c>
      <c r="AH8">
        <v>17.333952947259998</v>
      </c>
      <c r="AI8">
        <v>1.7049238947910001E-3</v>
      </c>
      <c r="AJ8">
        <v>23.75427164285</v>
      </c>
      <c r="AK8">
        <v>2.8101311719189999E-3</v>
      </c>
      <c r="AL8">
        <v>28.088315492460001</v>
      </c>
      <c r="AM8">
        <v>1.8449283341769999E-3</v>
      </c>
      <c r="AN8">
        <v>20.887747847229999</v>
      </c>
      <c r="AP8" s="3"/>
      <c r="AQ8">
        <v>2.3244737222600001E-3</v>
      </c>
      <c r="AR8">
        <v>34.513574576049997</v>
      </c>
      <c r="AS8">
        <v>2.5767137371480002E-3</v>
      </c>
      <c r="AT8">
        <v>34.836963908320001</v>
      </c>
      <c r="AV8" s="3"/>
      <c r="AW8">
        <v>5.2946249383999996E-3</v>
      </c>
      <c r="AX8">
        <v>17.093558282210001</v>
      </c>
      <c r="AY8">
        <v>6.1636087046570004E-3</v>
      </c>
      <c r="AZ8">
        <v>17.308282208590001</v>
      </c>
      <c r="BA8">
        <v>6.3364225415489996E-3</v>
      </c>
      <c r="BB8">
        <v>11.94785276074</v>
      </c>
      <c r="BC8">
        <v>3.6179356792390002E-3</v>
      </c>
      <c r="BD8">
        <v>13.473926380369999</v>
      </c>
      <c r="BE8">
        <v>7.003506717042E-3</v>
      </c>
      <c r="BF8">
        <v>9.9463190184049992</v>
      </c>
      <c r="BG8">
        <v>7.003506717042E-3</v>
      </c>
      <c r="BH8">
        <v>9.9463190184049992</v>
      </c>
      <c r="BI8">
        <v>6.7320664633579996E-3</v>
      </c>
      <c r="BJ8">
        <v>9.5322085889569994</v>
      </c>
      <c r="BL8" s="3"/>
      <c r="BM8">
        <v>5.0236180585600003E-3</v>
      </c>
      <c r="BN8">
        <v>24.45426398751</v>
      </c>
      <c r="BO8">
        <v>3.9292489694179996E-3</v>
      </c>
      <c r="BP8">
        <v>22.047061614939999</v>
      </c>
      <c r="BQ8">
        <v>4.9010975715299996E-3</v>
      </c>
      <c r="BR8">
        <v>16.210195261390002</v>
      </c>
      <c r="BS8">
        <v>6.4431927226549996E-3</v>
      </c>
      <c r="BT8">
        <v>18.40460687773</v>
      </c>
      <c r="BU8">
        <v>7.9252479802579996E-3</v>
      </c>
      <c r="BV8">
        <v>19.65237333624</v>
      </c>
      <c r="BW8">
        <v>8.0261213155109999E-3</v>
      </c>
      <c r="BX8">
        <v>18.193595125480002</v>
      </c>
      <c r="BY8">
        <v>8.9917814469130004E-3</v>
      </c>
      <c r="BZ8">
        <v>19.373841277269999</v>
      </c>
      <c r="CA8">
        <v>5.6786280790759999E-3</v>
      </c>
      <c r="CB8">
        <v>13.9082805025</v>
      </c>
      <c r="CC8">
        <v>6.3308561148890004E-3</v>
      </c>
      <c r="CD8">
        <v>12.84786231082</v>
      </c>
      <c r="CF8" s="3"/>
      <c r="CG8">
        <v>5.1520713162029998E-3</v>
      </c>
      <c r="CH8">
        <v>13.3949269884</v>
      </c>
      <c r="CI8">
        <v>6.2139486103829997E-3</v>
      </c>
      <c r="CJ8">
        <v>10.39254494259</v>
      </c>
      <c r="CK8">
        <v>6.567907708443E-3</v>
      </c>
      <c r="CL8">
        <v>8.1264135040099994</v>
      </c>
      <c r="CM8">
        <v>5.1127425275299997E-3</v>
      </c>
      <c r="CN8">
        <v>9.3688563847750004</v>
      </c>
      <c r="CO8">
        <v>4.1688515993710002E-3</v>
      </c>
      <c r="CP8">
        <v>12.73932754206</v>
      </c>
      <c r="CQ8">
        <v>3.8148925013109999E-3</v>
      </c>
      <c r="CR8">
        <v>10.542268796589999</v>
      </c>
      <c r="CS8">
        <v>4.4834819087570003E-3</v>
      </c>
      <c r="CT8">
        <v>11.17488623605</v>
      </c>
      <c r="CV8" s="3"/>
      <c r="CW8">
        <v>4.9788503207900004E-3</v>
      </c>
      <c r="CX8">
        <v>13.0621408046</v>
      </c>
      <c r="CY8">
        <v>6.4577408460719998E-3</v>
      </c>
      <c r="CZ8">
        <v>12.85380747126</v>
      </c>
      <c r="DA8">
        <v>5.0247680835579997E-3</v>
      </c>
      <c r="DB8">
        <v>16.503232758620001</v>
      </c>
      <c r="DC8">
        <v>3.615283208911E-3</v>
      </c>
      <c r="DD8">
        <v>17.688577586209998</v>
      </c>
      <c r="DE8">
        <v>4.155927835052E-3</v>
      </c>
      <c r="DF8">
        <v>9.333692528736</v>
      </c>
    </row>
    <row r="9" spans="3:110" x14ac:dyDescent="0.3">
      <c r="C9">
        <v>3.2593802805020002E-3</v>
      </c>
      <c r="D9">
        <v>20.924492929860001</v>
      </c>
      <c r="E9">
        <v>2.2538497698059998E-3</v>
      </c>
      <c r="F9">
        <v>18.76114076104</v>
      </c>
      <c r="G9">
        <v>2.6448808667809999E-3</v>
      </c>
      <c r="H9">
        <v>22.333009107660001</v>
      </c>
      <c r="I9">
        <v>3.136136766729E-3</v>
      </c>
      <c r="J9">
        <v>19.07189821183</v>
      </c>
      <c r="K9">
        <v>2.8592425426829998E-3</v>
      </c>
      <c r="L9">
        <v>21.337775525600001</v>
      </c>
      <c r="N9" s="3"/>
      <c r="O9">
        <v>2.7725328810069999E-3</v>
      </c>
      <c r="P9">
        <v>20.376753507010001</v>
      </c>
      <c r="Q9">
        <v>2.629623088626E-3</v>
      </c>
      <c r="R9">
        <v>21.718637274550002</v>
      </c>
      <c r="S9">
        <v>2.2438983946919998E-3</v>
      </c>
      <c r="T9">
        <v>25.19759519038</v>
      </c>
      <c r="V9" s="3"/>
      <c r="W9">
        <v>2.1225744462410002E-3</v>
      </c>
      <c r="X9">
        <v>20.085304381539999</v>
      </c>
      <c r="Y9">
        <v>1.383661813204E-3</v>
      </c>
      <c r="Z9">
        <v>19.281344666479999</v>
      </c>
      <c r="AA9">
        <v>2.3391641731350002E-3</v>
      </c>
      <c r="AB9">
        <v>24.583171772</v>
      </c>
      <c r="AC9">
        <v>1.0065026910630001E-3</v>
      </c>
      <c r="AD9">
        <v>19.72857696782</v>
      </c>
      <c r="AF9" s="3"/>
      <c r="AG9">
        <v>8.0746460633159998E-4</v>
      </c>
      <c r="AH9">
        <v>17.749534457199999</v>
      </c>
      <c r="AI9">
        <v>1.7991122671020001E-3</v>
      </c>
      <c r="AJ9">
        <v>24.186823781019999</v>
      </c>
      <c r="AK9">
        <v>3.0241949920790001E-3</v>
      </c>
      <c r="AL9">
        <v>29.072159528589999</v>
      </c>
      <c r="AM9">
        <v>2.0847302321089999E-3</v>
      </c>
      <c r="AN9">
        <v>21.93096504152</v>
      </c>
      <c r="AP9" s="3"/>
      <c r="AQ9">
        <v>2.8902979513880001E-3</v>
      </c>
      <c r="AR9">
        <v>39.331849772159998</v>
      </c>
      <c r="AS9">
        <v>2.8157395222390001E-3</v>
      </c>
      <c r="AT9">
        <v>36.579958058880003</v>
      </c>
      <c r="AV9" s="3"/>
      <c r="AW9">
        <v>5.8501735503549996E-3</v>
      </c>
      <c r="AX9">
        <v>17.26226993865</v>
      </c>
      <c r="AY9">
        <v>6.3712397423170003E-3</v>
      </c>
      <c r="AZ9">
        <v>17.407975460119999</v>
      </c>
      <c r="BA9">
        <v>7.1675359063539997E-3</v>
      </c>
      <c r="BB9">
        <v>12.31595092025</v>
      </c>
      <c r="BC9">
        <v>3.893353128549E-3</v>
      </c>
      <c r="BD9">
        <v>13.68098159509</v>
      </c>
      <c r="BE9">
        <v>8.3312204946540003E-3</v>
      </c>
      <c r="BF9">
        <v>9.9156441717790003</v>
      </c>
      <c r="BG9">
        <v>8.3312204946540003E-3</v>
      </c>
      <c r="BH9">
        <v>9.9156441717790003</v>
      </c>
      <c r="BI9">
        <v>8.3727734846480006E-3</v>
      </c>
      <c r="BJ9">
        <v>9.5705521472390007</v>
      </c>
      <c r="BL9" s="3"/>
      <c r="BM9">
        <v>5.4325227970319998E-3</v>
      </c>
      <c r="BN9">
        <v>24.703963932560001</v>
      </c>
      <c r="BO9">
        <v>4.2832878390030001E-3</v>
      </c>
      <c r="BP9">
        <v>21.83255144032</v>
      </c>
      <c r="BQ9">
        <v>5.31030013725E-3</v>
      </c>
      <c r="BR9">
        <v>16.388744296110001</v>
      </c>
      <c r="BS9">
        <v>7.1650696049390004E-3</v>
      </c>
      <c r="BT9">
        <v>17.840443136379999</v>
      </c>
      <c r="BU9">
        <v>8.579220694202E-3</v>
      </c>
      <c r="BV9">
        <v>19.6596981611</v>
      </c>
      <c r="BW9">
        <v>9.1610135497380007E-3</v>
      </c>
      <c r="BX9">
        <v>17.621789229960001</v>
      </c>
      <c r="BY9">
        <v>1.160654194785E-2</v>
      </c>
      <c r="BZ9">
        <v>18.71136341107</v>
      </c>
      <c r="CA9">
        <v>6.5047939340830002E-3</v>
      </c>
      <c r="CB9">
        <v>13.97570868136</v>
      </c>
      <c r="CC9">
        <v>7.2260073472189996E-3</v>
      </c>
      <c r="CD9">
        <v>13.005501821039999</v>
      </c>
      <c r="CF9" s="3"/>
      <c r="CG9">
        <v>5.7026743576299999E-3</v>
      </c>
      <c r="CH9">
        <v>13.3488724943</v>
      </c>
      <c r="CI9">
        <v>7.7871001573150004E-3</v>
      </c>
      <c r="CJ9">
        <v>10.42118197085</v>
      </c>
      <c r="CK9">
        <v>8.0230728893550003E-3</v>
      </c>
      <c r="CL9">
        <v>8.1205503778459995</v>
      </c>
      <c r="CM9">
        <v>6.017304667016E-3</v>
      </c>
      <c r="CN9">
        <v>9.1617318017889993</v>
      </c>
      <c r="CO9">
        <v>4.6801258521240001E-3</v>
      </c>
      <c r="CP9">
        <v>12.79105213759</v>
      </c>
      <c r="CQ9">
        <v>4.5621394861039997E-3</v>
      </c>
      <c r="CR9">
        <v>10.616981431019999</v>
      </c>
      <c r="CS9">
        <v>5.2700576822230002E-3</v>
      </c>
      <c r="CT9">
        <v>11.37037806306</v>
      </c>
      <c r="CV9" s="3"/>
      <c r="CW9">
        <v>5.8163733854720004E-3</v>
      </c>
      <c r="CX9">
        <v>12.961566091950001</v>
      </c>
      <c r="CY9">
        <v>7.5191394545730001E-3</v>
      </c>
      <c r="CZ9">
        <v>13.485991379310001</v>
      </c>
      <c r="DA9">
        <v>5.7150157432329998E-3</v>
      </c>
      <c r="DB9">
        <v>16.402658045980001</v>
      </c>
      <c r="DC9">
        <v>4.0118264689449996E-3</v>
      </c>
      <c r="DD9">
        <v>17.559267241379999</v>
      </c>
      <c r="DE9">
        <v>4.702708936401E-3</v>
      </c>
      <c r="DF9">
        <v>9.103807471264</v>
      </c>
    </row>
    <row r="10" spans="3:110" x14ac:dyDescent="0.3">
      <c r="C10">
        <v>4.029802644167E-3</v>
      </c>
      <c r="D10">
        <v>25.21598596274</v>
      </c>
      <c r="E10">
        <v>2.6962940650610001E-3</v>
      </c>
      <c r="F10">
        <v>21.808750670529999</v>
      </c>
      <c r="G10">
        <v>2.7861237287399999E-3</v>
      </c>
      <c r="H10">
        <v>22.946071228760001</v>
      </c>
      <c r="I10">
        <v>3.3686231240209999E-3</v>
      </c>
      <c r="J10">
        <v>19.738249034199999</v>
      </c>
      <c r="K10">
        <v>3.1117657307350001E-3</v>
      </c>
      <c r="L10">
        <v>22.199602093420001</v>
      </c>
      <c r="N10" s="3"/>
      <c r="O10">
        <v>3.3360628880319998E-3</v>
      </c>
      <c r="P10">
        <v>23.88056112224</v>
      </c>
      <c r="Q10">
        <v>2.799029626269E-3</v>
      </c>
      <c r="R10">
        <v>22.38957915832</v>
      </c>
      <c r="S10">
        <v>2.3848092898750002E-3</v>
      </c>
      <c r="T10">
        <v>26.042484969939999</v>
      </c>
      <c r="V10" s="3"/>
      <c r="W10">
        <v>2.4359180707260002E-3</v>
      </c>
      <c r="X10">
        <v>21.512214036450001</v>
      </c>
      <c r="Y10">
        <v>1.582286763547E-3</v>
      </c>
      <c r="Z10">
        <v>20.202374673369999</v>
      </c>
      <c r="AA10">
        <v>2.4957628255309998E-3</v>
      </c>
      <c r="AB10">
        <v>25.38968592478</v>
      </c>
      <c r="AC10">
        <v>1.1944137579529999E-3</v>
      </c>
      <c r="AD10">
        <v>20.705699883680001</v>
      </c>
      <c r="AF10" s="3"/>
      <c r="AG10">
        <v>8.7592218690540002E-4</v>
      </c>
      <c r="AH10">
        <v>18.114232494119999</v>
      </c>
      <c r="AI10">
        <v>1.884835428017E-3</v>
      </c>
      <c r="AJ10">
        <v>24.466716758090001</v>
      </c>
      <c r="AK10">
        <v>3.2039899487679999E-3</v>
      </c>
      <c r="AL10">
        <v>29.920299733250001</v>
      </c>
      <c r="AM10">
        <v>2.5213740860619998E-3</v>
      </c>
      <c r="AN10">
        <v>23.991945673269999</v>
      </c>
      <c r="AP10" s="3"/>
      <c r="AQ10">
        <v>2.9783056520289999E-3</v>
      </c>
      <c r="AR10">
        <v>40.103773763269999</v>
      </c>
      <c r="AS10">
        <v>3.067472891697E-3</v>
      </c>
      <c r="AT10">
        <v>38.11124076179</v>
      </c>
      <c r="AV10" s="3"/>
      <c r="AW10">
        <v>6.4418249212600002E-3</v>
      </c>
      <c r="AX10">
        <v>17.369631901839998</v>
      </c>
      <c r="AY10">
        <v>6.648719441211E-3</v>
      </c>
      <c r="AZ10">
        <v>17.507668711659999</v>
      </c>
      <c r="BA10">
        <v>7.8263844747419997E-3</v>
      </c>
      <c r="BB10">
        <v>12.56134969325</v>
      </c>
      <c r="BC10">
        <v>4.5883044558879997E-3</v>
      </c>
      <c r="BD10">
        <v>13.865030674850001</v>
      </c>
      <c r="BE10">
        <v>1.0641529242879999E-2</v>
      </c>
      <c r="BF10">
        <v>9.6395705521469992</v>
      </c>
      <c r="BG10">
        <v>1.0641529242879999E-2</v>
      </c>
      <c r="BH10">
        <v>9.6395705521469992</v>
      </c>
      <c r="BI10">
        <v>9.5989549483279993E-3</v>
      </c>
      <c r="BJ10">
        <v>9.3711656441720006</v>
      </c>
      <c r="BL10" s="3"/>
      <c r="BM10">
        <v>5.9637286568340001E-3</v>
      </c>
      <c r="BN10">
        <v>24.801950131160002</v>
      </c>
      <c r="BO10">
        <v>4.664168961384E-3</v>
      </c>
      <c r="BP10">
        <v>21.361938563519999</v>
      </c>
      <c r="BQ10">
        <v>6.0466117361109998E-3</v>
      </c>
      <c r="BR10">
        <v>16.555284664150001</v>
      </c>
      <c r="BS10">
        <v>9.2968095999519992E-3</v>
      </c>
      <c r="BT10">
        <v>16.471292780510002</v>
      </c>
      <c r="BU10">
        <v>9.3018347644300003E-3</v>
      </c>
      <c r="BV10">
        <v>19.546693440809999</v>
      </c>
      <c r="BW10">
        <v>1.05368877189E-2</v>
      </c>
      <c r="BX10">
        <v>17.079988947499999</v>
      </c>
      <c r="BY10">
        <v>1.256989222369E-2</v>
      </c>
      <c r="BZ10">
        <v>18.477977963490002</v>
      </c>
      <c r="CA10">
        <v>7.0899164218270003E-3</v>
      </c>
      <c r="CB10">
        <v>13.975534662059999</v>
      </c>
      <c r="CC10">
        <v>8.1554792576910007E-3</v>
      </c>
      <c r="CD10">
        <v>13.10297655868</v>
      </c>
      <c r="CF10" s="3"/>
      <c r="CG10">
        <v>6.1746198217089996E-3</v>
      </c>
      <c r="CH10">
        <v>13.23955716106</v>
      </c>
      <c r="CI10">
        <v>9.0849501835340001E-3</v>
      </c>
      <c r="CJ10">
        <v>10.38082170627</v>
      </c>
      <c r="CK10">
        <v>9.3209229155739991E-3</v>
      </c>
      <c r="CL10">
        <v>8.0399293770769997</v>
      </c>
      <c r="CM10">
        <v>7.0791819611959999E-3</v>
      </c>
      <c r="CN10">
        <v>8.9258374860459995</v>
      </c>
      <c r="CO10">
        <v>5.3093864708970004E-3</v>
      </c>
      <c r="CP10">
        <v>12.70473087527</v>
      </c>
      <c r="CQ10">
        <v>5.1127425275299997E-3</v>
      </c>
      <c r="CR10">
        <v>10.61118767312</v>
      </c>
      <c r="CS10">
        <v>5.6633455689559997E-3</v>
      </c>
      <c r="CT10">
        <v>11.42211170663</v>
      </c>
      <c r="CV10" s="3"/>
      <c r="CW10">
        <v>6.3115234540309997E-3</v>
      </c>
      <c r="CX10">
        <v>12.81788793103</v>
      </c>
      <c r="CY10">
        <v>7.8060725712250003E-3</v>
      </c>
      <c r="CZ10">
        <v>13.74461206897</v>
      </c>
      <c r="DA10">
        <v>6.5563476545970004E-3</v>
      </c>
      <c r="DB10">
        <v>16.172772988510001</v>
      </c>
      <c r="DC10">
        <v>4.6098153978979999E-3</v>
      </c>
      <c r="DD10">
        <v>17.257543103450001</v>
      </c>
      <c r="DE10">
        <v>5.1506716266309996E-3</v>
      </c>
      <c r="DF10">
        <v>8.8954741379310001</v>
      </c>
    </row>
    <row r="11" spans="3:110" x14ac:dyDescent="0.3">
      <c r="C11">
        <v>4.4685829802710002E-3</v>
      </c>
      <c r="D11">
        <v>27.12180959326</v>
      </c>
      <c r="E11">
        <v>3.1795189376619998E-3</v>
      </c>
      <c r="F11">
        <v>24.705296142449999</v>
      </c>
      <c r="G11">
        <v>2.8771470371769998E-3</v>
      </c>
      <c r="H11">
        <v>23.168184563499999</v>
      </c>
      <c r="I11">
        <v>3.671470164653E-3</v>
      </c>
      <c r="J11">
        <v>20.911054825170002</v>
      </c>
      <c r="K11">
        <v>3.465631950988E-3</v>
      </c>
      <c r="L11">
        <v>23.150256686079999</v>
      </c>
      <c r="N11" s="3"/>
      <c r="O11">
        <v>3.6036936440180002E-3</v>
      </c>
      <c r="P11">
        <v>25.595190380759998</v>
      </c>
      <c r="Q11">
        <v>2.8837896819430002E-3</v>
      </c>
      <c r="R11">
        <v>22.662925851699999</v>
      </c>
      <c r="S11">
        <v>2.567884422855E-3</v>
      </c>
      <c r="T11">
        <v>27.260120240479999</v>
      </c>
      <c r="V11" s="3"/>
      <c r="W11">
        <v>2.6709867556290001E-3</v>
      </c>
      <c r="X11">
        <v>22.504846839860001</v>
      </c>
      <c r="Y11">
        <v>1.8019283652970001E-3</v>
      </c>
      <c r="Z11">
        <v>21.082010073199999</v>
      </c>
      <c r="AA11">
        <v>2.7625097241630002E-3</v>
      </c>
      <c r="AB11">
        <v>26.087630864680001</v>
      </c>
      <c r="AC11">
        <v>1.508232921443E-3</v>
      </c>
      <c r="AD11">
        <v>21.527723924</v>
      </c>
      <c r="AF11" s="3"/>
      <c r="AG11">
        <v>8.7557974332709999E-4</v>
      </c>
      <c r="AH11">
        <v>18.512836819269999</v>
      </c>
      <c r="AI11">
        <v>1.9105225035530001E-3</v>
      </c>
      <c r="AJ11">
        <v>24.58545651787</v>
      </c>
      <c r="AK11">
        <v>3.40105777183E-3</v>
      </c>
      <c r="AL11">
        <v>30.675153934960001</v>
      </c>
      <c r="AM11">
        <v>2.8468117125059998E-3</v>
      </c>
      <c r="AN11">
        <v>25.416827161690001</v>
      </c>
      <c r="AP11" s="3"/>
      <c r="AQ11">
        <v>3.0791671852029999E-3</v>
      </c>
      <c r="AR11">
        <v>40.315316055419999</v>
      </c>
      <c r="AS11">
        <v>3.3065300156800001E-3</v>
      </c>
      <c r="AT11">
        <v>39.77951985848</v>
      </c>
      <c r="AV11" s="3"/>
      <c r="AW11">
        <v>7.3849291514600001E-3</v>
      </c>
      <c r="AX11">
        <v>17.361963190179999</v>
      </c>
      <c r="AY11">
        <v>7.1706694544230003E-3</v>
      </c>
      <c r="AZ11">
        <v>17.607361963190002</v>
      </c>
      <c r="BA11">
        <v>8.4864114714640008E-3</v>
      </c>
      <c r="BB11">
        <v>12.745398773010001</v>
      </c>
      <c r="BC11">
        <v>5.1457680138840001E-3</v>
      </c>
      <c r="BD11">
        <v>13.93404907975</v>
      </c>
      <c r="BE11">
        <v>1.2322168915200001E-2</v>
      </c>
      <c r="BF11">
        <v>9.4171779141100007</v>
      </c>
      <c r="BG11">
        <v>1.2322168915200001E-2</v>
      </c>
      <c r="BH11">
        <v>9.4171779141100007</v>
      </c>
      <c r="BI11">
        <v>1.093064592157E-2</v>
      </c>
      <c r="BJ11">
        <v>9.1334355828220009</v>
      </c>
      <c r="BL11" s="3"/>
      <c r="BM11">
        <v>6.4946866779100002E-3</v>
      </c>
      <c r="BN11">
        <v>24.748259030149999</v>
      </c>
      <c r="BO11">
        <v>5.480579131891E-3</v>
      </c>
      <c r="BP11">
        <v>20.498120542119999</v>
      </c>
      <c r="BQ11">
        <v>6.6191255304830004E-3</v>
      </c>
      <c r="BR11">
        <v>16.57893715933</v>
      </c>
      <c r="BS11">
        <v>1.1601172762329999E-2</v>
      </c>
      <c r="BT11">
        <v>15.42542187427</v>
      </c>
      <c r="BU11">
        <v>1.074651001393E-2</v>
      </c>
      <c r="BV11">
        <v>18.982314734439999</v>
      </c>
      <c r="BW11">
        <v>1.249767550589E-2</v>
      </c>
      <c r="BX11">
        <v>16.410186256439999</v>
      </c>
      <c r="BY11">
        <v>1.367085694668E-2</v>
      </c>
      <c r="BZ11">
        <v>18.206954985109999</v>
      </c>
      <c r="CA11">
        <v>7.9845393361310003E-3</v>
      </c>
      <c r="CB11">
        <v>13.809843540499999</v>
      </c>
      <c r="CC11">
        <v>8.8438709415019998E-3</v>
      </c>
      <c r="CD11">
        <v>13.110291147110001</v>
      </c>
      <c r="CF11" s="3"/>
      <c r="CG11">
        <v>6.8825380178290001E-3</v>
      </c>
      <c r="CH11">
        <v>13.015193056899999</v>
      </c>
      <c r="CI11">
        <v>1.057944415312E-2</v>
      </c>
      <c r="CJ11">
        <v>10.27142795674</v>
      </c>
      <c r="CK11">
        <v>1.109071840587E-2</v>
      </c>
      <c r="CL11">
        <v>7.9017568467480004</v>
      </c>
      <c r="CM11">
        <v>9.8321971683270008E-3</v>
      </c>
      <c r="CN11">
        <v>7.9306110278249999</v>
      </c>
      <c r="CO11">
        <v>5.6633455689559997E-3</v>
      </c>
      <c r="CP11">
        <v>12.54366078638</v>
      </c>
      <c r="CQ11">
        <v>5.9779758783429999E-3</v>
      </c>
      <c r="CR11">
        <v>10.473084511050001</v>
      </c>
      <c r="CS11">
        <v>6.4105925537490003E-3</v>
      </c>
      <c r="CT11">
        <v>11.42205440241</v>
      </c>
      <c r="CV11" s="3"/>
      <c r="CW11">
        <v>6.9114168063239998E-3</v>
      </c>
      <c r="CX11">
        <v>12.451508620689999</v>
      </c>
      <c r="CY11">
        <v>8.3399459143770008E-3</v>
      </c>
      <c r="CZ11">
        <v>13.952945402299999</v>
      </c>
      <c r="DA11">
        <v>6.9054919337089996E-3</v>
      </c>
      <c r="DB11">
        <v>15.985991379310001</v>
      </c>
      <c r="DC11">
        <v>5.9234442977329996E-3</v>
      </c>
      <c r="DD11">
        <v>15.99317528736</v>
      </c>
      <c r="DE11">
        <v>6.3407246119209998E-3</v>
      </c>
      <c r="DF11">
        <v>8.4931752873559994</v>
      </c>
    </row>
    <row r="12" spans="3:110" x14ac:dyDescent="0.3">
      <c r="C12">
        <v>4.7560717405990003E-3</v>
      </c>
      <c r="D12">
        <v>28.36126075772</v>
      </c>
      <c r="E12">
        <v>3.4615990541389998E-3</v>
      </c>
      <c r="F12">
        <v>26.24241313049</v>
      </c>
      <c r="G12">
        <v>3.0492795377269999E-3</v>
      </c>
      <c r="H12">
        <v>23.43470379703</v>
      </c>
      <c r="I12">
        <v>3.9750588874629999E-3</v>
      </c>
      <c r="J12">
        <v>21.51518816658</v>
      </c>
      <c r="K12">
        <v>3.7692786177190001E-3</v>
      </c>
      <c r="L12">
        <v>23.70996249237</v>
      </c>
      <c r="N12" s="3"/>
      <c r="O12">
        <v>3.9425521487860002E-3</v>
      </c>
      <c r="P12">
        <v>26.887374749500001</v>
      </c>
      <c r="Q12">
        <v>3.194322904806E-3</v>
      </c>
      <c r="R12">
        <v>23.942685370740001</v>
      </c>
      <c r="S12">
        <v>3.132777314334E-3</v>
      </c>
      <c r="T12">
        <v>29.272945891780001</v>
      </c>
      <c r="V12" s="3"/>
      <c r="W12">
        <v>3.2514064980579999E-3</v>
      </c>
      <c r="X12">
        <v>24.210934470729999</v>
      </c>
      <c r="Y12">
        <v>2.0321352428779998E-3</v>
      </c>
      <c r="Z12">
        <v>21.868507607169999</v>
      </c>
      <c r="AA12">
        <v>3.1232548328180001E-3</v>
      </c>
      <c r="AB12">
        <v>27.21985265607</v>
      </c>
      <c r="AC12">
        <v>1.7434966992720001E-3</v>
      </c>
      <c r="AD12">
        <v>22.27219852656</v>
      </c>
      <c r="AF12" s="3"/>
      <c r="AG12">
        <v>8.7492400030480004E-4</v>
      </c>
      <c r="AH12">
        <v>19.276121697219999</v>
      </c>
      <c r="AI12">
        <v>2.1495739400259999E-3</v>
      </c>
      <c r="AJ12">
        <v>26.50221085027</v>
      </c>
      <c r="AK12">
        <v>3.6925981225149999E-3</v>
      </c>
      <c r="AL12">
        <v>31.531803494399998</v>
      </c>
      <c r="AM12">
        <v>3.0866281825049999E-3</v>
      </c>
      <c r="AN12">
        <v>26.443082469810001</v>
      </c>
      <c r="AP12" s="3"/>
      <c r="AQ12">
        <v>3.1547963598490001E-3</v>
      </c>
      <c r="AR12">
        <v>40.514443428699998</v>
      </c>
      <c r="AS12">
        <v>3.6338403282959999E-3</v>
      </c>
      <c r="AT12">
        <v>41.634455024429997</v>
      </c>
      <c r="AV12" s="3"/>
      <c r="AW12">
        <v>7.9807050215330005E-3</v>
      </c>
      <c r="AX12">
        <v>17.254601226990001</v>
      </c>
      <c r="AY12">
        <v>7.9376789961219992E-3</v>
      </c>
      <c r="AZ12">
        <v>17.676380368099998</v>
      </c>
      <c r="BA12">
        <v>9.2531264060790007E-3</v>
      </c>
      <c r="BB12">
        <v>12.82975460123</v>
      </c>
      <c r="BC12">
        <v>5.8441073226820003E-3</v>
      </c>
      <c r="BD12">
        <v>13.941717791409999</v>
      </c>
      <c r="BE12">
        <v>1.449027618075E-2</v>
      </c>
      <c r="BF12">
        <v>9.2714723926379996</v>
      </c>
      <c r="BG12">
        <v>1.449027618075E-2</v>
      </c>
      <c r="BH12">
        <v>9.2714723926379996</v>
      </c>
      <c r="BI12">
        <v>1.2822599220090001E-2</v>
      </c>
      <c r="BJ12">
        <v>8.8190184049080003</v>
      </c>
      <c r="BL12" s="3"/>
      <c r="BM12">
        <v>7.352164929576E-3</v>
      </c>
      <c r="BN12">
        <v>24.524949049699998</v>
      </c>
      <c r="BO12">
        <v>6.160977707829E-3</v>
      </c>
      <c r="BP12">
        <v>19.81301370573</v>
      </c>
      <c r="BQ12">
        <v>7.1914446945199996E-3</v>
      </c>
      <c r="BR12">
        <v>16.48347588955</v>
      </c>
      <c r="BS12">
        <v>1.314924007255E-2</v>
      </c>
      <c r="BT12">
        <v>14.9437249458</v>
      </c>
      <c r="BU12">
        <v>1.2088026645550001E-2</v>
      </c>
      <c r="BV12">
        <v>18.478121273500001</v>
      </c>
      <c r="BW12">
        <v>1.380494517816E-2</v>
      </c>
      <c r="BX12">
        <v>16.011273470180001</v>
      </c>
      <c r="BY12">
        <v>1.5253466091429999E-2</v>
      </c>
      <c r="BZ12">
        <v>17.800440990399998</v>
      </c>
      <c r="CA12">
        <v>9.1197633049319993E-3</v>
      </c>
      <c r="CB12">
        <v>13.44105920446</v>
      </c>
      <c r="CC12">
        <v>1.032375149467E-2</v>
      </c>
      <c r="CD12">
        <v>13.02713849345</v>
      </c>
      <c r="CF12" s="3"/>
      <c r="CG12">
        <v>8.5343471421080001E-3</v>
      </c>
      <c r="CH12">
        <v>12.50317988135</v>
      </c>
      <c r="CI12">
        <v>1.2270582066070001E-2</v>
      </c>
      <c r="CJ12">
        <v>10.139012992170001</v>
      </c>
      <c r="CK12">
        <v>1.305715783954E-2</v>
      </c>
      <c r="CL12">
        <v>7.7405631013929996</v>
      </c>
      <c r="CM12">
        <v>1.4905610907179999E-2</v>
      </c>
      <c r="CN12">
        <v>6.4175685881210001</v>
      </c>
      <c r="CO12">
        <v>6.5285789197689998E-3</v>
      </c>
      <c r="CP12">
        <v>12.169744740880001</v>
      </c>
      <c r="CQ12">
        <v>6.843209229156E-3</v>
      </c>
      <c r="CR12">
        <v>10.29472061279</v>
      </c>
      <c r="CS12">
        <v>6.9218668065020002E-3</v>
      </c>
      <c r="CT12">
        <v>11.37025139058</v>
      </c>
      <c r="CV12" s="3"/>
      <c r="CW12">
        <v>7.9546175917930007E-3</v>
      </c>
      <c r="CX12">
        <v>12.034841954019999</v>
      </c>
      <c r="CY12">
        <v>9.1205478814349993E-3</v>
      </c>
      <c r="CZ12">
        <v>14.11817528736</v>
      </c>
      <c r="DA12">
        <v>1.2136731247779999E-2</v>
      </c>
      <c r="DB12">
        <v>13.38541666667</v>
      </c>
      <c r="DC12">
        <v>7.7442846139520001E-3</v>
      </c>
      <c r="DD12">
        <v>14.17564655172</v>
      </c>
      <c r="DE12">
        <v>7.4376724561140001E-3</v>
      </c>
      <c r="DF12">
        <v>7.9184626436779997</v>
      </c>
    </row>
    <row r="13" spans="3:110" x14ac:dyDescent="0.3">
      <c r="C13">
        <v>5.1951128243450002E-3</v>
      </c>
      <c r="D13">
        <v>30.067160480209999</v>
      </c>
      <c r="E13">
        <v>3.6734459639009998E-3</v>
      </c>
      <c r="F13">
        <v>27.17533457267</v>
      </c>
      <c r="G13">
        <v>3.180909591748E-3</v>
      </c>
      <c r="H13">
        <v>23.639035299549999</v>
      </c>
      <c r="I13">
        <v>4.0761353776310001E-3</v>
      </c>
      <c r="J13">
        <v>21.808382852969999</v>
      </c>
      <c r="K13">
        <v>4.0830595876690003E-3</v>
      </c>
      <c r="L13">
        <v>24.278551101150001</v>
      </c>
      <c r="N13" s="3"/>
      <c r="O13">
        <v>4.1827094256520004E-3</v>
      </c>
      <c r="P13">
        <v>27.657715430860002</v>
      </c>
      <c r="Q13">
        <v>3.5194446700140001E-3</v>
      </c>
      <c r="R13">
        <v>24.7627254509</v>
      </c>
      <c r="S13">
        <v>3.3447569551119999E-3</v>
      </c>
      <c r="T13">
        <v>29.869338677350001</v>
      </c>
      <c r="V13" s="3"/>
      <c r="W13">
        <v>3.6749227553950002E-3</v>
      </c>
      <c r="X13">
        <v>25.498255137649998</v>
      </c>
      <c r="Y13">
        <v>2.3146966271310001E-3</v>
      </c>
      <c r="Z13">
        <v>22.789537614050001</v>
      </c>
      <c r="AA13">
        <v>3.4680328048750002E-3</v>
      </c>
      <c r="AB13">
        <v>28.662272198530001</v>
      </c>
      <c r="AC13">
        <v>2.2143047010080002E-3</v>
      </c>
      <c r="AD13">
        <v>23.404420317949999</v>
      </c>
      <c r="AF13" s="3"/>
      <c r="AG13">
        <v>9.258172731616E-4</v>
      </c>
      <c r="AH13">
        <v>20.073343460619999</v>
      </c>
      <c r="AI13">
        <v>2.2352971009410002E-3</v>
      </c>
      <c r="AJ13">
        <v>26.782103827330001</v>
      </c>
      <c r="AK13">
        <v>3.924029527485E-3</v>
      </c>
      <c r="AL13">
        <v>32.31210926744</v>
      </c>
      <c r="AM13">
        <v>3.4120658089479999E-3</v>
      </c>
      <c r="AN13">
        <v>27.86796395823</v>
      </c>
      <c r="AP13" s="3"/>
      <c r="AQ13">
        <v>3.2178641982940001E-3</v>
      </c>
      <c r="AR13">
        <v>40.57661199831</v>
      </c>
      <c r="AS13">
        <v>3.848035937315E-3</v>
      </c>
      <c r="AT13">
        <v>42.406191064989997</v>
      </c>
      <c r="AV13" s="3"/>
      <c r="AW13">
        <v>9.10285001107E-3</v>
      </c>
      <c r="AX13">
        <v>17.016871165640001</v>
      </c>
      <c r="AY13">
        <v>8.5660223401439993E-3</v>
      </c>
      <c r="AZ13">
        <v>17.691717791409999</v>
      </c>
      <c r="BA13">
        <v>1.019814558232E-2</v>
      </c>
      <c r="BB13">
        <v>12.722392638040001</v>
      </c>
      <c r="BC13">
        <v>6.2982709242449999E-3</v>
      </c>
      <c r="BD13">
        <v>13.93404907975</v>
      </c>
      <c r="BE13">
        <v>1.7321061906770002E-2</v>
      </c>
      <c r="BF13">
        <v>9.1717791411040004</v>
      </c>
      <c r="BG13">
        <v>1.7321061906770002E-2</v>
      </c>
      <c r="BH13">
        <v>9.1717791411040004</v>
      </c>
      <c r="BI13">
        <v>1.4820798545889999E-2</v>
      </c>
      <c r="BJ13">
        <v>8.4279141104290005</v>
      </c>
      <c r="BL13" s="3"/>
      <c r="BM13">
        <v>8.1275794058269998E-3</v>
      </c>
      <c r="BN13">
        <v>24.078608514820001</v>
      </c>
      <c r="BO13">
        <v>6.596370514721E-3</v>
      </c>
      <c r="BP13">
        <v>19.336428925650001</v>
      </c>
      <c r="BQ13">
        <v>8.3631588317900005E-3</v>
      </c>
      <c r="BR13">
        <v>16.179387165760001</v>
      </c>
      <c r="BS13">
        <v>1.44568414794E-2</v>
      </c>
      <c r="BT13">
        <v>14.74783371903</v>
      </c>
      <c r="BU13">
        <v>1.2741434182070001E-2</v>
      </c>
      <c r="BV13">
        <v>18.139557515540002</v>
      </c>
      <c r="BW13">
        <v>1.5112460579749999E-2</v>
      </c>
      <c r="BX13">
        <v>15.762747024279999</v>
      </c>
      <c r="BY13">
        <v>1.683592779859E-2</v>
      </c>
      <c r="BZ13">
        <v>17.303695191479999</v>
      </c>
      <c r="CA13">
        <v>1.025464325269E-2</v>
      </c>
      <c r="CB13">
        <v>12.86173399192</v>
      </c>
      <c r="CC13">
        <v>1.1528268002440001E-2</v>
      </c>
      <c r="CD13">
        <v>12.93654841421</v>
      </c>
      <c r="CF13" s="3"/>
      <c r="CG13">
        <v>1.0146827477710001E-2</v>
      </c>
      <c r="CH13">
        <v>12.060188126730001</v>
      </c>
      <c r="CI13">
        <v>1.3922391190350001E-2</v>
      </c>
      <c r="CJ13">
        <v>10.01235257736</v>
      </c>
      <c r="CK13">
        <v>1.522024121657E-2</v>
      </c>
      <c r="CL13">
        <v>7.562099674753</v>
      </c>
      <c r="CM13">
        <v>1.9153120083900001E-2</v>
      </c>
      <c r="CN13">
        <v>5.4912459263739999</v>
      </c>
      <c r="CO13">
        <v>8.2983744100679994E-3</v>
      </c>
      <c r="CP13">
        <v>11.22635748662</v>
      </c>
      <c r="CQ13">
        <v>8.2983744100679994E-3</v>
      </c>
      <c r="CR13">
        <v>10.035790001960001</v>
      </c>
      <c r="CS13">
        <v>8.6130047194549995E-3</v>
      </c>
      <c r="CT13">
        <v>11.00202354258</v>
      </c>
      <c r="CV13" s="3"/>
      <c r="CW13">
        <v>8.7481273170480003E-3</v>
      </c>
      <c r="CX13">
        <v>11.76185344828</v>
      </c>
      <c r="CY13">
        <v>1.039354908334E-2</v>
      </c>
      <c r="CZ13">
        <v>14.233117816089999</v>
      </c>
      <c r="DA13">
        <v>1.332466820713E-2</v>
      </c>
      <c r="DB13">
        <v>13.054956896549999</v>
      </c>
      <c r="DC13">
        <v>9.4455694648990004E-3</v>
      </c>
      <c r="DD13">
        <v>13.08369252874</v>
      </c>
      <c r="DE13">
        <v>8.0858111997019998E-3</v>
      </c>
      <c r="DF13">
        <v>7.5808189655170004</v>
      </c>
    </row>
    <row r="14" spans="3:110" x14ac:dyDescent="0.3">
      <c r="C14">
        <v>5.452847381624E-3</v>
      </c>
      <c r="D14">
        <v>30.786817595900001</v>
      </c>
      <c r="E14">
        <v>3.8753439909889999E-3</v>
      </c>
      <c r="F14">
        <v>27.957205099980001</v>
      </c>
      <c r="G14">
        <v>3.312493290633E-3</v>
      </c>
      <c r="H14">
        <v>23.878908830170001</v>
      </c>
      <c r="I14">
        <v>4.6324790641740004E-3</v>
      </c>
      <c r="J14">
        <v>23.096632621729999</v>
      </c>
      <c r="K14">
        <v>4.3057824828310002E-3</v>
      </c>
      <c r="L14">
        <v>24.65168289627</v>
      </c>
      <c r="N14" s="3"/>
      <c r="O14">
        <v>4.3098154370510003E-3</v>
      </c>
      <c r="P14">
        <v>28.105010020040002</v>
      </c>
      <c r="Q14">
        <v>3.7456267025409999E-3</v>
      </c>
      <c r="R14">
        <v>25.321843687369999</v>
      </c>
      <c r="S14">
        <v>3.5003131794899998E-3</v>
      </c>
      <c r="T14">
        <v>30.192384769539999</v>
      </c>
      <c r="V14" s="3"/>
      <c r="W14">
        <v>3.9886077924990004E-3</v>
      </c>
      <c r="X14">
        <v>26.490887941059999</v>
      </c>
      <c r="Y14">
        <v>2.6391611424790001E-3</v>
      </c>
      <c r="Z14">
        <v>23.79335683503</v>
      </c>
      <c r="AA14">
        <v>3.7345968038899999E-3</v>
      </c>
      <c r="AB14">
        <v>29.592865451729999</v>
      </c>
      <c r="AC14">
        <v>2.6066670568530002E-3</v>
      </c>
      <c r="AD14">
        <v>24.319503683600001</v>
      </c>
      <c r="AF14" s="3"/>
      <c r="AG14">
        <v>1.0112635648E-3</v>
      </c>
      <c r="AH14">
        <v>20.675512275039999</v>
      </c>
      <c r="AI14">
        <v>2.2694129577069998E-3</v>
      </c>
      <c r="AJ14">
        <v>27.095907463660001</v>
      </c>
      <c r="AK14">
        <v>4.1984500185009996E-3</v>
      </c>
      <c r="AL14">
        <v>33.083945024969999</v>
      </c>
      <c r="AM14">
        <v>3.6863187211910002E-3</v>
      </c>
      <c r="AN14">
        <v>28.834861406790001</v>
      </c>
      <c r="AP14" s="3"/>
      <c r="AQ14">
        <v>3.293587389619E-3</v>
      </c>
      <c r="AR14">
        <v>40.551594210029997</v>
      </c>
      <c r="AS14">
        <v>4.0622576620779997E-3</v>
      </c>
      <c r="AT14">
        <v>43.115664560680003</v>
      </c>
      <c r="AV14" s="3"/>
      <c r="AW14">
        <v>1.050880875179E-2</v>
      </c>
      <c r="AX14">
        <v>16.549079754600001</v>
      </c>
      <c r="AY14">
        <v>9.3343576137179998E-3</v>
      </c>
      <c r="AZ14">
        <v>17.691717791409999</v>
      </c>
      <c r="BA14">
        <v>1.065496064764E-2</v>
      </c>
      <c r="BB14">
        <v>12.57668711656</v>
      </c>
      <c r="BC14">
        <v>7.2071873415370004E-3</v>
      </c>
      <c r="BD14">
        <v>13.888036809820001</v>
      </c>
      <c r="BE14">
        <v>2.0778717941389999E-2</v>
      </c>
      <c r="BF14">
        <v>9.1641104294479998</v>
      </c>
      <c r="BG14">
        <v>2.0778717941389999E-2</v>
      </c>
      <c r="BH14">
        <v>9.1641104294479998</v>
      </c>
      <c r="BI14">
        <v>1.7026334302259999E-2</v>
      </c>
      <c r="BJ14">
        <v>8.1518404907979995</v>
      </c>
      <c r="BL14" s="3"/>
      <c r="BM14">
        <v>9.7596848813230001E-3</v>
      </c>
      <c r="BN14">
        <v>22.927159518429999</v>
      </c>
      <c r="BO14">
        <v>6.9775825086709998E-3</v>
      </c>
      <c r="BP14">
        <v>19.068309449289998</v>
      </c>
      <c r="BQ14">
        <v>1.255920585841E-2</v>
      </c>
      <c r="BR14">
        <v>14.89170994691</v>
      </c>
      <c r="BS14">
        <v>1.5833452836499999E-2</v>
      </c>
      <c r="BT14">
        <v>14.657192457640001</v>
      </c>
      <c r="BU14">
        <v>1.535561721912E-2</v>
      </c>
      <c r="BV14">
        <v>17.123671749509999</v>
      </c>
      <c r="BW14">
        <v>1.703959115775E-2</v>
      </c>
      <c r="BX14">
        <v>15.55915222476</v>
      </c>
      <c r="BY14">
        <v>1.893448975677E-2</v>
      </c>
      <c r="BZ14">
        <v>16.694006090839999</v>
      </c>
      <c r="CA14">
        <v>1.207777973314E-2</v>
      </c>
      <c r="CB14">
        <v>12.20701088061</v>
      </c>
      <c r="CC14">
        <v>1.287043581675E-2</v>
      </c>
      <c r="CD14">
        <v>12.830878755220001</v>
      </c>
      <c r="CF14" s="3"/>
      <c r="CG14">
        <v>1.140534871526E-2</v>
      </c>
      <c r="CH14">
        <v>11.74950879228</v>
      </c>
      <c r="CI14">
        <v>1.5810173046670001E-2</v>
      </c>
      <c r="CJ14">
        <v>9.9029286677110004</v>
      </c>
      <c r="CK14">
        <v>1.938909281594E-2</v>
      </c>
      <c r="CL14">
        <v>7.2396940879739997</v>
      </c>
      <c r="CM14">
        <v>2.167016255899E-2</v>
      </c>
      <c r="CN14">
        <v>5.0654394047120004</v>
      </c>
      <c r="CO14">
        <v>9.6355532249609993E-3</v>
      </c>
      <c r="CP14">
        <v>10.421040218310001</v>
      </c>
      <c r="CQ14">
        <v>1.038280020975E-2</v>
      </c>
      <c r="CR14">
        <v>9.6905381288179999</v>
      </c>
      <c r="CS14">
        <v>1.065810173047E-2</v>
      </c>
      <c r="CT14">
        <v>10.3922041333</v>
      </c>
      <c r="CV14" s="3"/>
      <c r="CW14">
        <v>1.113013771097E-2</v>
      </c>
      <c r="CX14">
        <v>10.89260057471</v>
      </c>
      <c r="CY14">
        <v>1.1376866334869999E-2</v>
      </c>
      <c r="CZ14">
        <v>14.182830459770001</v>
      </c>
      <c r="DA14">
        <v>1.4657341340379999E-2</v>
      </c>
      <c r="DB14">
        <v>12.81070402299</v>
      </c>
      <c r="DC14">
        <v>1.0938848966529999E-2</v>
      </c>
      <c r="DD14">
        <v>12.38685344828</v>
      </c>
      <c r="DE14">
        <v>9.0761113368209995E-3</v>
      </c>
      <c r="DF14">
        <v>7.2934626436779997</v>
      </c>
    </row>
    <row r="15" spans="3:110" x14ac:dyDescent="0.3">
      <c r="C15">
        <v>5.7714114663829997E-3</v>
      </c>
      <c r="D15">
        <v>31.53311500837</v>
      </c>
      <c r="E15">
        <v>4.1576095280099999E-3</v>
      </c>
      <c r="F15">
        <v>29.352153975629999</v>
      </c>
      <c r="G15">
        <v>3.413697257426E-3</v>
      </c>
      <c r="H15">
        <v>24.074362939290001</v>
      </c>
      <c r="I15">
        <v>5.0474408233500004E-3</v>
      </c>
      <c r="J15">
        <v>23.878446353680001</v>
      </c>
      <c r="K15">
        <v>4.5691005347940003E-3</v>
      </c>
      <c r="L15">
        <v>25.01591836619</v>
      </c>
      <c r="N15" s="3"/>
      <c r="O15">
        <v>4.536235974357E-3</v>
      </c>
      <c r="P15">
        <v>28.403206412829999</v>
      </c>
      <c r="Q15">
        <v>3.9012283564009999E-3</v>
      </c>
      <c r="R15">
        <v>25.595190380759998</v>
      </c>
      <c r="S15">
        <v>3.5851868088690002E-3</v>
      </c>
      <c r="T15">
        <v>30.341482965929998</v>
      </c>
      <c r="V15" s="3"/>
      <c r="W15">
        <v>4.2397167738459996E-3</v>
      </c>
      <c r="X15">
        <v>27.080263668090002</v>
      </c>
      <c r="Y15">
        <v>2.9951262277399999E-3</v>
      </c>
      <c r="Z15">
        <v>24.766130100729999</v>
      </c>
      <c r="AA15">
        <v>4.0168596867300004E-3</v>
      </c>
      <c r="AB15">
        <v>30.554478480029999</v>
      </c>
      <c r="AC15">
        <v>2.8421137342979999E-3</v>
      </c>
      <c r="AD15">
        <v>24.831329972860001</v>
      </c>
      <c r="AF15" s="3"/>
      <c r="AG15">
        <v>1.0796847152059999E-3</v>
      </c>
      <c r="AH15">
        <v>21.08261502741</v>
      </c>
      <c r="AI15">
        <v>2.3120960303410001E-3</v>
      </c>
      <c r="AJ15">
        <v>27.443637057859998</v>
      </c>
      <c r="AK15">
        <v>4.3443404133970001E-3</v>
      </c>
      <c r="AL15">
        <v>33.372334243730002</v>
      </c>
      <c r="AM15">
        <v>3.9862514229370002E-3</v>
      </c>
      <c r="AN15">
        <v>29.92897955822</v>
      </c>
      <c r="AP15" s="3"/>
      <c r="AQ15">
        <v>3.4198484220789999E-3</v>
      </c>
      <c r="AR15">
        <v>40.377071133820003</v>
      </c>
      <c r="AS15">
        <v>4.1883620000760001E-3</v>
      </c>
      <c r="AT15">
        <v>43.314716753740001</v>
      </c>
      <c r="AV15" s="3"/>
      <c r="AW15">
        <v>1.363961161859E-2</v>
      </c>
      <c r="AX15">
        <v>15.375766871170001</v>
      </c>
      <c r="AY15">
        <v>1.0000424055649999E-2</v>
      </c>
      <c r="AZ15">
        <v>17.561349693250001</v>
      </c>
      <c r="BA15">
        <v>1.367097388174E-2</v>
      </c>
      <c r="BB15">
        <v>11.92484662577</v>
      </c>
      <c r="BC15">
        <v>9.0966364798560004E-3</v>
      </c>
      <c r="BD15">
        <v>13.70398773006</v>
      </c>
      <c r="BE15">
        <v>2.5284840412239998E-2</v>
      </c>
      <c r="BF15">
        <v>9.1180981595089996</v>
      </c>
      <c r="BG15">
        <v>2.5284840412239998E-2</v>
      </c>
      <c r="BH15">
        <v>9.1180981595089996</v>
      </c>
      <c r="BI15">
        <v>1.856609822379E-2</v>
      </c>
      <c r="BJ15">
        <v>7.9907975460119998</v>
      </c>
      <c r="BL15" s="3"/>
      <c r="BM15">
        <v>1.175911650451E-2</v>
      </c>
      <c r="BN15">
        <v>21.579312911359999</v>
      </c>
      <c r="BO15">
        <v>7.9581894758539995E-3</v>
      </c>
      <c r="BP15">
        <v>18.591562518909999</v>
      </c>
      <c r="BQ15">
        <v>1.852670259862E-2</v>
      </c>
      <c r="BR15">
        <v>13.299765638949999</v>
      </c>
      <c r="BS15">
        <v>1.74511321338E-2</v>
      </c>
      <c r="BT15">
        <v>14.649192028450001</v>
      </c>
      <c r="BU15">
        <v>1.6697256715390001E-2</v>
      </c>
      <c r="BV15">
        <v>16.694671458750001</v>
      </c>
      <c r="BW15">
        <v>1.9655174851880002E-2</v>
      </c>
      <c r="BX15">
        <v>15.40046859876</v>
      </c>
      <c r="BY15">
        <v>2.0895216111429998E-2</v>
      </c>
      <c r="BZ15">
        <v>15.986606814689999</v>
      </c>
      <c r="CA15">
        <v>1.348818345036E-2</v>
      </c>
      <c r="CB15">
        <v>11.73287421489</v>
      </c>
      <c r="CC15">
        <v>1.4728814460270001E-2</v>
      </c>
      <c r="CD15">
        <v>12.679939647679999</v>
      </c>
      <c r="CF15" s="3"/>
      <c r="CG15">
        <v>1.2191924488730001E-2</v>
      </c>
      <c r="CH15">
        <v>11.59415706101</v>
      </c>
      <c r="CI15">
        <v>1.7579968536970001E-2</v>
      </c>
      <c r="CJ15">
        <v>9.7935138060939995</v>
      </c>
      <c r="CK15">
        <v>2.1984792868379999E-2</v>
      </c>
      <c r="CL15">
        <v>7.0899551539210002</v>
      </c>
      <c r="CM15">
        <v>2.3793917147350001E-2</v>
      </c>
      <c r="CN15">
        <v>4.7834513867219997</v>
      </c>
      <c r="CO15">
        <v>1.2349239643419999E-2</v>
      </c>
      <c r="CP15">
        <v>9.6443750583100005</v>
      </c>
      <c r="CQ15">
        <v>1.238856843209E-2</v>
      </c>
      <c r="CR15">
        <v>9.3970560913779995</v>
      </c>
      <c r="CS15">
        <v>1.3450445726270001E-2</v>
      </c>
      <c r="CT15">
        <v>9.5925268063089995</v>
      </c>
      <c r="CV15" s="3"/>
      <c r="CW15">
        <v>1.4201549354189999E-2</v>
      </c>
      <c r="CX15">
        <v>9.9515086206899994</v>
      </c>
      <c r="CY15">
        <v>1.2166778816040001E-2</v>
      </c>
      <c r="CZ15">
        <v>14.031968390799999</v>
      </c>
      <c r="DA15">
        <v>1.5791531241010001E-2</v>
      </c>
      <c r="DB15">
        <v>12.63829022989</v>
      </c>
      <c r="DC15">
        <v>1.217545452237E-2</v>
      </c>
      <c r="DD15">
        <v>12.07076149425</v>
      </c>
      <c r="DE15">
        <v>1.046020390026E-2</v>
      </c>
      <c r="DF15">
        <v>6.9701867816089997</v>
      </c>
    </row>
    <row r="16" spans="3:110" x14ac:dyDescent="0.3">
      <c r="C16">
        <v>5.9230159393290002E-3</v>
      </c>
      <c r="D16">
        <v>31.95957878478</v>
      </c>
      <c r="E16">
        <v>4.4709037690310004E-3</v>
      </c>
      <c r="F16">
        <v>30.293933879419999</v>
      </c>
      <c r="G16">
        <v>3.5453736665829998E-3</v>
      </c>
      <c r="H16">
        <v>24.243152413720001</v>
      </c>
      <c r="I16">
        <v>5.3106198099039997E-3</v>
      </c>
      <c r="J16">
        <v>24.349307907899998</v>
      </c>
      <c r="K16">
        <v>4.7920320280690001E-3</v>
      </c>
      <c r="L16">
        <v>25.229111034870002</v>
      </c>
      <c r="N16" s="3"/>
      <c r="O16">
        <v>4.7204241296420002E-3</v>
      </c>
      <c r="P16">
        <v>28.403206412829999</v>
      </c>
      <c r="Q16">
        <v>4.0851780069060002E-3</v>
      </c>
      <c r="R16">
        <v>25.856112224450001</v>
      </c>
      <c r="S16">
        <v>3.740867964322E-3</v>
      </c>
      <c r="T16">
        <v>30.527855711419999</v>
      </c>
      <c r="V16" s="3"/>
      <c r="W16">
        <v>4.6163924391739997E-3</v>
      </c>
      <c r="X16">
        <v>27.94881737107</v>
      </c>
      <c r="Y16">
        <v>3.5605744255459999E-3</v>
      </c>
      <c r="Z16">
        <v>26.19424404399</v>
      </c>
      <c r="AA16">
        <v>4.3148580333169997E-3</v>
      </c>
      <c r="AB16">
        <v>31.50058162078</v>
      </c>
      <c r="AC16">
        <v>3.549002465487E-3</v>
      </c>
      <c r="AD16">
        <v>25.66886390074</v>
      </c>
      <c r="AF16" s="3"/>
      <c r="AG16">
        <v>1.182163434109E-3</v>
      </c>
      <c r="AH16">
        <v>21.871368960800002</v>
      </c>
      <c r="AI16">
        <v>2.3891499709170001E-3</v>
      </c>
      <c r="AJ16">
        <v>27.808337280300002</v>
      </c>
      <c r="AK16">
        <v>4.4817073086270004E-3</v>
      </c>
      <c r="AL16">
        <v>33.575911846099999</v>
      </c>
      <c r="AM16">
        <v>4.3548530002309998E-3</v>
      </c>
      <c r="AN16">
        <v>31.141848397010001</v>
      </c>
      <c r="AP16" s="3"/>
      <c r="AQ16">
        <v>3.5335324488920002E-3</v>
      </c>
      <c r="AR16">
        <v>40.102946780869999</v>
      </c>
      <c r="AS16">
        <v>4.3018736629800002E-3</v>
      </c>
      <c r="AT16">
        <v>43.45152519698</v>
      </c>
      <c r="AV16" s="3"/>
      <c r="AW16">
        <v>1.508020008285E-2</v>
      </c>
      <c r="AX16">
        <v>14.92331288344</v>
      </c>
      <c r="AY16">
        <v>1.2383085625319999E-2</v>
      </c>
      <c r="AZ16">
        <v>17.154907975459999</v>
      </c>
      <c r="BA16">
        <v>1.689461815351E-2</v>
      </c>
      <c r="BB16">
        <v>11.372699386500001</v>
      </c>
      <c r="BC16">
        <v>1.0111504317329999E-2</v>
      </c>
      <c r="BD16">
        <v>13.59662576687</v>
      </c>
      <c r="BE16">
        <v>2.755639493776E-2</v>
      </c>
      <c r="BF16">
        <v>9.0414110429450005</v>
      </c>
      <c r="BG16">
        <v>2.755639493776E-2</v>
      </c>
      <c r="BH16">
        <v>9.0414110429450005</v>
      </c>
      <c r="BI16">
        <v>2.1571652906430001E-2</v>
      </c>
      <c r="BJ16">
        <v>7.883435582822</v>
      </c>
      <c r="BL16" s="3"/>
      <c r="BM16">
        <v>1.326909580366E-2</v>
      </c>
      <c r="BN16">
        <v>20.68664399056</v>
      </c>
      <c r="BO16">
        <v>8.5848840831690004E-3</v>
      </c>
      <c r="BP16">
        <v>18.406749710389999</v>
      </c>
      <c r="BQ16">
        <v>2.0270580195659998E-2</v>
      </c>
      <c r="BR16">
        <v>12.80492463341</v>
      </c>
      <c r="BS16">
        <v>1.9172191205360001E-2</v>
      </c>
      <c r="BT16">
        <v>14.71635406014</v>
      </c>
      <c r="BU16">
        <v>1.803920337332E-2</v>
      </c>
      <c r="BV16">
        <v>16.45365409343</v>
      </c>
      <c r="BW16">
        <v>2.1961122968329999E-2</v>
      </c>
      <c r="BX16">
        <v>15.324589587809999</v>
      </c>
      <c r="BY16">
        <v>2.4851296660530001E-2</v>
      </c>
      <c r="BZ16">
        <v>14.69962641527</v>
      </c>
      <c r="CA16">
        <v>1.5242801439190001E-2</v>
      </c>
      <c r="CB16">
        <v>11.273673818900001</v>
      </c>
      <c r="CC16">
        <v>1.620863358111E-2</v>
      </c>
      <c r="CD16">
        <v>12.559190408939999</v>
      </c>
      <c r="CF16" s="3"/>
      <c r="CG16">
        <v>1.313581541689E-2</v>
      </c>
      <c r="CH16">
        <v>11.42153866446</v>
      </c>
      <c r="CI16">
        <v>1.8838489774510001E-2</v>
      </c>
      <c r="CJ16">
        <v>9.7013927538519997</v>
      </c>
      <c r="CK16">
        <v>2.4423177766120002E-2</v>
      </c>
      <c r="CL16">
        <v>6.9747374863680003</v>
      </c>
      <c r="CM16">
        <v>2.8631358154169999E-2</v>
      </c>
      <c r="CN16">
        <v>4.2884485154789997</v>
      </c>
      <c r="CO16">
        <v>1.549554273728E-2</v>
      </c>
      <c r="CP16">
        <v>9.2070172129800003</v>
      </c>
      <c r="CQ16">
        <v>1.3843733613E-2</v>
      </c>
      <c r="CR16">
        <v>9.2531561553980008</v>
      </c>
      <c r="CS16">
        <v>1.541688515994E-2</v>
      </c>
      <c r="CT16">
        <v>9.2242778462300006</v>
      </c>
      <c r="CV16" s="3"/>
      <c r="CW16">
        <v>1.7514187953889999E-2</v>
      </c>
      <c r="CX16">
        <v>9.1540948275860003</v>
      </c>
      <c r="CY16">
        <v>1.3552352597629999E-2</v>
      </c>
      <c r="CZ16">
        <v>13.658405172409999</v>
      </c>
      <c r="DA16">
        <v>1.7562856550370001E-2</v>
      </c>
      <c r="DB16">
        <v>12.50179597701</v>
      </c>
      <c r="DC16">
        <v>1.3458824251349999E-2</v>
      </c>
      <c r="DD16">
        <v>11.83369252874</v>
      </c>
      <c r="DE16">
        <v>1.5143815702609999E-2</v>
      </c>
      <c r="DF16">
        <v>6.2948994252870003</v>
      </c>
    </row>
    <row r="17" spans="3:110" x14ac:dyDescent="0.3">
      <c r="C17">
        <v>6.1050873255440001E-3</v>
      </c>
      <c r="D17">
        <v>32.359377927979999</v>
      </c>
      <c r="E17">
        <v>4.6123436403189997E-3</v>
      </c>
      <c r="F17">
        <v>30.75594238111</v>
      </c>
      <c r="G17">
        <v>3.6770848420930001E-3</v>
      </c>
      <c r="H17">
        <v>24.385285367080002</v>
      </c>
      <c r="I17">
        <v>5.5940674028990001E-3</v>
      </c>
      <c r="J17">
        <v>24.83793506708</v>
      </c>
      <c r="K17">
        <v>5.014963521344E-3</v>
      </c>
      <c r="L17">
        <v>25.442303703549999</v>
      </c>
      <c r="N17" s="3"/>
      <c r="O17">
        <v>4.9898152780480003E-3</v>
      </c>
      <c r="P17">
        <v>28.191983967940001</v>
      </c>
      <c r="Q17">
        <v>4.2974302245749997E-3</v>
      </c>
      <c r="R17">
        <v>26.154308617230001</v>
      </c>
      <c r="S17">
        <v>3.9249879753839997E-3</v>
      </c>
      <c r="T17">
        <v>30.602404809620001</v>
      </c>
      <c r="V17" s="3"/>
      <c r="W17">
        <v>4.8519000831579997E-3</v>
      </c>
      <c r="X17">
        <v>28.383094222570001</v>
      </c>
      <c r="Y17">
        <v>4.021403103067E-3</v>
      </c>
      <c r="Z17">
        <v>27.239457872020001</v>
      </c>
      <c r="AA17">
        <v>4.7073179356240001E-3</v>
      </c>
      <c r="AB17">
        <v>32.291585886</v>
      </c>
      <c r="AC17">
        <v>3.8318018538710001E-3</v>
      </c>
      <c r="AD17">
        <v>25.9480418767</v>
      </c>
      <c r="AF17" s="3"/>
      <c r="AG17">
        <v>1.2587364964689999E-3</v>
      </c>
      <c r="AH17">
        <v>22.795811427069999</v>
      </c>
      <c r="AI17">
        <v>2.4232949718180001E-3</v>
      </c>
      <c r="AJ17">
        <v>28.088217144280001</v>
      </c>
      <c r="AK17">
        <v>4.610506987989E-3</v>
      </c>
      <c r="AL17">
        <v>33.745563490590001</v>
      </c>
      <c r="AM17">
        <v>4.534859251894E-3</v>
      </c>
      <c r="AN17">
        <v>31.744041252110001</v>
      </c>
      <c r="AP17" s="3"/>
      <c r="AQ17">
        <v>3.6094123346800001E-3</v>
      </c>
      <c r="AR17">
        <v>39.704353723319997</v>
      </c>
      <c r="AS17">
        <v>4.4532312520989999E-3</v>
      </c>
      <c r="AT17">
        <v>43.613182273009997</v>
      </c>
      <c r="AV17" s="3"/>
      <c r="AW17">
        <v>1.6693789861230001E-2</v>
      </c>
      <c r="AX17">
        <v>14.55521472393</v>
      </c>
      <c r="AY17">
        <v>1.5154333938019999E-2</v>
      </c>
      <c r="AZ17">
        <v>16.518404907979999</v>
      </c>
      <c r="BA17">
        <v>1.9729528378700002E-2</v>
      </c>
      <c r="BB17">
        <v>11.058282208590001</v>
      </c>
      <c r="BC17">
        <v>1.1966765642740001E-2</v>
      </c>
      <c r="BD17">
        <v>13.374233128829999</v>
      </c>
      <c r="BE17">
        <v>3.139969164459E-2</v>
      </c>
      <c r="BF17">
        <v>8.9570552147240008</v>
      </c>
      <c r="BG17">
        <v>3.139969164459E-2</v>
      </c>
      <c r="BH17">
        <v>8.9570552147240008</v>
      </c>
      <c r="BI17">
        <v>2.3703510109490001E-2</v>
      </c>
      <c r="BJ17">
        <v>7.806748466258</v>
      </c>
      <c r="BL17" s="3"/>
      <c r="BM17">
        <v>1.433028290839E-2</v>
      </c>
      <c r="BN17">
        <v>20.13315208385</v>
      </c>
      <c r="BO17">
        <v>1.0383419337469999E-2</v>
      </c>
      <c r="BP17">
        <v>17.995272125290001</v>
      </c>
      <c r="BQ17">
        <v>2.942512743135E-2</v>
      </c>
      <c r="BR17">
        <v>9.7111983077190001</v>
      </c>
      <c r="BS17">
        <v>2.0548999145910001E-2</v>
      </c>
      <c r="BT17">
        <v>14.74602187104</v>
      </c>
      <c r="BU17">
        <v>1.8899395031290001E-2</v>
      </c>
      <c r="BV17">
        <v>16.280453891290001</v>
      </c>
      <c r="BW17">
        <v>2.371634299398E-2</v>
      </c>
      <c r="BX17">
        <v>15.23383572571</v>
      </c>
      <c r="BY17">
        <v>2.9426857234920001E-2</v>
      </c>
      <c r="BZ17">
        <v>13.374865175029999</v>
      </c>
      <c r="CA17">
        <v>1.7101008072190001E-2</v>
      </c>
      <c r="CB17">
        <v>11.017464273110001</v>
      </c>
      <c r="CC17">
        <v>2.0579732176069999E-2</v>
      </c>
      <c r="CD17">
        <v>12.49021652926</v>
      </c>
      <c r="CF17" s="3"/>
      <c r="CG17">
        <v>1.388306240168E-2</v>
      </c>
      <c r="CH17">
        <v>11.289196084169999</v>
      </c>
      <c r="CI17">
        <v>2.0332983744099999E-2</v>
      </c>
      <c r="CJ17">
        <v>9.5862474705719993</v>
      </c>
      <c r="CK17">
        <v>2.6704247509180001E-2</v>
      </c>
      <c r="CL17">
        <v>6.8767864840869999</v>
      </c>
      <c r="CM17">
        <v>3.1423702149969999E-2</v>
      </c>
      <c r="CN17">
        <v>4.213464440019</v>
      </c>
      <c r="CO17">
        <v>1.8956476140530001E-2</v>
      </c>
      <c r="CP17">
        <v>8.6603560984550008</v>
      </c>
      <c r="CQ17">
        <v>1.541688515994E-2</v>
      </c>
      <c r="CR17">
        <v>9.1437563738370002</v>
      </c>
      <c r="CS17">
        <v>1.6400104876769999E-2</v>
      </c>
      <c r="CT17">
        <v>9.0574079674169994</v>
      </c>
      <c r="CV17" s="3"/>
      <c r="CW17">
        <v>2.3483920318929999E-2</v>
      </c>
      <c r="CX17">
        <v>8.1483477011489995</v>
      </c>
      <c r="CY17">
        <v>1.54838610702E-2</v>
      </c>
      <c r="CZ17">
        <v>13.08369252874</v>
      </c>
      <c r="DA17">
        <v>1.9530337463820002E-2</v>
      </c>
      <c r="DB17">
        <v>12.37248563218</v>
      </c>
      <c r="DC17">
        <v>1.4936445161070001E-2</v>
      </c>
      <c r="DD17">
        <v>11.66846264368</v>
      </c>
      <c r="DE17">
        <v>2.4855528329359999E-2</v>
      </c>
      <c r="DF17">
        <v>4.9155890804600002</v>
      </c>
    </row>
    <row r="18" spans="3:110" x14ac:dyDescent="0.3">
      <c r="C18">
        <v>6.2720990868849998E-3</v>
      </c>
      <c r="D18">
        <v>32.639226782420003</v>
      </c>
      <c r="E18">
        <v>4.8246656902280003E-3</v>
      </c>
      <c r="F18">
        <v>31.32455803529</v>
      </c>
      <c r="G18">
        <v>3.9306394319249998E-3</v>
      </c>
      <c r="H18">
        <v>24.456301809749998</v>
      </c>
      <c r="I18">
        <v>5.8473322731299997E-3</v>
      </c>
      <c r="J18">
        <v>25.13108918535</v>
      </c>
      <c r="K18">
        <v>5.2379877248920001E-3</v>
      </c>
      <c r="L18">
        <v>25.584412316040002</v>
      </c>
      <c r="N18" s="3"/>
      <c r="O18">
        <v>5.1601644774389999E-3</v>
      </c>
      <c r="P18">
        <v>27.831663326649998</v>
      </c>
      <c r="Q18">
        <v>4.4955254799770002E-3</v>
      </c>
      <c r="R18">
        <v>26.440080160320001</v>
      </c>
      <c r="S18">
        <v>4.1941860484930003E-3</v>
      </c>
      <c r="T18">
        <v>30.602404809620001</v>
      </c>
      <c r="V18" s="3"/>
      <c r="W18">
        <v>5.181722963169E-3</v>
      </c>
      <c r="X18">
        <v>28.848390849169999</v>
      </c>
      <c r="Y18">
        <v>4.5451190201609998E-3</v>
      </c>
      <c r="Z18">
        <v>28.367460914159999</v>
      </c>
      <c r="AA18">
        <v>4.9740038677170001E-3</v>
      </c>
      <c r="AB18">
        <v>33.06708026367</v>
      </c>
      <c r="AC18">
        <v>4.1460233965190003E-3</v>
      </c>
      <c r="AD18">
        <v>26.258239627759998</v>
      </c>
      <c r="AF18" s="3"/>
      <c r="AG18">
        <v>1.404036722645E-3</v>
      </c>
      <c r="AH18">
        <v>23.771157035990001</v>
      </c>
      <c r="AI18">
        <v>2.500385342562E-3</v>
      </c>
      <c r="AJ18">
        <v>28.41051265127</v>
      </c>
      <c r="AK18">
        <v>4.722186807682E-3</v>
      </c>
      <c r="AL18">
        <v>33.830401333170002</v>
      </c>
      <c r="AM18">
        <v>4.7836728137420001E-3</v>
      </c>
      <c r="AN18">
        <v>32.303846875879998</v>
      </c>
      <c r="AP18" s="3"/>
      <c r="AQ18">
        <v>3.6979736890900001E-3</v>
      </c>
      <c r="AR18">
        <v>39.156311763010002</v>
      </c>
      <c r="AS18">
        <v>4.6551214592069996E-3</v>
      </c>
      <c r="AT18">
        <v>43.63778657009</v>
      </c>
      <c r="AV18" s="3"/>
      <c r="AW18">
        <v>1.8341272845440001E-2</v>
      </c>
      <c r="AX18">
        <v>14.24079754601</v>
      </c>
      <c r="AY18">
        <v>1.7821693080129999E-2</v>
      </c>
      <c r="AZ18">
        <v>15.83588957055</v>
      </c>
      <c r="BA18">
        <v>2.2318053343520002E-2</v>
      </c>
      <c r="BB18">
        <v>10.843558282209999</v>
      </c>
      <c r="BC18">
        <v>1.6805620031849999E-2</v>
      </c>
      <c r="BD18">
        <v>12.36963190184</v>
      </c>
      <c r="BE18">
        <v>3.4231361191860002E-2</v>
      </c>
      <c r="BF18">
        <v>8.8113496932519997</v>
      </c>
      <c r="BG18">
        <v>3.4231361191860002E-2</v>
      </c>
      <c r="BH18">
        <v>8.8113496932519997</v>
      </c>
      <c r="BI18">
        <v>2.674222148025E-2</v>
      </c>
      <c r="BJ18">
        <v>7.7914110429449996</v>
      </c>
      <c r="BL18" s="3"/>
      <c r="BM18">
        <v>1.526918347054E-2</v>
      </c>
      <c r="BN18">
        <v>19.740296117709999</v>
      </c>
      <c r="BO18">
        <v>1.1119224897459999E-2</v>
      </c>
      <c r="BP18">
        <v>17.85211670444</v>
      </c>
      <c r="BQ18">
        <v>3.4438762142E-2</v>
      </c>
      <c r="BR18">
        <v>8.2803413454699992</v>
      </c>
      <c r="BS18">
        <v>2.1581482236669999E-2</v>
      </c>
      <c r="BT18">
        <v>14.693079559039999</v>
      </c>
      <c r="BU18">
        <v>1.9931742970919999E-2</v>
      </c>
      <c r="BV18">
        <v>16.14479909209</v>
      </c>
      <c r="BW18">
        <v>2.5574795356289998E-2</v>
      </c>
      <c r="BX18">
        <v>15.12801252027</v>
      </c>
      <c r="BY18">
        <v>3.3933555296640001E-2</v>
      </c>
      <c r="BZ18">
        <v>12.035085773620001</v>
      </c>
      <c r="CA18">
        <v>2.0645559931699999E-2</v>
      </c>
      <c r="CB18">
        <v>10.647963387020001</v>
      </c>
      <c r="CC18">
        <v>2.3505344614790001E-2</v>
      </c>
      <c r="CD18">
        <v>12.48934643276</v>
      </c>
      <c r="CF18" s="3"/>
      <c r="CG18">
        <v>1.466963817514E-2</v>
      </c>
      <c r="CH18">
        <v>11.185608156580001</v>
      </c>
      <c r="CI18">
        <v>2.1827477713690001E-2</v>
      </c>
      <c r="CJ18">
        <v>9.4308414510960006</v>
      </c>
      <c r="CK18">
        <v>2.839538542213E-2</v>
      </c>
      <c r="CL18">
        <v>6.807638390688</v>
      </c>
      <c r="CM18">
        <v>3.563188253802E-2</v>
      </c>
      <c r="CN18">
        <v>4.0405957145290001</v>
      </c>
      <c r="CO18">
        <v>2.8710015731519999E-2</v>
      </c>
      <c r="CP18">
        <v>7.1929670233329999</v>
      </c>
      <c r="CQ18">
        <v>1.6675406397480001E-2</v>
      </c>
      <c r="CR18">
        <v>9.0976475915340007</v>
      </c>
      <c r="CS18">
        <v>1.7501310959620001E-2</v>
      </c>
      <c r="CT18">
        <v>8.8790259730859997</v>
      </c>
      <c r="CV18" s="3"/>
      <c r="CW18">
        <v>4.4680363702539999E-2</v>
      </c>
      <c r="CX18">
        <v>5.1957614942530004</v>
      </c>
      <c r="CY18">
        <v>1.8757141587529998E-2</v>
      </c>
      <c r="CZ18">
        <v>11.955818965520001</v>
      </c>
      <c r="DA18">
        <v>2.169397398135E-2</v>
      </c>
      <c r="DB18">
        <v>12.2503591954</v>
      </c>
      <c r="DC18">
        <v>1.8576856177950001E-2</v>
      </c>
      <c r="DD18">
        <v>11.409841954019999</v>
      </c>
      <c r="DE18">
        <v>3.2239400826100002E-2</v>
      </c>
      <c r="DF18">
        <v>4.2331178160920002</v>
      </c>
    </row>
    <row r="19" spans="3:110" x14ac:dyDescent="0.3">
      <c r="C19">
        <v>6.4390760818739999E-3</v>
      </c>
      <c r="D19">
        <v>32.94573215794</v>
      </c>
      <c r="E19">
        <v>5.0473190526850002E-3</v>
      </c>
      <c r="F19">
        <v>31.751002872560001</v>
      </c>
      <c r="G19">
        <v>4.0624664952759997E-3</v>
      </c>
      <c r="H19">
        <v>24.509579692860001</v>
      </c>
      <c r="I19">
        <v>6.1209816376420001E-3</v>
      </c>
      <c r="J19">
        <v>25.353153838360001</v>
      </c>
      <c r="K19">
        <v>5.5420979429840001E-3</v>
      </c>
      <c r="L19">
        <v>25.788697841369999</v>
      </c>
      <c r="N19" s="3"/>
      <c r="O19">
        <v>5.4727079548730004E-3</v>
      </c>
      <c r="P19">
        <v>26.912224448900002</v>
      </c>
      <c r="Q19">
        <v>4.7929011891729998E-3</v>
      </c>
      <c r="R19">
        <v>26.614028056110001</v>
      </c>
      <c r="S19">
        <v>4.3926901692300001E-3</v>
      </c>
      <c r="T19">
        <v>30.440881763530001</v>
      </c>
      <c r="V19" s="3"/>
      <c r="W19">
        <v>5.417352540232E-3</v>
      </c>
      <c r="X19">
        <v>29.127568825129998</v>
      </c>
      <c r="Y19">
        <v>5.0269724848229997E-3</v>
      </c>
      <c r="Z19">
        <v>29.36093148338</v>
      </c>
      <c r="AA19">
        <v>5.1465208834779999E-3</v>
      </c>
      <c r="AB19">
        <v>33.62543621559</v>
      </c>
      <c r="AC19">
        <v>4.3816895535049999E-3</v>
      </c>
      <c r="AD19">
        <v>26.490887941059999</v>
      </c>
      <c r="AF19" s="3"/>
      <c r="AG19">
        <v>1.5148640764090001E-3</v>
      </c>
      <c r="AH19">
        <v>24.848265219910001</v>
      </c>
      <c r="AI19">
        <v>2.577497571407E-3</v>
      </c>
      <c r="AJ19">
        <v>28.707365329000002</v>
      </c>
      <c r="AK19">
        <v>4.8424775594450003E-3</v>
      </c>
      <c r="AL19">
        <v>33.898279475099997</v>
      </c>
      <c r="AM19">
        <v>4.9724138600449998E-3</v>
      </c>
      <c r="AN19">
        <v>32.744903997809999</v>
      </c>
      <c r="AP19" s="3"/>
      <c r="AQ19">
        <v>3.7991381648919999E-3</v>
      </c>
      <c r="AR19">
        <v>38.645608534570002</v>
      </c>
      <c r="AS19">
        <v>4.8318576550190001E-3</v>
      </c>
      <c r="AT19">
        <v>43.463188313659998</v>
      </c>
      <c r="AV19" s="3"/>
      <c r="AW19">
        <v>1.9845817829259999E-2</v>
      </c>
      <c r="AX19">
        <v>14.09509202454</v>
      </c>
      <c r="AY19">
        <v>1.9119785454620002E-2</v>
      </c>
      <c r="AZ19">
        <v>15.52914110429</v>
      </c>
      <c r="BA19">
        <v>2.3926045587320002E-2</v>
      </c>
      <c r="BB19">
        <v>10.76687116564</v>
      </c>
      <c r="BC19">
        <v>1.831473142547E-2</v>
      </c>
      <c r="BD19">
        <v>11.986196319019999</v>
      </c>
      <c r="BE19">
        <v>3.6504536056339999E-2</v>
      </c>
      <c r="BF19">
        <v>8.6503067484660008</v>
      </c>
      <c r="BG19">
        <v>3.6504536056339999E-2</v>
      </c>
      <c r="BH19">
        <v>8.6503067484660008</v>
      </c>
      <c r="BI19">
        <v>2.8803640807899999E-2</v>
      </c>
      <c r="BJ19">
        <v>7.7453987730060003</v>
      </c>
      <c r="BL19" s="3"/>
      <c r="BM19">
        <v>1.657576007034E-2</v>
      </c>
      <c r="BN19">
        <v>19.365175199140001</v>
      </c>
      <c r="BO19">
        <v>1.1636944793339999E-2</v>
      </c>
      <c r="BP19">
        <v>17.709026143709998</v>
      </c>
      <c r="BQ19">
        <v>4.1142648333199999E-2</v>
      </c>
      <c r="BR19">
        <v>6.9025829115299997</v>
      </c>
      <c r="BS19">
        <v>2.3577573619059999E-2</v>
      </c>
      <c r="BT19">
        <v>14.56465745683</v>
      </c>
      <c r="BU19">
        <v>2.082652560928E-2</v>
      </c>
      <c r="BV19">
        <v>16.07685909177</v>
      </c>
      <c r="BW19">
        <v>2.7089008874070002E-2</v>
      </c>
      <c r="BX19">
        <v>14.992214411060001</v>
      </c>
      <c r="BY19">
        <v>3.6032117254820001E-2</v>
      </c>
      <c r="BZ19">
        <v>11.42539667298</v>
      </c>
      <c r="CA19">
        <v>2.3226270056739998E-2</v>
      </c>
      <c r="CB19">
        <v>10.211075267789999</v>
      </c>
      <c r="CC19">
        <v>2.7016214692380001E-2</v>
      </c>
      <c r="CD19">
        <v>12.57101480417</v>
      </c>
      <c r="CF19" s="3"/>
      <c r="CG19">
        <v>1.5692186680649998E-2</v>
      </c>
      <c r="CH19">
        <v>11.07625059918</v>
      </c>
      <c r="CI19">
        <v>2.340062926062E-2</v>
      </c>
      <c r="CJ19">
        <v>9.2639263321119998</v>
      </c>
      <c r="CK19">
        <v>3.0715783953849999E-2</v>
      </c>
      <c r="CL19">
        <v>6.6406659674880002</v>
      </c>
      <c r="CM19">
        <v>3.9250131095959997E-2</v>
      </c>
      <c r="CN19">
        <v>3.9137844991490001</v>
      </c>
      <c r="CO19">
        <v>3.2564237021499999E-2</v>
      </c>
      <c r="CP19">
        <v>6.784312558511</v>
      </c>
      <c r="CQ19">
        <v>1.7658626114320002E-2</v>
      </c>
      <c r="CR19">
        <v>9.0918206575070002</v>
      </c>
      <c r="CS19">
        <v>1.8720503408500001E-2</v>
      </c>
      <c r="CT19">
        <v>8.758150268144</v>
      </c>
      <c r="CV19" s="3"/>
      <c r="CW19">
        <v>6.0186813349580003E-2</v>
      </c>
      <c r="CX19">
        <v>3.7517959770110001</v>
      </c>
      <c r="CY19">
        <v>2.2470555499130001E-2</v>
      </c>
      <c r="CZ19">
        <v>10.88541666667</v>
      </c>
      <c r="DA19">
        <v>2.4349374925939998E-2</v>
      </c>
      <c r="DB19">
        <v>12.099497126439999</v>
      </c>
      <c r="DC19">
        <v>2.128388815533E-2</v>
      </c>
      <c r="DD19">
        <v>11.172772988509999</v>
      </c>
      <c r="DE19">
        <v>4.2816144854670002E-2</v>
      </c>
      <c r="DF19">
        <v>3.4859913793100001</v>
      </c>
    </row>
    <row r="20" spans="3:110" x14ac:dyDescent="0.3">
      <c r="C20">
        <v>6.7125655910690004E-3</v>
      </c>
      <c r="D20">
        <v>33.252209140929999</v>
      </c>
      <c r="E20">
        <v>5.1788563964340001E-3</v>
      </c>
      <c r="F20">
        <v>32.026418431270002</v>
      </c>
      <c r="G20">
        <v>4.2958567777239996E-3</v>
      </c>
      <c r="H20">
        <v>24.48286096735</v>
      </c>
      <c r="I20">
        <v>6.3237256459649999E-3</v>
      </c>
      <c r="J20">
        <v>25.486382352900002</v>
      </c>
      <c r="K20">
        <v>5.7347076480870002E-3</v>
      </c>
      <c r="L20">
        <v>25.913043553430001</v>
      </c>
      <c r="N20" s="3"/>
      <c r="O20">
        <v>5.5866223804930002E-3</v>
      </c>
      <c r="P20">
        <v>26.290981963930001</v>
      </c>
      <c r="Q20">
        <v>4.9345048839530004E-3</v>
      </c>
      <c r="R20">
        <v>26.70100200401</v>
      </c>
      <c r="S20">
        <v>4.5775143372609999E-3</v>
      </c>
      <c r="T20">
        <v>29.745090180359998</v>
      </c>
      <c r="V20" s="3"/>
      <c r="W20">
        <v>5.6058732725129999E-3</v>
      </c>
      <c r="X20">
        <v>29.329197363319999</v>
      </c>
      <c r="Y20">
        <v>5.6240432885299998E-3</v>
      </c>
      <c r="Z20">
        <v>30.602769694909998</v>
      </c>
      <c r="AA20">
        <v>5.5705858396680004E-3</v>
      </c>
      <c r="AB20">
        <v>34.214811942609998</v>
      </c>
      <c r="AC20">
        <v>4.7587919846070002E-3</v>
      </c>
      <c r="AD20">
        <v>26.816595579680001</v>
      </c>
      <c r="AF20" s="3"/>
      <c r="AG20">
        <v>1.5914517108360001E-3</v>
      </c>
      <c r="AH20">
        <v>25.7557458</v>
      </c>
      <c r="AI20">
        <v>2.6375263707510001E-3</v>
      </c>
      <c r="AJ20">
        <v>28.87699948937</v>
      </c>
      <c r="AK20">
        <v>4.9713646712089997E-3</v>
      </c>
      <c r="AL20">
        <v>33.966159802530001</v>
      </c>
      <c r="AM20">
        <v>5.1954893441220002E-3</v>
      </c>
      <c r="AN20">
        <v>33.245336463420003</v>
      </c>
      <c r="AP20" s="3"/>
      <c r="AQ20">
        <v>3.9257073631299997E-3</v>
      </c>
      <c r="AR20">
        <v>37.736387428800001</v>
      </c>
      <c r="AS20">
        <v>5.0591212456689997E-3</v>
      </c>
      <c r="AT20">
        <v>43.163989787269998</v>
      </c>
      <c r="AV20" s="3"/>
      <c r="AW20">
        <v>2.127918841998E-2</v>
      </c>
      <c r="AX20">
        <v>14.018404907980001</v>
      </c>
      <c r="AY20">
        <v>2.009913974732E-2</v>
      </c>
      <c r="AZ20">
        <v>15.452453987729999</v>
      </c>
      <c r="BA20">
        <v>2.5499260804049999E-2</v>
      </c>
      <c r="BB20">
        <v>10.68251533742</v>
      </c>
      <c r="BC20">
        <v>2.136522707957E-2</v>
      </c>
      <c r="BD20">
        <v>11.35736196319</v>
      </c>
      <c r="BE20">
        <v>4.1226980473800003E-2</v>
      </c>
      <c r="BF20">
        <v>8.2515337423310005</v>
      </c>
      <c r="BG20">
        <v>4.1226980473800003E-2</v>
      </c>
      <c r="BH20">
        <v>8.2515337423310005</v>
      </c>
      <c r="BI20">
        <v>3.0690733089550001E-2</v>
      </c>
      <c r="BJ20">
        <v>7.6840490797549998</v>
      </c>
      <c r="BL20" s="3"/>
      <c r="BM20">
        <v>1.7433340373249999E-2</v>
      </c>
      <c r="BN20">
        <v>19.20432057735</v>
      </c>
      <c r="BO20">
        <v>1.280854215241E-2</v>
      </c>
      <c r="BP20">
        <v>17.333469160949999</v>
      </c>
      <c r="BQ20">
        <v>4.8229079736150003E-2</v>
      </c>
      <c r="BR20">
        <v>6.0726342911940003</v>
      </c>
      <c r="BS20">
        <v>2.5263783694449999E-2</v>
      </c>
      <c r="BT20">
        <v>14.36865362933</v>
      </c>
      <c r="BU20">
        <v>2.213439731838E-2</v>
      </c>
      <c r="BV20">
        <v>16.046392839380001</v>
      </c>
      <c r="BW20">
        <v>2.8534335306249999E-2</v>
      </c>
      <c r="BX20">
        <v>14.826359506639999</v>
      </c>
      <c r="BY20">
        <v>3.8509226449220002E-2</v>
      </c>
      <c r="BZ20">
        <v>10.77799838654</v>
      </c>
      <c r="CA20">
        <v>2.594453319659E-2</v>
      </c>
      <c r="CB20">
        <v>9.6989530326600004</v>
      </c>
      <c r="CC20">
        <v>2.911580871368E-2</v>
      </c>
      <c r="CD20">
        <v>12.592948333040001</v>
      </c>
      <c r="CF20" s="3"/>
      <c r="CG20">
        <v>1.67933927635E-2</v>
      </c>
      <c r="CH20">
        <v>10.961135476020001</v>
      </c>
      <c r="CI20">
        <v>2.5327739905609999E-2</v>
      </c>
      <c r="CJ20">
        <v>9.102735602768</v>
      </c>
      <c r="CK20">
        <v>3.335081279497E-2</v>
      </c>
      <c r="CL20">
        <v>6.3528872076080001</v>
      </c>
      <c r="CM20">
        <v>4.2553749344519998E-2</v>
      </c>
      <c r="CN20">
        <v>3.821506614314</v>
      </c>
      <c r="CO20">
        <v>3.9604090194020003E-2</v>
      </c>
      <c r="CP20">
        <v>6.2546315881750001</v>
      </c>
      <c r="CQ20">
        <v>1.9113791295230002E-2</v>
      </c>
      <c r="CR20">
        <v>9.0917090650850003</v>
      </c>
      <c r="CS20">
        <v>2.009701101206E-2</v>
      </c>
      <c r="CT20">
        <v>8.6315109654129998</v>
      </c>
      <c r="CV20" s="3"/>
      <c r="CW20">
        <v>6.5208354493589998E-2</v>
      </c>
      <c r="CX20">
        <v>3.2704741379310001</v>
      </c>
      <c r="CY20">
        <v>2.6763760516650002E-2</v>
      </c>
      <c r="CZ20">
        <v>10.131106321840001</v>
      </c>
      <c r="DA20">
        <v>2.6662402874410001E-2</v>
      </c>
      <c r="DB20">
        <v>11.905531609200001</v>
      </c>
      <c r="DC20">
        <v>2.3550151930659999E-2</v>
      </c>
      <c r="DD20">
        <v>10.899784482759999</v>
      </c>
      <c r="DE20">
        <v>5.4422970307920003E-2</v>
      </c>
      <c r="DF20">
        <v>2.7676005747130001</v>
      </c>
    </row>
    <row r="21" spans="3:110" x14ac:dyDescent="0.3">
      <c r="C21">
        <v>6.9557794019330004E-3</v>
      </c>
      <c r="D21">
        <v>33.438739891250002</v>
      </c>
      <c r="E21">
        <v>5.361204321693E-3</v>
      </c>
      <c r="F21">
        <v>32.239621918120001</v>
      </c>
      <c r="G21">
        <v>4.4481610456279996E-3</v>
      </c>
      <c r="H21">
        <v>24.393965328989999</v>
      </c>
      <c r="I21">
        <v>6.597502487101E-3</v>
      </c>
      <c r="J21">
        <v>25.610706428629999</v>
      </c>
      <c r="K21">
        <v>6.0693018973290002E-3</v>
      </c>
      <c r="L21">
        <v>26.081778937039999</v>
      </c>
      <c r="N21" s="3"/>
      <c r="O21">
        <v>5.7290210912050001E-3</v>
      </c>
      <c r="P21">
        <v>25.50821643287</v>
      </c>
      <c r="Q21">
        <v>5.0902882557409997E-3</v>
      </c>
      <c r="R21">
        <v>26.775551102200001</v>
      </c>
      <c r="S21">
        <v>4.904896219188E-3</v>
      </c>
      <c r="T21">
        <v>28.092585170340001</v>
      </c>
      <c r="V21" s="3"/>
      <c r="W21">
        <v>5.9394232313650002E-3</v>
      </c>
      <c r="X21">
        <v>29.816272160939999</v>
      </c>
      <c r="Y21">
        <v>6.1374949518959998E-3</v>
      </c>
      <c r="Z21">
        <v>31.441010487690001</v>
      </c>
      <c r="AA21">
        <v>5.8532998748969996E-3</v>
      </c>
      <c r="AB21">
        <v>34.602559131450001</v>
      </c>
      <c r="AC21">
        <v>4.9316747996029997E-3</v>
      </c>
      <c r="AD21">
        <v>26.909654905</v>
      </c>
      <c r="AF21" s="3"/>
      <c r="AG21">
        <v>1.779121710203E-3</v>
      </c>
      <c r="AH21">
        <v>27.443501555920001</v>
      </c>
      <c r="AI21">
        <v>2.8943752680159998E-3</v>
      </c>
      <c r="AJ21">
        <v>30.089839916460001</v>
      </c>
      <c r="AK21">
        <v>5.1003173572759996E-3</v>
      </c>
      <c r="AL21">
        <v>33.957711642169997</v>
      </c>
      <c r="AM21">
        <v>5.4186595466349996E-3</v>
      </c>
      <c r="AN21">
        <v>33.635516668880001</v>
      </c>
      <c r="AP21" s="3"/>
      <c r="AQ21">
        <v>4.0272113436020003E-3</v>
      </c>
      <c r="AR21">
        <v>36.41627111695</v>
      </c>
      <c r="AS21">
        <v>5.3244187958919999E-3</v>
      </c>
      <c r="AT21">
        <v>42.441349570530001</v>
      </c>
      <c r="AV21" s="3"/>
      <c r="AW21">
        <v>2.239779812451E-2</v>
      </c>
      <c r="AX21">
        <v>13.96472392638</v>
      </c>
      <c r="AY21">
        <v>2.139163458723E-2</v>
      </c>
      <c r="AZ21">
        <v>15.43711656442</v>
      </c>
      <c r="BA21">
        <v>2.693292600184E-2</v>
      </c>
      <c r="BB21">
        <v>10.59049079755</v>
      </c>
      <c r="BC21">
        <v>2.248560442661E-2</v>
      </c>
      <c r="BD21">
        <v>11.211656441720001</v>
      </c>
      <c r="BE21">
        <v>4.7909164601439999E-2</v>
      </c>
      <c r="BF21">
        <v>7.6457055214720002</v>
      </c>
      <c r="BG21">
        <v>4.7909164601439999E-2</v>
      </c>
      <c r="BH21">
        <v>7.6457055214720002</v>
      </c>
      <c r="BI21">
        <v>3.3452701279129998E-2</v>
      </c>
      <c r="BJ21">
        <v>7.5306748466259998</v>
      </c>
      <c r="BL21" s="3"/>
      <c r="BM21">
        <v>1.8576780777120001E-2</v>
      </c>
      <c r="BN21">
        <v>18.989847748300001</v>
      </c>
      <c r="BO21">
        <v>1.365314725654E-2</v>
      </c>
      <c r="BP21">
        <v>17.041389103829999</v>
      </c>
      <c r="BQ21">
        <v>5.4688777605709997E-2</v>
      </c>
      <c r="BR21">
        <v>5.4036757263970001</v>
      </c>
      <c r="BS21">
        <v>2.7534747663609999E-2</v>
      </c>
      <c r="BT21">
        <v>13.946896272</v>
      </c>
      <c r="BU21">
        <v>2.2926033625330001E-2</v>
      </c>
      <c r="BV21">
        <v>16.046157401510001</v>
      </c>
      <c r="BW21">
        <v>3.063343786893E-2</v>
      </c>
      <c r="BX21">
        <v>14.54752035479</v>
      </c>
      <c r="BY21">
        <v>4.095192896021E-2</v>
      </c>
      <c r="BZ21">
        <v>10.13812965354</v>
      </c>
      <c r="CA21">
        <v>2.962587631004E-2</v>
      </c>
      <c r="CB21">
        <v>8.7880203755650008</v>
      </c>
      <c r="CC21">
        <v>3.1593986830589997E-2</v>
      </c>
      <c r="CD21">
        <v>12.59973062715</v>
      </c>
      <c r="CF21" s="3"/>
      <c r="CG21">
        <v>1.801258521238E-2</v>
      </c>
      <c r="CH21">
        <v>10.828756703590001</v>
      </c>
      <c r="CI21">
        <v>2.7333508127950001E-2</v>
      </c>
      <c r="CJ21">
        <v>8.9185327064319999</v>
      </c>
      <c r="CK21">
        <v>3.7244362873619999E-2</v>
      </c>
      <c r="CL21">
        <v>5.8349505856689996</v>
      </c>
      <c r="CM21">
        <v>4.6722600943889997E-2</v>
      </c>
      <c r="CN21">
        <v>3.723410843486</v>
      </c>
      <c r="CO21">
        <v>4.6132669113789999E-2</v>
      </c>
      <c r="CP21">
        <v>5.9723057769079997</v>
      </c>
      <c r="CQ21">
        <v>2.0332983744099999E-2</v>
      </c>
      <c r="CR21">
        <v>9.1088701699579993</v>
      </c>
      <c r="CS21">
        <v>2.1316203460930001E-2</v>
      </c>
      <c r="CT21">
        <v>8.5451444629250002</v>
      </c>
      <c r="CV21" s="3"/>
      <c r="CW21">
        <v>6.8064143094139995E-2</v>
      </c>
      <c r="CX21">
        <v>2.9831178160920002</v>
      </c>
      <c r="CY21">
        <v>2.8436902222670001E-2</v>
      </c>
      <c r="CZ21">
        <v>9.9946120689659992</v>
      </c>
      <c r="DA21">
        <v>2.9370069659570001E-2</v>
      </c>
      <c r="DB21">
        <v>11.64691091954</v>
      </c>
      <c r="DC21">
        <v>2.6411442198640001E-2</v>
      </c>
      <c r="DD21">
        <v>10.42564655172</v>
      </c>
      <c r="DE21">
        <v>6.3468134765459996E-2</v>
      </c>
      <c r="DF21">
        <v>2.3509339080460001</v>
      </c>
    </row>
    <row r="22" spans="3:110" x14ac:dyDescent="0.3">
      <c r="C22">
        <v>7.1382158348450003E-3</v>
      </c>
      <c r="D22">
        <v>33.558645563180001</v>
      </c>
      <c r="E22">
        <v>5.5031193331269998E-3</v>
      </c>
      <c r="F22">
        <v>32.337324631809999</v>
      </c>
      <c r="G22">
        <v>4.6718805762180002E-3</v>
      </c>
      <c r="H22">
        <v>24.002943520030001</v>
      </c>
      <c r="I22">
        <v>6.7090261776590002E-3</v>
      </c>
      <c r="J22">
        <v>25.67287522785</v>
      </c>
      <c r="K22">
        <v>6.3329676128130001E-3</v>
      </c>
      <c r="L22">
        <v>26.17944919624</v>
      </c>
      <c r="N22" s="3"/>
      <c r="O22">
        <v>5.8573650559830001E-3</v>
      </c>
      <c r="P22">
        <v>24.60120240481</v>
      </c>
      <c r="Q22">
        <v>5.302756263448E-3</v>
      </c>
      <c r="R22">
        <v>26.8376753507</v>
      </c>
      <c r="S22">
        <v>5.190375082838E-3</v>
      </c>
      <c r="T22">
        <v>25.781563126249999</v>
      </c>
      <c r="V22" s="3"/>
      <c r="W22">
        <v>6.484513772097E-3</v>
      </c>
      <c r="X22">
        <v>30.44753991847</v>
      </c>
      <c r="Y22">
        <v>6.3994952857619998E-3</v>
      </c>
      <c r="Z22">
        <v>31.823910602910001</v>
      </c>
      <c r="AA22">
        <v>6.104664915708E-3</v>
      </c>
      <c r="AB22">
        <v>34.866227219850003</v>
      </c>
      <c r="AC22">
        <v>5.1674628896680001E-3</v>
      </c>
      <c r="AD22">
        <v>26.987204342769999</v>
      </c>
      <c r="AF22" s="3"/>
      <c r="AG22">
        <v>1.8558113491E-3</v>
      </c>
      <c r="AH22">
        <v>28.232248932769998</v>
      </c>
      <c r="AI22">
        <v>3.0484977212349999E-3</v>
      </c>
      <c r="AJ22">
        <v>30.802278475160001</v>
      </c>
      <c r="AK22">
        <v>5.2981064976639998E-3</v>
      </c>
      <c r="AL22">
        <v>33.87295247814</v>
      </c>
      <c r="AM22">
        <v>5.6419900418870003E-3</v>
      </c>
      <c r="AN22">
        <v>33.8391161264</v>
      </c>
      <c r="AP22" s="3"/>
      <c r="AQ22">
        <v>4.166582142884E-3</v>
      </c>
      <c r="AR22">
        <v>35.071193401979997</v>
      </c>
      <c r="AS22">
        <v>5.5014370417369998E-3</v>
      </c>
      <c r="AT22">
        <v>41.594315829419997</v>
      </c>
      <c r="AV22" s="3"/>
      <c r="AW22">
        <v>2.3936972831870001E-2</v>
      </c>
      <c r="AX22">
        <v>13.83435582822</v>
      </c>
      <c r="AY22">
        <v>2.32421821993E-2</v>
      </c>
      <c r="AZ22">
        <v>15.46012269939</v>
      </c>
      <c r="BA22">
        <v>2.9309990036919999E-2</v>
      </c>
      <c r="BB22">
        <v>10.475460122699999</v>
      </c>
      <c r="BC22">
        <v>2.3675241220709999E-2</v>
      </c>
      <c r="BD22">
        <v>11.09662576687</v>
      </c>
      <c r="BE22">
        <v>5.2982178056949998E-2</v>
      </c>
      <c r="BF22">
        <v>7.1779141104289996</v>
      </c>
      <c r="BG22">
        <v>5.2982178056949998E-2</v>
      </c>
      <c r="BH22">
        <v>7.1779141104289996</v>
      </c>
      <c r="BI22">
        <v>4.2296364012939999E-2</v>
      </c>
      <c r="BJ22">
        <v>7.1242331288339997</v>
      </c>
      <c r="BL22" s="3"/>
      <c r="BM22">
        <v>1.9597876323419999E-2</v>
      </c>
      <c r="BN22">
        <v>18.900322083430002</v>
      </c>
      <c r="BO22">
        <v>1.449746041516E-2</v>
      </c>
      <c r="BP22">
        <v>16.57063839928</v>
      </c>
      <c r="BQ22">
        <v>6.0957913270129997E-2</v>
      </c>
      <c r="BR22">
        <v>4.8955774968980004</v>
      </c>
      <c r="BS22">
        <v>3.0080940527050001E-2</v>
      </c>
      <c r="BT22">
        <v>13.449863853049999</v>
      </c>
      <c r="BU22">
        <v>2.413064842482E-2</v>
      </c>
      <c r="BV22">
        <v>16.01572185841</v>
      </c>
      <c r="BW22">
        <v>3.2181652616739997E-2</v>
      </c>
      <c r="BX22">
        <v>14.156055230550001</v>
      </c>
      <c r="BY22">
        <v>5.1204690587580003E-2</v>
      </c>
      <c r="BZ22">
        <v>7.6311466306640003</v>
      </c>
      <c r="CA22">
        <v>3.320414681087E-2</v>
      </c>
      <c r="CB22">
        <v>7.9899081830250003</v>
      </c>
      <c r="CC22">
        <v>3.3727962962359997E-2</v>
      </c>
      <c r="CD22">
        <v>12.599095968529999</v>
      </c>
      <c r="CF22" s="3"/>
      <c r="CG22">
        <v>2.0057682223390001E-2</v>
      </c>
      <c r="CH22">
        <v>10.719320729890001</v>
      </c>
      <c r="CI22">
        <v>2.90246460409E-2</v>
      </c>
      <c r="CJ22">
        <v>8.7746146743830007</v>
      </c>
      <c r="CK22">
        <v>4.2121132669110002E-2</v>
      </c>
      <c r="CL22">
        <v>5.0983802812369996</v>
      </c>
      <c r="CM22">
        <v>5.0576822233879999E-2</v>
      </c>
      <c r="CN22">
        <v>3.625339200749</v>
      </c>
      <c r="CO22">
        <v>5.3329837441009997E-2</v>
      </c>
      <c r="CP22">
        <v>5.6151587547970001</v>
      </c>
      <c r="CQ22">
        <v>2.1473518615629999E-2</v>
      </c>
      <c r="CR22">
        <v>9.1317888405970002</v>
      </c>
      <c r="CS22">
        <v>2.249606712113E-2</v>
      </c>
      <c r="CT22">
        <v>8.4990417126440008</v>
      </c>
      <c r="CV22" s="3"/>
      <c r="CW22">
        <v>7.3726416890969995E-2</v>
      </c>
      <c r="CX22">
        <v>2.4155890804600002</v>
      </c>
      <c r="CY22">
        <v>3.3112896331660001E-2</v>
      </c>
      <c r="CZ22">
        <v>9.5779454022989992</v>
      </c>
      <c r="DA22">
        <v>3.6065175714790003E-2</v>
      </c>
      <c r="DB22">
        <v>11.014727011490001</v>
      </c>
      <c r="DC22">
        <v>3.0210555160559999E-2</v>
      </c>
      <c r="DD22">
        <v>9.7790948275860003</v>
      </c>
      <c r="DE22">
        <v>7.8557092495729994E-2</v>
      </c>
      <c r="DF22">
        <v>1.747485632184</v>
      </c>
    </row>
    <row r="23" spans="3:110" x14ac:dyDescent="0.3">
      <c r="C23">
        <v>7.3815860942939996E-3</v>
      </c>
      <c r="D23">
        <v>33.625221968669997</v>
      </c>
      <c r="E23">
        <v>5.6654072500580003E-3</v>
      </c>
      <c r="F23">
        <v>32.372823387250001</v>
      </c>
      <c r="G23">
        <v>4.8956928170810002E-3</v>
      </c>
      <c r="H23">
        <v>23.54083765487</v>
      </c>
      <c r="I23">
        <v>6.9220319658270003E-3</v>
      </c>
      <c r="J23">
        <v>25.717245967619998</v>
      </c>
      <c r="K23">
        <v>6.6270594155260001E-3</v>
      </c>
      <c r="L23">
        <v>26.285996848850001</v>
      </c>
      <c r="N23" s="3"/>
      <c r="O23">
        <v>6.0428365941289997E-3</v>
      </c>
      <c r="P23">
        <v>23.197194388780002</v>
      </c>
      <c r="Q23">
        <v>5.600415906906E-3</v>
      </c>
      <c r="R23">
        <v>26.70100200401</v>
      </c>
      <c r="S23">
        <v>5.3620985240529998E-3</v>
      </c>
      <c r="T23">
        <v>23.917835671340001</v>
      </c>
      <c r="V23" s="3"/>
      <c r="W23">
        <v>6.7361684949089999E-3</v>
      </c>
      <c r="X23">
        <v>30.64416430196</v>
      </c>
      <c r="Y23">
        <v>6.693077546867E-3</v>
      </c>
      <c r="Z23">
        <v>32.072278245210001</v>
      </c>
      <c r="AA23">
        <v>6.4661660094470002E-3</v>
      </c>
      <c r="AB23">
        <v>35.036835982939998</v>
      </c>
      <c r="AC23">
        <v>5.3246102409150002E-3</v>
      </c>
      <c r="AD23">
        <v>27.095773555640001</v>
      </c>
      <c r="AF23" s="3"/>
      <c r="AG23">
        <v>1.958647083649E-3</v>
      </c>
      <c r="AH23">
        <v>28.605436654839998</v>
      </c>
      <c r="AI23">
        <v>3.3226996312429999E-3</v>
      </c>
      <c r="AJ23">
        <v>31.828542525340001</v>
      </c>
      <c r="AK23">
        <v>5.5045867164899998E-3</v>
      </c>
      <c r="AL23">
        <v>33.677943239469997</v>
      </c>
      <c r="AM23">
        <v>5.745029785377E-3</v>
      </c>
      <c r="AN23">
        <v>33.974837441989997</v>
      </c>
      <c r="AP23" s="3"/>
      <c r="AQ23">
        <v>4.4705560999760002E-3</v>
      </c>
      <c r="AR23">
        <v>32.393452890909998</v>
      </c>
      <c r="AS23">
        <v>5.8300426952480004E-3</v>
      </c>
      <c r="AT23">
        <v>40.361028769409998</v>
      </c>
      <c r="AV23" s="3"/>
      <c r="AW23">
        <v>2.519690019783E-2</v>
      </c>
      <c r="AX23">
        <v>13.696319018400001</v>
      </c>
      <c r="AY23">
        <v>2.421947424241E-2</v>
      </c>
      <c r="AZ23">
        <v>15.49079754601</v>
      </c>
      <c r="BA23">
        <v>3.0499774134570001E-2</v>
      </c>
      <c r="BB23">
        <v>10.3527607362</v>
      </c>
      <c r="BC23">
        <v>2.5353376732829998E-2</v>
      </c>
      <c r="BD23">
        <v>11.004601226989999</v>
      </c>
      <c r="BE23">
        <v>5.7672791518170001E-2</v>
      </c>
      <c r="BF23">
        <v>6.6180981595089996</v>
      </c>
      <c r="BG23">
        <v>5.7672791518170001E-2</v>
      </c>
      <c r="BH23">
        <v>6.6180981595089996</v>
      </c>
      <c r="BI23">
        <v>4.4988336237739998E-2</v>
      </c>
      <c r="BJ23">
        <v>6.9785276073620004</v>
      </c>
      <c r="BL23" s="3"/>
      <c r="BM23">
        <v>2.0945769096529999E-2</v>
      </c>
      <c r="BN23">
        <v>18.81069922691</v>
      </c>
      <c r="BO23">
        <v>1.5396051701900001E-2</v>
      </c>
      <c r="BP23">
        <v>15.9509792735</v>
      </c>
      <c r="BQ23">
        <v>6.6055188824530001E-2</v>
      </c>
      <c r="BR23">
        <v>4.6022326674659997</v>
      </c>
      <c r="BS23">
        <v>3.2111106858269997E-2</v>
      </c>
      <c r="BT23">
        <v>13.110890637920001</v>
      </c>
      <c r="BU23">
        <v>2.5300831967980001E-2</v>
      </c>
      <c r="BV23">
        <v>15.97777723473</v>
      </c>
      <c r="BW23">
        <v>3.675766779036E-2</v>
      </c>
      <c r="BX23">
        <v>13.10950871997</v>
      </c>
      <c r="BY23">
        <v>5.3165453801639999E-2</v>
      </c>
      <c r="BZ23">
        <v>6.9463053055690001</v>
      </c>
      <c r="CA23">
        <v>3.7161087412570001E-2</v>
      </c>
      <c r="CB23">
        <v>7.2292799748530001</v>
      </c>
      <c r="CC23">
        <v>3.5448800877540002E-2</v>
      </c>
      <c r="CD23">
        <v>12.530910293910001</v>
      </c>
      <c r="CF23" s="3"/>
      <c r="CG23">
        <v>2.1473518615629999E-2</v>
      </c>
      <c r="CH23">
        <v>10.6271876136</v>
      </c>
      <c r="CI23">
        <v>3.0401153644469998E-2</v>
      </c>
      <c r="CJ23">
        <v>8.6537269053950006</v>
      </c>
      <c r="CK23">
        <v>4.5149449396960001E-2</v>
      </c>
      <c r="CL23">
        <v>4.6840376189109998</v>
      </c>
      <c r="CM23">
        <v>6.198217094913E-2</v>
      </c>
      <c r="CN23">
        <v>3.313881735357</v>
      </c>
      <c r="CO23">
        <v>6.0880964866280002E-2</v>
      </c>
      <c r="CP23">
        <v>5.1602085149640002</v>
      </c>
      <c r="CQ23">
        <v>2.2732039853169999E-2</v>
      </c>
      <c r="CR23">
        <v>9.1316923282320008</v>
      </c>
      <c r="CS23">
        <v>2.4187205034079999E-2</v>
      </c>
      <c r="CT23">
        <v>8.418390551761</v>
      </c>
      <c r="CV23" s="3"/>
      <c r="CW23">
        <v>7.6333572444260006E-2</v>
      </c>
      <c r="CX23">
        <v>2.2359913793100001</v>
      </c>
      <c r="CY23">
        <v>3.5129257444180002E-2</v>
      </c>
      <c r="CZ23">
        <v>9.4558189655170004</v>
      </c>
      <c r="DA23">
        <v>3.9215515125350001E-2</v>
      </c>
      <c r="DB23">
        <v>10.727370689660001</v>
      </c>
      <c r="DC23">
        <v>3.4991292553279998E-2</v>
      </c>
      <c r="DD23">
        <v>9.1397270114939992</v>
      </c>
      <c r="DE23">
        <v>8.445424517123E-2</v>
      </c>
      <c r="DF23">
        <v>1.539152298851</v>
      </c>
    </row>
    <row r="24" spans="3:110" x14ac:dyDescent="0.3">
      <c r="C24">
        <v>7.655510182891E-3</v>
      </c>
      <c r="D24">
        <v>33.598492438260003</v>
      </c>
      <c r="E24">
        <v>5.8581907869209998E-3</v>
      </c>
      <c r="F24">
        <v>32.363886493949998</v>
      </c>
      <c r="G24">
        <v>5.089148503419E-3</v>
      </c>
      <c r="H24">
        <v>23.016541354169998</v>
      </c>
      <c r="I24">
        <v>7.084401004246E-3</v>
      </c>
      <c r="J24">
        <v>25.690546173889999</v>
      </c>
      <c r="K24">
        <v>6.8298729565529999E-3</v>
      </c>
      <c r="L24">
        <v>26.365912321250001</v>
      </c>
      <c r="N24" s="3"/>
      <c r="O24">
        <v>6.2145486779740002E-3</v>
      </c>
      <c r="P24">
        <v>21.34589178357</v>
      </c>
      <c r="Q24">
        <v>5.7848312096000004E-3</v>
      </c>
      <c r="R24">
        <v>26.452505010020001</v>
      </c>
      <c r="S24">
        <v>5.5625106830270001E-3</v>
      </c>
      <c r="T24">
        <v>21.66893787575</v>
      </c>
      <c r="V24" s="3"/>
      <c r="W24">
        <v>6.9878313534540003E-3</v>
      </c>
      <c r="X24">
        <v>30.83044003369</v>
      </c>
      <c r="Y24">
        <v>6.9972169480709999E-3</v>
      </c>
      <c r="Z24">
        <v>32.237856673419998</v>
      </c>
      <c r="AA24">
        <v>6.7334128336999999E-3</v>
      </c>
      <c r="AB24">
        <v>35.09887553315</v>
      </c>
      <c r="AC24">
        <v>5.6075437556850002E-3</v>
      </c>
      <c r="AD24">
        <v>27.204342768509999</v>
      </c>
      <c r="AF24" s="3"/>
      <c r="AG24">
        <v>2.130027831175E-3</v>
      </c>
      <c r="AH24">
        <v>29.241551096769999</v>
      </c>
      <c r="AI24">
        <v>3.442567793058E-3</v>
      </c>
      <c r="AJ24">
        <v>32.388315366379999</v>
      </c>
      <c r="AK24">
        <v>5.6164851171899999E-3</v>
      </c>
      <c r="AL24">
        <v>33.5083527894</v>
      </c>
      <c r="AM24">
        <v>5.8824986850770002E-3</v>
      </c>
      <c r="AN24">
        <v>34.059681841120003</v>
      </c>
      <c r="AP24" s="3"/>
      <c r="AQ24">
        <v>4.7492715827980002E-3</v>
      </c>
      <c r="AR24">
        <v>29.765560005840001</v>
      </c>
      <c r="AS24">
        <v>6.1337084865619998E-3</v>
      </c>
      <c r="AT24">
        <v>38.4179862879</v>
      </c>
      <c r="AV24" s="3"/>
      <c r="AW24">
        <v>2.6493077626289999E-2</v>
      </c>
      <c r="AX24">
        <v>13.48926380368</v>
      </c>
      <c r="AY24">
        <v>2.586091778141E-2</v>
      </c>
      <c r="AZ24">
        <v>15.49079754601</v>
      </c>
      <c r="BA24">
        <v>3.3583279173239999E-2</v>
      </c>
      <c r="BB24">
        <v>9.8236196319019999</v>
      </c>
      <c r="BC24">
        <v>2.671498371626E-2</v>
      </c>
      <c r="BD24">
        <v>11.027607361959999</v>
      </c>
      <c r="BE24">
        <v>6.0367857117350002E-2</v>
      </c>
      <c r="BF24">
        <v>6.3113496932519997</v>
      </c>
      <c r="BG24">
        <v>6.0367857117350002E-2</v>
      </c>
      <c r="BH24">
        <v>6.3113496932519997</v>
      </c>
      <c r="BI24">
        <v>4.8097338180360001E-2</v>
      </c>
      <c r="BJ24">
        <v>6.94018404908</v>
      </c>
      <c r="BL24" s="3"/>
      <c r="BM24">
        <v>2.2416225408450001E-2</v>
      </c>
      <c r="BN24">
        <v>18.72996211761</v>
      </c>
      <c r="BO24">
        <v>1.6866572892000001E-2</v>
      </c>
      <c r="BP24">
        <v>14.997631348020001</v>
      </c>
      <c r="BQ24">
        <v>7.3660439784740003E-2</v>
      </c>
      <c r="BR24">
        <v>4.3021862584179997</v>
      </c>
      <c r="BS24">
        <v>3.4691878415629998E-2</v>
      </c>
      <c r="BT24">
        <v>12.711599103779999</v>
      </c>
      <c r="BU24">
        <v>2.61956268928E-2</v>
      </c>
      <c r="BV24">
        <v>15.917356551419999</v>
      </c>
      <c r="BW24">
        <v>3.8994151357319998E-2</v>
      </c>
      <c r="BX24">
        <v>12.65016501397</v>
      </c>
      <c r="BY24">
        <v>5.6503196966770003E-2</v>
      </c>
      <c r="BZ24">
        <v>6.396402229624</v>
      </c>
      <c r="CA24">
        <v>3.9088119698839997E-2</v>
      </c>
      <c r="CB24">
        <v>6.9655306391870004</v>
      </c>
      <c r="CC24">
        <v>3.7100751707109997E-2</v>
      </c>
      <c r="CD24">
        <v>12.43266782407</v>
      </c>
      <c r="CF24" s="3"/>
      <c r="CG24">
        <v>2.2535395909810001E-2</v>
      </c>
      <c r="CH24">
        <v>10.55808777639</v>
      </c>
      <c r="CI24">
        <v>3.3862087047720001E-2</v>
      </c>
      <c r="CJ24">
        <v>8.2105933982329997</v>
      </c>
      <c r="CK24">
        <v>4.8846355532250002E-2</v>
      </c>
      <c r="CL24">
        <v>4.1833706782569999</v>
      </c>
      <c r="CM24">
        <v>7.4331410592549996E-2</v>
      </c>
      <c r="CN24">
        <v>3.0311095544020001</v>
      </c>
      <c r="CO24">
        <v>6.8432092291559998E-2</v>
      </c>
      <c r="CP24">
        <v>4.7742766800389997</v>
      </c>
      <c r="CQ24">
        <v>2.3833245936029999E-2</v>
      </c>
      <c r="CR24">
        <v>9.131607879913</v>
      </c>
      <c r="CS24">
        <v>2.5878342947040001E-2</v>
      </c>
      <c r="CT24">
        <v>8.3895031945589995</v>
      </c>
      <c r="CV24" s="3"/>
      <c r="CW24">
        <v>7.9283947404060001E-2</v>
      </c>
      <c r="CX24">
        <v>2.0707614942529999</v>
      </c>
      <c r="CY24">
        <v>3.7390654359859998E-2</v>
      </c>
      <c r="CZ24">
        <v>9.3480603448279993</v>
      </c>
      <c r="DA24">
        <v>4.1870916069949998E-2</v>
      </c>
      <c r="DB24">
        <v>10.576508620689999</v>
      </c>
      <c r="DC24">
        <v>3.858578580739E-2</v>
      </c>
      <c r="DD24">
        <v>8.7733477011489995</v>
      </c>
      <c r="DE24">
        <v>8.8678256140709996E-2</v>
      </c>
      <c r="DF24">
        <v>1.467313218391</v>
      </c>
    </row>
    <row r="25" spans="3:110" x14ac:dyDescent="0.3">
      <c r="C25">
        <v>7.9904550139049992E-3</v>
      </c>
      <c r="D25">
        <v>33.451792338719997</v>
      </c>
      <c r="E25">
        <v>6.0713356404979999E-3</v>
      </c>
      <c r="F25">
        <v>32.301631149419997</v>
      </c>
      <c r="G25">
        <v>5.2318979073050003E-3</v>
      </c>
      <c r="H25">
        <v>22.47448756212</v>
      </c>
      <c r="I25">
        <v>7.4497690042369998E-3</v>
      </c>
      <c r="J25">
        <v>25.601593740169999</v>
      </c>
      <c r="K25">
        <v>7.0428439783690004E-3</v>
      </c>
      <c r="L25">
        <v>26.436939582080001</v>
      </c>
      <c r="N25" s="3"/>
      <c r="O25">
        <v>6.7286173366850003E-3</v>
      </c>
      <c r="P25">
        <v>16.959919839680001</v>
      </c>
      <c r="Q25">
        <v>5.9552371958430002E-3</v>
      </c>
      <c r="R25">
        <v>26.030060120240002</v>
      </c>
      <c r="S25">
        <v>5.73420005213E-3</v>
      </c>
      <c r="T25">
        <v>19.842484969939999</v>
      </c>
      <c r="V25" s="3"/>
      <c r="W25">
        <v>7.1766069724270003E-3</v>
      </c>
      <c r="X25">
        <v>30.933926551310002</v>
      </c>
      <c r="Y25">
        <v>7.3224136793450002E-3</v>
      </c>
      <c r="Z25">
        <v>32.310297235759997</v>
      </c>
      <c r="AA25">
        <v>7.1265067880139999E-3</v>
      </c>
      <c r="AB25">
        <v>35.083365645599997</v>
      </c>
      <c r="AC25">
        <v>5.8904650771469998E-3</v>
      </c>
      <c r="AD25">
        <v>27.328421868940001</v>
      </c>
      <c r="AF25" s="3"/>
      <c r="AG25">
        <v>2.1810959688379999E-3</v>
      </c>
      <c r="AH25">
        <v>29.835230226050001</v>
      </c>
      <c r="AI25">
        <v>3.6054396129850002E-3</v>
      </c>
      <c r="AJ25">
        <v>32.922656305739999</v>
      </c>
      <c r="AK25">
        <v>5.7370454521949998E-3</v>
      </c>
      <c r="AL25">
        <v>33.262436037059999</v>
      </c>
      <c r="AM25">
        <v>5.9684258549310004E-3</v>
      </c>
      <c r="AN25">
        <v>34.102108411709999</v>
      </c>
      <c r="AP25" s="3"/>
      <c r="AQ25">
        <v>4.9014439831249999E-3</v>
      </c>
      <c r="AR25">
        <v>27.98462568167</v>
      </c>
      <c r="AS25">
        <v>6.4498886057399998E-3</v>
      </c>
      <c r="AT25">
        <v>36.723975190849998</v>
      </c>
      <c r="AV25" s="3"/>
      <c r="AW25">
        <v>3.2314232378929997E-2</v>
      </c>
      <c r="AX25">
        <v>12.254601226989999</v>
      </c>
      <c r="AY25">
        <v>2.7118930201330001E-2</v>
      </c>
      <c r="AZ25">
        <v>15.452453987729999</v>
      </c>
      <c r="BA25">
        <v>3.6597082854220003E-2</v>
      </c>
      <c r="BB25">
        <v>9.2868098159510009</v>
      </c>
      <c r="BC25">
        <v>2.765735142876E-2</v>
      </c>
      <c r="BD25">
        <v>11.058282208590001</v>
      </c>
      <c r="BE25">
        <v>6.2854997071779994E-2</v>
      </c>
      <c r="BF25">
        <v>5.9202453987729999</v>
      </c>
      <c r="BG25">
        <v>6.2854997071779994E-2</v>
      </c>
      <c r="BH25">
        <v>5.9202453987729999</v>
      </c>
      <c r="BI25">
        <v>5.0298749437569998E-2</v>
      </c>
      <c r="BJ25">
        <v>6.8788343558280003</v>
      </c>
      <c r="BL25" s="3"/>
      <c r="BM25">
        <v>2.3151431696279999E-2</v>
      </c>
      <c r="BN25">
        <v>18.67621027182</v>
      </c>
      <c r="BO25">
        <v>1.8663745733959999E-2</v>
      </c>
      <c r="BP25">
        <v>13.75235740822</v>
      </c>
      <c r="BQ25">
        <v>7.5050696967409999E-2</v>
      </c>
      <c r="BR25">
        <v>4.2779500221670004</v>
      </c>
      <c r="BS25">
        <v>3.6515629219370002E-2</v>
      </c>
      <c r="BT25">
        <v>12.432841843369999</v>
      </c>
      <c r="BU25">
        <v>2.740015568704E-2</v>
      </c>
      <c r="BV25">
        <v>15.834285789200001</v>
      </c>
      <c r="BW25">
        <v>4.5566466783240001E-2</v>
      </c>
      <c r="BX25">
        <v>11.603024790499999</v>
      </c>
      <c r="BY25">
        <v>5.9324667870359997E-2</v>
      </c>
      <c r="BZ25">
        <v>5.8541720171360003</v>
      </c>
      <c r="CA25">
        <v>4.2082041759270002E-2</v>
      </c>
      <c r="CB25">
        <v>6.6413094380709996</v>
      </c>
      <c r="CC25">
        <v>3.9613017059320001E-2</v>
      </c>
      <c r="CD25">
        <v>12.23641832226</v>
      </c>
      <c r="CF25" s="3"/>
      <c r="CG25">
        <v>2.4383848977449999E-2</v>
      </c>
      <c r="CH25">
        <v>10.442915349</v>
      </c>
      <c r="CI25">
        <v>3.5277923439960002E-2</v>
      </c>
      <c r="CJ25">
        <v>8.0264357420669992</v>
      </c>
      <c r="CK25">
        <v>5.2031987414790003E-2</v>
      </c>
      <c r="CL25">
        <v>3.6884944794929999</v>
      </c>
      <c r="CM25">
        <v>8.7860513896170001E-2</v>
      </c>
      <c r="CN25">
        <v>2.7597499605909999</v>
      </c>
      <c r="CO25">
        <v>7.5039328788670007E-2</v>
      </c>
      <c r="CP25">
        <v>4.3424049594490004</v>
      </c>
      <c r="CQ25">
        <v>2.477713686418E-2</v>
      </c>
      <c r="CR25">
        <v>9.0740201582159994</v>
      </c>
      <c r="CS25">
        <v>2.776612480336E-2</v>
      </c>
      <c r="CT25">
        <v>8.3433461560730002</v>
      </c>
      <c r="CV25" s="3"/>
      <c r="CW25">
        <v>8.449127562507E-2</v>
      </c>
      <c r="CX25">
        <v>1.9486350574710001</v>
      </c>
      <c r="CY25">
        <v>4.0441540551520001E-2</v>
      </c>
      <c r="CZ25">
        <v>9.103807471264</v>
      </c>
      <c r="DA25">
        <v>4.4474897584339999E-2</v>
      </c>
      <c r="DB25">
        <v>10.504669540229999</v>
      </c>
      <c r="DC25">
        <v>4.5423512010559997E-2</v>
      </c>
      <c r="DD25">
        <v>8.2992097701150005</v>
      </c>
      <c r="DE25">
        <v>9.9876900191290002E-2</v>
      </c>
      <c r="DF25">
        <v>1.273347701149</v>
      </c>
    </row>
    <row r="26" spans="3:110" x14ac:dyDescent="0.3">
      <c r="C26">
        <v>8.2037060236069999E-3</v>
      </c>
      <c r="D26">
        <v>33.278468166709999</v>
      </c>
      <c r="E26">
        <v>6.2642814203379997E-3</v>
      </c>
      <c r="F26">
        <v>32.168297157780003</v>
      </c>
      <c r="G26">
        <v>5.4971512862050003E-3</v>
      </c>
      <c r="H26">
        <v>21.354843359010001</v>
      </c>
      <c r="I26">
        <v>7.6934326553150002E-3</v>
      </c>
      <c r="J26">
        <v>25.477131732850001</v>
      </c>
      <c r="K26">
        <v>7.2355232161759996E-3</v>
      </c>
      <c r="L26">
        <v>26.507972251999998</v>
      </c>
      <c r="N26" s="3"/>
      <c r="O26">
        <v>6.9856459873560003E-3</v>
      </c>
      <c r="P26">
        <v>14.773146292590001</v>
      </c>
      <c r="Q26">
        <v>6.0406786937430004E-3</v>
      </c>
      <c r="R26">
        <v>25.557915831660001</v>
      </c>
      <c r="S26">
        <v>6.120617545661E-3</v>
      </c>
      <c r="T26">
        <v>15.60561122244</v>
      </c>
      <c r="V26" s="3"/>
      <c r="W26">
        <v>7.3339633788109997E-3</v>
      </c>
      <c r="X26">
        <v>30.964972506599999</v>
      </c>
      <c r="Y26">
        <v>7.5217789813459999E-3</v>
      </c>
      <c r="Z26">
        <v>32.289599932229997</v>
      </c>
      <c r="AA26">
        <v>7.4725772507020002E-3</v>
      </c>
      <c r="AB26">
        <v>34.881737107409997</v>
      </c>
      <c r="AC26">
        <v>6.1733985919169999E-3</v>
      </c>
      <c r="AD26">
        <v>27.43699108181</v>
      </c>
      <c r="AF26" s="3"/>
      <c r="AG26">
        <v>2.2924187728860001E-3</v>
      </c>
      <c r="AH26">
        <v>30.335634279960001</v>
      </c>
      <c r="AI26">
        <v>3.6910826275299998E-3</v>
      </c>
      <c r="AJ26">
        <v>33.295839656779997</v>
      </c>
      <c r="AK26">
        <v>5.9437879682300004E-3</v>
      </c>
      <c r="AL26">
        <v>32.762112847209998</v>
      </c>
      <c r="AM26">
        <v>6.1231603349709996E-3</v>
      </c>
      <c r="AN26">
        <v>34.10214775099</v>
      </c>
      <c r="AP26" s="3"/>
      <c r="AQ26">
        <v>5.2309636876699999E-3</v>
      </c>
      <c r="AR26">
        <v>24.57214955093</v>
      </c>
      <c r="AS26">
        <v>6.8042802715470004E-3</v>
      </c>
      <c r="AT26">
        <v>34.183137098289997</v>
      </c>
      <c r="AV26" s="3"/>
      <c r="AW26">
        <v>3.4801666940439999E-2</v>
      </c>
      <c r="AX26">
        <v>11.8481595092</v>
      </c>
      <c r="AY26">
        <v>2.83778264425E-2</v>
      </c>
      <c r="AZ26">
        <v>15.36809815951</v>
      </c>
      <c r="BA26">
        <v>3.8873203789539998E-2</v>
      </c>
      <c r="BB26">
        <v>8.9723926380370003</v>
      </c>
      <c r="BC26">
        <v>2.9856700436380001E-2</v>
      </c>
      <c r="BD26">
        <v>11.104294478530001</v>
      </c>
      <c r="BE26">
        <v>6.7131526886020004E-2</v>
      </c>
      <c r="BF26">
        <v>5.0996932515340001</v>
      </c>
      <c r="BG26">
        <v>6.7131526886020004E-2</v>
      </c>
      <c r="BH26">
        <v>5.0996932515340001</v>
      </c>
      <c r="BI26">
        <v>5.2535968846639997E-2</v>
      </c>
      <c r="BJ26">
        <v>6.7714723926379996</v>
      </c>
      <c r="BL26" s="3"/>
      <c r="BM26">
        <v>2.4090813357129998E-2</v>
      </c>
      <c r="BN26">
        <v>18.577786710769999</v>
      </c>
      <c r="BO26">
        <v>2.2857573974760001E-2</v>
      </c>
      <c r="BP26">
        <v>11.10678326883</v>
      </c>
      <c r="BQ26">
        <v>7.8894125925889999E-2</v>
      </c>
      <c r="BR26">
        <v>4.074313462139</v>
      </c>
      <c r="BS26">
        <v>3.8546151858090003E-2</v>
      </c>
      <c r="BT26">
        <v>12.31192882175</v>
      </c>
      <c r="BU26">
        <v>2.8983219431019999E-2</v>
      </c>
      <c r="BV26">
        <v>15.705986524149999</v>
      </c>
      <c r="BW26">
        <v>4.8422602386009997E-2</v>
      </c>
      <c r="BX26">
        <v>11.211170681940001</v>
      </c>
      <c r="BY26">
        <v>6.4933559301640006E-2</v>
      </c>
      <c r="BZ26">
        <v>4.9953013391249996</v>
      </c>
      <c r="CA26">
        <v>4.418135319186E-2</v>
      </c>
      <c r="CB26">
        <v>6.4902986755259997</v>
      </c>
      <c r="CC26">
        <v>4.2056358466529997E-2</v>
      </c>
      <c r="CD26">
        <v>11.9875540742</v>
      </c>
      <c r="CF26" s="3"/>
      <c r="CG26">
        <v>2.5406397482959999E-2</v>
      </c>
      <c r="CH26">
        <v>10.327806257860001</v>
      </c>
      <c r="CI26">
        <v>3.7244362873619999E-2</v>
      </c>
      <c r="CJ26">
        <v>7.7847205243199999</v>
      </c>
      <c r="CK26">
        <v>5.4234399580489999E-2</v>
      </c>
      <c r="CL26">
        <v>3.2282028834680001</v>
      </c>
      <c r="CM26">
        <v>0.100524383849</v>
      </c>
      <c r="CN26">
        <v>2.6494996638149999</v>
      </c>
      <c r="CO26">
        <v>8.0899318301000001E-2</v>
      </c>
      <c r="CP26">
        <v>3.9623543467559998</v>
      </c>
      <c r="CQ26">
        <v>2.579968536969E-2</v>
      </c>
      <c r="CR26">
        <v>8.947407999588</v>
      </c>
      <c r="CS26">
        <v>3.075511274253E-2</v>
      </c>
      <c r="CT26">
        <v>8.2740985342990001</v>
      </c>
      <c r="CV26" s="3"/>
      <c r="CW26">
        <v>8.7733873766359993E-2</v>
      </c>
      <c r="CX26">
        <v>1.86242816092</v>
      </c>
      <c r="CY26">
        <v>4.2163774059209999E-2</v>
      </c>
      <c r="CZ26">
        <v>8.9673132183910003</v>
      </c>
      <c r="DA26">
        <v>4.8058599106190002E-2</v>
      </c>
      <c r="DB26">
        <v>10.504669540229999</v>
      </c>
      <c r="DC26">
        <v>5.4079962504020002E-2</v>
      </c>
      <c r="DD26">
        <v>7.7460488505749998</v>
      </c>
      <c r="DE26">
        <v>0.1026279455081</v>
      </c>
      <c r="DF26">
        <v>1.208692528736</v>
      </c>
    </row>
    <row r="27" spans="3:110" x14ac:dyDescent="0.3">
      <c r="C27">
        <v>8.4322947889989997E-3</v>
      </c>
      <c r="D27">
        <v>33.011842114869999</v>
      </c>
      <c r="E27">
        <v>6.4471508408789997E-3</v>
      </c>
      <c r="F27">
        <v>31.98165282854</v>
      </c>
      <c r="G27">
        <v>5.599490953834E-3</v>
      </c>
      <c r="H27">
        <v>20.679517779769998</v>
      </c>
      <c r="I27">
        <v>7.9574692118889994E-3</v>
      </c>
      <c r="J27">
        <v>25.290465767280001</v>
      </c>
      <c r="K27">
        <v>7.4992121092289999E-3</v>
      </c>
      <c r="L27">
        <v>26.587871497150001</v>
      </c>
      <c r="N27" s="3"/>
      <c r="O27">
        <v>7.3133913051379998E-3</v>
      </c>
      <c r="P27">
        <v>12.723046092180001</v>
      </c>
      <c r="Q27">
        <v>6.2111868963199996E-3</v>
      </c>
      <c r="R27">
        <v>25.023647294589999</v>
      </c>
      <c r="S27">
        <v>6.2928520685460003E-3</v>
      </c>
      <c r="T27">
        <v>13.182765531059999</v>
      </c>
      <c r="V27" s="3"/>
      <c r="W27">
        <v>7.4283918669599998E-3</v>
      </c>
      <c r="X27">
        <v>30.964972506599999</v>
      </c>
      <c r="Y27">
        <v>7.7107254507019999E-3</v>
      </c>
      <c r="Z27">
        <v>32.175764762839997</v>
      </c>
      <c r="AA27">
        <v>7.6456307720069996E-3</v>
      </c>
      <c r="AB27">
        <v>34.757658006980002</v>
      </c>
      <c r="AC27">
        <v>6.2991603688229997E-3</v>
      </c>
      <c r="AD27">
        <v>27.468010856919999</v>
      </c>
      <c r="AF27" s="3"/>
      <c r="AG27">
        <v>2.352294565524E-3</v>
      </c>
      <c r="AH27">
        <v>30.68336824519</v>
      </c>
      <c r="AI27">
        <v>4.0770517896339996E-3</v>
      </c>
      <c r="AJ27">
        <v>34.305170232480002</v>
      </c>
      <c r="AK27">
        <v>6.1160066096180004E-3</v>
      </c>
      <c r="AL27">
        <v>32.422918833979999</v>
      </c>
      <c r="AM27">
        <v>6.25215673724E-3</v>
      </c>
      <c r="AN27">
        <v>34.042813932100003</v>
      </c>
      <c r="AP27" s="3"/>
      <c r="AQ27">
        <v>5.5602849125620003E-3</v>
      </c>
      <c r="AR27">
        <v>21.632868761259999</v>
      </c>
      <c r="AS27">
        <v>7.222136735105E-3</v>
      </c>
      <c r="AT27">
        <v>30.758076893190001</v>
      </c>
      <c r="AV27" s="3"/>
      <c r="AW27">
        <v>3.6831844526020001E-2</v>
      </c>
      <c r="AX27">
        <v>11.610429447850001</v>
      </c>
      <c r="AY27">
        <v>3.0901363762970001E-2</v>
      </c>
      <c r="AZ27">
        <v>14.900306748469999</v>
      </c>
      <c r="BA27">
        <v>4.2338814215419997E-2</v>
      </c>
      <c r="BB27">
        <v>8.5506134969329999</v>
      </c>
      <c r="BC27">
        <v>3.146263043059E-2</v>
      </c>
      <c r="BD27">
        <v>11.134969325149999</v>
      </c>
      <c r="BE27">
        <v>7.1585919031260006E-2</v>
      </c>
      <c r="BF27">
        <v>4.1104294478529999</v>
      </c>
      <c r="BG27">
        <v>7.1585919031260006E-2</v>
      </c>
      <c r="BH27">
        <v>4.1104294478529999</v>
      </c>
      <c r="BI27">
        <v>5.4424386860170003E-2</v>
      </c>
      <c r="BJ27">
        <v>6.6411042944789997</v>
      </c>
      <c r="BL27" s="3"/>
      <c r="BM27">
        <v>2.5683570790370001E-2</v>
      </c>
      <c r="BN27">
        <v>18.345335854999998</v>
      </c>
      <c r="BO27">
        <v>2.432845523099E-2</v>
      </c>
      <c r="BP27">
        <v>10.37379580853</v>
      </c>
      <c r="BQ27">
        <v>8.0884011638199999E-2</v>
      </c>
      <c r="BR27">
        <v>3.984386289833</v>
      </c>
      <c r="BS27">
        <v>3.9750668365859998E-2</v>
      </c>
      <c r="BT27">
        <v>12.22133874251</v>
      </c>
      <c r="BU27">
        <v>3.2905839354579997E-2</v>
      </c>
      <c r="BV27">
        <v>15.005523088549999</v>
      </c>
      <c r="BW27">
        <v>5.7334854871950003E-2</v>
      </c>
      <c r="BX27">
        <v>9.8249651154629998</v>
      </c>
      <c r="BY27">
        <v>6.7996048999559994E-2</v>
      </c>
      <c r="BZ27">
        <v>4.5056346907569997</v>
      </c>
      <c r="CA27">
        <v>4.617739542839E-2</v>
      </c>
      <c r="CB27">
        <v>6.3317993052519999</v>
      </c>
      <c r="CC27">
        <v>4.4052191833139999E-2</v>
      </c>
      <c r="CD27">
        <v>11.70122631462</v>
      </c>
      <c r="CF27" s="3"/>
      <c r="CG27">
        <v>2.7176192973259999E-2</v>
      </c>
      <c r="CH27">
        <v>10.120615322620001</v>
      </c>
      <c r="CI27">
        <v>3.8778185631879999E-2</v>
      </c>
      <c r="CJ27">
        <v>7.6120568876050001</v>
      </c>
      <c r="CK27">
        <v>5.8521237545879998E-2</v>
      </c>
      <c r="CL27">
        <v>2.2961256719669998</v>
      </c>
      <c r="CM27">
        <v>0.1185369690614</v>
      </c>
      <c r="CN27">
        <v>2.1937471649489999</v>
      </c>
      <c r="CO27">
        <v>8.8293130571580003E-2</v>
      </c>
      <c r="CP27">
        <v>3.3291186249560001</v>
      </c>
      <c r="CQ27">
        <v>2.6782905086519999E-2</v>
      </c>
      <c r="CR27">
        <v>8.7920411882600007</v>
      </c>
      <c r="CS27">
        <v>3.2367593078130003E-2</v>
      </c>
      <c r="CT27">
        <v>8.2164595404079996</v>
      </c>
      <c r="CV27" s="3"/>
      <c r="CW27">
        <v>9.3186026187940002E-2</v>
      </c>
      <c r="CX27">
        <v>1.761853448276</v>
      </c>
      <c r="CY27">
        <v>4.7873446836960001E-2</v>
      </c>
      <c r="CZ27">
        <v>8.4572557471260001</v>
      </c>
      <c r="DA27">
        <v>5.2622443840669997E-2</v>
      </c>
      <c r="DB27">
        <v>10.5621408046</v>
      </c>
      <c r="DC27">
        <v>6.023294271495E-2</v>
      </c>
      <c r="DD27">
        <v>7.1857040229890004</v>
      </c>
      <c r="DE27">
        <v>0.10665664728389999</v>
      </c>
      <c r="DF27">
        <v>1.1009339080460001</v>
      </c>
    </row>
    <row r="28" spans="3:110" x14ac:dyDescent="0.3">
      <c r="C28">
        <v>8.6610226198000004E-3</v>
      </c>
      <c r="D28">
        <v>32.638589978740001</v>
      </c>
      <c r="E28">
        <v>6.6402356861280003E-3</v>
      </c>
      <c r="F28">
        <v>31.74169275261</v>
      </c>
      <c r="G28">
        <v>5.7423678343450002E-3</v>
      </c>
      <c r="H28">
        <v>20.039723410450001</v>
      </c>
      <c r="I28">
        <v>8.1098314237119992E-3</v>
      </c>
      <c r="J28">
        <v>25.157142593810001</v>
      </c>
      <c r="K28">
        <v>7.7122294861810001E-3</v>
      </c>
      <c r="L28">
        <v>26.623356729889998</v>
      </c>
      <c r="N28" s="3"/>
      <c r="O28">
        <v>7.5977798612239999E-3</v>
      </c>
      <c r="P28">
        <v>11.604809619239999</v>
      </c>
      <c r="Q28">
        <v>6.3817859578609998E-3</v>
      </c>
      <c r="R28">
        <v>24.389979959920002</v>
      </c>
      <c r="S28">
        <v>6.9496715164530003E-3</v>
      </c>
      <c r="T28">
        <v>7.6288577154309998</v>
      </c>
      <c r="V28" s="3"/>
      <c r="W28">
        <v>7.6487575489040003E-3</v>
      </c>
      <c r="X28">
        <v>30.923577899550001</v>
      </c>
      <c r="Y28">
        <v>7.8577606532299997E-3</v>
      </c>
      <c r="Z28">
        <v>31.989489031110001</v>
      </c>
      <c r="AA28">
        <v>7.8974103852839997E-3</v>
      </c>
      <c r="AB28">
        <v>34.493989918570001</v>
      </c>
      <c r="AC28">
        <v>6.4406819960929999E-3</v>
      </c>
      <c r="AD28">
        <v>27.45250096937</v>
      </c>
      <c r="AF28" s="3"/>
      <c r="AG28">
        <v>2.4120974978269999E-3</v>
      </c>
      <c r="AH28">
        <v>31.115911641299999</v>
      </c>
      <c r="AI28">
        <v>4.2571891899010001E-3</v>
      </c>
      <c r="AJ28">
        <v>34.754706111979999</v>
      </c>
      <c r="AK28">
        <v>6.2452871671959996E-3</v>
      </c>
      <c r="AL28">
        <v>32.032828234649998</v>
      </c>
      <c r="AM28">
        <v>6.372629639842E-3</v>
      </c>
      <c r="AN28">
        <v>33.898668496809996</v>
      </c>
      <c r="AP28" s="3"/>
      <c r="AQ28">
        <v>5.813470317377E-3</v>
      </c>
      <c r="AR28">
        <v>19.702353968939999</v>
      </c>
      <c r="AS28">
        <v>7.4121080533090002E-3</v>
      </c>
      <c r="AT28">
        <v>29.114063782590001</v>
      </c>
      <c r="AV28" s="3"/>
      <c r="AW28">
        <v>3.8930397737419999E-2</v>
      </c>
      <c r="AX28">
        <v>11.44938650307</v>
      </c>
      <c r="AY28">
        <v>3.335829310012E-2</v>
      </c>
      <c r="AZ28">
        <v>14.263803680980001</v>
      </c>
      <c r="BA28">
        <v>4.8461767142560001E-2</v>
      </c>
      <c r="BB28">
        <v>7.9677914110429997</v>
      </c>
      <c r="BC28">
        <v>3.2369631901840001E-2</v>
      </c>
      <c r="BD28">
        <v>11.18865030675</v>
      </c>
      <c r="BE28">
        <v>7.5655112414919998E-2</v>
      </c>
      <c r="BF28">
        <v>3.1748466257670001</v>
      </c>
      <c r="BG28">
        <v>7.5655112414919998E-2</v>
      </c>
      <c r="BH28">
        <v>3.1748466257670001</v>
      </c>
      <c r="BI28">
        <v>5.7013206432080001E-2</v>
      </c>
      <c r="BJ28">
        <v>6.4110429447849997</v>
      </c>
      <c r="BL28" s="3"/>
      <c r="BM28">
        <v>2.760289219045E-2</v>
      </c>
      <c r="BN28">
        <v>17.970032702080001</v>
      </c>
      <c r="BO28">
        <v>2.6099282127510001E-2</v>
      </c>
      <c r="BP28">
        <v>9.6883646715420007</v>
      </c>
      <c r="BQ28">
        <v>8.2192369918630007E-2</v>
      </c>
      <c r="BR28">
        <v>3.8887061171520001</v>
      </c>
      <c r="BS28">
        <v>4.1402680627760001E-2</v>
      </c>
      <c r="BT28">
        <v>12.160692857760001</v>
      </c>
      <c r="BU28">
        <v>3.9133461336729999E-2</v>
      </c>
      <c r="BV28">
        <v>13.65019323163</v>
      </c>
      <c r="BW28">
        <v>6.2427486328149998E-2</v>
      </c>
      <c r="BX28">
        <v>8.9812866179269992</v>
      </c>
      <c r="BY28">
        <v>7.1058514124549998E-2</v>
      </c>
      <c r="BZ28">
        <v>4.0009294083529996</v>
      </c>
      <c r="CA28">
        <v>5.1476860151899999E-2</v>
      </c>
      <c r="CB28">
        <v>5.6835616316050004</v>
      </c>
      <c r="CC28">
        <v>6.7727024770459998E-2</v>
      </c>
      <c r="CD28">
        <v>8.3781648463869995</v>
      </c>
      <c r="CF28" s="3"/>
      <c r="CG28">
        <v>2.929994756162E-2</v>
      </c>
      <c r="CH28">
        <v>9.7868635009540004</v>
      </c>
      <c r="CI28">
        <v>4.0665967488199999E-2</v>
      </c>
      <c r="CJ28">
        <v>7.3876023031070002</v>
      </c>
      <c r="CK28">
        <v>6.0566334556899998E-2</v>
      </c>
      <c r="CL28">
        <v>1.778330802565</v>
      </c>
      <c r="CM28">
        <v>0.12368904037760001</v>
      </c>
      <c r="CN28">
        <v>2.0553152576399998</v>
      </c>
      <c r="CO28">
        <v>9.5057682223390005E-2</v>
      </c>
      <c r="CP28">
        <v>2.7361918955350002</v>
      </c>
      <c r="CQ28">
        <v>2.9063974829580001E-2</v>
      </c>
      <c r="CR28">
        <v>8.4697803700279994</v>
      </c>
      <c r="CS28">
        <v>3.4058730991089997E-2</v>
      </c>
      <c r="CT28">
        <v>8.1473114470100008</v>
      </c>
      <c r="CV28" s="3"/>
      <c r="CW28">
        <v>9.7506951145189993E-2</v>
      </c>
      <c r="CX28">
        <v>1.733117816092</v>
      </c>
      <c r="CY28">
        <v>5.117444729403E-2</v>
      </c>
      <c r="CZ28">
        <v>8.0549568965519995</v>
      </c>
      <c r="DA28">
        <v>5.6252909535659999E-2</v>
      </c>
      <c r="DB28">
        <v>10.6411637931</v>
      </c>
      <c r="DC28">
        <v>6.3876739373320002E-2</v>
      </c>
      <c r="DD28">
        <v>6.8121408045980001</v>
      </c>
      <c r="DE28">
        <v>0.1117651570938</v>
      </c>
      <c r="DF28">
        <v>1.0003591954019999</v>
      </c>
    </row>
    <row r="29" spans="3:110" x14ac:dyDescent="0.3">
      <c r="C29">
        <v>8.9964194133919997E-3</v>
      </c>
      <c r="D29">
        <v>32.145355105260002</v>
      </c>
      <c r="E29">
        <v>6.8944740142190004E-3</v>
      </c>
      <c r="F29">
        <v>31.28846428085</v>
      </c>
      <c r="G29">
        <v>6.0797086254060001E-3</v>
      </c>
      <c r="H29">
        <v>18.102593629329998</v>
      </c>
      <c r="I29">
        <v>8.5772957268680002E-3</v>
      </c>
      <c r="J29">
        <v>24.579460228350001</v>
      </c>
      <c r="K29">
        <v>7.9456429461970002E-3</v>
      </c>
      <c r="L29">
        <v>26.578866990329999</v>
      </c>
      <c r="N29" s="3"/>
      <c r="O29">
        <v>7.7258512491119999E-3</v>
      </c>
      <c r="P29">
        <v>10.995991983970001</v>
      </c>
      <c r="Q29">
        <v>6.4675681768749998E-3</v>
      </c>
      <c r="R29">
        <v>23.545090180359999</v>
      </c>
      <c r="S29">
        <v>7.3339197522279999E-3</v>
      </c>
      <c r="T29">
        <v>5.7651302605210004</v>
      </c>
      <c r="V29" s="3"/>
      <c r="W29">
        <v>7.9006807508899997E-3</v>
      </c>
      <c r="X29">
        <v>30.778696774869999</v>
      </c>
      <c r="Y29">
        <v>8.0677969955859994E-3</v>
      </c>
      <c r="Z29">
        <v>31.741121388810001</v>
      </c>
      <c r="AA29">
        <v>8.1179385506059999E-3</v>
      </c>
      <c r="AB29">
        <v>33.982163629310001</v>
      </c>
      <c r="AC29">
        <v>6.6136623575520003E-3</v>
      </c>
      <c r="AD29">
        <v>27.42148119426</v>
      </c>
      <c r="AF29" s="3"/>
      <c r="AG29">
        <v>2.4376898549270001E-3</v>
      </c>
      <c r="AH29">
        <v>31.344903661229999</v>
      </c>
      <c r="AI29">
        <v>4.3429414949499997E-3</v>
      </c>
      <c r="AJ29">
        <v>35.000675316699997</v>
      </c>
      <c r="AK29">
        <v>6.3744948644390001E-3</v>
      </c>
      <c r="AL29">
        <v>31.727547066189999</v>
      </c>
      <c r="AM29">
        <v>6.5447462767600001E-3</v>
      </c>
      <c r="AN29">
        <v>33.678207686820002</v>
      </c>
      <c r="AP29" s="3"/>
      <c r="AQ29">
        <v>6.066676614787E-3</v>
      </c>
      <c r="AR29">
        <v>17.72202914072</v>
      </c>
      <c r="AS29">
        <v>7.74126213744E-3</v>
      </c>
      <c r="AT29">
        <v>26.573263280140001</v>
      </c>
      <c r="AV29" s="3"/>
      <c r="AW29">
        <v>4.1099094217129997E-2</v>
      </c>
      <c r="AX29">
        <v>11.27300613497</v>
      </c>
      <c r="AY29">
        <v>3.6130572537619997E-2</v>
      </c>
      <c r="AZ29">
        <v>13.5736196319</v>
      </c>
      <c r="BA29">
        <v>5.1714296299739997E-2</v>
      </c>
      <c r="BB29">
        <v>7.730061349693</v>
      </c>
      <c r="BC29">
        <v>3.3627055107590002E-2</v>
      </c>
      <c r="BD29">
        <v>11.18098159509</v>
      </c>
      <c r="BE29">
        <v>7.9303298885139997E-2</v>
      </c>
      <c r="BF29">
        <v>2.3389570552149999</v>
      </c>
      <c r="BG29">
        <v>7.9303298885139997E-2</v>
      </c>
      <c r="BH29">
        <v>2.3389570552149999</v>
      </c>
      <c r="BI29">
        <v>5.8729065042100001E-2</v>
      </c>
      <c r="BJ29">
        <v>6.173312883436</v>
      </c>
      <c r="BL29" s="3"/>
      <c r="BM29">
        <v>2.9031974014059998E-2</v>
      </c>
      <c r="BN29">
        <v>17.56810875435</v>
      </c>
      <c r="BO29">
        <v>2.855131531585E-2</v>
      </c>
      <c r="BP29">
        <v>8.8121488227520004</v>
      </c>
      <c r="BQ29">
        <v>8.658093518526E-2</v>
      </c>
      <c r="BR29">
        <v>3.6372619008420002</v>
      </c>
      <c r="BS29">
        <v>4.2503977085319999E-2</v>
      </c>
      <c r="BT29">
        <v>12.092691438859999</v>
      </c>
      <c r="BU29">
        <v>4.5051681184050001E-2</v>
      </c>
      <c r="BV29">
        <v>12.520535013110001</v>
      </c>
      <c r="BW29">
        <v>6.5076923814730001E-2</v>
      </c>
      <c r="BX29">
        <v>8.4767041726749994</v>
      </c>
      <c r="BY29">
        <v>7.4568610154789994E-2</v>
      </c>
      <c r="BZ29">
        <v>3.6088808076359999</v>
      </c>
      <c r="CA29">
        <v>5.4367230427549998E-2</v>
      </c>
      <c r="CB29">
        <v>5.178907531348</v>
      </c>
      <c r="CC29">
        <v>7.4368546730089996E-2</v>
      </c>
      <c r="CD29">
        <v>7.556583660587</v>
      </c>
      <c r="CF29" s="3"/>
      <c r="CG29">
        <v>3.2170949134769998E-2</v>
      </c>
      <c r="CH29">
        <v>9.2575022278270005</v>
      </c>
      <c r="CI29">
        <v>4.4166229680130002E-2</v>
      </c>
      <c r="CJ29">
        <v>6.9674719149020001</v>
      </c>
      <c r="CK29">
        <v>6.3280020975350001E-2</v>
      </c>
      <c r="CL29">
        <v>1.260484660968</v>
      </c>
      <c r="CM29">
        <v>0.1286837965391</v>
      </c>
      <c r="CN29">
        <v>1.8766346781800001</v>
      </c>
      <c r="CO29">
        <v>9.7338751966439999E-2</v>
      </c>
      <c r="CP29">
        <v>2.4829494822110001</v>
      </c>
      <c r="CQ29">
        <v>3.1463030938650001E-2</v>
      </c>
      <c r="CR29">
        <v>8.0152252276889993</v>
      </c>
      <c r="CS29">
        <v>3.7676979549030001E-2</v>
      </c>
      <c r="CT29">
        <v>7.9054695567830002</v>
      </c>
      <c r="CV29" s="3"/>
      <c r="CW29">
        <v>0.10109128747480001</v>
      </c>
      <c r="CX29">
        <v>1.7115660919539999</v>
      </c>
      <c r="CY29">
        <v>5.7183537741439999E-2</v>
      </c>
      <c r="CZ29">
        <v>7.3796695402300001</v>
      </c>
      <c r="DA29">
        <v>5.8313283987610001E-2</v>
      </c>
      <c r="DB29">
        <v>10.69145114943</v>
      </c>
      <c r="DC29">
        <v>6.7126532002780001E-2</v>
      </c>
      <c r="DD29">
        <v>6.4816810344829996</v>
      </c>
      <c r="DE29">
        <v>0.1186424529819</v>
      </c>
      <c r="DF29">
        <v>0.84949712643679998</v>
      </c>
    </row>
    <row r="30" spans="3:110" x14ac:dyDescent="0.3">
      <c r="C30">
        <v>9.4083833032039994E-3</v>
      </c>
      <c r="D30">
        <v>31.278908656390001</v>
      </c>
      <c r="E30">
        <v>7.0677074492529997E-3</v>
      </c>
      <c r="F30">
        <v>30.710860347090001</v>
      </c>
      <c r="G30">
        <v>6.4578995265169997E-3</v>
      </c>
      <c r="H30">
        <v>15.961086368489999</v>
      </c>
      <c r="I30">
        <v>9.6745354276800005E-3</v>
      </c>
      <c r="J30">
        <v>23.441823238840001</v>
      </c>
      <c r="K30">
        <v>8.250158771732E-3</v>
      </c>
      <c r="L30">
        <v>26.472159769809998</v>
      </c>
      <c r="N30" s="3"/>
      <c r="O30">
        <v>7.8821457025700006E-3</v>
      </c>
      <c r="P30">
        <v>10.511422845689999</v>
      </c>
      <c r="Q30">
        <v>6.5673937844520002E-3</v>
      </c>
      <c r="R30">
        <v>22.836873747489999</v>
      </c>
      <c r="S30">
        <v>7.4760913155300004E-3</v>
      </c>
      <c r="T30">
        <v>5.2308617234470001</v>
      </c>
      <c r="V30" s="3"/>
      <c r="W30">
        <v>8.1840882513240006E-3</v>
      </c>
      <c r="X30">
        <v>30.623466998430001</v>
      </c>
      <c r="Y30">
        <v>8.2673900980979997E-3</v>
      </c>
      <c r="Z30">
        <v>31.430661835919999</v>
      </c>
      <c r="AA30">
        <v>8.2599113302649994E-3</v>
      </c>
      <c r="AB30">
        <v>33.392787902290003</v>
      </c>
      <c r="AC30">
        <v>6.7708340954150004E-3</v>
      </c>
      <c r="AD30">
        <v>27.499030632029999</v>
      </c>
      <c r="AF30" s="3"/>
      <c r="AG30">
        <v>2.49749278723E-3</v>
      </c>
      <c r="AH30">
        <v>31.777447057340002</v>
      </c>
      <c r="AI30">
        <v>4.4287302301659996E-3</v>
      </c>
      <c r="AJ30">
        <v>35.204239805969998</v>
      </c>
      <c r="AK30">
        <v>6.5813612430439998E-3</v>
      </c>
      <c r="AL30">
        <v>31.08304784385</v>
      </c>
      <c r="AM30">
        <v>6.6567903981319997E-3</v>
      </c>
      <c r="AN30">
        <v>33.338998374980001</v>
      </c>
      <c r="AP30" s="3"/>
      <c r="AQ30">
        <v>6.345036923492E-3</v>
      </c>
      <c r="AR30">
        <v>15.940906866000001</v>
      </c>
      <c r="AS30">
        <v>8.1338757961740005E-3</v>
      </c>
      <c r="AT30">
        <v>23.160693174119999</v>
      </c>
      <c r="AV30" s="3"/>
      <c r="AW30">
        <v>4.5891829206449998E-2</v>
      </c>
      <c r="AX30">
        <v>10.85122699387</v>
      </c>
      <c r="AY30">
        <v>3.9352891077509999E-2</v>
      </c>
      <c r="AZ30">
        <v>13.09049079755</v>
      </c>
      <c r="BA30">
        <v>5.4966678153370002E-2</v>
      </c>
      <c r="BB30">
        <v>7.5</v>
      </c>
      <c r="BC30">
        <v>3.506160412664E-2</v>
      </c>
      <c r="BD30">
        <v>11.04294478528</v>
      </c>
      <c r="BE30">
        <v>8.3894000371380006E-2</v>
      </c>
      <c r="BF30">
        <v>1.5260736196319999</v>
      </c>
      <c r="BG30">
        <v>8.3894000371380006E-2</v>
      </c>
      <c r="BH30">
        <v>1.5260736196319999</v>
      </c>
      <c r="BI30">
        <v>6.1284138711730003E-2</v>
      </c>
      <c r="BJ30">
        <v>5.8819018404910004</v>
      </c>
      <c r="BL30" s="3"/>
      <c r="BM30">
        <v>3.6053726187190001E-2</v>
      </c>
      <c r="BN30">
        <v>14.88043871148</v>
      </c>
      <c r="BO30">
        <v>3.0295076134689999E-2</v>
      </c>
      <c r="BP30">
        <v>8.2458395582430004</v>
      </c>
      <c r="BQ30">
        <v>9.6320711068849998E-2</v>
      </c>
      <c r="BR30">
        <v>3.1813296313210002</v>
      </c>
      <c r="BS30">
        <v>4.3914945979969998E-2</v>
      </c>
      <c r="BT30">
        <v>11.96444335596</v>
      </c>
      <c r="BU30">
        <v>5.4582860804320003E-2</v>
      </c>
      <c r="BV30">
        <v>10.75817934002</v>
      </c>
      <c r="BW30">
        <v>7.0066544090649996E-2</v>
      </c>
      <c r="BX30">
        <v>7.7834427247839999</v>
      </c>
      <c r="BY30">
        <v>7.7011939275539995E-2</v>
      </c>
      <c r="BZ30">
        <v>3.3524972425490001</v>
      </c>
      <c r="CA30">
        <v>5.8049151004889998E-2</v>
      </c>
      <c r="CB30">
        <v>4.6213827740919999</v>
      </c>
      <c r="CC30">
        <v>8.5173572256489999E-2</v>
      </c>
      <c r="CD30">
        <v>6.0043901161089996</v>
      </c>
      <c r="CF30" s="3"/>
      <c r="CG30">
        <v>3.4923964341900003E-2</v>
      </c>
      <c r="CH30">
        <v>8.7281500027349992</v>
      </c>
      <c r="CI30">
        <v>4.9514944939699997E-2</v>
      </c>
      <c r="CJ30">
        <v>6.2883807557560001</v>
      </c>
      <c r="CK30">
        <v>6.4695857367589996E-2</v>
      </c>
      <c r="CL30">
        <v>1.0188116673800001</v>
      </c>
      <c r="CM30">
        <v>0.13100419507079999</v>
      </c>
      <c r="CN30">
        <v>1.6809045862680001</v>
      </c>
      <c r="CO30">
        <v>0.10327739905610001</v>
      </c>
      <c r="CP30">
        <v>1.8843345552869999</v>
      </c>
      <c r="CQ30">
        <v>3.3272155217620003E-2</v>
      </c>
      <c r="CR30">
        <v>7.7735220739860003</v>
      </c>
      <c r="CS30">
        <v>4.1885159937070003E-2</v>
      </c>
      <c r="CT30">
        <v>7.4910364141150003</v>
      </c>
      <c r="CV30" s="3"/>
      <c r="CW30">
        <v>0.105214998815</v>
      </c>
      <c r="CX30">
        <v>1.7115660919539999</v>
      </c>
      <c r="CY30">
        <v>6.2403985323239999E-2</v>
      </c>
      <c r="CZ30">
        <v>6.8121408045980001</v>
      </c>
      <c r="DA30">
        <v>6.449440734346E-2</v>
      </c>
      <c r="DB30">
        <v>10.84231321839</v>
      </c>
      <c r="DC30">
        <v>7.2737597971999995E-2</v>
      </c>
      <c r="DD30">
        <v>5.9859913793099997</v>
      </c>
      <c r="DE30">
        <v>0.1224733063328</v>
      </c>
      <c r="DF30">
        <v>0.79202586206900005</v>
      </c>
    </row>
    <row r="31" spans="3:110" x14ac:dyDescent="0.3">
      <c r="C31">
        <v>9.7440929939660009E-3</v>
      </c>
      <c r="D31">
        <v>30.545765093260002</v>
      </c>
      <c r="E31">
        <v>7.2816055737930001E-3</v>
      </c>
      <c r="F31">
        <v>30.071047045989999</v>
      </c>
      <c r="G31">
        <v>6.9380824317360002E-3</v>
      </c>
      <c r="H31">
        <v>13.410818739130001</v>
      </c>
      <c r="I31">
        <v>1.107722964553E-2</v>
      </c>
      <c r="J31">
        <v>21.477752959859998</v>
      </c>
      <c r="K31">
        <v>8.473542227585E-3</v>
      </c>
      <c r="L31">
        <v>26.33881766455</v>
      </c>
      <c r="N31" s="3"/>
      <c r="O31">
        <v>8.0810246165329992E-3</v>
      </c>
      <c r="P31">
        <v>9.939879759519</v>
      </c>
      <c r="Q31">
        <v>6.6249415805260002E-3</v>
      </c>
      <c r="R31">
        <v>21.880160320640002</v>
      </c>
      <c r="S31">
        <v>7.7317911538580001E-3</v>
      </c>
      <c r="T31">
        <v>4.4977955911820002</v>
      </c>
      <c r="V31" s="3"/>
      <c r="W31">
        <v>8.4361416250299994E-3</v>
      </c>
      <c r="X31">
        <v>30.313007445549999</v>
      </c>
      <c r="Y31">
        <v>8.4985569921159996E-3</v>
      </c>
      <c r="Z31">
        <v>30.996018461889999</v>
      </c>
      <c r="AA31">
        <v>8.4490539212459994E-3</v>
      </c>
      <c r="AB31">
        <v>32.80341217526</v>
      </c>
      <c r="AC31">
        <v>7.0380443397449997E-3</v>
      </c>
      <c r="AD31">
        <v>27.607599844900001</v>
      </c>
      <c r="AF31" s="3"/>
      <c r="AG31">
        <v>2.5487066455649999E-3</v>
      </c>
      <c r="AH31">
        <v>32.201507324849999</v>
      </c>
      <c r="AI31">
        <v>4.5231298974519997E-3</v>
      </c>
      <c r="AJ31">
        <v>35.390844594580003</v>
      </c>
      <c r="AK31">
        <v>6.7106636587230001E-3</v>
      </c>
      <c r="AL31">
        <v>30.667514415239999</v>
      </c>
      <c r="AM31">
        <v>6.8721438462360004E-3</v>
      </c>
      <c r="AN31">
        <v>32.821715484480002</v>
      </c>
      <c r="AP31" s="3"/>
      <c r="AQ31">
        <v>6.6105747385570004E-3</v>
      </c>
      <c r="AR31">
        <v>14.64545123639</v>
      </c>
      <c r="AS31">
        <v>8.5264946780570002E-3</v>
      </c>
      <c r="AT31">
        <v>19.735670559119999</v>
      </c>
      <c r="AV31" s="3"/>
      <c r="AW31">
        <v>4.970638833142E-2</v>
      </c>
      <c r="AX31">
        <v>10.44478527607</v>
      </c>
      <c r="AY31">
        <v>4.0576862988069999E-2</v>
      </c>
      <c r="AZ31">
        <v>13.006134969330001</v>
      </c>
      <c r="BA31">
        <v>5.7381170679269997E-2</v>
      </c>
      <c r="BB31">
        <v>7.2546012269939997</v>
      </c>
      <c r="BC31">
        <v>3.9017480913029999E-2</v>
      </c>
      <c r="BD31">
        <v>10.55214723926</v>
      </c>
      <c r="BE31">
        <v>8.9706611518600002E-2</v>
      </c>
      <c r="BF31">
        <v>0.73619631901839999</v>
      </c>
      <c r="BG31">
        <v>8.9706611518600002E-2</v>
      </c>
      <c r="BH31">
        <v>0.73619631901839999</v>
      </c>
      <c r="BI31">
        <v>6.2896697365319998E-2</v>
      </c>
      <c r="BJ31">
        <v>5.5674846625769998</v>
      </c>
      <c r="BL31" s="3"/>
      <c r="BM31">
        <v>3.809513002737E-2</v>
      </c>
      <c r="BN31">
        <v>14.219588900670001</v>
      </c>
      <c r="BO31">
        <v>3.7243491250620001E-2</v>
      </c>
      <c r="BP31">
        <v>6.3677303438389998</v>
      </c>
      <c r="BQ31">
        <v>9.9899927627549998E-2</v>
      </c>
      <c r="BR31">
        <v>2.962204849156</v>
      </c>
      <c r="BS31">
        <v>4.5601254347079997E-2</v>
      </c>
      <c r="BT31">
        <v>11.828594064600001</v>
      </c>
      <c r="BU31">
        <v>6.2531664722690006E-2</v>
      </c>
      <c r="BV31">
        <v>9.5452046849789998</v>
      </c>
      <c r="BW31">
        <v>7.5297195447359994E-2</v>
      </c>
      <c r="BX31">
        <v>7.1502641580309998</v>
      </c>
      <c r="BY31">
        <v>8.3791665432660006E-2</v>
      </c>
      <c r="BZ31">
        <v>2.854205742799</v>
      </c>
      <c r="CA31">
        <v>5.9976158718229998E-2</v>
      </c>
      <c r="CB31">
        <v>4.34259480439</v>
      </c>
      <c r="CC31">
        <v>9.7698653459740006E-2</v>
      </c>
      <c r="CD31">
        <v>3.9052810468689998</v>
      </c>
      <c r="CF31" s="3"/>
      <c r="CG31">
        <v>3.9761405348719997E-2</v>
      </c>
      <c r="CH31">
        <v>7.8075336345590003</v>
      </c>
      <c r="CI31">
        <v>5.7144729942319998E-2</v>
      </c>
      <c r="CJ31">
        <v>5.2122588397280003</v>
      </c>
      <c r="CK31">
        <v>6.6033036182489999E-2</v>
      </c>
      <c r="CL31">
        <v>0.81165390826820005</v>
      </c>
      <c r="CM31">
        <v>0.13348190875720001</v>
      </c>
      <c r="CN31">
        <v>1.5656839027030001</v>
      </c>
      <c r="CO31">
        <v>0.1150367068694</v>
      </c>
      <c r="CP31">
        <v>0.67561068198850005</v>
      </c>
      <c r="CQ31">
        <v>3.4805977975879997E-2</v>
      </c>
      <c r="CR31">
        <v>7.6526222409529998</v>
      </c>
      <c r="CS31">
        <v>4.6250655479809999E-2</v>
      </c>
      <c r="CT31">
        <v>7.1283550110830003</v>
      </c>
      <c r="CV31" s="3"/>
      <c r="CW31">
        <v>0.10727685448510001</v>
      </c>
      <c r="CX31">
        <v>1.7115660919539999</v>
      </c>
      <c r="CY31">
        <v>6.5161590320450005E-2</v>
      </c>
      <c r="CZ31">
        <v>6.5247844827590002</v>
      </c>
      <c r="DA31">
        <v>6.7488372437489993E-2</v>
      </c>
      <c r="DB31">
        <v>10.86386494253</v>
      </c>
      <c r="DC31">
        <v>7.7312234438750002E-2</v>
      </c>
      <c r="DD31">
        <v>5.677083333333</v>
      </c>
      <c r="DE31">
        <v>0.12576245704469999</v>
      </c>
      <c r="DF31">
        <v>0.79202586206900005</v>
      </c>
    </row>
    <row r="32" spans="3:110" x14ac:dyDescent="0.3">
      <c r="C32">
        <v>1.0263334257729999E-2</v>
      </c>
      <c r="D32">
        <v>29.092846788279999</v>
      </c>
      <c r="E32">
        <v>7.5260109070499999E-3</v>
      </c>
      <c r="F32">
        <v>29.377912589120001</v>
      </c>
      <c r="G32">
        <v>7.4274030047479997E-3</v>
      </c>
      <c r="H32">
        <v>11.63358751634</v>
      </c>
      <c r="I32">
        <v>1.238829793818E-2</v>
      </c>
      <c r="J32">
        <v>19.753615711390001</v>
      </c>
      <c r="K32">
        <v>8.6970995151980004E-3</v>
      </c>
      <c r="L32">
        <v>26.072192953919998</v>
      </c>
      <c r="N32" s="3"/>
      <c r="O32">
        <v>8.308069809213E-3</v>
      </c>
      <c r="P32">
        <v>9.5547094188379997</v>
      </c>
      <c r="Q32">
        <v>6.9096822150960004E-3</v>
      </c>
      <c r="R32">
        <v>20.376753507010001</v>
      </c>
      <c r="S32">
        <v>8.0723759789339995E-3</v>
      </c>
      <c r="T32">
        <v>3.9014028056110002</v>
      </c>
      <c r="V32" s="3"/>
      <c r="W32">
        <v>8.6988009532299997E-3</v>
      </c>
      <c r="X32">
        <v>29.857666767990001</v>
      </c>
      <c r="Y32">
        <v>8.6247545293519998E-3</v>
      </c>
      <c r="Z32">
        <v>30.623466998430001</v>
      </c>
      <c r="AA32">
        <v>8.6225464016329995E-3</v>
      </c>
      <c r="AB32">
        <v>32.120977122920003</v>
      </c>
      <c r="AC32">
        <v>7.289506927018E-3</v>
      </c>
      <c r="AD32">
        <v>27.747188832879999</v>
      </c>
      <c r="AF32" s="3"/>
      <c r="AG32">
        <v>2.591156565125E-3</v>
      </c>
      <c r="AH32">
        <v>32.820627097879999</v>
      </c>
      <c r="AI32">
        <v>4.6089186326679996E-3</v>
      </c>
      <c r="AJ32">
        <v>35.594409083850003</v>
      </c>
      <c r="AK32">
        <v>6.805653494729E-3</v>
      </c>
      <c r="AL32">
        <v>30.167162813699999</v>
      </c>
      <c r="AM32">
        <v>6.9584936060379998E-3</v>
      </c>
      <c r="AN32">
        <v>32.372247355950002</v>
      </c>
      <c r="AP32" s="3"/>
      <c r="AQ32">
        <v>6.7875459760640003E-3</v>
      </c>
      <c r="AR32">
        <v>13.91049007606</v>
      </c>
      <c r="AS32">
        <v>9.0834555603109997E-3</v>
      </c>
      <c r="AT32">
        <v>15.60061059681</v>
      </c>
      <c r="AV32" s="3"/>
      <c r="AW32">
        <v>5.2190729518559999E-2</v>
      </c>
      <c r="AX32">
        <v>10.19938650307</v>
      </c>
      <c r="AY32">
        <v>4.1764437532590001E-2</v>
      </c>
      <c r="AZ32">
        <v>12.99846625767</v>
      </c>
      <c r="BA32">
        <v>5.8396627730919998E-2</v>
      </c>
      <c r="BB32">
        <v>7.116564417178</v>
      </c>
      <c r="BC32">
        <v>4.1608657341609998E-2</v>
      </c>
      <c r="BD32">
        <v>10.19938650307</v>
      </c>
      <c r="BI32">
        <v>6.7737024789849998E-2</v>
      </c>
      <c r="BJ32">
        <v>4.4861963190180001</v>
      </c>
      <c r="BL32" s="3"/>
      <c r="BM32">
        <v>4.0667462731129998E-2</v>
      </c>
      <c r="BN32">
        <v>13.487203600679999</v>
      </c>
      <c r="BO32">
        <v>4.0431621944459997E-2</v>
      </c>
      <c r="BP32">
        <v>5.5270297216350004</v>
      </c>
      <c r="BQ32">
        <v>0.10151761921129999</v>
      </c>
      <c r="BR32">
        <v>2.9617237369790002</v>
      </c>
      <c r="BS32">
        <v>4.6908892613329999E-2</v>
      </c>
      <c r="BT32">
        <v>11.65526078888</v>
      </c>
      <c r="BU32">
        <v>7.1685108013480006E-2</v>
      </c>
      <c r="BV32">
        <v>8.3168331208749997</v>
      </c>
      <c r="BW32">
        <v>8.1250596025419994E-2</v>
      </c>
      <c r="BX32">
        <v>6.4867933581920001</v>
      </c>
      <c r="BY32">
        <v>8.7026790584409999E-2</v>
      </c>
      <c r="BZ32">
        <v>2.6953378610700001</v>
      </c>
      <c r="CA32">
        <v>6.217846904464E-2</v>
      </c>
      <c r="CB32">
        <v>4.0336476751830004</v>
      </c>
      <c r="CC32">
        <v>0.1018278322529</v>
      </c>
      <c r="CD32">
        <v>3.232327021758</v>
      </c>
      <c r="CF32" s="3"/>
      <c r="CG32">
        <v>4.7194546407970002E-2</v>
      </c>
      <c r="CH32">
        <v>6.7544329335580002</v>
      </c>
      <c r="CI32">
        <v>6.705558468799E-2</v>
      </c>
      <c r="CJ32">
        <v>3.744857700561</v>
      </c>
      <c r="CK32">
        <v>6.7370214997379996E-2</v>
      </c>
      <c r="CL32">
        <v>0.68501762154930002</v>
      </c>
      <c r="CM32">
        <v>0.13529103303619999</v>
      </c>
      <c r="CN32">
        <v>1.4275083563619999</v>
      </c>
      <c r="CO32">
        <v>0.1160199265863</v>
      </c>
      <c r="CP32">
        <v>0.6295230117649</v>
      </c>
      <c r="CQ32">
        <v>3.563188253802E-2</v>
      </c>
      <c r="CR32">
        <v>7.5720374323210002</v>
      </c>
      <c r="CS32">
        <v>5.0498164656530002E-2</v>
      </c>
      <c r="CT32">
        <v>6.8462041284769999</v>
      </c>
      <c r="CV32" s="3"/>
      <c r="CW32">
        <v>0.1108603444044</v>
      </c>
      <c r="CX32">
        <v>1.71875</v>
      </c>
      <c r="CY32">
        <v>6.9491825791820006E-2</v>
      </c>
      <c r="CZ32">
        <v>6.1799568965520004</v>
      </c>
      <c r="DA32">
        <v>7.0384153928190002E-2</v>
      </c>
      <c r="DB32">
        <v>10.88541666667</v>
      </c>
      <c r="DC32">
        <v>8.3850754574850001E-2</v>
      </c>
      <c r="DD32">
        <v>5.3609913793099997</v>
      </c>
      <c r="DE32">
        <v>0.1301318389958</v>
      </c>
      <c r="DF32">
        <v>0.78484195402300005</v>
      </c>
    </row>
    <row r="33" spans="3:110" x14ac:dyDescent="0.3">
      <c r="C33">
        <v>1.156149825826E-2</v>
      </c>
      <c r="D33">
        <v>25.413902113940001</v>
      </c>
      <c r="E33">
        <v>7.7095756546330003E-3</v>
      </c>
      <c r="F33">
        <v>28.658137838430001</v>
      </c>
      <c r="G33">
        <v>7.8962000180699994E-3</v>
      </c>
      <c r="H33">
        <v>10.0340718431</v>
      </c>
      <c r="I33">
        <v>1.356734215815E-2</v>
      </c>
      <c r="J33">
        <v>18.127254199220001</v>
      </c>
      <c r="K33">
        <v>8.8903234258560001E-3</v>
      </c>
      <c r="L33">
        <v>25.725606793699999</v>
      </c>
      <c r="N33" s="3"/>
      <c r="O33">
        <v>8.4926100429819993E-3</v>
      </c>
      <c r="P33">
        <v>9.1695390781559993</v>
      </c>
      <c r="Q33">
        <v>7.2381771193279999E-3</v>
      </c>
      <c r="R33">
        <v>17.50661322645</v>
      </c>
      <c r="S33">
        <v>8.3134304880659992E-3</v>
      </c>
      <c r="T33">
        <v>3.690180360721</v>
      </c>
      <c r="V33" s="3"/>
      <c r="W33">
        <v>8.8459256488160002E-3</v>
      </c>
      <c r="X33">
        <v>29.55755586687</v>
      </c>
      <c r="Y33">
        <v>8.8139613421479995E-3</v>
      </c>
      <c r="Z33">
        <v>30.178474972629999</v>
      </c>
      <c r="AA33">
        <v>8.780449737966E-3</v>
      </c>
      <c r="AB33">
        <v>31.26793330748</v>
      </c>
      <c r="AC33">
        <v>7.4938362828940001E-3</v>
      </c>
      <c r="AD33">
        <v>27.840248158200001</v>
      </c>
      <c r="AF33" s="3"/>
      <c r="AG33">
        <v>2.796900894559E-3</v>
      </c>
      <c r="AH33">
        <v>33.482193111139999</v>
      </c>
      <c r="AI33">
        <v>4.7376818818619998E-3</v>
      </c>
      <c r="AJ33">
        <v>35.806465443790003</v>
      </c>
      <c r="AK33">
        <v>7.0557421124540004E-3</v>
      </c>
      <c r="AL33">
        <v>29.24280339701</v>
      </c>
      <c r="AM33">
        <v>7.1309016842989997E-3</v>
      </c>
      <c r="AN33">
        <v>31.812548822419998</v>
      </c>
      <c r="AP33" s="3"/>
      <c r="AQ33">
        <v>7.0530628985340004E-3</v>
      </c>
      <c r="AR33">
        <v>12.66484448235</v>
      </c>
      <c r="AS33">
        <v>9.3239229344619992E-3</v>
      </c>
      <c r="AT33">
        <v>13.90671227008</v>
      </c>
      <c r="AV33" s="3"/>
      <c r="AW33">
        <v>5.386901233422E-2</v>
      </c>
      <c r="AX33">
        <v>10.099693251530001</v>
      </c>
      <c r="AY33">
        <v>4.274261339694E-2</v>
      </c>
      <c r="AZ33">
        <v>12.98312883436</v>
      </c>
      <c r="BA33">
        <v>6.4034617225049995E-2</v>
      </c>
      <c r="BB33">
        <v>6.326687116564</v>
      </c>
      <c r="BC33">
        <v>4.3707652463630002E-2</v>
      </c>
      <c r="BD33">
        <v>10.015337423309999</v>
      </c>
      <c r="BI33">
        <v>7.0719881335840007E-2</v>
      </c>
      <c r="BJ33">
        <v>3.7423312883439999</v>
      </c>
      <c r="BL33" s="3"/>
      <c r="BM33">
        <v>4.3239999537369997E-2</v>
      </c>
      <c r="BN33">
        <v>12.879729018000001</v>
      </c>
      <c r="BO33">
        <v>4.3184019228319999E-2</v>
      </c>
      <c r="BP33">
        <v>4.9544647908280002</v>
      </c>
      <c r="BQ33">
        <v>0.1026189525283</v>
      </c>
      <c r="BR33">
        <v>2.916280269135</v>
      </c>
      <c r="BS33">
        <v>4.7906735577839997E-2</v>
      </c>
      <c r="BT33">
        <v>11.466981006979999</v>
      </c>
      <c r="BU33">
        <v>8.1217368842729995E-2</v>
      </c>
      <c r="BV33">
        <v>7.2161773453529996</v>
      </c>
      <c r="BW33">
        <v>8.968179383996E-2</v>
      </c>
      <c r="BX33">
        <v>5.5970060249070004</v>
      </c>
      <c r="BY33">
        <v>9.3703665285299997E-2</v>
      </c>
      <c r="BZ33">
        <v>2.4452145321979999</v>
      </c>
      <c r="CA33">
        <v>6.6067149170499995E-2</v>
      </c>
      <c r="CB33">
        <v>3.6264478397080002</v>
      </c>
      <c r="CC33">
        <v>0.1049937222025</v>
      </c>
      <c r="CD33">
        <v>2.8303550293109998</v>
      </c>
      <c r="CF33" s="3"/>
      <c r="CG33">
        <v>5.1324069218669999E-2</v>
      </c>
      <c r="CH33">
        <v>6.3745150253669998</v>
      </c>
      <c r="CI33">
        <v>7.7359727320400001E-2</v>
      </c>
      <c r="CJ33">
        <v>1.989849714163</v>
      </c>
      <c r="CK33">
        <v>6.8471421080229994E-2</v>
      </c>
      <c r="CL33">
        <v>0.59866016709509995</v>
      </c>
      <c r="CM33">
        <v>0.1366282118511</v>
      </c>
      <c r="CN33">
        <v>1.2951205359010001</v>
      </c>
      <c r="CO33">
        <v>0.1174750917672</v>
      </c>
      <c r="CP33">
        <v>0.57189608191969998</v>
      </c>
      <c r="CQ33">
        <v>3.6929732564240002E-2</v>
      </c>
      <c r="CR33">
        <v>7.5374287014899997</v>
      </c>
      <c r="CS33">
        <v>5.262191924489E-2</v>
      </c>
      <c r="CT33">
        <v>6.7310105890149998</v>
      </c>
      <c r="CV33" s="3"/>
      <c r="CW33">
        <v>0.11272731408599999</v>
      </c>
      <c r="CX33">
        <v>1.6684626436779999</v>
      </c>
      <c r="CY33">
        <v>7.1510091327680006E-2</v>
      </c>
      <c r="CZ33">
        <v>5.9931752873560002</v>
      </c>
      <c r="DA33">
        <v>7.3378119022230001E-2</v>
      </c>
      <c r="DB33">
        <v>10.906968390799999</v>
      </c>
      <c r="DC33">
        <v>8.9010895417530003E-2</v>
      </c>
      <c r="DD33">
        <v>5.1742097701149996</v>
      </c>
      <c r="DE33">
        <v>0.13626894901219999</v>
      </c>
      <c r="DF33">
        <v>0.76329022988509998</v>
      </c>
    </row>
    <row r="34" spans="3:110" x14ac:dyDescent="0.3">
      <c r="C34">
        <v>1.2233543434130001E-2</v>
      </c>
      <c r="D34">
        <v>23.46779760838</v>
      </c>
      <c r="E34">
        <v>8.1886692141520008E-3</v>
      </c>
      <c r="F34">
        <v>26.94310786934</v>
      </c>
      <c r="G34">
        <v>8.3741115216149995E-3</v>
      </c>
      <c r="H34">
        <v>9.2253635904800007</v>
      </c>
      <c r="I34">
        <v>1.3953511848649999E-2</v>
      </c>
      <c r="J34">
        <v>17.647334047360001</v>
      </c>
      <c r="K34">
        <v>9.1445153988110005E-3</v>
      </c>
      <c r="L34">
        <v>25.307920350050001</v>
      </c>
      <c r="N34" s="3"/>
      <c r="O34">
        <v>8.6770026309350001E-3</v>
      </c>
      <c r="P34">
        <v>8.9458917835669993</v>
      </c>
      <c r="Q34">
        <v>7.5378243026150002E-3</v>
      </c>
      <c r="R34">
        <v>15.195591182359999</v>
      </c>
      <c r="S34">
        <v>8.6818976575990005E-3</v>
      </c>
      <c r="T34">
        <v>3.5907815631259998</v>
      </c>
      <c r="V34" s="3"/>
      <c r="W34">
        <v>9.0143761536450005E-3</v>
      </c>
      <c r="X34">
        <v>28.822801591720001</v>
      </c>
      <c r="Y34">
        <v>8.9823467611169997E-3</v>
      </c>
      <c r="Z34">
        <v>29.52650991158</v>
      </c>
      <c r="AA34">
        <v>8.8911344897470001E-3</v>
      </c>
      <c r="AB34">
        <v>30.47692904226</v>
      </c>
      <c r="AC34">
        <v>7.7138889092110002E-3</v>
      </c>
      <c r="AD34">
        <v>27.93330748352</v>
      </c>
      <c r="AF34" s="3"/>
      <c r="AG34">
        <v>2.9081362662039998E-3</v>
      </c>
      <c r="AH34">
        <v>34.084368482110001</v>
      </c>
      <c r="AI34">
        <v>4.9094560752010004E-3</v>
      </c>
      <c r="AJ34">
        <v>35.984608958949998</v>
      </c>
      <c r="AK34">
        <v>7.2111396215499999E-3</v>
      </c>
      <c r="AL34">
        <v>28.471076915249999</v>
      </c>
      <c r="AM34">
        <v>7.2002554470039998E-3</v>
      </c>
      <c r="AN34">
        <v>31.13409085947</v>
      </c>
      <c r="AP34" s="3"/>
      <c r="AQ34">
        <v>7.3058095588530002E-3</v>
      </c>
      <c r="AR34">
        <v>11.780340443989999</v>
      </c>
      <c r="AS34">
        <v>9.6526539435429996E-3</v>
      </c>
      <c r="AT34">
        <v>12.37456499466</v>
      </c>
      <c r="AV34" s="3"/>
      <c r="AW34">
        <v>5.5616996507570002E-2</v>
      </c>
      <c r="AX34">
        <v>10.007668711659999</v>
      </c>
      <c r="AY34">
        <v>4.4419275873640002E-2</v>
      </c>
      <c r="AZ34">
        <v>12.96779141104</v>
      </c>
      <c r="BA34">
        <v>6.7289208631809996E-2</v>
      </c>
      <c r="BB34">
        <v>5.9815950920249996</v>
      </c>
      <c r="BC34">
        <v>4.6052296328299998E-2</v>
      </c>
      <c r="BD34">
        <v>9.7699386503069992</v>
      </c>
      <c r="BI34">
        <v>7.4618135654960005E-2</v>
      </c>
      <c r="BJ34">
        <v>2.615030674847</v>
      </c>
      <c r="BL34" s="3"/>
      <c r="BM34">
        <v>4.6343319419699998E-2</v>
      </c>
      <c r="BN34">
        <v>12.11149700518</v>
      </c>
      <c r="BO34">
        <v>4.7054134735319997E-2</v>
      </c>
      <c r="BP34">
        <v>4.399434516655</v>
      </c>
      <c r="BQ34">
        <v>0.1072996867009</v>
      </c>
      <c r="BR34">
        <v>2.764501774393</v>
      </c>
      <c r="BS34">
        <v>5.5820936229349999E-2</v>
      </c>
      <c r="BT34">
        <v>10.141226833099999</v>
      </c>
      <c r="BU34">
        <v>8.7411886506850001E-2</v>
      </c>
      <c r="BV34">
        <v>6.6654246457759996</v>
      </c>
      <c r="BW34">
        <v>9.5669699393149996E-2</v>
      </c>
      <c r="BX34">
        <v>4.9861602077629996</v>
      </c>
      <c r="BY34">
        <v>0.1007591363683</v>
      </c>
      <c r="BZ34">
        <v>2.1874592855850001</v>
      </c>
      <c r="CA34">
        <v>6.9852842688999994E-2</v>
      </c>
      <c r="CB34">
        <v>3.384703687914</v>
      </c>
      <c r="CC34">
        <v>0.1088020176799</v>
      </c>
      <c r="CD34">
        <v>2.3780631767310001</v>
      </c>
      <c r="CF34" s="3"/>
      <c r="CG34">
        <v>5.5335605663350003E-2</v>
      </c>
      <c r="CH34">
        <v>6.1038853063139999</v>
      </c>
      <c r="CI34">
        <v>8.3101730466699997E-2</v>
      </c>
      <c r="CJ34">
        <v>1.2244553887680001</v>
      </c>
      <c r="CK34">
        <v>6.9690613529099998E-2</v>
      </c>
      <c r="CL34">
        <v>0.56405746828759995</v>
      </c>
      <c r="CM34">
        <v>0.1378867330886</v>
      </c>
      <c r="CN34">
        <v>1.162738747463</v>
      </c>
      <c r="CO34">
        <v>0.1179470372313</v>
      </c>
      <c r="CP34">
        <v>0.54885375481359999</v>
      </c>
      <c r="CQ34">
        <v>3.8856843209230003E-2</v>
      </c>
      <c r="CR34">
        <v>7.5142747819620004</v>
      </c>
      <c r="CS34">
        <v>5.5846879916100003E-2</v>
      </c>
      <c r="CT34">
        <v>6.6157326012329998</v>
      </c>
      <c r="CV34" s="3"/>
      <c r="CW34">
        <v>0.11641364286560001</v>
      </c>
      <c r="CX34">
        <v>1.5176005747129999</v>
      </c>
      <c r="CY34">
        <v>7.5786156535130003E-2</v>
      </c>
      <c r="CZ34">
        <v>5.8207614942530004</v>
      </c>
      <c r="DA34">
        <v>7.93211894605E-2</v>
      </c>
      <c r="DB34">
        <v>10.806393678159999</v>
      </c>
      <c r="DC34">
        <v>9.1812302151579997E-2</v>
      </c>
      <c r="DD34">
        <v>5.0664511494250002</v>
      </c>
      <c r="DE34">
        <v>0.13955619530069999</v>
      </c>
      <c r="DF34">
        <v>0.82794540229879998</v>
      </c>
    </row>
    <row r="35" spans="3:110" x14ac:dyDescent="0.3">
      <c r="C35">
        <v>1.2890024873009999E-2</v>
      </c>
      <c r="D35">
        <v>21.788262369609999</v>
      </c>
      <c r="E35">
        <v>8.5965329315279993E-3</v>
      </c>
      <c r="F35">
        <v>25.388035958469999</v>
      </c>
      <c r="G35">
        <v>8.6793226741929998E-3</v>
      </c>
      <c r="H35">
        <v>8.5855259485130002</v>
      </c>
      <c r="I35">
        <v>1.5081536888989999E-2</v>
      </c>
      <c r="J35">
        <v>16.243123733499999</v>
      </c>
      <c r="K35">
        <v>9.2870330270160006E-3</v>
      </c>
      <c r="L35">
        <v>24.943576698480001</v>
      </c>
      <c r="N35" s="3"/>
      <c r="O35">
        <v>8.9180457826959995E-3</v>
      </c>
      <c r="P35">
        <v>8.7470941883769999</v>
      </c>
      <c r="Q35">
        <v>7.8509129338299993E-3</v>
      </c>
      <c r="R35">
        <v>13.679759519039999</v>
      </c>
      <c r="S35">
        <v>9.1069699614590004E-3</v>
      </c>
      <c r="T35">
        <v>3.5659318637270001</v>
      </c>
      <c r="V35" s="3"/>
      <c r="W35">
        <v>9.1827859798110003E-3</v>
      </c>
      <c r="X35">
        <v>28.139790575380001</v>
      </c>
      <c r="Y35">
        <v>9.2032087227450002E-3</v>
      </c>
      <c r="Z35">
        <v>28.853847547010002</v>
      </c>
      <c r="AA35">
        <v>9.0488549264619994E-3</v>
      </c>
      <c r="AB35">
        <v>29.856533540129998</v>
      </c>
      <c r="AC35">
        <v>8.0440044286089994E-3</v>
      </c>
      <c r="AD35">
        <v>28.026366808839999</v>
      </c>
      <c r="AF35" s="3"/>
      <c r="AG35">
        <v>2.9936627042110001E-3</v>
      </c>
      <c r="AH35">
        <v>34.593246922559999</v>
      </c>
      <c r="AI35">
        <v>5.0726339085390001E-3</v>
      </c>
      <c r="AJ35">
        <v>36.162750288600002</v>
      </c>
      <c r="AK35">
        <v>7.3924500732239998E-3</v>
      </c>
      <c r="AL35">
        <v>27.555180957529998</v>
      </c>
      <c r="AM35">
        <v>7.2866707811079998E-3</v>
      </c>
      <c r="AN35">
        <v>30.608294243149999</v>
      </c>
      <c r="AP35" s="3"/>
      <c r="AQ35">
        <v>7.5079086919109996E-3</v>
      </c>
      <c r="AR35">
        <v>11.30684438204</v>
      </c>
      <c r="AS35">
        <v>9.8297087514290001E-3</v>
      </c>
      <c r="AT35">
        <v>11.44036369072</v>
      </c>
      <c r="AV35" s="3"/>
      <c r="AW35">
        <v>5.70148535535E-2</v>
      </c>
      <c r="AX35">
        <v>9.9616564417180005</v>
      </c>
      <c r="AY35">
        <v>4.6061603233889997E-2</v>
      </c>
      <c r="AZ35">
        <v>12.9217791411</v>
      </c>
      <c r="BA35">
        <v>7.0052944463890002E-2</v>
      </c>
      <c r="BB35">
        <v>5.7361963190180001</v>
      </c>
      <c r="BC35">
        <v>4.8674861802499997E-2</v>
      </c>
      <c r="BD35">
        <v>9.6012269938649997</v>
      </c>
      <c r="BI35">
        <v>8.0938394980610007E-2</v>
      </c>
      <c r="BJ35">
        <v>0.851226993865</v>
      </c>
      <c r="BL35" s="3"/>
      <c r="BM35">
        <v>4.8997380587659997E-2</v>
      </c>
      <c r="BN35">
        <v>11.39693179546</v>
      </c>
      <c r="BO35">
        <v>5.2396299280559999E-2</v>
      </c>
      <c r="BP35">
        <v>3.8260993719340002</v>
      </c>
      <c r="BQ35">
        <v>0.1143549980598</v>
      </c>
      <c r="BR35">
        <v>2.4089954065480002</v>
      </c>
      <c r="BS35">
        <v>5.6715657435379999E-2</v>
      </c>
      <c r="BT35">
        <v>10.035690247690001</v>
      </c>
      <c r="BU35">
        <v>9.4260008290940001E-2</v>
      </c>
      <c r="BV35">
        <v>5.8964172605250003</v>
      </c>
      <c r="BW35">
        <v>0.1017951579611</v>
      </c>
      <c r="BX35">
        <v>4.3000802747230003</v>
      </c>
      <c r="BY35">
        <v>0.108021084411</v>
      </c>
      <c r="BZ35">
        <v>1.907084669342</v>
      </c>
      <c r="CA35">
        <v>7.2365194046470002E-2</v>
      </c>
      <c r="CB35">
        <v>3.241089405236</v>
      </c>
      <c r="CC35">
        <v>0.11251900431429999</v>
      </c>
      <c r="CD35">
        <v>2.216545545986</v>
      </c>
      <c r="CF35" s="3"/>
      <c r="CG35">
        <v>5.8717881489250001E-2</v>
      </c>
      <c r="CH35">
        <v>5.9828437207449996</v>
      </c>
      <c r="CI35">
        <v>8.6995280545360001E-2</v>
      </c>
      <c r="CJ35">
        <v>0.86756171161460005</v>
      </c>
      <c r="CK35">
        <v>7.0752490823280001E-2</v>
      </c>
      <c r="CL35">
        <v>0.58123063720680002</v>
      </c>
      <c r="CM35">
        <v>0.13906659674880001</v>
      </c>
      <c r="CN35">
        <v>1.076375260986</v>
      </c>
      <c r="CQ35">
        <v>4.0783953854219998E-2</v>
      </c>
      <c r="CR35">
        <v>7.5256300648880003</v>
      </c>
      <c r="CS35">
        <v>5.8521237545879998E-2</v>
      </c>
      <c r="CT35">
        <v>6.5292545063230003</v>
      </c>
      <c r="CV35" s="3"/>
      <c r="CW35">
        <v>0.1183794309583</v>
      </c>
      <c r="CX35">
        <v>1.4457614942529999</v>
      </c>
      <c r="CY35">
        <v>7.8539317877880002E-2</v>
      </c>
      <c r="CZ35">
        <v>5.6842672413789996</v>
      </c>
      <c r="DA35">
        <v>8.3153947234780007E-2</v>
      </c>
      <c r="DB35">
        <v>10.684267241380001</v>
      </c>
      <c r="DC35">
        <v>9.5252537115090005E-2</v>
      </c>
      <c r="DD35">
        <v>4.9371408045980001</v>
      </c>
      <c r="DE35">
        <v>0.14235442799590001</v>
      </c>
      <c r="DF35">
        <v>0.82794540229879998</v>
      </c>
    </row>
    <row r="36" spans="3:110" x14ac:dyDescent="0.3">
      <c r="C36">
        <v>1.3271487083199999E-2</v>
      </c>
      <c r="D36">
        <v>20.975137075029998</v>
      </c>
      <c r="E36">
        <v>8.9434285866070006E-3</v>
      </c>
      <c r="F36">
        <v>23.904064331040001</v>
      </c>
      <c r="G36">
        <v>9.1772478309290004E-3</v>
      </c>
      <c r="H36">
        <v>7.9900644553889997</v>
      </c>
      <c r="I36">
        <v>1.555915867293E-2</v>
      </c>
      <c r="J36">
        <v>15.656553156479999</v>
      </c>
      <c r="K36">
        <v>9.3482792201309995E-3</v>
      </c>
      <c r="L36">
        <v>24.659224246459999</v>
      </c>
      <c r="N36" s="3"/>
      <c r="O36">
        <v>9.1874028589910006E-3</v>
      </c>
      <c r="P36">
        <v>8.5731462925849993</v>
      </c>
      <c r="Q36">
        <v>8.0218981459659992E-3</v>
      </c>
      <c r="R36">
        <v>12.62364729459</v>
      </c>
      <c r="S36">
        <v>9.3619656428189993E-3</v>
      </c>
      <c r="T36">
        <v>3.6032064128260002</v>
      </c>
      <c r="V36" s="3"/>
      <c r="W36">
        <v>9.2566452818409993E-3</v>
      </c>
      <c r="X36">
        <v>27.61200933548</v>
      </c>
      <c r="Y36">
        <v>9.3821756890099996E-3</v>
      </c>
      <c r="Z36">
        <v>28.088047316560001</v>
      </c>
      <c r="AA36">
        <v>9.3813359475790007E-3</v>
      </c>
      <c r="AB36">
        <v>26.94067468011</v>
      </c>
      <c r="AC36">
        <v>8.5785834302699992E-3</v>
      </c>
      <c r="AD36">
        <v>28.041876696389998</v>
      </c>
      <c r="AF36" s="3"/>
      <c r="AG36">
        <v>3.0964037203239998E-3</v>
      </c>
      <c r="AH36">
        <v>35.076686904779997</v>
      </c>
      <c r="AI36">
        <v>5.2187355984089998E-3</v>
      </c>
      <c r="AJ36">
        <v>36.205192157799999</v>
      </c>
      <c r="AK36">
        <v>7.5563783680199998E-3</v>
      </c>
      <c r="AL36">
        <v>26.859785149069999</v>
      </c>
      <c r="AM36">
        <v>7.4246059869570004E-3</v>
      </c>
      <c r="AN36">
        <v>30.150358284620001</v>
      </c>
      <c r="AP36" s="3"/>
      <c r="AQ36">
        <v>7.7100548333079999E-3</v>
      </c>
      <c r="AR36">
        <v>10.72127573931</v>
      </c>
      <c r="AS36">
        <v>1.025943709555E-2</v>
      </c>
      <c r="AT36">
        <v>9.7959934740819996</v>
      </c>
      <c r="AV36" s="3"/>
      <c r="AW36">
        <v>5.8936280951600001E-2</v>
      </c>
      <c r="AX36">
        <v>9.9309815950919997</v>
      </c>
      <c r="AY36">
        <v>4.7704372504769998E-2</v>
      </c>
      <c r="AZ36">
        <v>12.8527607362</v>
      </c>
      <c r="BA36">
        <v>7.3620971024949994E-2</v>
      </c>
      <c r="BB36">
        <v>5.4371165644169999</v>
      </c>
      <c r="BC36">
        <v>5.0704008263279997E-2</v>
      </c>
      <c r="BD36">
        <v>9.4171779141100007</v>
      </c>
      <c r="BI36">
        <v>8.3290551325909998E-2</v>
      </c>
      <c r="BJ36">
        <v>0.2147239263804</v>
      </c>
      <c r="BL36" s="3"/>
      <c r="BM36">
        <v>5.2753842982410003E-2</v>
      </c>
      <c r="BN36">
        <v>10.351917382430001</v>
      </c>
      <c r="BO36">
        <v>5.5530755200319998E-2</v>
      </c>
      <c r="BP36">
        <v>3.5035598423329999</v>
      </c>
      <c r="BQ36">
        <v>0.1237162329622</v>
      </c>
      <c r="BR36">
        <v>1.9625713937260001</v>
      </c>
      <c r="BS36">
        <v>5.7989011882879998E-2</v>
      </c>
      <c r="BT36">
        <v>9.9450796955919998</v>
      </c>
      <c r="BU36">
        <v>9.7288275602439994E-2</v>
      </c>
      <c r="BV36">
        <v>5.527069920872</v>
      </c>
      <c r="BW36">
        <v>0.1079551460772</v>
      </c>
      <c r="BX36">
        <v>3.6816639584150002</v>
      </c>
      <c r="BY36">
        <v>0.1114627356684</v>
      </c>
      <c r="BZ36">
        <v>1.755674686056</v>
      </c>
      <c r="CA36">
        <v>7.5256129499539998E-2</v>
      </c>
      <c r="CB36">
        <v>3.082323887801</v>
      </c>
      <c r="CC36">
        <v>0.1160067932608</v>
      </c>
      <c r="CD36">
        <v>2.2155082544839999</v>
      </c>
      <c r="CF36" s="3"/>
      <c r="CG36">
        <v>6.2414787624540002E-2</v>
      </c>
      <c r="CH36">
        <v>5.8790326083110003</v>
      </c>
      <c r="CI36">
        <v>8.8214472994230006E-2</v>
      </c>
      <c r="CJ36">
        <v>0.7811952091262</v>
      </c>
      <c r="CK36">
        <v>7.1460409019399998E-2</v>
      </c>
      <c r="CL36">
        <v>0.62718861894019995</v>
      </c>
      <c r="CM36">
        <v>0.14016780283169999</v>
      </c>
      <c r="CN36">
        <v>1.122303082605</v>
      </c>
      <c r="CQ36">
        <v>4.2868379653910001E-2</v>
      </c>
      <c r="CR36">
        <v>7.531221750027</v>
      </c>
      <c r="CS36">
        <v>6.1510225485060001E-2</v>
      </c>
      <c r="CT36">
        <v>6.3449762097019997</v>
      </c>
      <c r="CV36" s="3"/>
      <c r="CW36">
        <v>0.1211313226855</v>
      </c>
      <c r="CX36">
        <v>1.3523706896550001</v>
      </c>
      <c r="CY36">
        <v>8.2619015878659996E-2</v>
      </c>
      <c r="CZ36">
        <v>5.5118534482759998</v>
      </c>
      <c r="DA36">
        <v>8.8413329693769999E-2</v>
      </c>
      <c r="DB36">
        <v>10.461566091950001</v>
      </c>
      <c r="DC36">
        <v>9.7908361264880006E-2</v>
      </c>
      <c r="DD36">
        <v>4.7719109195399998</v>
      </c>
      <c r="DE36">
        <v>0.1456962677535</v>
      </c>
      <c r="DF36">
        <v>0.70581896551720003</v>
      </c>
    </row>
    <row r="37" spans="3:110" x14ac:dyDescent="0.3">
      <c r="C37">
        <v>1.3698684429650001E-2</v>
      </c>
      <c r="D37">
        <v>20.095358309560002</v>
      </c>
      <c r="E37">
        <v>9.4943082499029992E-3</v>
      </c>
      <c r="F37">
        <v>21.60257196657</v>
      </c>
      <c r="G37">
        <v>9.4517895318130003E-3</v>
      </c>
      <c r="H37">
        <v>7.527945067528</v>
      </c>
      <c r="I37">
        <v>1.701181749106E-2</v>
      </c>
      <c r="J37">
        <v>14.278912818389999</v>
      </c>
      <c r="K37">
        <v>9.4807089002509996E-3</v>
      </c>
      <c r="L37">
        <v>24.250455764320002</v>
      </c>
      <c r="N37" s="3"/>
      <c r="O37">
        <v>9.6125433070730001E-3</v>
      </c>
      <c r="P37">
        <v>8.4737474949900005</v>
      </c>
      <c r="Q37">
        <v>8.1357217126230008E-3</v>
      </c>
      <c r="R37">
        <v>12.10180360721</v>
      </c>
      <c r="S37">
        <v>9.5177603719769997E-3</v>
      </c>
      <c r="T37">
        <v>3.6653306613229999</v>
      </c>
      <c r="V37" s="3"/>
      <c r="W37">
        <v>9.3513666563610001E-3</v>
      </c>
      <c r="X37">
        <v>27.239457872020001</v>
      </c>
      <c r="Y37">
        <v>9.6665920202770005E-3</v>
      </c>
      <c r="Z37">
        <v>26.649584721549999</v>
      </c>
      <c r="AA37">
        <v>9.6828093868960002E-3</v>
      </c>
      <c r="AB37">
        <v>23.466459868169999</v>
      </c>
      <c r="AC37">
        <v>8.7987214097410005E-3</v>
      </c>
      <c r="AD37">
        <v>28.026366808839999</v>
      </c>
      <c r="AF37" s="3"/>
      <c r="AG37">
        <v>3.225064965048E-3</v>
      </c>
      <c r="AH37">
        <v>35.407476467949998</v>
      </c>
      <c r="AI37">
        <v>5.4078263743239999E-3</v>
      </c>
      <c r="AJ37">
        <v>36.239164011489997</v>
      </c>
      <c r="AK37">
        <v>7.746430900367E-3</v>
      </c>
      <c r="AL37">
        <v>25.774272515100002</v>
      </c>
      <c r="AM37">
        <v>7.5544694272220003E-3</v>
      </c>
      <c r="AN37">
        <v>29.08179223822</v>
      </c>
      <c r="AP37" s="3"/>
      <c r="AQ37">
        <v>7.9753576066789993E-3</v>
      </c>
      <c r="AR37">
        <v>9.9861830136030001</v>
      </c>
      <c r="AS37">
        <v>1.0461692923070001E-2</v>
      </c>
      <c r="AT37">
        <v>8.9489221428649994</v>
      </c>
      <c r="AV37" s="3"/>
      <c r="AW37">
        <v>6.1207982780660003E-2</v>
      </c>
      <c r="AX37">
        <v>9.846625766871</v>
      </c>
      <c r="AY37">
        <v>4.8858348450550003E-2</v>
      </c>
      <c r="AZ37">
        <v>12.776073619630001</v>
      </c>
      <c r="BA37">
        <v>7.6210379811019996E-2</v>
      </c>
      <c r="BB37">
        <v>5.1763803680980001</v>
      </c>
      <c r="BC37">
        <v>5.3642218444899997E-2</v>
      </c>
      <c r="BD37">
        <v>9.1794478527609993</v>
      </c>
      <c r="BL37" s="3"/>
      <c r="BM37">
        <v>5.5612006629639998E-2</v>
      </c>
      <c r="BN37">
        <v>9.5480694869809994</v>
      </c>
      <c r="BO37">
        <v>5.87197228046E-2</v>
      </c>
      <c r="BP37">
        <v>3.175048409455</v>
      </c>
      <c r="BQ37">
        <v>0.1279150769838</v>
      </c>
      <c r="BR37">
        <v>1.795897574959</v>
      </c>
      <c r="BS37">
        <v>5.940000535046E-2</v>
      </c>
      <c r="BT37">
        <v>9.8318702467229997</v>
      </c>
      <c r="BU37">
        <v>0.10774960288880001</v>
      </c>
      <c r="BV37">
        <v>4.275751421401</v>
      </c>
      <c r="BW37">
        <v>0.12258123014980001</v>
      </c>
      <c r="BX37">
        <v>2.4667034360889999</v>
      </c>
      <c r="BY37">
        <v>0.12540177956849999</v>
      </c>
      <c r="BZ37">
        <v>1.3605244472619999</v>
      </c>
      <c r="CA37">
        <v>7.9145178219370005E-2</v>
      </c>
      <c r="CB37">
        <v>2.9007035628610001</v>
      </c>
      <c r="CC37">
        <v>0.11908183306219999</v>
      </c>
      <c r="CD37">
        <v>2.3850316525380002</v>
      </c>
      <c r="CF37" s="3"/>
      <c r="CG37">
        <v>6.7606187729419995E-2</v>
      </c>
      <c r="CH37">
        <v>5.746349218732</v>
      </c>
      <c r="CI37">
        <v>8.9472994231779998E-2</v>
      </c>
      <c r="CJ37">
        <v>0.75234102804970004</v>
      </c>
      <c r="CQ37">
        <v>4.5031463030940001E-2</v>
      </c>
      <c r="CR37">
        <v>7.5310558693990002</v>
      </c>
      <c r="CS37">
        <v>6.3280020975350001E-2</v>
      </c>
      <c r="CT37">
        <v>6.2240582806000004</v>
      </c>
      <c r="CV37" s="3"/>
      <c r="CW37">
        <v>0.1242685427353</v>
      </c>
      <c r="CX37">
        <v>1.510416666667</v>
      </c>
      <c r="CY37">
        <v>8.551902942122E-2</v>
      </c>
      <c r="CZ37">
        <v>5.3897270114940001</v>
      </c>
      <c r="DA37">
        <v>9.4708295244869997E-2</v>
      </c>
      <c r="DB37">
        <v>10.080818965520001</v>
      </c>
      <c r="DC37">
        <v>0.106268356525</v>
      </c>
      <c r="DD37">
        <v>4.2834051724139997</v>
      </c>
      <c r="DE37">
        <v>0.1496729152912</v>
      </c>
      <c r="DF37">
        <v>0.69863505747129995</v>
      </c>
    </row>
    <row r="38" spans="3:110" x14ac:dyDescent="0.3">
      <c r="C38">
        <v>1.407997280808E-2</v>
      </c>
      <c r="D38">
        <v>19.41551562035</v>
      </c>
      <c r="E38">
        <v>1.003470594646E-2</v>
      </c>
      <c r="F38">
        <v>19.558762010350002</v>
      </c>
      <c r="G38">
        <v>1.002074752136E-2</v>
      </c>
      <c r="H38">
        <v>6.9235791355930001</v>
      </c>
      <c r="I38">
        <v>1.7682222811869999E-2</v>
      </c>
      <c r="J38">
        <v>13.68340534807</v>
      </c>
      <c r="K38">
        <v>9.6742109417260001E-3</v>
      </c>
      <c r="L38">
        <v>23.69061743552</v>
      </c>
      <c r="N38" s="3"/>
      <c r="O38">
        <v>1.002352679289E-2</v>
      </c>
      <c r="P38">
        <v>8.3619238476949995</v>
      </c>
      <c r="Q38">
        <v>8.2212199973759996E-3</v>
      </c>
      <c r="R38">
        <v>11.56753507014</v>
      </c>
      <c r="S38">
        <v>1.077799123325E-2</v>
      </c>
      <c r="T38">
        <v>4.485370741483</v>
      </c>
      <c r="V38" s="3"/>
      <c r="W38">
        <v>9.5938879922649999E-3</v>
      </c>
      <c r="X38">
        <v>25.707857411140001</v>
      </c>
      <c r="Y38">
        <v>9.8140990952910005E-3</v>
      </c>
      <c r="Z38">
        <v>25.86308718758</v>
      </c>
      <c r="AA38">
        <v>1.017377902312E-2</v>
      </c>
      <c r="AB38">
        <v>18.95308259015</v>
      </c>
      <c r="AC38">
        <v>9.0190666754460004E-3</v>
      </c>
      <c r="AD38">
        <v>27.747188832879999</v>
      </c>
      <c r="AF38" s="3"/>
      <c r="AG38">
        <v>3.345129849769E-3</v>
      </c>
      <c r="AH38">
        <v>35.73826384561</v>
      </c>
      <c r="AI38">
        <v>5.536793632458E-3</v>
      </c>
      <c r="AJ38">
        <v>36.213753964950001</v>
      </c>
      <c r="AK38">
        <v>7.8845628291230006E-3</v>
      </c>
      <c r="AL38">
        <v>25.087351093190001</v>
      </c>
      <c r="AM38">
        <v>7.8139340105419994E-3</v>
      </c>
      <c r="AN38">
        <v>27.249974096590002</v>
      </c>
      <c r="AP38" s="3"/>
      <c r="AQ38">
        <v>8.2153653437380004E-3</v>
      </c>
      <c r="AR38">
        <v>9.3881054767349994</v>
      </c>
      <c r="AS38">
        <v>1.0891165332909999E-2</v>
      </c>
      <c r="AT38">
        <v>7.9147248660300002</v>
      </c>
      <c r="AV38" s="3"/>
      <c r="AW38">
        <v>6.2991185891710003E-2</v>
      </c>
      <c r="AX38">
        <v>9.7392638036810002</v>
      </c>
      <c r="AY38">
        <v>4.976770677846E-2</v>
      </c>
      <c r="AZ38">
        <v>12.70705521472</v>
      </c>
      <c r="BA38">
        <v>7.9956857917250004E-2</v>
      </c>
      <c r="BB38">
        <v>4.6779141104289996</v>
      </c>
      <c r="BC38">
        <v>5.7702131705440002E-2</v>
      </c>
      <c r="BD38">
        <v>8.7269938650309999</v>
      </c>
      <c r="BL38" s="3"/>
      <c r="BM38">
        <v>5.9246138745559999E-2</v>
      </c>
      <c r="BN38">
        <v>8.6369244322229992</v>
      </c>
      <c r="BO38">
        <v>6.220851927097E-2</v>
      </c>
      <c r="BP38">
        <v>2.8226250409209999</v>
      </c>
      <c r="BQ38">
        <v>0.1305651656531</v>
      </c>
      <c r="BR38">
        <v>1.689838931653</v>
      </c>
      <c r="BS38">
        <v>6.1086350576969997E-2</v>
      </c>
      <c r="BT38">
        <v>9.7185789064199994</v>
      </c>
      <c r="BU38">
        <v>0.1165248675373</v>
      </c>
      <c r="BV38">
        <v>3.3106685536449998</v>
      </c>
      <c r="BW38">
        <v>0.1306000269357</v>
      </c>
      <c r="BX38">
        <v>1.9605241078669999</v>
      </c>
      <c r="BY38">
        <v>0.1292221623591</v>
      </c>
      <c r="BZ38">
        <v>1.2841950334309999</v>
      </c>
      <c r="CA38">
        <v>8.1898425506509998E-2</v>
      </c>
      <c r="CB38">
        <v>2.734459674125</v>
      </c>
      <c r="CC38">
        <v>0.1214228472357</v>
      </c>
      <c r="CD38">
        <v>2.7051597681069999</v>
      </c>
      <c r="CF38" s="3"/>
      <c r="CG38">
        <v>7.0831148400629998E-2</v>
      </c>
      <c r="CH38">
        <v>5.608065095982</v>
      </c>
      <c r="CI38">
        <v>9.0456213948610004E-2</v>
      </c>
      <c r="CJ38">
        <v>0.71775642531070005</v>
      </c>
      <c r="CQ38">
        <v>4.7115888830619998E-2</v>
      </c>
      <c r="CR38">
        <v>7.4331199471760003</v>
      </c>
      <c r="CS38">
        <v>6.6662296801259999E-2</v>
      </c>
      <c r="CT38">
        <v>5.9017130140490002</v>
      </c>
      <c r="CV38" s="3"/>
      <c r="CY38">
        <v>8.9058294398459997E-2</v>
      </c>
      <c r="CZ38">
        <v>5.2316810344829996</v>
      </c>
      <c r="DA38">
        <v>0.1018888176493</v>
      </c>
      <c r="DB38">
        <v>9.635416666667</v>
      </c>
      <c r="DC38">
        <v>0.1128595657068</v>
      </c>
      <c r="DD38">
        <v>3.8451867816090002</v>
      </c>
    </row>
    <row r="39" spans="3:110" x14ac:dyDescent="0.3">
      <c r="C39">
        <v>1.4476459876790001E-2</v>
      </c>
      <c r="D39">
        <v>18.7489971356</v>
      </c>
      <c r="E39">
        <v>1.077848503446E-2</v>
      </c>
      <c r="F39">
        <v>17.159477682329999</v>
      </c>
      <c r="G39">
        <v>1.0426826566E-2</v>
      </c>
      <c r="H39">
        <v>6.73687530645</v>
      </c>
      <c r="I39">
        <v>1.9043012340319999E-2</v>
      </c>
      <c r="J39">
        <v>12.732293688</v>
      </c>
      <c r="K39">
        <v>9.9901242479419998E-3</v>
      </c>
      <c r="L39">
        <v>22.62427275185</v>
      </c>
      <c r="N39" s="3"/>
      <c r="O39">
        <v>1.0519429337559999E-2</v>
      </c>
      <c r="P39">
        <v>8.3494989979959993</v>
      </c>
      <c r="Q39">
        <v>8.4199853376349994E-3</v>
      </c>
      <c r="R39">
        <v>11.12024048096</v>
      </c>
      <c r="S39">
        <v>1.1500223456260001E-2</v>
      </c>
      <c r="T39">
        <v>4.8705410821640003</v>
      </c>
      <c r="V39" s="3"/>
      <c r="W39">
        <v>9.7518952572500008E-3</v>
      </c>
      <c r="X39">
        <v>24.91101122541</v>
      </c>
      <c r="Y39">
        <v>1.0193814438090001E-2</v>
      </c>
      <c r="Z39">
        <v>23.317318853949999</v>
      </c>
      <c r="AA39">
        <v>1.036394585196E-2</v>
      </c>
      <c r="AB39">
        <v>17.060876308649998</v>
      </c>
      <c r="AC39">
        <v>9.2867646520879994E-3</v>
      </c>
      <c r="AD39">
        <v>27.235362543619999</v>
      </c>
      <c r="AF39" s="3"/>
      <c r="AG39">
        <v>3.4480238725870002E-3</v>
      </c>
      <c r="AH39">
        <v>36.043604022979999</v>
      </c>
      <c r="AI39">
        <v>5.6572373909259998E-3</v>
      </c>
      <c r="AJ39">
        <v>36.103532302010002</v>
      </c>
      <c r="AK39">
        <v>8.048731563027E-3</v>
      </c>
      <c r="AL39">
        <v>24.11208416282</v>
      </c>
      <c r="AM39">
        <v>7.969972690593E-3</v>
      </c>
      <c r="AN39">
        <v>25.731924623049999</v>
      </c>
      <c r="AP39" s="3"/>
      <c r="AQ39">
        <v>8.3922216719709997E-3</v>
      </c>
      <c r="AR39">
        <v>8.9270995138709992</v>
      </c>
      <c r="AS39">
        <v>1.133314684745E-2</v>
      </c>
      <c r="AT39">
        <v>7.142011482629</v>
      </c>
      <c r="AV39" s="3"/>
      <c r="AW39">
        <v>6.5158556639550003E-2</v>
      </c>
      <c r="AX39">
        <v>9.6319018404910004</v>
      </c>
      <c r="AY39">
        <v>5.3791959190670001E-2</v>
      </c>
      <c r="AZ39">
        <v>12.29294478528</v>
      </c>
      <c r="BA39">
        <v>8.2514435747089998E-2</v>
      </c>
      <c r="BB39">
        <v>4.2561349693250001</v>
      </c>
      <c r="BC39">
        <v>6.0466162144600002E-2</v>
      </c>
      <c r="BD39">
        <v>8.4662576687120001</v>
      </c>
      <c r="BL39" s="3"/>
      <c r="BM39">
        <v>6.1083731681439997E-2</v>
      </c>
      <c r="BN39">
        <v>8.2438011890229994</v>
      </c>
      <c r="BO39">
        <v>6.5370508381219994E-2</v>
      </c>
      <c r="BP39">
        <v>2.6668366747480001</v>
      </c>
      <c r="BQ39">
        <v>0.13514244633270001</v>
      </c>
      <c r="BR39">
        <v>1.4177820739139999</v>
      </c>
      <c r="BS39">
        <v>6.222205371793E-2</v>
      </c>
      <c r="BT39">
        <v>9.6430479340739996</v>
      </c>
      <c r="BU39">
        <v>0.12430208035150001</v>
      </c>
      <c r="BV39">
        <v>2.4060370784809999</v>
      </c>
      <c r="BW39">
        <v>0.13417941550490001</v>
      </c>
      <c r="BX39">
        <v>1.846669763952</v>
      </c>
      <c r="BY39">
        <v>0.1324918047724</v>
      </c>
      <c r="BZ39">
        <v>1.1854714514160001</v>
      </c>
      <c r="CA39">
        <v>8.4926901687930004E-2</v>
      </c>
      <c r="CB39">
        <v>2.4929407237749999</v>
      </c>
      <c r="CF39" s="3"/>
      <c r="CG39">
        <v>7.366282118511E-2</v>
      </c>
      <c r="CH39">
        <v>5.4353019308909998</v>
      </c>
      <c r="CQ39">
        <v>4.99475616151E-2</v>
      </c>
      <c r="CR39">
        <v>7.1510776409799997</v>
      </c>
      <c r="CS39">
        <v>7.4646040901940006E-2</v>
      </c>
      <c r="CT39">
        <v>5.0843829723229996</v>
      </c>
      <c r="CV39" s="3"/>
      <c r="CY39">
        <v>9.0434557665939996E-2</v>
      </c>
      <c r="CZ39">
        <v>5.1742097701149996</v>
      </c>
      <c r="DA39">
        <v>0.1091774689791</v>
      </c>
      <c r="DB39">
        <v>8.8523706896550003</v>
      </c>
      <c r="DC39">
        <v>0.1187647592809</v>
      </c>
      <c r="DD39">
        <v>3.3638649425290001</v>
      </c>
    </row>
    <row r="40" spans="3:110" x14ac:dyDescent="0.3">
      <c r="C40">
        <v>1.4994692916340001E-2</v>
      </c>
      <c r="D40">
        <v>18.069117941719998</v>
      </c>
      <c r="E40">
        <v>1.106342758059E-2</v>
      </c>
      <c r="F40">
        <v>16.501874435400001</v>
      </c>
      <c r="G40">
        <v>1.0954806968870001E-2</v>
      </c>
      <c r="H40">
        <v>6.4346274315010001</v>
      </c>
      <c r="I40">
        <v>1.9408530994509999E-2</v>
      </c>
      <c r="J40">
        <v>12.527829662969999</v>
      </c>
      <c r="K40">
        <v>1.09480795913E-2</v>
      </c>
      <c r="L40">
        <v>19.371922954159999</v>
      </c>
      <c r="N40" s="3"/>
      <c r="O40">
        <v>1.097281556596E-2</v>
      </c>
      <c r="P40">
        <v>8.3494989979959993</v>
      </c>
      <c r="Q40">
        <v>8.6470078155740007E-3</v>
      </c>
      <c r="R40">
        <v>10.75991983968</v>
      </c>
      <c r="S40">
        <v>1.216563475492E-2</v>
      </c>
      <c r="T40">
        <v>5.4172344689380001</v>
      </c>
      <c r="V40" s="3"/>
      <c r="W40">
        <v>9.9840709821010006E-3</v>
      </c>
      <c r="X40">
        <v>23.19313503279</v>
      </c>
      <c r="Y40">
        <v>1.065788927288E-2</v>
      </c>
      <c r="Z40">
        <v>20.233420628659999</v>
      </c>
      <c r="AA40">
        <v>1.061750568818E-2</v>
      </c>
      <c r="AB40">
        <v>14.53276463746</v>
      </c>
      <c r="AC40">
        <v>9.4924352718250005E-3</v>
      </c>
      <c r="AD40">
        <v>25.622334238080001</v>
      </c>
      <c r="AF40" s="3"/>
      <c r="AG40">
        <v>3.6024523392169999E-3</v>
      </c>
      <c r="AH40">
        <v>36.399842971959998</v>
      </c>
      <c r="AI40">
        <v>5.7690775033580003E-3</v>
      </c>
      <c r="AJ40">
        <v>36.001789396649997</v>
      </c>
      <c r="AK40">
        <v>8.3682468037930002E-3</v>
      </c>
      <c r="AL40">
        <v>22.424457352299999</v>
      </c>
      <c r="AM40">
        <v>8.3333877716009995E-3</v>
      </c>
      <c r="AN40">
        <v>22.975709910980001</v>
      </c>
      <c r="AP40" s="3"/>
      <c r="AQ40">
        <v>8.7331588431379999E-3</v>
      </c>
      <c r="AR40">
        <v>8.378681652469</v>
      </c>
      <c r="AS40">
        <v>1.1913987292700001E-2</v>
      </c>
      <c r="AT40">
        <v>6.2445662638700004</v>
      </c>
      <c r="AV40" s="3"/>
      <c r="AW40">
        <v>6.7152336859100006E-2</v>
      </c>
      <c r="AX40">
        <v>9.4708588957059998</v>
      </c>
      <c r="AY40">
        <v>5.6277478806140001E-2</v>
      </c>
      <c r="AZ40">
        <v>11.986196319019999</v>
      </c>
      <c r="BA40">
        <v>8.6721411507169999E-2</v>
      </c>
      <c r="BB40">
        <v>3.4202453987729999</v>
      </c>
      <c r="BC40">
        <v>6.2463035738520002E-2</v>
      </c>
      <c r="BD40">
        <v>8.1441717791410007</v>
      </c>
      <c r="BL40" s="3"/>
      <c r="BM40">
        <v>6.3819885782310001E-2</v>
      </c>
      <c r="BN40">
        <v>7.7701109219219999</v>
      </c>
      <c r="BO40">
        <v>6.8696081202590006E-2</v>
      </c>
      <c r="BP40">
        <v>2.5229110399820001</v>
      </c>
      <c r="BQ40">
        <v>0.13731060799149999</v>
      </c>
      <c r="BR40">
        <v>1.2742701555289999</v>
      </c>
      <c r="BS40">
        <v>6.3288955778560002E-2</v>
      </c>
      <c r="BT40">
        <v>9.5900953856409998</v>
      </c>
      <c r="BU40">
        <v>0.1293609440205</v>
      </c>
      <c r="BV40">
        <v>1.9608926193209999</v>
      </c>
      <c r="BW40">
        <v>0.13710476992789999</v>
      </c>
      <c r="BX40">
        <v>1.6878940100869999</v>
      </c>
      <c r="BY40">
        <v>0.13596808386959999</v>
      </c>
      <c r="BZ40">
        <v>1.1618796210040001</v>
      </c>
      <c r="CA40">
        <v>8.7198271110459996E-2</v>
      </c>
      <c r="CB40">
        <v>2.319320828031</v>
      </c>
      <c r="CF40" s="3"/>
      <c r="CG40">
        <v>7.7163083377029998E-2</v>
      </c>
      <c r="CH40">
        <v>5.1992206224400004</v>
      </c>
      <c r="CQ40">
        <v>5.262191924489E-2</v>
      </c>
      <c r="CR40">
        <v>6.8575443313460003</v>
      </c>
      <c r="CS40">
        <v>8.2551127425279994E-2</v>
      </c>
      <c r="CT40">
        <v>4.2555558951360002</v>
      </c>
      <c r="CV40" s="3"/>
      <c r="CY40">
        <v>9.7369197856889994E-2</v>
      </c>
      <c r="CZ40">
        <v>4.7431752873560002</v>
      </c>
      <c r="DA40">
        <v>0.114605498705</v>
      </c>
      <c r="DB40">
        <v>7.9040948275860003</v>
      </c>
      <c r="DC40">
        <v>0.1224098255548</v>
      </c>
      <c r="DD40">
        <v>2.9471982758620001</v>
      </c>
    </row>
    <row r="41" spans="3:110" x14ac:dyDescent="0.3">
      <c r="C41">
        <v>1.5506030334620001E-2</v>
      </c>
      <c r="D41">
        <v>17.495866633190001</v>
      </c>
      <c r="E41">
        <v>1.147038737281E-2</v>
      </c>
      <c r="F41">
        <v>15.639872072419999</v>
      </c>
      <c r="G41">
        <v>1.1452245396679999E-2</v>
      </c>
      <c r="H41">
        <v>6.2123572333929999</v>
      </c>
      <c r="I41">
        <v>1.972326224475E-2</v>
      </c>
      <c r="J41">
        <v>12.36780669577</v>
      </c>
      <c r="K41">
        <v>1.202791311533E-2</v>
      </c>
      <c r="L41">
        <v>16.021800124710001</v>
      </c>
      <c r="N41" s="3"/>
      <c r="O41">
        <v>1.155371667109E-2</v>
      </c>
      <c r="P41">
        <v>8.3494989979959993</v>
      </c>
      <c r="Q41">
        <v>8.8032795542909992E-3</v>
      </c>
      <c r="R41">
        <v>10.3002004008</v>
      </c>
      <c r="S41">
        <v>1.2873812231999999E-2</v>
      </c>
      <c r="T41">
        <v>5.6781563126250001</v>
      </c>
      <c r="V41" s="3"/>
      <c r="W41">
        <v>1.028998397299E-2</v>
      </c>
      <c r="X41">
        <v>21.102707376720002</v>
      </c>
      <c r="Y41">
        <v>1.084776321574E-2</v>
      </c>
      <c r="Z41">
        <v>18.939839158310001</v>
      </c>
      <c r="AA41">
        <v>1.072817824665E-2</v>
      </c>
      <c r="AB41">
        <v>13.757270259789999</v>
      </c>
      <c r="AC41">
        <v>9.7459951080450004E-3</v>
      </c>
      <c r="AD41">
        <v>23.09422256689</v>
      </c>
      <c r="AF41" s="3"/>
      <c r="AG41">
        <v>3.756676796906E-3</v>
      </c>
      <c r="AH41">
        <v>36.993548327420001</v>
      </c>
      <c r="AI41">
        <v>5.8637540399190001E-3</v>
      </c>
      <c r="AJ41">
        <v>35.866118347910003</v>
      </c>
      <c r="AK41">
        <v>8.6619146762829998E-3</v>
      </c>
      <c r="AL41">
        <v>20.804671529939998</v>
      </c>
      <c r="AM41">
        <v>8.610613385545E-3</v>
      </c>
      <c r="AN41">
        <v>20.482382579500001</v>
      </c>
      <c r="AP41" s="3"/>
      <c r="AQ41">
        <v>9.149871437116E-3</v>
      </c>
      <c r="AR41">
        <v>7.68072091303</v>
      </c>
      <c r="AS41">
        <v>1.2620968637989999E-2</v>
      </c>
      <c r="AT41">
        <v>5.4590056753459999</v>
      </c>
      <c r="AV41" s="3"/>
      <c r="AW41">
        <v>6.8832092710170004E-2</v>
      </c>
      <c r="AX41">
        <v>9.2944785276069997</v>
      </c>
      <c r="AY41">
        <v>5.8270817115059999E-2</v>
      </c>
      <c r="AZ41">
        <v>11.8481595092</v>
      </c>
      <c r="BA41">
        <v>9.1350425305499999E-2</v>
      </c>
      <c r="BB41">
        <v>2.4309815950920002</v>
      </c>
      <c r="BC41">
        <v>6.6489645007390005E-2</v>
      </c>
      <c r="BD41">
        <v>7.6073619631899998</v>
      </c>
      <c r="BL41" s="3"/>
      <c r="BM41">
        <v>6.6964594731690003E-2</v>
      </c>
      <c r="BN41">
        <v>7.3319879416260001</v>
      </c>
      <c r="BO41">
        <v>7.1285712222739994E-2</v>
      </c>
      <c r="BP41">
        <v>2.4387611905969999</v>
      </c>
      <c r="BQ41">
        <v>0.1414404543492</v>
      </c>
      <c r="BR41">
        <v>1.0098656883879999</v>
      </c>
      <c r="BS41">
        <v>6.5904404321570006E-2</v>
      </c>
      <c r="BT41">
        <v>9.3486992724429996</v>
      </c>
      <c r="BU41">
        <v>0.1350394105794</v>
      </c>
      <c r="BV41">
        <v>1.553160489523</v>
      </c>
      <c r="BW41">
        <v>0.1396516508334</v>
      </c>
      <c r="BX41">
        <v>1.61194334414</v>
      </c>
      <c r="BY41">
        <v>0.13916894977559999</v>
      </c>
      <c r="BZ41">
        <v>1.1007730969359999</v>
      </c>
      <c r="CA41">
        <v>8.9056588321650004E-2</v>
      </c>
      <c r="CB41">
        <v>2.1307851354029999</v>
      </c>
      <c r="CF41" s="3"/>
      <c r="CG41">
        <v>8.1567907708439996E-2</v>
      </c>
      <c r="CH41">
        <v>4.8192816021700002</v>
      </c>
      <c r="CQ41">
        <v>5.5178290508650002E-2</v>
      </c>
      <c r="CR41">
        <v>6.5697716034890004</v>
      </c>
      <c r="CS41">
        <v>8.7545883586789996E-2</v>
      </c>
      <c r="CT41">
        <v>3.7202802236510002</v>
      </c>
      <c r="CV41" s="3"/>
      <c r="CY41">
        <v>9.9435920386639995E-2</v>
      </c>
      <c r="CZ41">
        <v>4.577945402299</v>
      </c>
      <c r="DA41">
        <v>0.11856013957310001</v>
      </c>
      <c r="DB41">
        <v>6.9773706896550003</v>
      </c>
      <c r="DC41">
        <v>0.1262552794847</v>
      </c>
      <c r="DD41">
        <v>2.3940373563219999</v>
      </c>
    </row>
    <row r="42" spans="3:110" x14ac:dyDescent="0.3">
      <c r="C42">
        <v>1.597327445087E-2</v>
      </c>
      <c r="D42">
        <v>17.087008901200001</v>
      </c>
      <c r="E42">
        <v>1.1745102905460001E-2</v>
      </c>
      <c r="F42">
        <v>15.0444700792</v>
      </c>
      <c r="G42">
        <v>1.192925297507E-2</v>
      </c>
      <c r="H42">
        <v>6.0967185286559999</v>
      </c>
      <c r="I42">
        <v>2.0058273690220001E-2</v>
      </c>
      <c r="J42">
        <v>12.21666382651</v>
      </c>
      <c r="K42">
        <v>1.242499355758E-2</v>
      </c>
      <c r="L42">
        <v>14.955433804709999</v>
      </c>
      <c r="N42" s="3"/>
      <c r="O42">
        <v>1.214878609585E-2</v>
      </c>
      <c r="P42">
        <v>8.3494989979959993</v>
      </c>
      <c r="Q42">
        <v>9.0728069911430002E-3</v>
      </c>
      <c r="R42">
        <v>9.939879759519</v>
      </c>
      <c r="S42">
        <v>1.3355353381739999E-2</v>
      </c>
      <c r="T42">
        <v>5.8769539078159996</v>
      </c>
      <c r="V42" s="3"/>
      <c r="W42">
        <v>1.072225721577E-2</v>
      </c>
      <c r="X42">
        <v>18.432755221939999</v>
      </c>
      <c r="Y42">
        <v>1.127993882973E-2</v>
      </c>
      <c r="Z42">
        <v>16.39407082468</v>
      </c>
      <c r="AA42">
        <v>1.107539488027E-2</v>
      </c>
      <c r="AB42">
        <v>12.09771229159</v>
      </c>
      <c r="AC42">
        <v>1.000046944235E-2</v>
      </c>
      <c r="AD42">
        <v>19.402869329200001</v>
      </c>
      <c r="AF42" s="3"/>
      <c r="AG42">
        <v>3.8078760831730001E-3</v>
      </c>
      <c r="AH42">
        <v>37.434570481110001</v>
      </c>
      <c r="AI42">
        <v>5.9239941342370001E-3</v>
      </c>
      <c r="AJ42">
        <v>35.78980515872</v>
      </c>
      <c r="AK42">
        <v>8.7829777476049996E-3</v>
      </c>
      <c r="AL42">
        <v>19.973569704500001</v>
      </c>
      <c r="AM42">
        <v>8.7059675232299995E-3</v>
      </c>
      <c r="AN42">
        <v>19.557983823530002</v>
      </c>
      <c r="AP42" s="3"/>
      <c r="AQ42">
        <v>9.5412576558899995E-3</v>
      </c>
      <c r="AR42">
        <v>7.1944904162869996</v>
      </c>
      <c r="AS42">
        <v>1.315120856432E-2</v>
      </c>
      <c r="AT42">
        <v>4.8604958522219999</v>
      </c>
      <c r="AV42" s="3"/>
      <c r="AW42">
        <v>7.0301860666919999E-2</v>
      </c>
      <c r="AX42">
        <v>9.1411042944789997</v>
      </c>
      <c r="AY42">
        <v>5.9703303884529997E-2</v>
      </c>
      <c r="AZ42">
        <v>11.81748466258</v>
      </c>
      <c r="BA42">
        <v>9.5627838940990001E-2</v>
      </c>
      <c r="BB42">
        <v>1.5644171779139999</v>
      </c>
      <c r="BC42">
        <v>6.9259420284680004E-2</v>
      </c>
      <c r="BD42">
        <v>7.0475460122699998</v>
      </c>
      <c r="BL42" s="3"/>
      <c r="BM42">
        <v>7.2927492399860003E-2</v>
      </c>
      <c r="BN42">
        <v>6.6253608604730001</v>
      </c>
      <c r="BO42">
        <v>7.4393335621219997E-2</v>
      </c>
      <c r="BP42">
        <v>2.3782800514220002</v>
      </c>
      <c r="BQ42">
        <v>0.14402132419829999</v>
      </c>
      <c r="BR42">
        <v>0.67072869038750005</v>
      </c>
      <c r="BS42">
        <v>6.8622974623059996E-2</v>
      </c>
      <c r="BT42">
        <v>9.0245599627609998</v>
      </c>
      <c r="BU42">
        <v>0.14054595429960001</v>
      </c>
      <c r="BV42">
        <v>1.250749980121</v>
      </c>
      <c r="BW42">
        <v>0.14391905020599999</v>
      </c>
      <c r="BX42">
        <v>1.2723047611039999</v>
      </c>
      <c r="BY42">
        <v>0.1423009408824</v>
      </c>
      <c r="BZ42">
        <v>1.0171290946739999</v>
      </c>
      <c r="CA42">
        <v>9.2463501161090006E-2</v>
      </c>
      <c r="CB42">
        <v>1.7838831460810001</v>
      </c>
      <c r="CF42" s="3"/>
      <c r="CG42">
        <v>8.632669113791E-2</v>
      </c>
      <c r="CH42">
        <v>4.3760485666309998</v>
      </c>
      <c r="CQ42">
        <v>5.6869428421599998E-2</v>
      </c>
      <c r="CR42">
        <v>6.4373566389250003</v>
      </c>
      <c r="CS42">
        <v>9.0023597273200001E-2</v>
      </c>
      <c r="CT42">
        <v>3.3347374541970001</v>
      </c>
      <c r="CV42" s="3"/>
      <c r="CY42">
        <v>0.1033727866369</v>
      </c>
      <c r="CZ42">
        <v>4.2546695402300001</v>
      </c>
      <c r="DA42">
        <v>0.1258773572529</v>
      </c>
      <c r="DB42">
        <v>5.2244971264369999</v>
      </c>
      <c r="DC42">
        <v>0.13084282370959999</v>
      </c>
      <c r="DD42">
        <v>1.64691091954</v>
      </c>
    </row>
    <row r="43" spans="3:110" x14ac:dyDescent="0.3">
      <c r="C43">
        <v>1.659290395653E-2</v>
      </c>
      <c r="D43">
        <v>16.527056981680001</v>
      </c>
      <c r="E43">
        <v>1.209088603727E-2</v>
      </c>
      <c r="F43">
        <v>14.41350712609</v>
      </c>
      <c r="G43">
        <v>1.2639627658339999E-2</v>
      </c>
      <c r="H43">
        <v>5.9721321124550002</v>
      </c>
      <c r="I43">
        <v>2.0515070606090001E-2</v>
      </c>
      <c r="J43">
        <v>12.03883198169</v>
      </c>
      <c r="K43">
        <v>1.2689632730919999E-2</v>
      </c>
      <c r="L43">
        <v>14.30672147388</v>
      </c>
      <c r="N43" s="3"/>
      <c r="O43">
        <v>1.278642862375E-2</v>
      </c>
      <c r="P43">
        <v>8.2749498997999993</v>
      </c>
      <c r="Q43">
        <v>9.3847939574249993E-3</v>
      </c>
      <c r="R43">
        <v>9.6292585170339997</v>
      </c>
      <c r="S43">
        <v>1.372361611861E-2</v>
      </c>
      <c r="T43">
        <v>6.0012024048099999</v>
      </c>
      <c r="V43" s="3"/>
      <c r="W43">
        <v>1.1028031899210001E-2</v>
      </c>
      <c r="X43">
        <v>16.518254645839999</v>
      </c>
      <c r="Y43">
        <v>1.1459003424790001E-2</v>
      </c>
      <c r="Z43">
        <v>15.50408677309</v>
      </c>
      <c r="AA43">
        <v>1.128096795355E-2</v>
      </c>
      <c r="AB43">
        <v>10.608763086470001</v>
      </c>
      <c r="AC43">
        <v>1.015897025077E-2</v>
      </c>
      <c r="AD43">
        <v>17.789841023649998</v>
      </c>
      <c r="AF43" s="3"/>
      <c r="AG43">
        <v>3.8762753754790001E-3</v>
      </c>
      <c r="AH43">
        <v>37.867116062729998</v>
      </c>
      <c r="AI43">
        <v>5.9584160044139998E-3</v>
      </c>
      <c r="AJ43">
        <v>35.747409185339997</v>
      </c>
      <c r="AK43">
        <v>9.0073501456589995E-3</v>
      </c>
      <c r="AL43">
        <v>18.96439430038</v>
      </c>
      <c r="AM43">
        <v>9.0774835139560001E-3</v>
      </c>
      <c r="AN43">
        <v>17.37847542698</v>
      </c>
      <c r="AP43" s="3"/>
      <c r="AQ43">
        <v>1.0172547148750001E-2</v>
      </c>
      <c r="AR43">
        <v>6.3592325621889998</v>
      </c>
      <c r="AS43">
        <v>1.3845492771539999E-2</v>
      </c>
      <c r="AT43">
        <v>4.261741693387</v>
      </c>
      <c r="AV43" s="3"/>
      <c r="AW43">
        <v>7.3417785875999994E-2</v>
      </c>
      <c r="AX43">
        <v>8.7423312883439994</v>
      </c>
      <c r="AY43">
        <v>6.0891173036130002E-2</v>
      </c>
      <c r="AZ43">
        <v>11.79447852761</v>
      </c>
      <c r="BA43">
        <v>9.7420027568080006E-2</v>
      </c>
      <c r="BB43">
        <v>0.98926380368099998</v>
      </c>
      <c r="BC43">
        <v>7.143106283523E-2</v>
      </c>
      <c r="BD43">
        <v>6.7177914110429997</v>
      </c>
      <c r="BL43" s="3"/>
      <c r="BM43">
        <v>8.1055071805680001E-2</v>
      </c>
      <c r="BN43">
        <v>5.7039572263410001</v>
      </c>
      <c r="BO43">
        <v>7.7310075674509995E-2</v>
      </c>
      <c r="BP43">
        <v>2.2821215353630002</v>
      </c>
      <c r="BS43">
        <v>7.5883718592189994E-2</v>
      </c>
      <c r="BT43">
        <v>8.0072922787690004</v>
      </c>
      <c r="BU43">
        <v>0.14467588666260001</v>
      </c>
      <c r="BV43">
        <v>1.0389807321060001</v>
      </c>
      <c r="BW43">
        <v>0.1460871504324</v>
      </c>
      <c r="BX43">
        <v>1.0911962576300001</v>
      </c>
      <c r="BY43">
        <v>0.1447102687731</v>
      </c>
      <c r="BZ43">
        <v>1.0164125446229999</v>
      </c>
      <c r="CA43">
        <v>9.7178371714889994E-2</v>
      </c>
      <c r="CB43">
        <v>1.4591501234990001</v>
      </c>
      <c r="CF43" s="3"/>
      <c r="CG43">
        <v>9.1242789722079998E-2</v>
      </c>
      <c r="CH43">
        <v>3.829275859684</v>
      </c>
      <c r="CQ43">
        <v>5.832459360252E-2</v>
      </c>
      <c r="CR43">
        <v>6.339468972883</v>
      </c>
      <c r="CS43">
        <v>9.2343995804929996E-2</v>
      </c>
      <c r="CT43">
        <v>2.9607098162729999</v>
      </c>
      <c r="CV43" s="3"/>
      <c r="CY43">
        <v>0.1059788841772</v>
      </c>
      <c r="CZ43">
        <v>4.1109913793099997</v>
      </c>
      <c r="DA43">
        <v>0.1280031169062</v>
      </c>
      <c r="DB43">
        <v>4.7216235632180004</v>
      </c>
      <c r="DC43">
        <v>0.13612400123580001</v>
      </c>
      <c r="DD43">
        <v>0.68426724137929995</v>
      </c>
    </row>
    <row r="44" spans="3:110" x14ac:dyDescent="0.3">
      <c r="C44">
        <v>1.7516979755010001E-2</v>
      </c>
      <c r="D44">
        <v>15.913710883789999</v>
      </c>
      <c r="E44">
        <v>1.2578526236590001E-2</v>
      </c>
      <c r="F44">
        <v>13.924674421800001</v>
      </c>
      <c r="G44">
        <v>1.3197918260599999E-2</v>
      </c>
      <c r="H44">
        <v>5.7676167011489996</v>
      </c>
      <c r="I44">
        <v>2.093123759881E-2</v>
      </c>
      <c r="J44">
        <v>11.896552983119999</v>
      </c>
      <c r="K44">
        <v>1.293393376512E-2</v>
      </c>
      <c r="L44">
        <v>13.693556580239999</v>
      </c>
      <c r="N44" s="3"/>
      <c r="O44">
        <v>1.335322955347E-2</v>
      </c>
      <c r="P44">
        <v>8.2004008016029992</v>
      </c>
      <c r="Q44">
        <v>9.8950351822939993E-3</v>
      </c>
      <c r="R44">
        <v>9.4304609218440003</v>
      </c>
      <c r="S44">
        <v>1.427602158128E-2</v>
      </c>
      <c r="T44">
        <v>6.1751503006009996</v>
      </c>
      <c r="V44" s="3"/>
      <c r="W44">
        <v>1.1238613335650001E-2</v>
      </c>
      <c r="X44">
        <v>15.576527335430001</v>
      </c>
      <c r="Y44">
        <v>1.1690666598489999E-2</v>
      </c>
      <c r="Z44">
        <v>14.43817564153</v>
      </c>
      <c r="AA44">
        <v>1.139153077225E-2</v>
      </c>
      <c r="AB44">
        <v>9.9728576967820004</v>
      </c>
      <c r="AC44">
        <v>1.006566705929E-2</v>
      </c>
      <c r="AD44">
        <v>16.471500581619999</v>
      </c>
      <c r="AF44" s="3"/>
      <c r="AG44">
        <v>3.936143882084E-3</v>
      </c>
      <c r="AH44">
        <v>38.223330971049997</v>
      </c>
      <c r="AI44">
        <v>6.4493047066719999E-3</v>
      </c>
      <c r="AJ44">
        <v>34.70437775984</v>
      </c>
      <c r="AK44">
        <v>9.3438540974880007E-3</v>
      </c>
      <c r="AL44">
        <v>17.514238267370001</v>
      </c>
      <c r="AM44">
        <v>9.3624384499069995E-3</v>
      </c>
      <c r="AN44">
        <v>15.894382508530001</v>
      </c>
      <c r="AP44" s="3"/>
      <c r="AQ44">
        <v>1.0828985429750001E-2</v>
      </c>
      <c r="AR44">
        <v>5.7356297705659998</v>
      </c>
      <c r="AS44">
        <v>1.448922869133E-2</v>
      </c>
      <c r="AT44">
        <v>3.83739784043</v>
      </c>
      <c r="AV44" s="3"/>
      <c r="AW44">
        <v>7.5519727068859996E-2</v>
      </c>
      <c r="AX44">
        <v>8.4049079754600005</v>
      </c>
      <c r="AY44">
        <v>6.2462915217439997E-2</v>
      </c>
      <c r="AZ44">
        <v>11.786809815950001</v>
      </c>
      <c r="BA44">
        <v>9.7843833248819997E-2</v>
      </c>
      <c r="BB44">
        <v>0.74386503067480003</v>
      </c>
      <c r="BC44">
        <v>7.3674321689510006E-2</v>
      </c>
      <c r="BD44">
        <v>6.2960122699390002</v>
      </c>
      <c r="BL44" s="3"/>
      <c r="BM44">
        <v>8.9958882097680007E-2</v>
      </c>
      <c r="BN44">
        <v>4.8358559265869996</v>
      </c>
      <c r="BO44">
        <v>8.0717489009019996E-2</v>
      </c>
      <c r="BP44">
        <v>2.1739057075399999</v>
      </c>
      <c r="BS44">
        <v>8.7101882335190006E-2</v>
      </c>
      <c r="BT44">
        <v>6.5226497503000003</v>
      </c>
      <c r="BU44">
        <v>0.14625906098479999</v>
      </c>
      <c r="BV44">
        <v>0.97835532021530003</v>
      </c>
      <c r="BW44">
        <v>0.14770458400040001</v>
      </c>
      <c r="BX44">
        <v>0.93280948807770003</v>
      </c>
      <c r="BY44">
        <v>0.14636237932669999</v>
      </c>
      <c r="BZ44">
        <v>1.015921196017</v>
      </c>
      <c r="CA44">
        <v>0.1025818305359</v>
      </c>
      <c r="CB44">
        <v>1.2620407616360001</v>
      </c>
      <c r="CF44" s="3"/>
      <c r="CG44">
        <v>9.6355532249609993E-2</v>
      </c>
      <c r="CH44">
        <v>3.1904635328030002</v>
      </c>
      <c r="CQ44">
        <v>5.970110120608E-2</v>
      </c>
      <c r="CR44">
        <v>6.2760965413190002</v>
      </c>
      <c r="CS44">
        <v>9.4900367068689997E-2</v>
      </c>
      <c r="CT44">
        <v>2.4371242049789998</v>
      </c>
      <c r="CV44" s="3"/>
      <c r="CY44">
        <v>0.1098165088111</v>
      </c>
      <c r="CZ44">
        <v>3.8236350574709999</v>
      </c>
      <c r="DA44">
        <v>0.13056943315899999</v>
      </c>
      <c r="DB44">
        <v>4.2618534482759998</v>
      </c>
      <c r="DC44">
        <v>0.13853902163420001</v>
      </c>
      <c r="DD44">
        <v>0.36099137931030001</v>
      </c>
    </row>
    <row r="45" spans="3:110" x14ac:dyDescent="0.3">
      <c r="C45">
        <v>1.846124303844E-2</v>
      </c>
      <c r="D45">
        <v>15.38032894004</v>
      </c>
      <c r="E45">
        <v>1.2883285426590001E-2</v>
      </c>
      <c r="F45">
        <v>13.63137155377</v>
      </c>
      <c r="G45">
        <v>1.39284224849E-2</v>
      </c>
      <c r="H45">
        <v>5.7674219742039998</v>
      </c>
      <c r="I45">
        <v>2.128654082828E-2</v>
      </c>
      <c r="J45">
        <v>11.74540470478</v>
      </c>
      <c r="K45">
        <v>1.319845705063E-2</v>
      </c>
      <c r="L45">
        <v>13.133699319650001</v>
      </c>
      <c r="N45" s="3"/>
      <c r="O45">
        <v>1.4203453662780001E-2</v>
      </c>
      <c r="P45">
        <v>8.0637274549099995</v>
      </c>
      <c r="Q45">
        <v>1.049025225288E-2</v>
      </c>
      <c r="R45">
        <v>9.268937875752</v>
      </c>
      <c r="S45">
        <v>1.475765358998E-2</v>
      </c>
      <c r="T45">
        <v>6.2745490981960002</v>
      </c>
      <c r="V45" s="3"/>
      <c r="W45">
        <v>1.153336714223E-2</v>
      </c>
      <c r="X45">
        <v>14.3346891239</v>
      </c>
      <c r="Y45">
        <v>1.2101028259290001E-2</v>
      </c>
      <c r="Z45">
        <v>12.9479697877</v>
      </c>
      <c r="AA45">
        <v>1.150209359095E-2</v>
      </c>
      <c r="AB45">
        <v>9.3369523070960003</v>
      </c>
      <c r="AC45">
        <v>1.0223777681860001E-2</v>
      </c>
      <c r="AD45">
        <v>15.35478867778</v>
      </c>
      <c r="AF45" s="3"/>
      <c r="AG45">
        <v>4.0303832566309997E-3</v>
      </c>
      <c r="AH45">
        <v>38.596516507609998</v>
      </c>
      <c r="AI45">
        <v>6.544221682342E-3</v>
      </c>
      <c r="AJ45">
        <v>34.288835589180003</v>
      </c>
      <c r="AK45">
        <v>9.5165827612270007E-3</v>
      </c>
      <c r="AL45">
        <v>16.581378237959999</v>
      </c>
      <c r="AM45">
        <v>9.5264541771060002E-3</v>
      </c>
      <c r="AN45">
        <v>15.097215383010001</v>
      </c>
      <c r="AP45" s="3"/>
      <c r="AQ45">
        <v>1.142228797138E-2</v>
      </c>
      <c r="AR45">
        <v>5.2117410260219996</v>
      </c>
      <c r="AS45">
        <v>1.4880473885080001E-2</v>
      </c>
      <c r="AT45">
        <v>3.6873850860289998</v>
      </c>
      <c r="AV45" s="3"/>
      <c r="AW45">
        <v>7.7904450888110002E-2</v>
      </c>
      <c r="AX45">
        <v>7.8911042944789997</v>
      </c>
      <c r="AY45">
        <v>6.3475868108870001E-2</v>
      </c>
      <c r="AZ45">
        <v>11.77914110429</v>
      </c>
      <c r="BA45">
        <v>9.9036416113760004E-2</v>
      </c>
      <c r="BB45">
        <v>0.47546012269940002</v>
      </c>
      <c r="BC45">
        <v>8.0783699479350005E-2</v>
      </c>
      <c r="BD45">
        <v>5.2684049079750004</v>
      </c>
      <c r="BL45" s="3"/>
      <c r="BM45">
        <v>9.9516447209529998E-2</v>
      </c>
      <c r="BN45">
        <v>4.0657043785519997</v>
      </c>
      <c r="BO45">
        <v>8.6878068417219997E-2</v>
      </c>
      <c r="BP45">
        <v>1.963624320499</v>
      </c>
      <c r="BS45">
        <v>9.4018473465050004E-2</v>
      </c>
      <c r="BT45">
        <v>5.5280423816550002</v>
      </c>
      <c r="BU45">
        <v>0.1482549066379</v>
      </c>
      <c r="BV45">
        <v>0.69954687765540002</v>
      </c>
      <c r="BW45">
        <v>0.149803711136</v>
      </c>
      <c r="BX45">
        <v>0.66900897026560002</v>
      </c>
      <c r="BY45">
        <v>0.147842395031</v>
      </c>
      <c r="BZ45">
        <v>1.015481029557</v>
      </c>
      <c r="CA45">
        <v>0.10526654704500001</v>
      </c>
      <c r="CB45">
        <v>1.283800271204</v>
      </c>
      <c r="CF45" s="3"/>
      <c r="CG45">
        <v>0.1006816990037</v>
      </c>
      <c r="CH45">
        <v>2.6207299310579999</v>
      </c>
      <c r="CQ45">
        <v>6.1549554273730003E-2</v>
      </c>
      <c r="CR45">
        <v>6.2011848501319999</v>
      </c>
      <c r="CS45">
        <v>9.7181436811749997E-2</v>
      </c>
      <c r="CT45">
        <v>2.0630995830669998</v>
      </c>
      <c r="CV45" s="3"/>
      <c r="CY45">
        <v>0.11286718340019999</v>
      </c>
      <c r="CZ45">
        <v>3.5865660919539999</v>
      </c>
      <c r="DA45">
        <v>0.13318462961079999</v>
      </c>
      <c r="DB45">
        <v>3.8092672413790001</v>
      </c>
      <c r="DC45">
        <v>0.14040958855989999</v>
      </c>
      <c r="DD45">
        <v>0.18857758620689999</v>
      </c>
    </row>
    <row r="46" spans="3:110" x14ac:dyDescent="0.3">
      <c r="C46">
        <v>1.91921412814E-2</v>
      </c>
      <c r="D46">
        <v>15.078026974269999</v>
      </c>
      <c r="E46">
        <v>1.3269350818030001E-2</v>
      </c>
      <c r="F46">
        <v>13.231420965130001</v>
      </c>
      <c r="G46">
        <v>1.4882136333299999E-2</v>
      </c>
      <c r="H46">
        <v>5.7671677473600003</v>
      </c>
      <c r="I46">
        <v>2.1723045960139999E-2</v>
      </c>
      <c r="J46">
        <v>11.56757826904</v>
      </c>
      <c r="K46">
        <v>1.350348278266E-2</v>
      </c>
      <c r="L46">
        <v>12.636029790069999</v>
      </c>
      <c r="N46" s="3"/>
      <c r="O46">
        <v>1.4883657936450001E-2</v>
      </c>
      <c r="P46">
        <v>7.9270541082159998</v>
      </c>
      <c r="Q46">
        <v>1.0943649838639999E-2</v>
      </c>
      <c r="R46">
        <v>9.2565130260519997</v>
      </c>
      <c r="S46">
        <v>1.5310161268980001E-2</v>
      </c>
      <c r="T46">
        <v>6.3366733466929999</v>
      </c>
      <c r="V46" s="3"/>
      <c r="W46">
        <v>1.171212257945E-2</v>
      </c>
      <c r="X46">
        <v>13.83795383929</v>
      </c>
      <c r="Y46">
        <v>1.2511162119570001E-2</v>
      </c>
      <c r="Z46">
        <v>11.74752618322</v>
      </c>
      <c r="AA46">
        <v>1.175431216331E-2</v>
      </c>
      <c r="AB46">
        <v>8.5149282667699993</v>
      </c>
      <c r="AC46">
        <v>1.020890794296E-2</v>
      </c>
      <c r="AD46">
        <v>14.269096549049999</v>
      </c>
      <c r="AF46" s="3"/>
      <c r="AG46">
        <v>4.1161501337460002E-3</v>
      </c>
      <c r="AH46">
        <v>38.82552382614</v>
      </c>
      <c r="AI46">
        <v>6.6994078964640004E-3</v>
      </c>
      <c r="AJ46">
        <v>33.763056456980003</v>
      </c>
      <c r="AK46">
        <v>9.9133632375419996E-3</v>
      </c>
      <c r="AL46">
        <v>15.01250430032</v>
      </c>
      <c r="AM46">
        <v>9.8110520974110001E-3</v>
      </c>
      <c r="AN46">
        <v>14.02868867588</v>
      </c>
      <c r="AP46" s="3"/>
      <c r="AQ46">
        <v>1.2154360650170001E-2</v>
      </c>
      <c r="AR46">
        <v>4.7748130987069999</v>
      </c>
      <c r="AS46">
        <v>1.5498888652809999E-2</v>
      </c>
      <c r="AT46">
        <v>3.4623189667909999</v>
      </c>
      <c r="AV46" s="3"/>
      <c r="AW46">
        <v>7.9483263639420002E-2</v>
      </c>
      <c r="AX46">
        <v>7.5153374233130004</v>
      </c>
      <c r="AY46">
        <v>6.616784033367E-2</v>
      </c>
      <c r="AZ46">
        <v>11.633435582820001</v>
      </c>
      <c r="BC46">
        <v>8.7857858331489999E-2</v>
      </c>
      <c r="BD46">
        <v>4.2561349693250001</v>
      </c>
      <c r="BL46" s="3"/>
      <c r="BM46">
        <v>0.1075219733327</v>
      </c>
      <c r="BN46">
        <v>3.4476917904829998</v>
      </c>
      <c r="BO46">
        <v>9.0176584892420003E-2</v>
      </c>
      <c r="BP46">
        <v>1.9447762464559999</v>
      </c>
      <c r="BS46">
        <v>9.8285700827109995E-2</v>
      </c>
      <c r="BT46">
        <v>5.0831333603689997</v>
      </c>
      <c r="BU46">
        <v>0.14973454146170001</v>
      </c>
      <c r="BV46">
        <v>0.4660078836421</v>
      </c>
      <c r="BW46">
        <v>0.1501134450054</v>
      </c>
      <c r="BX46">
        <v>0.64635889134839997</v>
      </c>
      <c r="CA46">
        <v>0.1099129359666</v>
      </c>
      <c r="CB46">
        <v>1.1771479149990001</v>
      </c>
      <c r="CF46" s="3"/>
      <c r="CG46">
        <v>0.1037100157315</v>
      </c>
      <c r="CH46">
        <v>2.1948842012480001</v>
      </c>
      <c r="CQ46">
        <v>6.3122705820659999E-2</v>
      </c>
      <c r="CR46">
        <v>6.1780580747069997</v>
      </c>
      <c r="CS46">
        <v>0.1006816990037</v>
      </c>
      <c r="CT46">
        <v>1.573950789954</v>
      </c>
      <c r="CV46" s="3"/>
      <c r="CY46">
        <v>0.1172435482369</v>
      </c>
      <c r="CZ46">
        <v>3.3423132183909998</v>
      </c>
      <c r="DA46">
        <v>0.1360450734684</v>
      </c>
      <c r="DB46">
        <v>3.3638649425290001</v>
      </c>
      <c r="DC46">
        <v>0.141836001642</v>
      </c>
      <c r="DD46">
        <v>9.5186781609190002E-2</v>
      </c>
    </row>
    <row r="47" spans="3:110" x14ac:dyDescent="0.3">
      <c r="C47">
        <v>2.0075309025909999E-2</v>
      </c>
      <c r="D47">
        <v>14.71348589122</v>
      </c>
      <c r="E47">
        <v>1.357404047533E-2</v>
      </c>
      <c r="F47">
        <v>12.99143113925</v>
      </c>
      <c r="G47">
        <v>1.5754601924170001E-2</v>
      </c>
      <c r="H47">
        <v>5.8291337060119996</v>
      </c>
      <c r="I47">
        <v>2.2169673806439999E-2</v>
      </c>
      <c r="J47">
        <v>11.407520142799999</v>
      </c>
      <c r="K47">
        <v>1.3777839062999999E-2</v>
      </c>
      <c r="L47">
        <v>12.31607851459</v>
      </c>
      <c r="N47" s="3"/>
      <c r="O47">
        <v>1.5776523293109999E-2</v>
      </c>
      <c r="P47">
        <v>7.64128256513</v>
      </c>
      <c r="Q47">
        <v>1.139711556863E-2</v>
      </c>
      <c r="R47">
        <v>9.1695390781559993</v>
      </c>
      <c r="S47">
        <v>1.5876871339729998E-2</v>
      </c>
      <c r="T47">
        <v>6.3615230460919996</v>
      </c>
      <c r="V47" s="3"/>
      <c r="W47">
        <v>1.1806811411039999E-2</v>
      </c>
      <c r="X47">
        <v>13.506796982879999</v>
      </c>
      <c r="Y47">
        <v>1.2994634595E-2</v>
      </c>
      <c r="Z47">
        <v>10.68161505166</v>
      </c>
      <c r="AA47">
        <v>1.2179364777439999E-2</v>
      </c>
      <c r="AB47">
        <v>7.8480031019779997</v>
      </c>
      <c r="AC47">
        <v>1.021034675329E-2</v>
      </c>
      <c r="AD47">
        <v>12.43892981776</v>
      </c>
      <c r="AF47" s="3"/>
      <c r="AG47">
        <v>4.227793523272E-3</v>
      </c>
      <c r="AH47">
        <v>38.952766384169998</v>
      </c>
      <c r="AI47">
        <v>7.1046462981429999E-3</v>
      </c>
      <c r="AJ47">
        <v>32.35532262353</v>
      </c>
      <c r="AK47">
        <v>1.019777172097E-2</v>
      </c>
      <c r="AL47">
        <v>14.16448211348</v>
      </c>
      <c r="AM47">
        <v>1.005250063893E-2</v>
      </c>
      <c r="AN47">
        <v>13.15521273221</v>
      </c>
      <c r="AP47" s="3"/>
      <c r="AQ47">
        <v>1.284856651016E-2</v>
      </c>
      <c r="AR47">
        <v>4.3628465745070004</v>
      </c>
      <c r="AS47">
        <v>1.6117266858499998E-2</v>
      </c>
      <c r="AT47">
        <v>3.324420410383</v>
      </c>
      <c r="AV47" s="3"/>
      <c r="AW47">
        <v>8.0923704800130003E-2</v>
      </c>
      <c r="AX47">
        <v>7.0705521472389998</v>
      </c>
      <c r="AY47">
        <v>6.8404470528579994E-2</v>
      </c>
      <c r="AZ47">
        <v>11.55674846626</v>
      </c>
      <c r="BC47">
        <v>9.3848626416789996E-2</v>
      </c>
      <c r="BD47">
        <v>3.2822085889569999</v>
      </c>
      <c r="BL47" s="3"/>
      <c r="BM47">
        <v>0.11450633101590001</v>
      </c>
      <c r="BN47">
        <v>2.8745938968110001</v>
      </c>
      <c r="BO47">
        <v>9.6337329736399996E-2</v>
      </c>
      <c r="BP47">
        <v>1.8357415596310001</v>
      </c>
      <c r="BS47">
        <v>0.11129331926860001</v>
      </c>
      <c r="BT47">
        <v>3.3949369780950001</v>
      </c>
      <c r="CA47">
        <v>0.1172440536836</v>
      </c>
      <c r="CB47">
        <v>1.0997743853799999</v>
      </c>
      <c r="CF47" s="3"/>
      <c r="CG47">
        <v>0.1052045097011</v>
      </c>
      <c r="CH47">
        <v>1.981962844348</v>
      </c>
      <c r="CQ47">
        <v>6.4538542212899994E-2</v>
      </c>
      <c r="CR47">
        <v>6.1319372283579998</v>
      </c>
      <c r="CV47" s="3"/>
      <c r="CY47">
        <v>0.1187677217172</v>
      </c>
      <c r="CZ47">
        <v>3.2632902298849999</v>
      </c>
      <c r="DA47">
        <v>0.13826817031470001</v>
      </c>
      <c r="DB47">
        <v>2.8897270114940001</v>
      </c>
      <c r="DC47">
        <v>0.14296553628559999</v>
      </c>
      <c r="DD47">
        <v>8.0818965517239993E-2</v>
      </c>
    </row>
    <row r="48" spans="3:110" x14ac:dyDescent="0.3">
      <c r="C48">
        <v>2.0999025572079999E-2</v>
      </c>
      <c r="D48">
        <v>14.37559051108</v>
      </c>
      <c r="E48">
        <v>1.3919360055780001E-2</v>
      </c>
      <c r="F48">
        <v>12.71588846711</v>
      </c>
      <c r="G48">
        <v>1.6383554518159999E-2</v>
      </c>
      <c r="H48">
        <v>5.9000500806689997</v>
      </c>
      <c r="I48">
        <v>2.2707533559290002E-2</v>
      </c>
      <c r="J48">
        <v>11.309636224869999</v>
      </c>
      <c r="K48">
        <v>1.40725218937E-2</v>
      </c>
      <c r="L48">
        <v>11.96946530896</v>
      </c>
      <c r="N48" s="3"/>
      <c r="O48">
        <v>1.6598501622119999E-2</v>
      </c>
      <c r="P48">
        <v>7.4052104208419998</v>
      </c>
      <c r="Q48">
        <v>1.1822256016709999E-2</v>
      </c>
      <c r="R48">
        <v>9.0701402805610005</v>
      </c>
      <c r="S48">
        <v>1.6401065094200001E-2</v>
      </c>
      <c r="T48">
        <v>6.3987975951899996</v>
      </c>
      <c r="V48" s="3"/>
      <c r="W48">
        <v>1.1890918695339999E-2</v>
      </c>
      <c r="X48">
        <v>13.28947529587</v>
      </c>
      <c r="Y48">
        <v>1.340441861879E-2</v>
      </c>
      <c r="Z48">
        <v>9.9261634729810009</v>
      </c>
      <c r="AA48">
        <v>1.246288357098E-2</v>
      </c>
      <c r="AB48">
        <v>7.2120977122919996</v>
      </c>
      <c r="AC48">
        <v>1.01478804373E-2</v>
      </c>
      <c r="AD48">
        <v>11.89608375339</v>
      </c>
      <c r="AF48" s="3"/>
      <c r="AG48">
        <v>4.3308478388279998E-3</v>
      </c>
      <c r="AH48">
        <v>39.07152581359</v>
      </c>
      <c r="AI48">
        <v>7.2426689363949996E-3</v>
      </c>
      <c r="AJ48">
        <v>31.79561534794</v>
      </c>
      <c r="AK48">
        <v>1.0516653076820001E-2</v>
      </c>
      <c r="AL48">
        <v>13.214697351650001</v>
      </c>
      <c r="AM48">
        <v>1.034545448013E-2</v>
      </c>
      <c r="AN48">
        <v>12.366559332510001</v>
      </c>
      <c r="AP48" s="3"/>
      <c r="AQ48">
        <v>1.384560245766E-2</v>
      </c>
      <c r="AR48">
        <v>4.000239004899</v>
      </c>
      <c r="AS48">
        <v>1.7454973596579999E-2</v>
      </c>
      <c r="AT48">
        <v>3.048472937129</v>
      </c>
      <c r="AV48" s="3"/>
      <c r="AW48">
        <v>8.2224154031299998E-2</v>
      </c>
      <c r="AX48">
        <v>6.6411042944789997</v>
      </c>
      <c r="AY48">
        <v>6.9664103287460005E-2</v>
      </c>
      <c r="AZ48">
        <v>11.43404907975</v>
      </c>
      <c r="BC48">
        <v>0.1032734685788</v>
      </c>
      <c r="BD48">
        <v>1.710122699387</v>
      </c>
      <c r="BL48" s="3"/>
      <c r="BM48">
        <v>0.12341056409160001</v>
      </c>
      <c r="BN48">
        <v>2.2652362257799998</v>
      </c>
      <c r="BO48">
        <v>0.1023344714062</v>
      </c>
      <c r="BP48">
        <v>1.7029327649029999</v>
      </c>
      <c r="BS48">
        <v>0.11759081125360001</v>
      </c>
      <c r="BT48">
        <v>2.671209277819</v>
      </c>
      <c r="CA48">
        <v>0.1217528650175</v>
      </c>
      <c r="CB48">
        <v>1.0533175110349999</v>
      </c>
      <c r="CF48" s="3"/>
      <c r="CG48">
        <v>0.10610907184060001</v>
      </c>
      <c r="CH48">
        <v>1.786341328847</v>
      </c>
      <c r="CQ48">
        <v>6.6269008914529998E-2</v>
      </c>
      <c r="CR48">
        <v>6.0052707815249997</v>
      </c>
      <c r="CV48" s="3"/>
      <c r="CY48">
        <v>0.1239289205729</v>
      </c>
      <c r="CZ48">
        <v>3.0405890804600002</v>
      </c>
      <c r="DA48">
        <v>0.13985222732889999</v>
      </c>
      <c r="DB48">
        <v>2.4443247126440002</v>
      </c>
      <c r="DC48">
        <v>0.14453647393899999</v>
      </c>
      <c r="DD48">
        <v>8.0818965517239993E-2</v>
      </c>
    </row>
    <row r="49" spans="3:108" x14ac:dyDescent="0.3">
      <c r="C49">
        <v>2.2135736317640001E-2</v>
      </c>
      <c r="D49">
        <v>14.090951377730001</v>
      </c>
      <c r="E49">
        <v>1.438639557392E-2</v>
      </c>
      <c r="F49">
        <v>12.46696986155</v>
      </c>
      <c r="G49">
        <v>1.8371848042590001E-2</v>
      </c>
      <c r="H49">
        <v>6.1305431732809996</v>
      </c>
      <c r="I49">
        <v>2.3417885064989999E-2</v>
      </c>
      <c r="J49">
        <v>11.20282082272</v>
      </c>
      <c r="K49">
        <v>1.435703565483E-2</v>
      </c>
      <c r="L49">
        <v>11.640625821920001</v>
      </c>
      <c r="N49" s="3"/>
      <c r="O49">
        <v>1.7703925845459999E-2</v>
      </c>
      <c r="P49">
        <v>7.082164328657</v>
      </c>
      <c r="Q49">
        <v>1.2247396464790001E-2</v>
      </c>
      <c r="R49">
        <v>8.9707414829659999</v>
      </c>
      <c r="S49">
        <v>1.6882765247130001E-2</v>
      </c>
      <c r="T49">
        <v>6.4236472945890002</v>
      </c>
      <c r="V49" s="3"/>
      <c r="W49">
        <v>1.223820599471E-2</v>
      </c>
      <c r="X49">
        <v>11.95449921847</v>
      </c>
      <c r="Y49">
        <v>1.390858231633E-2</v>
      </c>
      <c r="Z49">
        <v>9.2328038048779995</v>
      </c>
      <c r="AA49">
        <v>1.295084146017E-2</v>
      </c>
      <c r="AB49">
        <v>6.5296626599460001</v>
      </c>
      <c r="AC49">
        <v>1.0117104528349999E-2</v>
      </c>
      <c r="AD49">
        <v>11.04303993796</v>
      </c>
      <c r="AF49" s="3"/>
      <c r="AG49">
        <v>4.4682875943939998E-3</v>
      </c>
      <c r="AH49">
        <v>39.190293985069999</v>
      </c>
      <c r="AI49">
        <v>7.2859421777499997E-3</v>
      </c>
      <c r="AJ49">
        <v>31.456388551980002</v>
      </c>
      <c r="AK49">
        <v>1.090414501994E-2</v>
      </c>
      <c r="AL49">
        <v>12.45151082189</v>
      </c>
      <c r="AM49">
        <v>1.0552131421859999E-2</v>
      </c>
      <c r="AN49">
        <v>11.94256463046</v>
      </c>
      <c r="AP49" s="3"/>
      <c r="AQ49">
        <v>1.4792121456620001E-2</v>
      </c>
      <c r="AR49">
        <v>3.7373266873139999</v>
      </c>
      <c r="AS49">
        <v>1.9183868073779999E-2</v>
      </c>
      <c r="AT49">
        <v>2.7594903082059998</v>
      </c>
      <c r="AV49" s="3"/>
      <c r="AW49">
        <v>8.4545363241609994E-2</v>
      </c>
      <c r="AX49">
        <v>5.7975460122699998</v>
      </c>
      <c r="AY49">
        <v>7.3540998593029996E-2</v>
      </c>
      <c r="AZ49">
        <v>11.418711656439999</v>
      </c>
      <c r="BC49">
        <v>0.10509630973380001</v>
      </c>
      <c r="BD49">
        <v>1.35736196319</v>
      </c>
      <c r="BL49" s="3"/>
      <c r="BM49">
        <v>0.12876130010949999</v>
      </c>
      <c r="BN49">
        <v>1.915679142738</v>
      </c>
      <c r="BO49">
        <v>0.1070230407023</v>
      </c>
      <c r="BP49">
        <v>1.5347790014010001</v>
      </c>
      <c r="BS49">
        <v>0.12123822685589999</v>
      </c>
      <c r="BT49">
        <v>2.061059537867</v>
      </c>
      <c r="CA49">
        <v>0.1241621069029</v>
      </c>
      <c r="CB49">
        <v>0.99996574185950005</v>
      </c>
      <c r="CF49" s="3"/>
      <c r="CG49">
        <v>0.1069349764027</v>
      </c>
      <c r="CH49">
        <v>1.6079804465950001</v>
      </c>
      <c r="CQ49">
        <v>6.7881489250130003E-2</v>
      </c>
      <c r="CR49">
        <v>5.8671103152419999</v>
      </c>
      <c r="CV49" s="3"/>
      <c r="CY49">
        <v>0.13012316328949999</v>
      </c>
      <c r="CZ49">
        <v>2.7460488505749998</v>
      </c>
      <c r="DA49">
        <v>0.14233115171060001</v>
      </c>
      <c r="DB49">
        <v>1.618175287356</v>
      </c>
      <c r="DC49">
        <v>0.1457605949419</v>
      </c>
      <c r="DD49">
        <v>0.18857758620689999</v>
      </c>
    </row>
    <row r="50" spans="3:108" x14ac:dyDescent="0.3">
      <c r="C50">
        <v>2.35363213768E-2</v>
      </c>
      <c r="D50">
        <v>13.744043377140001</v>
      </c>
      <c r="E50">
        <v>1.499545040256E-2</v>
      </c>
      <c r="F50">
        <v>12.23578440647</v>
      </c>
      <c r="G50">
        <v>1.97108508339E-2</v>
      </c>
      <c r="H50">
        <v>6.3256673284140001</v>
      </c>
      <c r="I50">
        <v>2.432106646269E-2</v>
      </c>
      <c r="J50">
        <v>11.05152649917</v>
      </c>
      <c r="K50">
        <v>1.460082678253E-2</v>
      </c>
      <c r="L50">
        <v>11.418423237340001</v>
      </c>
      <c r="N50" s="3"/>
      <c r="O50">
        <v>1.9531957085039998E-2</v>
      </c>
      <c r="P50">
        <v>6.7342685370739996</v>
      </c>
      <c r="Q50">
        <v>1.2785838040489999E-2</v>
      </c>
      <c r="R50">
        <v>8.9210420841680005</v>
      </c>
      <c r="S50">
        <v>1.7591181228990001E-2</v>
      </c>
      <c r="T50">
        <v>6.4236472945890002</v>
      </c>
      <c r="V50" s="3"/>
      <c r="W50">
        <v>1.243791299748E-2</v>
      </c>
      <c r="X50">
        <v>11.499158540910001</v>
      </c>
      <c r="Y50">
        <v>1.4612168266E-2</v>
      </c>
      <c r="Z50">
        <v>8.4463062709110002</v>
      </c>
      <c r="AA50">
        <v>1.3737590260959999E-2</v>
      </c>
      <c r="AB50">
        <v>5.7851880573869998</v>
      </c>
      <c r="AC50">
        <v>1.0102539622150001E-2</v>
      </c>
      <c r="AD50">
        <v>9.5696006203960007</v>
      </c>
      <c r="AF50" s="3"/>
      <c r="AG50">
        <v>4.5711233289430003E-3</v>
      </c>
      <c r="AH50">
        <v>39.563481707139999</v>
      </c>
      <c r="AI50">
        <v>7.5707586790619997E-3</v>
      </c>
      <c r="AJ50">
        <v>30.1334335522</v>
      </c>
      <c r="AK50">
        <v>1.131754261961E-2</v>
      </c>
      <c r="AL50">
        <v>11.552635759259999</v>
      </c>
      <c r="AM50">
        <v>1.069860469945E-2</v>
      </c>
      <c r="AN50">
        <v>11.55247840216</v>
      </c>
      <c r="AP50" s="3"/>
      <c r="AQ50">
        <v>1.576383625207E-2</v>
      </c>
      <c r="AR50">
        <v>3.573996851425</v>
      </c>
      <c r="AS50">
        <v>2.0698237883590001E-2</v>
      </c>
      <c r="AT50">
        <v>2.4832797041879999</v>
      </c>
      <c r="AV50" s="3"/>
      <c r="AW50">
        <v>8.9965691666009998E-2</v>
      </c>
      <c r="AX50">
        <v>3.6119631901839999</v>
      </c>
      <c r="AY50">
        <v>7.4763497468159995E-2</v>
      </c>
      <c r="AZ50">
        <v>11.411042944789999</v>
      </c>
      <c r="BC50">
        <v>0.1057971532028</v>
      </c>
      <c r="BD50">
        <v>1.2346625766870001</v>
      </c>
      <c r="BL50" s="3"/>
      <c r="BM50">
        <v>0.13092605474089999</v>
      </c>
      <c r="BN50">
        <v>1.7455135602289999</v>
      </c>
      <c r="BO50">
        <v>0.11133007686430001</v>
      </c>
      <c r="BP50">
        <v>1.4382070020840001</v>
      </c>
      <c r="BS50">
        <v>0.1233371082621</v>
      </c>
      <c r="BT50">
        <v>1.646872679698</v>
      </c>
      <c r="CA50">
        <v>0.12605515024559999</v>
      </c>
      <c r="CB50">
        <v>0.99940273824820003</v>
      </c>
      <c r="CF50" s="3"/>
      <c r="CG50">
        <v>0.1075642370215</v>
      </c>
      <c r="CH50">
        <v>1.464143846854</v>
      </c>
      <c r="CQ50">
        <v>6.9336654431040007E-2</v>
      </c>
      <c r="CR50">
        <v>5.7117073117770003</v>
      </c>
      <c r="CV50" s="3"/>
      <c r="CY50">
        <v>0.13248253220590001</v>
      </c>
      <c r="CZ50">
        <v>2.6454741379310001</v>
      </c>
      <c r="DA50">
        <v>0.14362150432519999</v>
      </c>
      <c r="DB50">
        <v>1.1440373563220001</v>
      </c>
    </row>
    <row r="51" spans="3:108" x14ac:dyDescent="0.3">
      <c r="C51">
        <v>2.4723749993600001E-2</v>
      </c>
      <c r="D51">
        <v>13.46827622811</v>
      </c>
      <c r="E51">
        <v>1.5482673405659999E-2</v>
      </c>
      <c r="F51">
        <v>12.06682995505</v>
      </c>
      <c r="G51">
        <v>2.0481730028100002E-2</v>
      </c>
      <c r="H51">
        <v>6.4854009097410001</v>
      </c>
      <c r="I51">
        <v>2.528514638999E-2</v>
      </c>
      <c r="J51">
        <v>10.88244493432</v>
      </c>
      <c r="K51">
        <v>1.497654927264E-2</v>
      </c>
      <c r="L51">
        <v>11.169528972649999</v>
      </c>
      <c r="N51" s="3"/>
      <c r="O51">
        <v>2.1218282413509999E-2</v>
      </c>
      <c r="P51">
        <v>6.4112224448899999</v>
      </c>
      <c r="Q51">
        <v>1.325347209011E-2</v>
      </c>
      <c r="R51">
        <v>8.8340681362730002</v>
      </c>
      <c r="S51">
        <v>1.8101240735929999E-2</v>
      </c>
      <c r="T51">
        <v>6.4236472945890002</v>
      </c>
      <c r="V51" s="3"/>
      <c r="W51">
        <v>1.256419189204E-2</v>
      </c>
      <c r="X51">
        <v>11.02312055983</v>
      </c>
      <c r="Y51">
        <v>1.532614864111E-2</v>
      </c>
      <c r="Z51">
        <v>7.7839925580960001</v>
      </c>
      <c r="AA51">
        <v>1.4209544433629999E-2</v>
      </c>
      <c r="AB51">
        <v>5.4594804187669999</v>
      </c>
      <c r="AC51">
        <v>9.9935619334680006E-3</v>
      </c>
      <c r="AD51">
        <v>8.1892206281500002</v>
      </c>
      <c r="AF51" s="3"/>
      <c r="AG51">
        <v>4.6825991396960004E-3</v>
      </c>
      <c r="AH51">
        <v>39.885785956189999</v>
      </c>
      <c r="AI51">
        <v>7.665908807807E-3</v>
      </c>
      <c r="AJ51">
        <v>29.44650120272</v>
      </c>
      <c r="AK51">
        <v>1.1730787212569999E-2</v>
      </c>
      <c r="AL51">
        <v>10.83186050148</v>
      </c>
      <c r="AM51">
        <v>1.09913326736E-2</v>
      </c>
      <c r="AN51">
        <v>11.0267342382</v>
      </c>
      <c r="AP51" s="3"/>
      <c r="AQ51">
        <v>1.6710313465839999E-2</v>
      </c>
      <c r="AR51">
        <v>3.4107046056449999</v>
      </c>
      <c r="AS51">
        <v>2.1909725374399999E-2</v>
      </c>
      <c r="AT51">
        <v>2.2822352353339999</v>
      </c>
      <c r="AV51" s="3"/>
      <c r="AW51">
        <v>9.478008027597E-2</v>
      </c>
      <c r="AX51">
        <v>2.0628834355830001</v>
      </c>
      <c r="AY51">
        <v>7.5846151717290006E-2</v>
      </c>
      <c r="AZ51">
        <v>11.411042944789999</v>
      </c>
      <c r="BC51">
        <v>0.1064604208775</v>
      </c>
      <c r="BD51">
        <v>1.25</v>
      </c>
      <c r="BL51" s="3"/>
      <c r="BM51">
        <v>0.1322738017265</v>
      </c>
      <c r="BN51">
        <v>1.566668762767</v>
      </c>
      <c r="BO51">
        <v>0.1153647686971</v>
      </c>
      <c r="BP51">
        <v>1.50251966061</v>
      </c>
      <c r="BS51">
        <v>0.1241627580856</v>
      </c>
      <c r="BT51">
        <v>1.3984895438060001</v>
      </c>
      <c r="CA51">
        <v>0.12829238328699999</v>
      </c>
      <c r="CB51">
        <v>0.99873737034389998</v>
      </c>
      <c r="CF51" s="3"/>
      <c r="CG51">
        <v>0.1083114840063</v>
      </c>
      <c r="CH51">
        <v>1.3145466653369999</v>
      </c>
      <c r="CQ51">
        <v>7.1578395385420004E-2</v>
      </c>
      <c r="CR51">
        <v>5.3319341721329998</v>
      </c>
      <c r="CV51" s="3"/>
      <c r="CY51">
        <v>0.1383805312918</v>
      </c>
      <c r="CZ51">
        <v>2.4084051724140001</v>
      </c>
    </row>
    <row r="52" spans="3:108" x14ac:dyDescent="0.3">
      <c r="C52">
        <v>2.5890712994620001E-2</v>
      </c>
      <c r="D52">
        <v>13.32579709352</v>
      </c>
      <c r="E52">
        <v>1.6101850948730002E-2</v>
      </c>
      <c r="F52">
        <v>11.853412809470001</v>
      </c>
      <c r="G52">
        <v>2.1283046898320002E-2</v>
      </c>
      <c r="H52">
        <v>6.645126377445</v>
      </c>
      <c r="I52">
        <v>2.6614339364019999E-2</v>
      </c>
      <c r="J52">
        <v>10.819892090290001</v>
      </c>
      <c r="K52">
        <v>1.541313552599E-2</v>
      </c>
      <c r="L52">
        <v>10.92950398774</v>
      </c>
      <c r="N52" s="3"/>
      <c r="O52">
        <v>2.2153459653790002E-2</v>
      </c>
      <c r="P52">
        <v>6.3366733466929999</v>
      </c>
      <c r="Q52">
        <v>1.3678601180830001E-2</v>
      </c>
      <c r="R52">
        <v>8.7470941883769999</v>
      </c>
      <c r="S52">
        <v>1.8412943767959999E-2</v>
      </c>
      <c r="T52">
        <v>6.4236472945890002</v>
      </c>
      <c r="V52" s="3"/>
      <c r="W52">
        <v>1.327872549697E-2</v>
      </c>
      <c r="X52">
        <v>9.6570985271499996</v>
      </c>
      <c r="Y52">
        <v>1.595601359621E-2</v>
      </c>
      <c r="Z52">
        <v>7.3493491840620004</v>
      </c>
      <c r="AA52">
        <v>1.496454186085E-2</v>
      </c>
      <c r="AB52">
        <v>5.1027530050410004</v>
      </c>
      <c r="AC52">
        <v>9.7741555524670006E-3</v>
      </c>
      <c r="AD52">
        <v>7.2741372625049996</v>
      </c>
      <c r="AF52" s="3"/>
      <c r="AG52">
        <v>4.7941623828520004E-3</v>
      </c>
      <c r="AH52">
        <v>40.106318888190003</v>
      </c>
      <c r="AI52">
        <v>7.8815391251869996E-3</v>
      </c>
      <c r="AJ52">
        <v>28.606942474850001</v>
      </c>
      <c r="AK52">
        <v>1.2350504738320001E-2</v>
      </c>
      <c r="AL52">
        <v>9.9245569481239997</v>
      </c>
      <c r="AM52">
        <v>1.1206540401040001E-2</v>
      </c>
      <c r="AN52">
        <v>10.679070209460001</v>
      </c>
      <c r="AP52" s="3"/>
      <c r="AQ52">
        <v>1.8325617932899999E-2</v>
      </c>
      <c r="AR52">
        <v>3.1717011681159999</v>
      </c>
      <c r="AS52">
        <v>2.332312396491E-2</v>
      </c>
      <c r="AT52">
        <v>2.0559850276549998</v>
      </c>
      <c r="AV52" s="3"/>
      <c r="AW52">
        <v>9.6398089160599998E-2</v>
      </c>
      <c r="AX52">
        <v>1.46472392638</v>
      </c>
      <c r="AY52">
        <v>7.7244156066759995E-2</v>
      </c>
      <c r="AZ52">
        <v>11.35736196319</v>
      </c>
      <c r="BL52" s="3"/>
      <c r="BM52">
        <v>0.13443838141289999</v>
      </c>
      <c r="BN52">
        <v>1.2894368511300001</v>
      </c>
      <c r="BO52">
        <v>0.1182818688165</v>
      </c>
      <c r="BP52">
        <v>1.626721609726</v>
      </c>
      <c r="BS52">
        <v>0.125539246578</v>
      </c>
      <c r="BT52">
        <v>1.2326551122410001</v>
      </c>
      <c r="CA52">
        <v>0.13008214514720001</v>
      </c>
      <c r="CB52">
        <v>0.98316644198479997</v>
      </c>
      <c r="CF52" s="3"/>
      <c r="CG52">
        <v>0.1101599370739</v>
      </c>
      <c r="CH52">
        <v>1.141858900531</v>
      </c>
      <c r="CQ52">
        <v>7.3780807551130007E-2</v>
      </c>
      <c r="CR52">
        <v>4.9924247846969996</v>
      </c>
      <c r="CV52" s="3"/>
      <c r="CY52">
        <v>0.14423007338380001</v>
      </c>
      <c r="CZ52">
        <v>2.1497844827589998</v>
      </c>
    </row>
    <row r="53" spans="3:108" x14ac:dyDescent="0.3">
      <c r="C53">
        <v>2.7240302051720001E-2</v>
      </c>
      <c r="D53">
        <v>13.18326927719</v>
      </c>
      <c r="E53">
        <v>1.6933987924829998E-2</v>
      </c>
      <c r="F53">
        <v>11.71990843175</v>
      </c>
      <c r="G53">
        <v>2.220617241651E-2</v>
      </c>
      <c r="H53">
        <v>6.7603918555379998</v>
      </c>
      <c r="I53">
        <v>2.9019031656860001E-2</v>
      </c>
      <c r="J53">
        <v>10.730396043860001</v>
      </c>
      <c r="K53">
        <v>1.6072885048289999E-2</v>
      </c>
      <c r="L53">
        <v>10.72496153102</v>
      </c>
      <c r="N53" s="3"/>
      <c r="O53">
        <v>2.3173703598750001E-2</v>
      </c>
      <c r="P53">
        <v>6.2</v>
      </c>
      <c r="Q53">
        <v>1.424534532369E-2</v>
      </c>
      <c r="R53">
        <v>8.7346693386769996</v>
      </c>
      <c r="S53">
        <v>1.8667996236169999E-2</v>
      </c>
      <c r="T53">
        <v>6.3987975951899996</v>
      </c>
      <c r="V53" s="3"/>
      <c r="W53">
        <v>1.3530900906660001E-2</v>
      </c>
      <c r="X53">
        <v>9.1914091978269994</v>
      </c>
      <c r="Y53">
        <v>1.6785284531960001E-2</v>
      </c>
      <c r="Z53">
        <v>6.8422652476880002</v>
      </c>
      <c r="AA53">
        <v>1.6568839757989999E-2</v>
      </c>
      <c r="AB53">
        <v>4.4358278402479998</v>
      </c>
      <c r="AC53">
        <v>9.5389039679460007E-3</v>
      </c>
      <c r="AD53">
        <v>6.5141527723920003</v>
      </c>
      <c r="AF53" s="3"/>
      <c r="AG53">
        <v>4.9832167285990001E-3</v>
      </c>
      <c r="AH53">
        <v>40.182695457320001</v>
      </c>
      <c r="AI53">
        <v>7.9595183920280008E-3</v>
      </c>
      <c r="AJ53">
        <v>27.894562925070002</v>
      </c>
      <c r="AK53">
        <v>1.2995851051339999E-2</v>
      </c>
      <c r="AL53">
        <v>9.2038406992580004</v>
      </c>
      <c r="AM53">
        <v>1.1387377260529999E-2</v>
      </c>
      <c r="AN53">
        <v>10.314435552480001</v>
      </c>
      <c r="AP53" s="3"/>
      <c r="AQ53">
        <v>2.0546645252770002E-2</v>
      </c>
      <c r="AR53">
        <v>2.8819855320640002</v>
      </c>
      <c r="AS53">
        <v>2.4244337481259998E-2</v>
      </c>
      <c r="AT53">
        <v>1.954992916863</v>
      </c>
      <c r="AV53" s="3"/>
      <c r="AW53">
        <v>9.7454951898700001E-2</v>
      </c>
      <c r="AX53">
        <v>0.98926380368099998</v>
      </c>
      <c r="AY53">
        <v>8.0216112150669996E-2</v>
      </c>
      <c r="AZ53">
        <v>11.18098159509</v>
      </c>
      <c r="BL53" s="3"/>
      <c r="BM53">
        <v>0.13590866277979999</v>
      </c>
      <c r="BN53">
        <v>1.1016334127030001</v>
      </c>
      <c r="BO53">
        <v>0.1199177448538</v>
      </c>
      <c r="BP53">
        <v>1.769171676784</v>
      </c>
      <c r="BS53">
        <v>0.12643394321109999</v>
      </c>
      <c r="BT53">
        <v>1.1120798927940001</v>
      </c>
      <c r="CA53">
        <v>0.1318719315803</v>
      </c>
      <c r="CB53">
        <v>0.98263414766129997</v>
      </c>
      <c r="CF53" s="3"/>
      <c r="CG53">
        <v>0.1111824855794</v>
      </c>
      <c r="CH53">
        <v>1.0267498093880001</v>
      </c>
      <c r="CQ53">
        <v>7.7517042475090003E-2</v>
      </c>
      <c r="CR53">
        <v>4.2329358096260004</v>
      </c>
      <c r="CV53" s="3"/>
      <c r="CY53">
        <v>0.1469322385015</v>
      </c>
      <c r="CZ53">
        <v>2.077945402299</v>
      </c>
    </row>
    <row r="54" spans="3:108" x14ac:dyDescent="0.3">
      <c r="C54">
        <v>2.855944184403E-2</v>
      </c>
      <c r="D54">
        <v>13.049635081510001</v>
      </c>
      <c r="E54">
        <v>1.8060413712979999E-2</v>
      </c>
      <c r="F54">
        <v>11.541898087230001</v>
      </c>
      <c r="G54">
        <v>2.2956898892119999E-2</v>
      </c>
      <c r="H54">
        <v>6.8135047616559996</v>
      </c>
      <c r="I54">
        <v>3.1261134724369997E-2</v>
      </c>
      <c r="J54">
        <v>10.83642442461</v>
      </c>
      <c r="K54">
        <v>1.6580353480260001E-2</v>
      </c>
      <c r="L54">
        <v>10.591543698620001</v>
      </c>
      <c r="N54" s="3"/>
      <c r="O54">
        <v>2.3853839728199999E-2</v>
      </c>
      <c r="P54">
        <v>6.1378757515029996</v>
      </c>
      <c r="Q54">
        <v>1.484048289268E-2</v>
      </c>
      <c r="R54">
        <v>8.6601202404809996</v>
      </c>
      <c r="S54">
        <v>2.0524341400280002E-2</v>
      </c>
      <c r="T54">
        <v>6.0757515030059999</v>
      </c>
      <c r="V54" s="3"/>
      <c r="W54">
        <v>1.391947302146E-2</v>
      </c>
      <c r="X54">
        <v>8.7257198685039992</v>
      </c>
      <c r="Y54">
        <v>1.771945160291E-2</v>
      </c>
      <c r="Z54">
        <v>6.3662272666030004</v>
      </c>
      <c r="AA54">
        <v>1.7496695613579999E-2</v>
      </c>
      <c r="AB54">
        <v>4.2031795269480003</v>
      </c>
      <c r="AC54">
        <v>9.3978700729889994E-3</v>
      </c>
      <c r="AD54">
        <v>5.9092671578129998</v>
      </c>
      <c r="AF54" s="3"/>
      <c r="AG54">
        <v>5.0519876086169997E-3</v>
      </c>
      <c r="AH54">
        <v>40.182712941440002</v>
      </c>
      <c r="AI54">
        <v>8.0373810823320003E-3</v>
      </c>
      <c r="AJ54">
        <v>27.317878464700001</v>
      </c>
      <c r="AK54">
        <v>1.3907655380299999E-2</v>
      </c>
      <c r="AL54">
        <v>8.5171159737189992</v>
      </c>
      <c r="AM54">
        <v>1.1611203206059999E-2</v>
      </c>
      <c r="AN54">
        <v>9.9413308799879996</v>
      </c>
      <c r="AP54" s="3"/>
      <c r="AQ54">
        <v>2.276767257265E-2</v>
      </c>
      <c r="AR54">
        <v>2.592269896011</v>
      </c>
      <c r="AS54">
        <v>2.515292698362E-2</v>
      </c>
      <c r="AT54">
        <v>1.866472110101</v>
      </c>
      <c r="AV54" s="3"/>
      <c r="AY54">
        <v>8.1649335437840004E-2</v>
      </c>
      <c r="AZ54">
        <v>11.111963190179999</v>
      </c>
      <c r="BL54" s="3"/>
      <c r="BM54">
        <v>0.13692988953490001</v>
      </c>
      <c r="BN54">
        <v>1.0924074946819999</v>
      </c>
      <c r="BO54">
        <v>0.1211990565196</v>
      </c>
      <c r="BP54">
        <v>1.804524753073</v>
      </c>
      <c r="BS54">
        <v>0.12825770630130001</v>
      </c>
      <c r="BT54">
        <v>0.84084194939820001</v>
      </c>
      <c r="CA54">
        <v>0.13352389469629999</v>
      </c>
      <c r="CB54">
        <v>0.89191099484080005</v>
      </c>
      <c r="CF54" s="3"/>
      <c r="CQ54">
        <v>8.0899318301000001E-2</v>
      </c>
      <c r="CR54">
        <v>3.5770015860200002</v>
      </c>
      <c r="CV54" s="3"/>
    </row>
    <row r="55" spans="3:108" x14ac:dyDescent="0.3">
      <c r="C55">
        <v>3.0538122560529998E-2</v>
      </c>
      <c r="D55">
        <v>12.871397555550001</v>
      </c>
      <c r="E55">
        <v>1.897363670363E-2</v>
      </c>
      <c r="F55">
        <v>11.47057062236</v>
      </c>
      <c r="G55">
        <v>2.3382922057240001E-2</v>
      </c>
      <c r="H55">
        <v>6.8933607341560004</v>
      </c>
      <c r="I55">
        <v>3.4325066633019999E-2</v>
      </c>
      <c r="J55">
        <v>10.93334823052</v>
      </c>
      <c r="K55">
        <v>1.7402402508279999E-2</v>
      </c>
      <c r="L55">
        <v>10.413614490320001</v>
      </c>
      <c r="N55" s="3"/>
      <c r="O55">
        <v>2.4661604308079999E-2</v>
      </c>
      <c r="P55">
        <v>5.9515030060120004</v>
      </c>
      <c r="Q55">
        <v>1.526561198339E-2</v>
      </c>
      <c r="R55">
        <v>8.5731462925849993</v>
      </c>
      <c r="S55">
        <v>2.2862568435260001E-2</v>
      </c>
      <c r="T55">
        <v>5.5787575150300004</v>
      </c>
      <c r="V55" s="3"/>
      <c r="W55">
        <v>1.4444588284549999E-2</v>
      </c>
      <c r="X55">
        <v>8.0737548074529997</v>
      </c>
      <c r="Y55">
        <v>1.8716554727819999E-2</v>
      </c>
      <c r="Z55">
        <v>5.9108865890429998</v>
      </c>
      <c r="AA55">
        <v>1.9226548001389999E-2</v>
      </c>
      <c r="AB55">
        <v>3.8309422256689998</v>
      </c>
      <c r="AC55">
        <v>9.2569215311870002E-3</v>
      </c>
      <c r="AD55">
        <v>5.195812330361</v>
      </c>
      <c r="AF55" s="3"/>
      <c r="AG55">
        <v>5.1807872879790001E-3</v>
      </c>
      <c r="AH55">
        <v>40.352364585940002</v>
      </c>
      <c r="AI55">
        <v>8.270524705194E-3</v>
      </c>
      <c r="AJ55">
        <v>26.105162611979999</v>
      </c>
      <c r="AK55">
        <v>1.458720498249E-2</v>
      </c>
      <c r="AL55">
        <v>8.0084320441229995</v>
      </c>
      <c r="AM55">
        <v>1.202425836215E-2</v>
      </c>
      <c r="AN55">
        <v>9.4410601425080003</v>
      </c>
      <c r="AP55" s="3"/>
      <c r="AQ55">
        <v>2.5102201109130001E-2</v>
      </c>
      <c r="AR55">
        <v>2.4642677211500001</v>
      </c>
      <c r="AS55">
        <v>2.7714614647779998E-2</v>
      </c>
      <c r="AT55">
        <v>1.6883215883539999</v>
      </c>
      <c r="AV55" s="3"/>
      <c r="AY55">
        <v>8.2908820893179996E-2</v>
      </c>
      <c r="AZ55">
        <v>10.996932515339999</v>
      </c>
      <c r="BL55" s="3"/>
      <c r="BM55">
        <v>0.13746062887470001</v>
      </c>
      <c r="BN55">
        <v>0.90488348226820003</v>
      </c>
      <c r="BO55">
        <v>0.1224530490882</v>
      </c>
      <c r="BP55">
        <v>1.8041518073889999</v>
      </c>
      <c r="BS55">
        <v>0.12922105657720001</v>
      </c>
      <c r="BT55">
        <v>0.60745650182440003</v>
      </c>
      <c r="CA55">
        <v>0.1346595978373</v>
      </c>
      <c r="CB55">
        <v>0.81638002249550001</v>
      </c>
      <c r="CF55" s="3"/>
      <c r="CQ55">
        <v>8.4714210802309994E-2</v>
      </c>
      <c r="CR55">
        <v>2.9037795850610002</v>
      </c>
      <c r="CV55" s="3"/>
    </row>
    <row r="56" spans="3:108" x14ac:dyDescent="0.3">
      <c r="C56">
        <v>3.2648583985240003E-2</v>
      </c>
      <c r="D56">
        <v>12.781979940799999</v>
      </c>
      <c r="E56">
        <v>1.9734659725429999E-2</v>
      </c>
      <c r="F56">
        <v>11.408169232620001</v>
      </c>
      <c r="G56">
        <v>2.379879933035E-2</v>
      </c>
      <c r="H56">
        <v>6.9732194111970003</v>
      </c>
      <c r="I56">
        <v>3.5278722537490002E-2</v>
      </c>
      <c r="J56">
        <v>10.9775215388</v>
      </c>
      <c r="K56">
        <v>1.837655879488E-2</v>
      </c>
      <c r="L56">
        <v>10.297843263080001</v>
      </c>
      <c r="N56" s="3"/>
      <c r="O56">
        <v>2.5582726802430001E-2</v>
      </c>
      <c r="P56">
        <v>5.7527054108220002</v>
      </c>
      <c r="Q56">
        <v>1.581825595084E-2</v>
      </c>
      <c r="R56">
        <v>8.4861723446890007</v>
      </c>
      <c r="S56">
        <v>2.51582564392E-2</v>
      </c>
      <c r="T56">
        <v>5.119038076152</v>
      </c>
      <c r="V56" s="3"/>
      <c r="W56">
        <v>1.504305843425E-2</v>
      </c>
      <c r="X56">
        <v>7.5356249157909998</v>
      </c>
      <c r="Y56">
        <v>1.9912982476069999E-2</v>
      </c>
      <c r="Z56">
        <v>5.4865918667709996</v>
      </c>
      <c r="AA56">
        <v>2.090916961135E-2</v>
      </c>
      <c r="AB56">
        <v>3.5362543621559999</v>
      </c>
      <c r="AC56">
        <v>9.1000058527879995E-3</v>
      </c>
      <c r="AD56">
        <v>4.7925552539740002</v>
      </c>
      <c r="AF56" s="3"/>
      <c r="AG56">
        <v>5.2752233854319996E-3</v>
      </c>
      <c r="AH56">
        <v>40.49656465911</v>
      </c>
      <c r="AI56">
        <v>8.3656894060060005E-3</v>
      </c>
      <c r="AJ56">
        <v>25.40126837631</v>
      </c>
      <c r="AK56">
        <v>1.4922659745489999E-2</v>
      </c>
      <c r="AL56">
        <v>7.7795318158329998</v>
      </c>
      <c r="AM56">
        <v>1.2420069795999999E-2</v>
      </c>
      <c r="AN56">
        <v>9.0001516356159996</v>
      </c>
      <c r="AP56" s="3"/>
      <c r="AQ56">
        <v>2.74493432133E-2</v>
      </c>
      <c r="AR56">
        <v>2.3486992602100001</v>
      </c>
      <c r="AS56">
        <v>3.032679314473E-2</v>
      </c>
      <c r="AT56">
        <v>1.472738359462</v>
      </c>
      <c r="AV56" s="3"/>
      <c r="AY56">
        <v>8.4659751137360004E-2</v>
      </c>
      <c r="AZ56">
        <v>10.75153374233</v>
      </c>
      <c r="BL56" s="3"/>
      <c r="BM56">
        <v>0.1381136693359</v>
      </c>
      <c r="BN56">
        <v>0.56564572338730001</v>
      </c>
      <c r="BO56">
        <v>0.1237886972712</v>
      </c>
      <c r="BP56">
        <v>1.7263305919359999</v>
      </c>
      <c r="CF56" s="3"/>
      <c r="CQ56">
        <v>9.0928159412690002E-2</v>
      </c>
      <c r="CR56">
        <v>2.1441006012720001</v>
      </c>
      <c r="CV56" s="3"/>
    </row>
    <row r="57" spans="3:108" x14ac:dyDescent="0.3">
      <c r="C57">
        <v>3.4779244483689999E-2</v>
      </c>
      <c r="D57">
        <v>12.763640973159999</v>
      </c>
      <c r="E57">
        <v>2.0759475939340001E-2</v>
      </c>
      <c r="F57">
        <v>11.34569752482</v>
      </c>
      <c r="G57">
        <v>2.4853763500669999E-2</v>
      </c>
      <c r="H57">
        <v>7.1328772653780002</v>
      </c>
      <c r="I57">
        <v>3.7399109667309999E-2</v>
      </c>
      <c r="J57">
        <v>11.05692585297</v>
      </c>
      <c r="K57">
        <v>1.973631692155E-2</v>
      </c>
      <c r="L57">
        <v>10.13754172816</v>
      </c>
      <c r="N57" s="3"/>
      <c r="O57">
        <v>2.6234639866300001E-2</v>
      </c>
      <c r="P57">
        <v>5.5663326653310001</v>
      </c>
      <c r="Q57">
        <v>1.6243350969440001E-2</v>
      </c>
      <c r="R57">
        <v>8.4364729458919996</v>
      </c>
      <c r="S57">
        <v>2.7482326511909998E-2</v>
      </c>
      <c r="T57">
        <v>4.6096192384770003</v>
      </c>
      <c r="V57" s="3"/>
      <c r="W57">
        <v>1.5441935481439999E-2</v>
      </c>
      <c r="X57">
        <v>7.3079545770110004</v>
      </c>
      <c r="Y57">
        <v>2.1592101669439999E-2</v>
      </c>
      <c r="Z57">
        <v>4.9898565821599998</v>
      </c>
      <c r="AA57">
        <v>2.254459702337E-2</v>
      </c>
      <c r="AB57">
        <v>3.27258627375</v>
      </c>
      <c r="AC57">
        <v>8.9744513621139999E-3</v>
      </c>
      <c r="AD57">
        <v>4.4978673904609998</v>
      </c>
      <c r="AF57" s="3"/>
      <c r="AG57">
        <v>5.3696667689200001E-3</v>
      </c>
      <c r="AH57">
        <v>40.632283789189998</v>
      </c>
      <c r="AI57">
        <v>8.5904333917729992E-3</v>
      </c>
      <c r="AJ57">
        <v>23.959564874689999</v>
      </c>
      <c r="AK57">
        <v>1.5447227142500001E-2</v>
      </c>
      <c r="AL57">
        <v>7.559160611966</v>
      </c>
      <c r="AM57">
        <v>1.2944906776250001E-2</v>
      </c>
      <c r="AN57">
        <v>8.4659855374799999</v>
      </c>
      <c r="AP57" s="3"/>
      <c r="AQ57">
        <v>2.99731483892E-2</v>
      </c>
      <c r="AR57">
        <v>2.232867668505</v>
      </c>
      <c r="AS57">
        <v>3.2598243396470002E-2</v>
      </c>
      <c r="AT57">
        <v>1.3074726329469999</v>
      </c>
      <c r="AV57" s="3"/>
      <c r="AY57">
        <v>8.637781930051E-2</v>
      </c>
      <c r="AZ57">
        <v>10.39877300613</v>
      </c>
      <c r="BL57" s="3"/>
      <c r="BO57">
        <v>0.1256421821283</v>
      </c>
      <c r="BP57">
        <v>1.576887074726</v>
      </c>
      <c r="CF57" s="3"/>
      <c r="CQ57">
        <v>9.7535395909810002E-2</v>
      </c>
      <c r="CR57">
        <v>1.349882254915</v>
      </c>
      <c r="CV57" s="3"/>
    </row>
    <row r="58" spans="3:108" x14ac:dyDescent="0.3">
      <c r="C58">
        <v>3.7295460467080002E-2</v>
      </c>
      <c r="D58">
        <v>12.73631372595</v>
      </c>
      <c r="E58">
        <v>2.1378386940379999E-2</v>
      </c>
      <c r="F58">
        <v>11.336647040800001</v>
      </c>
      <c r="G58">
        <v>2.5797238746790001E-2</v>
      </c>
      <c r="H58">
        <v>7.2037097992680001</v>
      </c>
      <c r="I58">
        <v>4.1538540894750002E-2</v>
      </c>
      <c r="J58">
        <v>11.12690645648</v>
      </c>
      <c r="K58">
        <v>2.1116320477099999E-2</v>
      </c>
      <c r="L58">
        <v>10.01277681226</v>
      </c>
      <c r="N58" s="3"/>
      <c r="O58">
        <v>2.7056572765819999E-2</v>
      </c>
      <c r="P58">
        <v>5.3799599198400001</v>
      </c>
      <c r="Q58">
        <v>1.6895195889090001E-2</v>
      </c>
      <c r="R58">
        <v>8.3246492985970004</v>
      </c>
      <c r="S58">
        <v>3.01889866443E-2</v>
      </c>
      <c r="T58">
        <v>4.0505010020040002</v>
      </c>
      <c r="V58" s="3"/>
      <c r="W58">
        <v>1.5893297207019999E-2</v>
      </c>
      <c r="X58">
        <v>7.0492382829429996</v>
      </c>
      <c r="Y58">
        <v>2.38694143976E-2</v>
      </c>
      <c r="Z58">
        <v>4.3068455658209999</v>
      </c>
      <c r="AA58">
        <v>2.5233520134809999E-2</v>
      </c>
      <c r="AB58">
        <v>2.9623885226829998</v>
      </c>
      <c r="AC58">
        <v>8.8647176883439992E-3</v>
      </c>
      <c r="AD58">
        <v>4.0791004265220003</v>
      </c>
      <c r="AF58" s="3"/>
      <c r="AG58">
        <v>5.472742942577E-3</v>
      </c>
      <c r="AH58">
        <v>40.725600389340002</v>
      </c>
      <c r="AI58">
        <v>8.7028418148239993E-3</v>
      </c>
      <c r="AJ58">
        <v>23.196308408429999</v>
      </c>
      <c r="AK58">
        <v>1.5851452785509999E-2</v>
      </c>
      <c r="AL58">
        <v>7.3302778677980003</v>
      </c>
      <c r="AM58">
        <v>1.3254601603369999E-2</v>
      </c>
      <c r="AN58">
        <v>8.203154980291</v>
      </c>
      <c r="AP58" s="3"/>
      <c r="AQ58">
        <v>3.2282439343999998E-2</v>
      </c>
      <c r="AR58">
        <v>2.1049030837529998</v>
      </c>
      <c r="AS58">
        <v>3.4503701705570003E-2</v>
      </c>
      <c r="AT58">
        <v>1.254824543797</v>
      </c>
      <c r="AV58" s="3"/>
      <c r="AY58">
        <v>8.7746644157499998E-2</v>
      </c>
      <c r="AZ58">
        <v>10.04601226994</v>
      </c>
      <c r="BL58" s="3"/>
      <c r="BO58">
        <v>0.12858602718529999</v>
      </c>
      <c r="BP58">
        <v>1.3854294391840001</v>
      </c>
      <c r="CF58" s="3"/>
      <c r="CQ58">
        <v>0.1019008914525</v>
      </c>
      <c r="CR58">
        <v>0.95844318317080002</v>
      </c>
      <c r="CV58" s="3"/>
    </row>
    <row r="59" spans="3:108" x14ac:dyDescent="0.3">
      <c r="C59">
        <v>4.1323298471259998E-2</v>
      </c>
      <c r="D59">
        <v>12.797438572380001</v>
      </c>
      <c r="E59">
        <v>2.219012783342E-2</v>
      </c>
      <c r="F59">
        <v>11.28311763538</v>
      </c>
      <c r="G59">
        <v>2.653787727431E-2</v>
      </c>
      <c r="H59">
        <v>7.2123978748060003</v>
      </c>
      <c r="I59">
        <v>4.4328661195900003E-2</v>
      </c>
      <c r="J59">
        <v>11.12616270773</v>
      </c>
      <c r="K59">
        <v>2.2293522080399999E-2</v>
      </c>
      <c r="L59">
        <v>9.7992109169369996</v>
      </c>
      <c r="N59" s="3"/>
      <c r="O59">
        <v>2.783602342117E-2</v>
      </c>
      <c r="P59">
        <v>5.1687374749500004</v>
      </c>
      <c r="Q59">
        <v>1.7249472024240001E-2</v>
      </c>
      <c r="R59">
        <v>8.2501002004010004</v>
      </c>
      <c r="S59">
        <v>3.2201160609689999E-2</v>
      </c>
      <c r="T59">
        <v>3.7523046092180001</v>
      </c>
      <c r="V59" s="3"/>
      <c r="W59">
        <v>1.6260681820019999E-2</v>
      </c>
      <c r="X59">
        <v>6.8422652476880002</v>
      </c>
      <c r="Y59">
        <v>2.553796831513E-2</v>
      </c>
      <c r="Z59">
        <v>3.9032481470740001</v>
      </c>
      <c r="AA59">
        <v>2.7733593294659999E-2</v>
      </c>
      <c r="AB59">
        <v>2.8693291973630002</v>
      </c>
      <c r="AC59">
        <v>8.7548864681109995E-3</v>
      </c>
      <c r="AD59">
        <v>3.784412563009</v>
      </c>
      <c r="AF59" s="3"/>
      <c r="AG59">
        <v>5.5329174625930004E-3</v>
      </c>
      <c r="AH59">
        <v>40.725615687949997</v>
      </c>
      <c r="AI59">
        <v>8.9447348043940004E-3</v>
      </c>
      <c r="AJ59">
        <v>21.80549493637</v>
      </c>
      <c r="AK59">
        <v>1.625567842852E-2</v>
      </c>
      <c r="AL59">
        <v>7.1013951236299997</v>
      </c>
      <c r="AM59">
        <v>1.3555641782220001E-2</v>
      </c>
      <c r="AN59">
        <v>8.0081697822930007</v>
      </c>
      <c r="AP59" s="3"/>
      <c r="AQ59">
        <v>3.6497178161610001E-2</v>
      </c>
      <c r="AR59">
        <v>1.9491954278029999</v>
      </c>
      <c r="AS59">
        <v>3.6333415930749999E-2</v>
      </c>
      <c r="AT59">
        <v>1.2770042788280001</v>
      </c>
      <c r="AV59" s="3"/>
      <c r="AY59">
        <v>8.8940847361390005E-2</v>
      </c>
      <c r="AZ59">
        <v>9.693251533742</v>
      </c>
      <c r="BL59" s="3"/>
      <c r="BO59">
        <v>0.13035763260319999</v>
      </c>
      <c r="BP59">
        <v>1.176453362038</v>
      </c>
      <c r="CF59" s="3"/>
      <c r="CV59" s="3"/>
    </row>
    <row r="60" spans="3:108" x14ac:dyDescent="0.3">
      <c r="C60">
        <v>4.392057729163E-2</v>
      </c>
      <c r="D60">
        <v>12.85005925205</v>
      </c>
      <c r="E60">
        <v>2.4777330294489999E-2</v>
      </c>
      <c r="F60">
        <v>11.28242797745</v>
      </c>
      <c r="G60">
        <v>2.7197348665800002E-2</v>
      </c>
      <c r="H60">
        <v>7.2211075866719998</v>
      </c>
      <c r="I60">
        <v>4.6692654032879997E-2</v>
      </c>
      <c r="J60">
        <v>11.125532549700001</v>
      </c>
      <c r="K60">
        <v>2.385637187892E-2</v>
      </c>
      <c r="L60">
        <v>9.5055726858410008</v>
      </c>
      <c r="N60" s="3"/>
      <c r="O60">
        <v>2.8856267366129999E-2</v>
      </c>
      <c r="P60">
        <v>5.0320641282569998</v>
      </c>
      <c r="Q60">
        <v>1.7787981744159999E-2</v>
      </c>
      <c r="R60">
        <v>8.1258517034069992</v>
      </c>
      <c r="S60">
        <v>3.4624397562480001E-2</v>
      </c>
      <c r="T60">
        <v>3.2553106212420002</v>
      </c>
      <c r="V60" s="3"/>
      <c r="W60">
        <v>1.6932514992069998E-2</v>
      </c>
      <c r="X60">
        <v>6.4076218736539996</v>
      </c>
      <c r="Y60">
        <v>2.6272493469169999E-2</v>
      </c>
      <c r="Z60">
        <v>3.799761629447</v>
      </c>
      <c r="AA60">
        <v>3.0296620502799999E-2</v>
      </c>
      <c r="AB60">
        <v>2.6987204342769999</v>
      </c>
      <c r="AC60">
        <v>8.5035580072229996E-3</v>
      </c>
      <c r="AD60">
        <v>3.4742148119429999</v>
      </c>
      <c r="AF60" s="3"/>
      <c r="AG60">
        <v>5.6018194912150002E-3</v>
      </c>
      <c r="AH60">
        <v>40.572976196479999</v>
      </c>
      <c r="AI60">
        <v>9.0743068033150003E-3</v>
      </c>
      <c r="AJ60">
        <v>21.0761666135</v>
      </c>
      <c r="AK60">
        <v>1.6565249393070001E-2</v>
      </c>
      <c r="AL60">
        <v>6.9827405989419997</v>
      </c>
      <c r="AM60">
        <v>1.391692934143E-2</v>
      </c>
      <c r="AN60">
        <v>7.728390452018</v>
      </c>
      <c r="AP60" s="3"/>
      <c r="AQ60">
        <v>3.995477908266E-2</v>
      </c>
      <c r="AR60">
        <v>1.81952049308</v>
      </c>
      <c r="AS60">
        <v>3.803694747071E-2</v>
      </c>
      <c r="AT60">
        <v>1.2869194554300001</v>
      </c>
      <c r="AV60" s="3"/>
      <c r="AY60">
        <v>9.1016113221969994E-2</v>
      </c>
      <c r="AZ60">
        <v>8.9263803680980001</v>
      </c>
      <c r="BL60" s="3"/>
      <c r="BO60">
        <v>0.13122972224019999</v>
      </c>
      <c r="BP60">
        <v>1.0213460271150001</v>
      </c>
      <c r="CF60" s="3"/>
      <c r="CV60" s="3"/>
    </row>
    <row r="61" spans="3:108" x14ac:dyDescent="0.3">
      <c r="C61">
        <v>4.6243917027879999E-2</v>
      </c>
      <c r="D61">
        <v>12.902752954329999</v>
      </c>
      <c r="E61">
        <v>2.7354340508419998E-2</v>
      </c>
      <c r="F61">
        <v>11.317283052160001</v>
      </c>
      <c r="G61">
        <v>2.7755349548460002E-2</v>
      </c>
      <c r="H61">
        <v>7.2387298509709996</v>
      </c>
      <c r="I61">
        <v>4.847833102561E-2</v>
      </c>
      <c r="J61">
        <v>11.1250565505</v>
      </c>
      <c r="K61">
        <v>2.8940773305620001E-2</v>
      </c>
      <c r="L61">
        <v>8.500155417118</v>
      </c>
      <c r="N61" s="3"/>
      <c r="O61">
        <v>2.9961543943649999E-2</v>
      </c>
      <c r="P61">
        <v>4.8705410821640003</v>
      </c>
      <c r="Q61">
        <v>1.828396379043E-2</v>
      </c>
      <c r="R61">
        <v>8.0264529058120004</v>
      </c>
      <c r="S61">
        <v>3.7160822069189997E-2</v>
      </c>
      <c r="T61">
        <v>2.9322645290580001</v>
      </c>
      <c r="V61" s="3"/>
      <c r="W61">
        <v>1.768814629057E-2</v>
      </c>
      <c r="X61">
        <v>6.1489055795859997</v>
      </c>
      <c r="Y61">
        <v>2.7143472278439999E-2</v>
      </c>
      <c r="Z61">
        <v>3.6238345494809998</v>
      </c>
      <c r="AA61">
        <v>3.1947698025420003E-2</v>
      </c>
      <c r="AB61">
        <v>2.52811167119</v>
      </c>
      <c r="AC61">
        <v>8.0794076978789996E-3</v>
      </c>
      <c r="AD61">
        <v>2.9934082977899998</v>
      </c>
      <c r="AF61" s="3"/>
      <c r="AG61">
        <v>5.6964668836419997E-3</v>
      </c>
      <c r="AH61">
        <v>40.471228920089999</v>
      </c>
      <c r="AI61">
        <v>9.2644394820320004E-3</v>
      </c>
      <c r="AJ61">
        <v>19.897363605559999</v>
      </c>
      <c r="AK61">
        <v>1.685763492365E-2</v>
      </c>
      <c r="AL61">
        <v>6.8556007601350002</v>
      </c>
      <c r="AM61">
        <v>1.4355576854609999E-2</v>
      </c>
      <c r="AN61">
        <v>7.4571117344689997</v>
      </c>
      <c r="AP61" s="3"/>
      <c r="AQ61">
        <v>4.2920210598989997E-2</v>
      </c>
      <c r="AR61">
        <v>1.7777461283180001</v>
      </c>
      <c r="AS61">
        <v>3.9450252044540002E-2</v>
      </c>
      <c r="AT61">
        <v>1.2848144093130001</v>
      </c>
      <c r="AV61" s="3"/>
      <c r="AY61">
        <v>9.2565451873699994E-2</v>
      </c>
      <c r="AZ61">
        <v>8.2668711656439999</v>
      </c>
      <c r="BL61" s="3"/>
      <c r="CF61" s="3"/>
      <c r="CV61" s="3"/>
    </row>
    <row r="62" spans="3:108" x14ac:dyDescent="0.3">
      <c r="C62">
        <v>4.8506323468189998E-2</v>
      </c>
      <c r="D62">
        <v>12.99989041898</v>
      </c>
      <c r="E62">
        <v>2.939360685734E-2</v>
      </c>
      <c r="F62">
        <v>11.36116697456</v>
      </c>
      <c r="G62">
        <v>2.8130747552619999E-2</v>
      </c>
      <c r="H62">
        <v>7.2386297829580002</v>
      </c>
      <c r="I62">
        <v>4.923927292593E-2</v>
      </c>
      <c r="J62">
        <v>11.124853709929999</v>
      </c>
      <c r="K62">
        <v>3.047317383934E-2</v>
      </c>
      <c r="L62">
        <v>8.2154108066690004</v>
      </c>
      <c r="N62" s="3"/>
      <c r="O62">
        <v>3.1066809163810001E-2</v>
      </c>
      <c r="P62">
        <v>4.7214428857720003</v>
      </c>
      <c r="Q62">
        <v>1.8893371895390001E-2</v>
      </c>
      <c r="R62">
        <v>7.8400801603210004</v>
      </c>
      <c r="S62">
        <v>3.9513126564829998E-2</v>
      </c>
      <c r="T62">
        <v>2.5346693386769998</v>
      </c>
      <c r="V62" s="3"/>
      <c r="W62">
        <v>1.9944548131849999E-2</v>
      </c>
      <c r="X62">
        <v>5.3727566973809999</v>
      </c>
      <c r="Y62">
        <v>2.8192807874030001E-2</v>
      </c>
      <c r="Z62">
        <v>3.458256121277</v>
      </c>
      <c r="AA62">
        <v>3.446355542224E-2</v>
      </c>
      <c r="AB62">
        <v>2.3575029081040002</v>
      </c>
      <c r="AC62">
        <v>7.8281036236070006E-3</v>
      </c>
      <c r="AD62">
        <v>2.6521907716170001</v>
      </c>
      <c r="AF62" s="3"/>
      <c r="AG62">
        <v>5.7652669077950004E-3</v>
      </c>
      <c r="AH62">
        <v>40.437322631859999</v>
      </c>
      <c r="AI62">
        <v>9.4455969269999999E-3</v>
      </c>
      <c r="AJ62">
        <v>19.159567452689998</v>
      </c>
      <c r="AK62">
        <v>1.711560587008E-2</v>
      </c>
      <c r="AL62">
        <v>6.7623759516210002</v>
      </c>
      <c r="AM62">
        <v>1.475980978366E-2</v>
      </c>
      <c r="AN62">
        <v>7.2197480472119997</v>
      </c>
      <c r="AP62" s="3"/>
      <c r="AQ62">
        <v>4.4977110067589997E-2</v>
      </c>
      <c r="AR62">
        <v>1.687514971585</v>
      </c>
      <c r="AS62">
        <v>4.125478614269E-2</v>
      </c>
      <c r="AT62">
        <v>1.1700541357209999</v>
      </c>
      <c r="AV62" s="3"/>
      <c r="AY62">
        <v>9.4257728525819998E-2</v>
      </c>
      <c r="AZ62">
        <v>7.4386503067480003</v>
      </c>
      <c r="BL62" s="3"/>
      <c r="CF62" s="3"/>
      <c r="CV62" s="3"/>
    </row>
    <row r="63" spans="3:108" x14ac:dyDescent="0.3">
      <c r="C63">
        <v>4.9936847885649997E-2</v>
      </c>
      <c r="D63">
        <v>13.03505110681</v>
      </c>
      <c r="E63">
        <v>3.1493725380719997E-2</v>
      </c>
      <c r="F63">
        <v>11.42280568376</v>
      </c>
      <c r="G63">
        <v>2.9794754962799999E-2</v>
      </c>
      <c r="H63">
        <v>7.1759876890810004</v>
      </c>
      <c r="I63">
        <v>5.0000307536509997E-2</v>
      </c>
      <c r="J63">
        <v>11.053566813170001</v>
      </c>
      <c r="K63">
        <v>3.2117063297270002E-2</v>
      </c>
      <c r="L63">
        <v>8.0194915165109997</v>
      </c>
      <c r="N63" s="3"/>
      <c r="O63">
        <v>3.2129558067680003E-2</v>
      </c>
      <c r="P63">
        <v>4.5847695390779997</v>
      </c>
      <c r="Q63">
        <v>1.99988074761E-2</v>
      </c>
      <c r="R63">
        <v>7.5046092184370004</v>
      </c>
      <c r="S63">
        <v>4.1610219589079997E-2</v>
      </c>
      <c r="T63">
        <v>2.335871743487</v>
      </c>
      <c r="V63" s="3"/>
      <c r="W63">
        <v>2.07840995928E-2</v>
      </c>
      <c r="X63">
        <v>5.1347377068390001</v>
      </c>
      <c r="Y63">
        <v>2.912671460154E-2</v>
      </c>
      <c r="Z63">
        <v>3.3133749965989998</v>
      </c>
      <c r="AA63">
        <v>3.8064294092829999E-2</v>
      </c>
      <c r="AB63">
        <v>2.2179139201239999</v>
      </c>
      <c r="AC63">
        <v>7.4040020874939997E-3</v>
      </c>
      <c r="AD63">
        <v>2.1093447072510001</v>
      </c>
      <c r="AF63" s="3"/>
      <c r="AG63">
        <v>5.8168450678079998E-3</v>
      </c>
      <c r="AH63">
        <v>40.437335744949998</v>
      </c>
      <c r="AI63">
        <v>9.8513016348289999E-3</v>
      </c>
      <c r="AJ63">
        <v>17.20905326159</v>
      </c>
      <c r="AK63">
        <v>1.7373591388590001E-2</v>
      </c>
      <c r="AL63">
        <v>6.6521892569299998</v>
      </c>
      <c r="AM63">
        <v>1.5155417208570001E-2</v>
      </c>
      <c r="AN63">
        <v>7.0163059467939997</v>
      </c>
      <c r="AP63" s="3"/>
      <c r="AQ63">
        <v>5.0024673411049998E-2</v>
      </c>
      <c r="AR63">
        <v>1.5679243689569999</v>
      </c>
      <c r="AS63">
        <v>4.2970973035519999E-2</v>
      </c>
      <c r="AT63">
        <v>1.092782954439</v>
      </c>
      <c r="AV63" s="3"/>
      <c r="AY63">
        <v>9.5528261746789994E-2</v>
      </c>
      <c r="AZ63">
        <v>6.7484662576690004</v>
      </c>
      <c r="BL63" s="3"/>
      <c r="CF63" s="3"/>
      <c r="CV63" s="3"/>
    </row>
    <row r="64" spans="3:108" x14ac:dyDescent="0.3">
      <c r="E64">
        <v>3.3309770516769997E-2</v>
      </c>
      <c r="F64">
        <v>11.47563461309</v>
      </c>
      <c r="G64">
        <v>3.0677435978380001E-2</v>
      </c>
      <c r="H64">
        <v>7.1846379010470001</v>
      </c>
      <c r="K64">
        <v>3.458278159632E-2</v>
      </c>
      <c r="L64">
        <v>7.814467651517</v>
      </c>
      <c r="N64" s="3"/>
      <c r="O64">
        <v>3.3107342483209998E-2</v>
      </c>
      <c r="P64">
        <v>4.3983967935869996</v>
      </c>
      <c r="Q64">
        <v>2.077838306253E-2</v>
      </c>
      <c r="R64">
        <v>7.156713426854</v>
      </c>
      <c r="S64">
        <v>4.4174821731869998E-2</v>
      </c>
      <c r="T64">
        <v>2.186773547094</v>
      </c>
      <c r="V64" s="3"/>
      <c r="W64">
        <v>2.237921726639E-2</v>
      </c>
      <c r="X64">
        <v>4.7207916363300004</v>
      </c>
      <c r="Y64">
        <v>3.0134033165790001E-2</v>
      </c>
      <c r="Z64">
        <v>3.2098884789720001</v>
      </c>
      <c r="AA64">
        <v>4.3064537958989998E-2</v>
      </c>
      <c r="AB64">
        <v>1.907716169058</v>
      </c>
      <c r="AC64">
        <v>6.9012354259490004E-3</v>
      </c>
      <c r="AD64">
        <v>1.6285381930980001</v>
      </c>
      <c r="AF64" s="3"/>
      <c r="AG64">
        <v>5.9285540316360002E-3</v>
      </c>
      <c r="AH64">
        <v>40.488249815179998</v>
      </c>
      <c r="AI64">
        <v>1.0317035142000001E-2</v>
      </c>
      <c r="AJ64">
        <v>15.428173230860001</v>
      </c>
      <c r="AK64">
        <v>1.782935876145E-2</v>
      </c>
      <c r="AL64">
        <v>6.4657243412950001</v>
      </c>
      <c r="AM64">
        <v>1.5628399159530001E-2</v>
      </c>
      <c r="AN64">
        <v>6.8044025729240003</v>
      </c>
      <c r="AP64" s="3"/>
      <c r="AS64">
        <v>4.5583114970430001E-2</v>
      </c>
      <c r="AT64">
        <v>0.96436728837660002</v>
      </c>
      <c r="AV64" s="3"/>
      <c r="AY64">
        <v>0.1015218152082</v>
      </c>
      <c r="AZ64">
        <v>3.8113496932520001</v>
      </c>
      <c r="BL64" s="3"/>
      <c r="CF64" s="3"/>
      <c r="CV64" s="3"/>
    </row>
    <row r="65" spans="5:100" x14ac:dyDescent="0.3">
      <c r="E65">
        <v>4.0005769519929998E-2</v>
      </c>
      <c r="F65">
        <v>11.6959872917</v>
      </c>
      <c r="G65">
        <v>3.1245687052099999E-2</v>
      </c>
      <c r="H65">
        <v>7.1222878975870003</v>
      </c>
      <c r="K65">
        <v>3.7170239010639997E-2</v>
      </c>
      <c r="L65">
        <v>7.6182968390549997</v>
      </c>
      <c r="N65" s="3"/>
      <c r="O65">
        <v>3.479363373957E-2</v>
      </c>
      <c r="P65">
        <v>4.1126252505009999</v>
      </c>
      <c r="Q65">
        <v>2.1543824401420001E-2</v>
      </c>
      <c r="R65">
        <v>6.7715430861719996</v>
      </c>
      <c r="S65">
        <v>4.6994317339689999E-2</v>
      </c>
      <c r="T65">
        <v>2.186773547094</v>
      </c>
      <c r="V65" s="3"/>
      <c r="W65">
        <v>2.3344665242469999E-2</v>
      </c>
      <c r="X65">
        <v>4.4931212975500001</v>
      </c>
      <c r="Y65">
        <v>3.0952502889470001E-2</v>
      </c>
      <c r="Z65">
        <v>3.096053309582</v>
      </c>
      <c r="AA65">
        <v>4.5611829703389999E-2</v>
      </c>
      <c r="AB65">
        <v>1.752617293525</v>
      </c>
      <c r="AC65">
        <v>6.8071274761559997E-3</v>
      </c>
      <c r="AD65">
        <v>1.3338503295849999</v>
      </c>
      <c r="AF65" s="3"/>
      <c r="AG65">
        <v>6.0058994135549996E-3</v>
      </c>
      <c r="AH65">
        <v>40.513712314080003</v>
      </c>
      <c r="AI65">
        <v>1.054104323838E-2</v>
      </c>
      <c r="AJ65">
        <v>14.84304498116</v>
      </c>
      <c r="AK65">
        <v>1.8379664236230001E-2</v>
      </c>
      <c r="AL65">
        <v>6.3047262955930004</v>
      </c>
      <c r="AM65">
        <v>1.6084202962559999E-2</v>
      </c>
      <c r="AN65">
        <v>6.5755329418470003</v>
      </c>
      <c r="AP65" s="3"/>
      <c r="AS65">
        <v>4.8170034993109997E-2</v>
      </c>
      <c r="AT65">
        <v>0.79863168549620001</v>
      </c>
      <c r="AV65" s="3"/>
      <c r="AY65">
        <v>0.1032827620932</v>
      </c>
      <c r="AZ65">
        <v>3.0444785276070001</v>
      </c>
      <c r="BL65" s="3"/>
      <c r="CF65" s="3"/>
      <c r="CV65" s="3"/>
    </row>
    <row r="66" spans="5:100" x14ac:dyDescent="0.3">
      <c r="E66">
        <v>4.3607329405739997E-2</v>
      </c>
      <c r="F66">
        <v>11.872737320160001</v>
      </c>
      <c r="G66">
        <v>3.1844317857909997E-2</v>
      </c>
      <c r="H66">
        <v>7.1043573156260003</v>
      </c>
      <c r="K66">
        <v>3.9128790186109999E-2</v>
      </c>
      <c r="L66">
        <v>7.3156676238399996</v>
      </c>
      <c r="N66" s="3"/>
      <c r="O66">
        <v>3.5955629025119999E-2</v>
      </c>
      <c r="P66">
        <v>3.9014028056110002</v>
      </c>
      <c r="Q66">
        <v>2.201164016897E-2</v>
      </c>
      <c r="R66">
        <v>6.4857715430859999</v>
      </c>
      <c r="S66">
        <v>4.8765380009100003E-2</v>
      </c>
      <c r="T66">
        <v>2.1619238476949998</v>
      </c>
      <c r="V66" s="3"/>
      <c r="W66">
        <v>2.4897733341779998E-2</v>
      </c>
      <c r="X66">
        <v>4.1826617446679997</v>
      </c>
      <c r="Y66">
        <v>3.1949280585080002E-2</v>
      </c>
      <c r="Z66">
        <v>3.0546587025309999</v>
      </c>
      <c r="AA66">
        <v>4.9951623051200003E-2</v>
      </c>
      <c r="AB66">
        <v>1.535478867778</v>
      </c>
      <c r="AC66">
        <v>6.4456263824160002E-3</v>
      </c>
      <c r="AD66">
        <v>1.1632415664989999</v>
      </c>
      <c r="AF66" s="3"/>
      <c r="AG66">
        <v>6.1349249599580002E-3</v>
      </c>
      <c r="AH66">
        <v>40.420454722839999</v>
      </c>
      <c r="AI66">
        <v>1.095476870955E-2</v>
      </c>
      <c r="AJ66">
        <v>13.562527479550001</v>
      </c>
      <c r="AK66">
        <v>1.876659515476E-2</v>
      </c>
      <c r="AL66">
        <v>6.1945723836309998</v>
      </c>
      <c r="AM66">
        <v>1.6703301175460001E-2</v>
      </c>
      <c r="AN66">
        <v>6.389109551002</v>
      </c>
      <c r="AP66" s="3"/>
      <c r="AS66">
        <v>4.9924088704759999E-2</v>
      </c>
      <c r="AT66">
        <v>0.69639910109900005</v>
      </c>
      <c r="AV66" s="3"/>
      <c r="AY66">
        <v>0.10430808848210001</v>
      </c>
      <c r="AZ66">
        <v>2.3926380368100002</v>
      </c>
      <c r="BL66" s="3"/>
      <c r="CF66" s="3"/>
      <c r="CV66" s="3"/>
    </row>
    <row r="67" spans="5:100" x14ac:dyDescent="0.3">
      <c r="E67">
        <v>4.7858145258330001E-2</v>
      </c>
      <c r="F67">
        <v>12.11151280718</v>
      </c>
      <c r="G67">
        <v>3.2564815255620001E-2</v>
      </c>
      <c r="H67">
        <v>6.9975392089320003</v>
      </c>
      <c r="K67">
        <v>4.1391694944130003E-2</v>
      </c>
      <c r="L67">
        <v>7.030728286445</v>
      </c>
      <c r="N67" s="3"/>
      <c r="O67">
        <v>3.6791571241089997E-2</v>
      </c>
      <c r="P67">
        <v>3.8889779559119999</v>
      </c>
      <c r="Q67">
        <v>2.2748744868599999E-2</v>
      </c>
      <c r="R67">
        <v>6.1006012024049996</v>
      </c>
      <c r="S67">
        <v>4.9969675820899999E-2</v>
      </c>
      <c r="T67">
        <v>2.1743486973950001</v>
      </c>
      <c r="V67" s="3"/>
      <c r="W67">
        <v>2.5642840043120001E-2</v>
      </c>
      <c r="X67">
        <v>3.9653400576509998</v>
      </c>
      <c r="Y67">
        <v>3.3166456505569999E-2</v>
      </c>
      <c r="Z67">
        <v>2.9304748813780002</v>
      </c>
      <c r="AC67">
        <v>5.8013746735240002E-3</v>
      </c>
      <c r="AD67">
        <v>0.65141527723920001</v>
      </c>
      <c r="AF67" s="3"/>
      <c r="AG67">
        <v>6.2382124285890002E-3</v>
      </c>
      <c r="AH67">
        <v>40.267823973429998</v>
      </c>
      <c r="AI67">
        <v>1.1437082909909999E-2</v>
      </c>
      <c r="AJ67">
        <v>12.49405103928</v>
      </c>
      <c r="AK67">
        <v>1.9136326067259998E-2</v>
      </c>
      <c r="AL67">
        <v>6.0928950437270002</v>
      </c>
      <c r="AM67">
        <v>1.748580308873E-2</v>
      </c>
      <c r="AN67">
        <v>6.1179182540630004</v>
      </c>
      <c r="AP67" s="3"/>
      <c r="AV67" s="3"/>
      <c r="AY67">
        <v>0.1054028216217</v>
      </c>
      <c r="AZ67">
        <v>1.7638036809819999</v>
      </c>
      <c r="BL67" s="3"/>
      <c r="CF67" s="3"/>
      <c r="CV67" s="3"/>
    </row>
    <row r="68" spans="5:100" x14ac:dyDescent="0.3">
      <c r="E68">
        <v>4.9369813634249998E-2</v>
      </c>
      <c r="F68">
        <v>12.16442287273</v>
      </c>
      <c r="G68">
        <v>3.3183853733279998E-2</v>
      </c>
      <c r="H68">
        <v>6.8907481476469998</v>
      </c>
      <c r="K68">
        <v>4.2771883920220001E-2</v>
      </c>
      <c r="L68">
        <v>6.7637952581579999</v>
      </c>
      <c r="N68" s="3"/>
      <c r="O68">
        <v>3.7641738563549999E-2</v>
      </c>
      <c r="P68">
        <v>3.8144288577149998</v>
      </c>
      <c r="Q68">
        <v>2.352824095343E-2</v>
      </c>
      <c r="R68">
        <v>5.8396793587170004</v>
      </c>
      <c r="V68" s="3"/>
      <c r="W68">
        <v>2.7101447111349999E-2</v>
      </c>
      <c r="X68">
        <v>3.6962751118199999</v>
      </c>
      <c r="Y68">
        <v>3.431013923199E-2</v>
      </c>
      <c r="Z68">
        <v>2.8683829708020001</v>
      </c>
      <c r="AC68">
        <v>5.1728218484570002E-3</v>
      </c>
      <c r="AD68">
        <v>0.1706087630865</v>
      </c>
      <c r="AF68" s="3"/>
      <c r="AG68">
        <v>6.3588091937620004E-3</v>
      </c>
      <c r="AH68">
        <v>39.979502505639999</v>
      </c>
      <c r="AI68">
        <v>1.186774608992E-2</v>
      </c>
      <c r="AJ68">
        <v>11.51037091679</v>
      </c>
      <c r="AK68">
        <v>1.9497482477860002E-2</v>
      </c>
      <c r="AL68">
        <v>5.9657726890419998</v>
      </c>
      <c r="AM68">
        <v>1.9205541395330001E-2</v>
      </c>
      <c r="AN68">
        <v>5.5755749994589996</v>
      </c>
      <c r="AP68" s="3"/>
      <c r="AV68" s="3"/>
      <c r="AY68">
        <v>0.1057278937558</v>
      </c>
      <c r="AZ68">
        <v>1.203987730061</v>
      </c>
      <c r="BL68" s="3"/>
      <c r="CF68" s="3"/>
      <c r="CV68" s="3"/>
    </row>
    <row r="69" spans="5:100" x14ac:dyDescent="0.3">
      <c r="E69">
        <v>5.002928502574E-2</v>
      </c>
      <c r="F69">
        <v>12.173132584599999</v>
      </c>
      <c r="G69">
        <v>3.3813026514170001E-2</v>
      </c>
      <c r="H69">
        <v>6.7928398888450001</v>
      </c>
      <c r="K69">
        <v>4.406080622341E-2</v>
      </c>
      <c r="L69">
        <v>6.4613445426420002</v>
      </c>
      <c r="N69" s="3"/>
      <c r="O69">
        <v>3.8491826384420003E-2</v>
      </c>
      <c r="P69">
        <v>3.8268537074150002</v>
      </c>
      <c r="Q69">
        <v>2.439273559871E-2</v>
      </c>
      <c r="R69">
        <v>5.5911823647289998</v>
      </c>
      <c r="V69" s="3"/>
      <c r="W69">
        <v>2.7972393377689999E-2</v>
      </c>
      <c r="X69">
        <v>3.5617426389040001</v>
      </c>
      <c r="Y69">
        <v>3.5894520779369998E-2</v>
      </c>
      <c r="Z69">
        <v>2.7648964531739999</v>
      </c>
      <c r="AF69" s="3"/>
      <c r="AG69">
        <v>6.4967589716780003E-3</v>
      </c>
      <c r="AH69">
        <v>39.504604660939997</v>
      </c>
      <c r="AI69">
        <v>1.24789182579E-2</v>
      </c>
      <c r="AJ69">
        <v>10.543698576300001</v>
      </c>
      <c r="AK69">
        <v>1.9807046156380001E-2</v>
      </c>
      <c r="AL69">
        <v>5.8555991074430001</v>
      </c>
      <c r="AM69">
        <v>2.0658603104980001E-2</v>
      </c>
      <c r="AN69">
        <v>5.2536685141800001</v>
      </c>
      <c r="AP69" s="3"/>
      <c r="AV69" s="3"/>
      <c r="AY69">
        <v>0.1060889213453</v>
      </c>
      <c r="AZ69">
        <v>0.59049079754599998</v>
      </c>
      <c r="BL69" s="3"/>
      <c r="CF69" s="3"/>
      <c r="CV69" s="3"/>
    </row>
    <row r="70" spans="5:100" x14ac:dyDescent="0.3">
      <c r="G70">
        <v>3.4360997392669998E-2</v>
      </c>
      <c r="H70">
        <v>6.7216097874429996</v>
      </c>
      <c r="K70">
        <v>4.5055416536990002E-2</v>
      </c>
      <c r="L70">
        <v>6.2211708079810002</v>
      </c>
      <c r="N70" s="3"/>
      <c r="O70">
        <v>3.9540259322839999E-2</v>
      </c>
      <c r="P70">
        <v>3.8517034068139999</v>
      </c>
      <c r="Q70">
        <v>2.5016312023309999E-2</v>
      </c>
      <c r="R70">
        <v>5.4048096192379997</v>
      </c>
      <c r="V70" s="3"/>
      <c r="W70">
        <v>2.9556970182650001E-2</v>
      </c>
      <c r="X70">
        <v>3.2098884789720001</v>
      </c>
      <c r="Y70">
        <v>3.8076957554089998E-2</v>
      </c>
      <c r="Z70">
        <v>2.6510612837840002</v>
      </c>
      <c r="AF70" s="3"/>
      <c r="AG70">
        <v>6.6174723133889998E-3</v>
      </c>
      <c r="AH70">
        <v>39.080588103730001</v>
      </c>
      <c r="AI70">
        <v>1.32191815466E-2</v>
      </c>
      <c r="AJ70">
        <v>9.4074401567749995</v>
      </c>
      <c r="AK70">
        <v>2.0090806182820001E-2</v>
      </c>
      <c r="AL70">
        <v>5.7623808554740004</v>
      </c>
      <c r="AM70">
        <v>2.1552777551920001E-2</v>
      </c>
      <c r="AN70">
        <v>5.0757960029119999</v>
      </c>
      <c r="AP70" s="3"/>
      <c r="AV70" s="3"/>
      <c r="AY70">
        <v>0.1062751799781</v>
      </c>
      <c r="AZ70">
        <v>-1.5337423312880001E-2</v>
      </c>
      <c r="BL70" s="3"/>
      <c r="CF70" s="3"/>
      <c r="CV70" s="3"/>
    </row>
    <row r="71" spans="5:100" x14ac:dyDescent="0.3">
      <c r="G71">
        <v>3.4777106441460003E-2</v>
      </c>
      <c r="H71">
        <v>6.6237583239999998</v>
      </c>
      <c r="K71">
        <v>4.635461220881E-2</v>
      </c>
      <c r="L71">
        <v>5.8209768106580002</v>
      </c>
      <c r="N71" s="3"/>
      <c r="O71">
        <v>4.0914654471880002E-2</v>
      </c>
      <c r="P71">
        <v>3.7771543086169999</v>
      </c>
      <c r="Q71">
        <v>2.583829035231E-2</v>
      </c>
      <c r="R71">
        <v>5.1687374749500004</v>
      </c>
      <c r="V71" s="3"/>
      <c r="W71">
        <v>3.0438384096029999E-2</v>
      </c>
      <c r="X71">
        <v>3.1064019613439999</v>
      </c>
      <c r="Y71">
        <v>3.9556442966279998E-2</v>
      </c>
      <c r="Z71">
        <v>2.516528810869</v>
      </c>
      <c r="AF71" s="3"/>
      <c r="AG71">
        <v>6.6866002090519997E-3</v>
      </c>
      <c r="AH71">
        <v>38.665039376529997</v>
      </c>
      <c r="AI71">
        <v>1.4182870048980001E-2</v>
      </c>
      <c r="AJ71">
        <v>8.3645289346170006</v>
      </c>
      <c r="AK71">
        <v>2.0649700731569999E-2</v>
      </c>
      <c r="AL71">
        <v>5.6098659383760001</v>
      </c>
      <c r="AM71">
        <v>2.2197635700689999E-2</v>
      </c>
      <c r="AN71">
        <v>4.9233029409649998</v>
      </c>
      <c r="AP71" s="3"/>
      <c r="AV71" s="3"/>
      <c r="BL71" s="3"/>
      <c r="CF71" s="3"/>
      <c r="CV71" s="3"/>
    </row>
    <row r="72" spans="5:100" x14ac:dyDescent="0.3">
      <c r="G72">
        <v>3.5467142985589999E-2</v>
      </c>
      <c r="H72">
        <v>6.5347193449769998</v>
      </c>
      <c r="K72">
        <v>4.7521899695790001E-2</v>
      </c>
      <c r="L72">
        <v>5.4297034793909997</v>
      </c>
      <c r="N72" s="3"/>
      <c r="O72">
        <v>4.2104895537750001E-2</v>
      </c>
      <c r="P72">
        <v>3.6653306613229999</v>
      </c>
      <c r="Q72">
        <v>2.6603481829059999E-2</v>
      </c>
      <c r="R72">
        <v>5.0569138276550003</v>
      </c>
      <c r="V72" s="3"/>
      <c r="W72">
        <v>3.1791989264559999E-2</v>
      </c>
      <c r="X72">
        <v>2.9408235331410002</v>
      </c>
      <c r="Y72">
        <v>4.0784102805269999E-2</v>
      </c>
      <c r="Z72">
        <v>2.4026936414789999</v>
      </c>
      <c r="AF72" s="3"/>
      <c r="AG72">
        <v>6.7729208247199997E-3</v>
      </c>
      <c r="AH72">
        <v>38.249495020349997</v>
      </c>
      <c r="AI72">
        <v>1.5258274801220001E-2</v>
      </c>
      <c r="AJ72">
        <v>7.3640508395989999</v>
      </c>
      <c r="AK72">
        <v>2.16213225649E-2</v>
      </c>
      <c r="AL72">
        <v>5.3387227227720002</v>
      </c>
      <c r="AM72">
        <v>2.276511932341E-2</v>
      </c>
      <c r="AN72">
        <v>4.7792711524699998</v>
      </c>
      <c r="AP72" s="3"/>
      <c r="AV72" s="3"/>
      <c r="BL72" s="3"/>
      <c r="CF72" s="3"/>
      <c r="CV72" s="3"/>
    </row>
    <row r="73" spans="5:100" x14ac:dyDescent="0.3">
      <c r="G73">
        <v>3.6786526142359999E-2</v>
      </c>
      <c r="H73">
        <v>6.2144895017900001</v>
      </c>
      <c r="K73">
        <v>4.8608205467280001E-2</v>
      </c>
      <c r="L73">
        <v>4.8962836720640004</v>
      </c>
      <c r="N73" s="3"/>
      <c r="O73">
        <v>4.29692879667E-2</v>
      </c>
      <c r="P73">
        <v>3.5286573146290001</v>
      </c>
      <c r="Q73">
        <v>2.758127760196E-2</v>
      </c>
      <c r="R73">
        <v>4.858116232465</v>
      </c>
      <c r="V73" s="3"/>
      <c r="W73">
        <v>3.2620951042480001E-2</v>
      </c>
      <c r="X73">
        <v>2.826988363751</v>
      </c>
      <c r="Y73">
        <v>4.158153147035E-2</v>
      </c>
      <c r="Z73">
        <v>2.3612990344279998</v>
      </c>
      <c r="AF73" s="3"/>
      <c r="AG73">
        <v>6.8937434569340001E-3</v>
      </c>
      <c r="AH73">
        <v>37.698264316820001</v>
      </c>
      <c r="AI73">
        <v>1.5911940604970001E-2</v>
      </c>
      <c r="AJ73">
        <v>6.9656126136059999</v>
      </c>
      <c r="AK73">
        <v>2.232641352195E-2</v>
      </c>
      <c r="AL73">
        <v>5.1183974147260001</v>
      </c>
      <c r="AM73">
        <v>2.347010098996E-2</v>
      </c>
      <c r="AN73">
        <v>4.6861599907490001</v>
      </c>
      <c r="AP73" s="3"/>
      <c r="AV73" s="3"/>
      <c r="BL73" s="3"/>
      <c r="CF73" s="3"/>
      <c r="CV73" s="3"/>
    </row>
    <row r="74" spans="5:100" x14ac:dyDescent="0.3">
      <c r="G74">
        <v>3.740561097516E-2</v>
      </c>
      <c r="H74">
        <v>6.0721564124079999</v>
      </c>
      <c r="K74">
        <v>5.0009288844149999E-2</v>
      </c>
      <c r="L74">
        <v>4.1672988694370003</v>
      </c>
      <c r="N74" s="3"/>
      <c r="O74">
        <v>4.3819466646529998E-2</v>
      </c>
      <c r="P74">
        <v>3.4416833667329998</v>
      </c>
      <c r="Q74">
        <v>2.836064875571E-2</v>
      </c>
      <c r="R74">
        <v>4.7338677354709997</v>
      </c>
      <c r="V74" s="3"/>
      <c r="W74">
        <v>3.4478264307519997E-2</v>
      </c>
      <c r="X74">
        <v>2.5475747661570001</v>
      </c>
      <c r="Y74">
        <v>4.2358024841339999E-2</v>
      </c>
      <c r="Z74">
        <v>2.2578125168010001</v>
      </c>
      <c r="AF74" s="3"/>
      <c r="AG74">
        <v>6.9973952272439997E-3</v>
      </c>
      <c r="AH74">
        <v>37.121586413000003</v>
      </c>
      <c r="AI74">
        <v>1.6247409940029999E-2</v>
      </c>
      <c r="AJ74">
        <v>6.7197504991389998</v>
      </c>
      <c r="AK74">
        <v>2.3332362507020001E-2</v>
      </c>
      <c r="AL74">
        <v>4.9151104858909997</v>
      </c>
      <c r="AM74">
        <v>2.4347111861029998E-2</v>
      </c>
      <c r="AN74">
        <v>4.4743593360969998</v>
      </c>
      <c r="AP74" s="3"/>
      <c r="AV74" s="3"/>
      <c r="BL74" s="3"/>
      <c r="CF74" s="3"/>
      <c r="CV74" s="3"/>
    </row>
    <row r="75" spans="5:100" x14ac:dyDescent="0.3">
      <c r="G75">
        <v>3.7811597309520002E-2</v>
      </c>
      <c r="H75">
        <v>5.9565366394580002</v>
      </c>
      <c r="N75" s="3"/>
      <c r="O75">
        <v>4.466969075584E-2</v>
      </c>
      <c r="P75">
        <v>3.3050100200400001</v>
      </c>
      <c r="Q75">
        <v>2.904073945568E-2</v>
      </c>
      <c r="R75">
        <v>4.7214428857720003</v>
      </c>
      <c r="V75" s="3"/>
      <c r="W75">
        <v>3.6534869652960003E-2</v>
      </c>
      <c r="X75">
        <v>2.3406017309029998</v>
      </c>
      <c r="Y75">
        <v>4.35227323549E-2</v>
      </c>
      <c r="Z75">
        <v>2.143977347411</v>
      </c>
      <c r="AF75" s="3"/>
      <c r="AG75">
        <v>7.0579194768720004E-3</v>
      </c>
      <c r="AH75">
        <v>36.714516443359997</v>
      </c>
      <c r="AI75">
        <v>1.7554661401150001E-2</v>
      </c>
      <c r="AJ75">
        <v>6.0161644211249996</v>
      </c>
      <c r="AK75">
        <v>2.4235140599990001E-2</v>
      </c>
      <c r="AL75">
        <v>4.7287592170490003</v>
      </c>
      <c r="AM75">
        <v>2.5155308135879999E-2</v>
      </c>
      <c r="AN75">
        <v>4.3134268558519997</v>
      </c>
      <c r="AP75" s="3"/>
      <c r="AV75" s="3"/>
      <c r="BL75" s="3"/>
      <c r="CF75" s="3"/>
      <c r="CV75" s="3"/>
    </row>
    <row r="76" spans="5:100" x14ac:dyDescent="0.3">
      <c r="G76">
        <v>3.8552479201509997E-2</v>
      </c>
      <c r="H76">
        <v>5.7786290674889997</v>
      </c>
      <c r="N76" s="3"/>
      <c r="O76">
        <v>4.5704227951510003E-2</v>
      </c>
      <c r="P76">
        <v>3.0316633266530002</v>
      </c>
      <c r="Q76">
        <v>2.9480002793909998E-2</v>
      </c>
      <c r="R76">
        <v>4.671743486974</v>
      </c>
      <c r="V76" s="3"/>
      <c r="W76">
        <v>3.8769848056199999E-2</v>
      </c>
      <c r="X76">
        <v>2.1232800438849999</v>
      </c>
      <c r="Y76">
        <v>4.5243567557510002E-2</v>
      </c>
      <c r="Z76">
        <v>1.968050267445</v>
      </c>
      <c r="AF76" s="3"/>
      <c r="AG76">
        <v>7.2564226485500004E-3</v>
      </c>
      <c r="AH76">
        <v>35.798624856670003</v>
      </c>
      <c r="AI76">
        <v>1.7976072478139999E-2</v>
      </c>
      <c r="AJ76">
        <v>5.7957669910750003</v>
      </c>
      <c r="AK76">
        <v>2.5051940520880001E-2</v>
      </c>
      <c r="AL76">
        <v>4.5593479792310001</v>
      </c>
      <c r="AM76">
        <v>2.6049468010750001E-2</v>
      </c>
      <c r="AN76">
        <v>4.1525162307599999</v>
      </c>
      <c r="AP76" s="3"/>
      <c r="AV76" s="3"/>
      <c r="BL76" s="3"/>
      <c r="CF76" s="3"/>
      <c r="CV76" s="3"/>
    </row>
    <row r="77" spans="5:100" x14ac:dyDescent="0.3">
      <c r="G77">
        <v>3.9313641288720003E-2</v>
      </c>
      <c r="H77">
        <v>5.609601593462</v>
      </c>
      <c r="N77" s="3"/>
      <c r="O77">
        <v>4.6412768864449998E-2</v>
      </c>
      <c r="P77">
        <v>2.8949899799600001</v>
      </c>
      <c r="Q77">
        <v>3.0061017472750001E-2</v>
      </c>
      <c r="R77">
        <v>4.5474949899799997</v>
      </c>
      <c r="V77" s="3"/>
      <c r="W77">
        <v>4.1183207652969997E-2</v>
      </c>
      <c r="X77">
        <v>1.8852610533430001</v>
      </c>
      <c r="Y77">
        <v>4.7352576224030003E-2</v>
      </c>
      <c r="Z77">
        <v>1.833517794529</v>
      </c>
      <c r="AF77" s="3"/>
      <c r="AG77">
        <v>7.6451677894479996E-3</v>
      </c>
      <c r="AH77">
        <v>33.576716115709999</v>
      </c>
      <c r="AI77">
        <v>1.8371650758910001E-2</v>
      </c>
      <c r="AJ77">
        <v>5.6262486630100002</v>
      </c>
      <c r="AK77">
        <v>2.5903118595739998E-2</v>
      </c>
      <c r="AL77">
        <v>4.3984264265629998</v>
      </c>
      <c r="AM77">
        <v>2.7356267737789999E-2</v>
      </c>
      <c r="AN77">
        <v>3.9747486242229999</v>
      </c>
      <c r="AP77" s="3"/>
      <c r="AV77" s="3"/>
      <c r="BL77" s="3"/>
      <c r="CF77" s="3"/>
      <c r="CV77" s="3"/>
    </row>
    <row r="78" spans="5:100" x14ac:dyDescent="0.3">
      <c r="G78">
        <v>3.9536920445519999E-2</v>
      </c>
      <c r="H78">
        <v>5.5562290514169996</v>
      </c>
      <c r="N78" s="3"/>
      <c r="O78">
        <v>4.7943174532690001E-2</v>
      </c>
      <c r="P78">
        <v>2.6464929859719999</v>
      </c>
      <c r="Q78">
        <v>3.037275457688E-2</v>
      </c>
      <c r="R78">
        <v>4.5102204408819997</v>
      </c>
      <c r="V78" s="3"/>
      <c r="W78">
        <v>4.2075105484860001E-2</v>
      </c>
      <c r="X78">
        <v>1.7921231874779999</v>
      </c>
      <c r="Y78">
        <v>4.8454315140689999E-2</v>
      </c>
      <c r="Z78">
        <v>1.7403799286649999</v>
      </c>
      <c r="AF78" s="3"/>
      <c r="AG78">
        <v>7.7575324962980002E-3</v>
      </c>
      <c r="AH78">
        <v>32.86434530799</v>
      </c>
      <c r="AI78">
        <v>1.8750014461579999E-2</v>
      </c>
      <c r="AJ78">
        <v>5.4821687931790004</v>
      </c>
      <c r="AK78">
        <v>2.6797256612500001E-2</v>
      </c>
      <c r="AL78">
        <v>4.2629586307359997</v>
      </c>
      <c r="AM78">
        <v>2.8336354782520001E-2</v>
      </c>
      <c r="AN78">
        <v>3.8562645697260001</v>
      </c>
      <c r="AP78" s="3"/>
      <c r="AV78" s="3"/>
      <c r="BL78" s="3"/>
      <c r="CF78" s="3"/>
      <c r="CV78" s="3"/>
    </row>
    <row r="79" spans="5:100" x14ac:dyDescent="0.3">
      <c r="G79">
        <v>4.1536402852519999E-2</v>
      </c>
      <c r="H79">
        <v>4.9870238073130002</v>
      </c>
      <c r="N79" s="3"/>
      <c r="O79">
        <v>4.866584969315E-2</v>
      </c>
      <c r="P79">
        <v>2.5470941883770002</v>
      </c>
      <c r="Q79">
        <v>3.1024588139159998E-2</v>
      </c>
      <c r="R79">
        <v>4.410821643287</v>
      </c>
      <c r="V79" s="3"/>
      <c r="W79">
        <v>4.3638486652289997E-2</v>
      </c>
      <c r="X79">
        <v>1.709333973376</v>
      </c>
      <c r="Y79">
        <v>4.9220251371580002E-2</v>
      </c>
      <c r="Z79">
        <v>1.7196826251390001</v>
      </c>
      <c r="AF79" s="3"/>
      <c r="AG79">
        <v>7.8270684098420001E-3</v>
      </c>
      <c r="AH79">
        <v>31.97386376783</v>
      </c>
      <c r="AI79">
        <v>1.929173086239E-2</v>
      </c>
      <c r="AJ79">
        <v>5.3126876188730003</v>
      </c>
      <c r="AK79">
        <v>2.763986018546E-2</v>
      </c>
      <c r="AL79">
        <v>4.0765920632870003</v>
      </c>
      <c r="AM79">
        <v>2.9187503713239998E-2</v>
      </c>
      <c r="AN79">
        <v>3.7292667894110001</v>
      </c>
      <c r="AP79" s="3"/>
      <c r="AV79" s="3"/>
      <c r="BL79" s="3"/>
      <c r="CF79" s="3"/>
      <c r="CV79" s="3"/>
    </row>
    <row r="80" spans="5:100" x14ac:dyDescent="0.3">
      <c r="G80">
        <v>4.3241573269920001E-2</v>
      </c>
      <c r="H80">
        <v>4.4800955440639996</v>
      </c>
      <c r="N80" s="3"/>
      <c r="O80">
        <v>4.9133449670660002E-2</v>
      </c>
      <c r="P80">
        <v>2.4973947895789999</v>
      </c>
      <c r="Q80">
        <v>3.1562995642739997E-2</v>
      </c>
      <c r="R80">
        <v>4.3983967935869996</v>
      </c>
      <c r="V80" s="3"/>
      <c r="W80">
        <v>4.4456883154379997E-2</v>
      </c>
      <c r="X80">
        <v>1.688636669851</v>
      </c>
      <c r="Y80">
        <v>4.9954719575489998E-2</v>
      </c>
      <c r="Z80">
        <v>1.688636669851</v>
      </c>
      <c r="AF80" s="3"/>
      <c r="AG80">
        <v>7.888211972324E-3</v>
      </c>
      <c r="AH80">
        <v>30.84591363569</v>
      </c>
      <c r="AI80">
        <v>1.9747447233010001E-2</v>
      </c>
      <c r="AJ80">
        <v>5.1855893048570003</v>
      </c>
      <c r="AK80">
        <v>2.8422172661869999E-2</v>
      </c>
      <c r="AL80">
        <v>4.025905286645</v>
      </c>
      <c r="AM80">
        <v>3.3056222729889999E-2</v>
      </c>
      <c r="AN80">
        <v>3.3146840599459999</v>
      </c>
      <c r="AP80" s="3"/>
      <c r="AV80" s="3"/>
      <c r="BL80" s="3"/>
      <c r="CF80" s="3"/>
      <c r="CV80" s="3"/>
    </row>
    <row r="81" spans="7:100" x14ac:dyDescent="0.3">
      <c r="G81">
        <v>4.3952052252239998E-2</v>
      </c>
      <c r="H81">
        <v>4.2755395646450003</v>
      </c>
      <c r="N81" s="3"/>
      <c r="O81">
        <v>4.9657654782499998E-2</v>
      </c>
      <c r="P81">
        <v>2.522244488978</v>
      </c>
      <c r="Q81">
        <v>3.1988056589229999E-2</v>
      </c>
      <c r="R81">
        <v>4.3859719438880003</v>
      </c>
      <c r="V81" s="3"/>
      <c r="W81">
        <v>4.6083167832859998E-2</v>
      </c>
      <c r="X81">
        <v>1.667939366326</v>
      </c>
      <c r="AF81" s="3"/>
      <c r="AG81">
        <v>8.0522932738249994E-3</v>
      </c>
      <c r="AH81">
        <v>29.972418022380001</v>
      </c>
      <c r="AI81">
        <v>2.009998542551E-2</v>
      </c>
      <c r="AJ81">
        <v>5.0839075939220004</v>
      </c>
      <c r="AK81">
        <v>2.93163252507E-2</v>
      </c>
      <c r="AL81">
        <v>3.8734756046409999</v>
      </c>
      <c r="AM81">
        <v>3.4466164204890001E-2</v>
      </c>
      <c r="AN81">
        <v>3.1539045657689999</v>
      </c>
      <c r="AP81" s="3"/>
      <c r="AV81" s="3"/>
      <c r="BL81" s="3"/>
      <c r="CF81" s="3"/>
      <c r="CV81" s="3"/>
    </row>
    <row r="82" spans="7:100" x14ac:dyDescent="0.3">
      <c r="G82">
        <v>4.479446259698E-2</v>
      </c>
      <c r="H82">
        <v>4.0442919051209998</v>
      </c>
      <c r="N82" s="3"/>
      <c r="O82">
        <v>4.9941021175249997E-2</v>
      </c>
      <c r="P82">
        <v>2.522244488978</v>
      </c>
      <c r="Q82">
        <v>3.2342230508049997E-2</v>
      </c>
      <c r="R82">
        <v>4.4232464929860003</v>
      </c>
      <c r="V82" s="3"/>
      <c r="W82">
        <v>4.6670771684619999E-2</v>
      </c>
      <c r="X82">
        <v>1.6058474557489999</v>
      </c>
      <c r="AF82" s="3"/>
      <c r="AG82">
        <v>8.1903960584469998E-3</v>
      </c>
      <c r="AH82">
        <v>29.319420372820002</v>
      </c>
      <c r="AI82">
        <v>2.040952724592E-2</v>
      </c>
      <c r="AJ82">
        <v>4.9991768415879996</v>
      </c>
      <c r="AK82">
        <v>3.017600496713E-2</v>
      </c>
      <c r="AL82">
        <v>3.8228084976369998</v>
      </c>
      <c r="AM82">
        <v>3.6383247203830002E-2</v>
      </c>
      <c r="AN82">
        <v>3.0441396755230001</v>
      </c>
      <c r="AP82" s="3"/>
      <c r="AV82" s="3"/>
      <c r="BL82" s="3"/>
      <c r="CF82" s="3"/>
      <c r="CV82" s="3"/>
    </row>
    <row r="83" spans="7:100" x14ac:dyDescent="0.3">
      <c r="G83">
        <v>4.5575951234550001E-2</v>
      </c>
      <c r="H83">
        <v>3.8486025009399998</v>
      </c>
      <c r="N83" s="3"/>
      <c r="Q83">
        <v>3.2937288575450002E-2</v>
      </c>
      <c r="R83">
        <v>4.4356713426849996</v>
      </c>
      <c r="V83" s="3"/>
      <c r="W83">
        <v>4.8192184635099999E-2</v>
      </c>
      <c r="X83">
        <v>1.523058241647</v>
      </c>
      <c r="AF83" s="3"/>
      <c r="AG83">
        <v>8.2596842468489994E-3</v>
      </c>
      <c r="AH83">
        <v>28.717290897670001</v>
      </c>
      <c r="AI83">
        <v>2.077925087239E-2</v>
      </c>
      <c r="AJ83">
        <v>4.9059804447720001</v>
      </c>
      <c r="AK83">
        <v>3.0984150239740001E-2</v>
      </c>
      <c r="AL83">
        <v>3.7212426190099999</v>
      </c>
      <c r="AM83">
        <v>3.8265944762749998E-2</v>
      </c>
      <c r="AN83">
        <v>2.9343660432149998</v>
      </c>
      <c r="AP83" s="3"/>
      <c r="AV83" s="3"/>
      <c r="BL83" s="3"/>
      <c r="CF83" s="3"/>
      <c r="CV83" s="3"/>
    </row>
    <row r="84" spans="7:100" x14ac:dyDescent="0.3">
      <c r="G84">
        <v>4.6611133527360002E-2</v>
      </c>
      <c r="H84">
        <v>3.6173034551400001</v>
      </c>
      <c r="N84" s="3"/>
      <c r="Q84">
        <v>3.3334001525290001E-2</v>
      </c>
      <c r="R84">
        <v>4.4356713426849996</v>
      </c>
      <c r="V84" s="3"/>
      <c r="W84">
        <v>4.8863676106379997E-2</v>
      </c>
      <c r="X84">
        <v>1.523058241647</v>
      </c>
      <c r="AF84" s="3"/>
      <c r="AG84">
        <v>8.3204270774840002E-3</v>
      </c>
      <c r="AH84">
        <v>28.055792635389999</v>
      </c>
      <c r="AI84">
        <v>2.124354903095E-2</v>
      </c>
      <c r="AJ84">
        <v>4.7958462024469997</v>
      </c>
      <c r="AK84">
        <v>3.1723451771999998E-2</v>
      </c>
      <c r="AL84">
        <v>3.704468687146</v>
      </c>
      <c r="AM84">
        <v>3.9581297133600001E-2</v>
      </c>
      <c r="AN84">
        <v>2.807486280724</v>
      </c>
      <c r="AP84" s="3"/>
      <c r="AV84" s="3"/>
      <c r="BL84" s="3"/>
      <c r="CF84" s="3"/>
      <c r="CV84" s="3"/>
    </row>
    <row r="85" spans="7:100" x14ac:dyDescent="0.3">
      <c r="G85">
        <v>4.7514453990470003E-2</v>
      </c>
      <c r="H85">
        <v>3.3593830472990001</v>
      </c>
      <c r="N85" s="3"/>
      <c r="Q85">
        <v>3.4212403270699999E-2</v>
      </c>
      <c r="R85">
        <v>4.4729458917839997</v>
      </c>
      <c r="V85" s="3"/>
      <c r="W85">
        <v>4.9094501299639999E-2</v>
      </c>
      <c r="X85">
        <v>1.523058241647</v>
      </c>
      <c r="AF85" s="3"/>
      <c r="AG85">
        <v>8.4929808764159995E-3</v>
      </c>
      <c r="AH85">
        <v>27.326475240090002</v>
      </c>
      <c r="AI85">
        <v>2.169925811554E-2</v>
      </c>
      <c r="AJ85">
        <v>4.6772288315189998</v>
      </c>
      <c r="AK85">
        <v>3.2548767906519997E-2</v>
      </c>
      <c r="AL85">
        <v>3.628350008815</v>
      </c>
      <c r="AM85">
        <v>4.1128722080370002E-2</v>
      </c>
      <c r="AN85">
        <v>2.7145892994979999</v>
      </c>
      <c r="AP85" s="3"/>
      <c r="AV85" s="3"/>
      <c r="BL85" s="3"/>
      <c r="CF85" s="3"/>
      <c r="CV85" s="3"/>
    </row>
    <row r="86" spans="7:100" x14ac:dyDescent="0.3">
      <c r="G86">
        <v>4.8407547440090001E-2</v>
      </c>
      <c r="H86">
        <v>3.1636638931680001</v>
      </c>
      <c r="N86" s="3"/>
      <c r="Q86">
        <v>3.4538263264980003E-2</v>
      </c>
      <c r="R86">
        <v>4.485370741483</v>
      </c>
      <c r="V86" s="3"/>
      <c r="W86">
        <v>4.993385750301E-2</v>
      </c>
      <c r="X86">
        <v>1.53340689341</v>
      </c>
      <c r="AF86" s="3"/>
      <c r="AG86">
        <v>8.5884880208059993E-3</v>
      </c>
      <c r="AH86">
        <v>26.22397667928</v>
      </c>
      <c r="AI86">
        <v>2.210336718201E-2</v>
      </c>
      <c r="AJ86">
        <v>4.5840411767639999</v>
      </c>
      <c r="AK86">
        <v>3.3597625831259997E-2</v>
      </c>
      <c r="AL86">
        <v>3.5098834384390001</v>
      </c>
      <c r="AM86">
        <v>4.5023048026189998E-2</v>
      </c>
      <c r="AN86">
        <v>2.512036703788</v>
      </c>
      <c r="AP86" s="3"/>
      <c r="AV86" s="3"/>
      <c r="BL86" s="3"/>
      <c r="CF86" s="3"/>
      <c r="CV86" s="3"/>
    </row>
    <row r="87" spans="7:100" x14ac:dyDescent="0.3">
      <c r="G87">
        <v>4.9036789753679998E-2</v>
      </c>
      <c r="H87">
        <v>3.0124425922209999</v>
      </c>
      <c r="N87" s="3"/>
      <c r="Q87">
        <v>3.5303488813840003E-2</v>
      </c>
      <c r="R87">
        <v>4.3362725450899999</v>
      </c>
      <c r="V87" s="3"/>
      <c r="AF87" s="3"/>
      <c r="AG87">
        <v>8.7360979196280004E-3</v>
      </c>
      <c r="AH87">
        <v>24.510863329189998</v>
      </c>
      <c r="AI87">
        <v>2.2464487162440001E-2</v>
      </c>
      <c r="AJ87">
        <v>4.4993235375209997</v>
      </c>
      <c r="AK87">
        <v>3.4517436351500001E-2</v>
      </c>
      <c r="AL87">
        <v>3.5101172885710001</v>
      </c>
      <c r="AM87">
        <v>4.6673636579020003E-2</v>
      </c>
      <c r="AN87">
        <v>2.4106850056570002</v>
      </c>
      <c r="AP87" s="3"/>
      <c r="AV87" s="3"/>
      <c r="BL87" s="3"/>
      <c r="CF87" s="3"/>
      <c r="CV87" s="3"/>
    </row>
    <row r="88" spans="7:100" x14ac:dyDescent="0.3">
      <c r="G88">
        <v>4.9980751728729997E-2</v>
      </c>
      <c r="H88">
        <v>2.710083831095</v>
      </c>
      <c r="N88" s="3"/>
      <c r="Q88">
        <v>3.5728629261919997E-2</v>
      </c>
      <c r="R88">
        <v>4.2368737474950002</v>
      </c>
      <c r="V88" s="3"/>
      <c r="AF88" s="3"/>
      <c r="AG88">
        <v>8.9001427909609996E-3</v>
      </c>
      <c r="AH88">
        <v>23.67977243132</v>
      </c>
      <c r="AI88">
        <v>2.2791207130790001E-2</v>
      </c>
      <c r="AJ88">
        <v>4.4315590423940003</v>
      </c>
      <c r="AK88">
        <v>3.6176606692259999E-2</v>
      </c>
      <c r="AL88">
        <v>3.4257296621319999</v>
      </c>
      <c r="AM88">
        <v>4.8324188701680003E-2</v>
      </c>
      <c r="AN88">
        <v>2.351738022967</v>
      </c>
      <c r="AP88" s="3"/>
      <c r="AV88" s="3"/>
      <c r="BL88" s="3"/>
      <c r="CF88" s="3"/>
      <c r="CV88" s="3"/>
    </row>
    <row r="89" spans="7:100" x14ac:dyDescent="0.3">
      <c r="N89" s="3"/>
      <c r="Q89">
        <v>3.6337991937399998E-2</v>
      </c>
      <c r="R89">
        <v>4.1002004008019997</v>
      </c>
      <c r="V89" s="3"/>
      <c r="AF89" s="3"/>
      <c r="AG89">
        <v>8.960943909865E-3</v>
      </c>
      <c r="AH89">
        <v>22.950426624329999</v>
      </c>
      <c r="AI89">
        <v>2.324688707125E-2</v>
      </c>
      <c r="AJ89">
        <v>4.3468654438190004</v>
      </c>
      <c r="AK89">
        <v>3.7870206189240002E-2</v>
      </c>
      <c r="AL89">
        <v>3.2904651192240002</v>
      </c>
      <c r="AM89">
        <v>5.003488620023E-2</v>
      </c>
      <c r="AN89">
        <v>2.3267301112380001</v>
      </c>
      <c r="AP89" s="3"/>
      <c r="AV89" s="3"/>
      <c r="BL89" s="3"/>
      <c r="CF89" s="3"/>
      <c r="CV89" s="3"/>
    </row>
    <row r="90" spans="7:100" x14ac:dyDescent="0.3">
      <c r="N90" s="3"/>
      <c r="Q90">
        <v>3.6763155100229997E-2</v>
      </c>
      <c r="R90">
        <v>3.9759519038079998</v>
      </c>
      <c r="V90" s="3"/>
      <c r="AF90" s="3"/>
      <c r="AG90">
        <v>9.2983003276230006E-3</v>
      </c>
      <c r="AH90">
        <v>20.50800024998</v>
      </c>
      <c r="AI90">
        <v>2.3590821617709999E-2</v>
      </c>
      <c r="AJ90">
        <v>4.2536624904569997</v>
      </c>
      <c r="AK90">
        <v>3.8764293203779998E-2</v>
      </c>
      <c r="AL90">
        <v>3.2143639250149998</v>
      </c>
      <c r="AP90" s="3"/>
      <c r="AV90" s="3"/>
      <c r="BL90" s="3"/>
      <c r="CF90" s="3"/>
      <c r="CV90" s="3"/>
    </row>
    <row r="91" spans="7:100" x14ac:dyDescent="0.3">
      <c r="N91" s="3"/>
      <c r="Q91">
        <v>3.6989939073390002E-2</v>
      </c>
      <c r="R91">
        <v>3.876553106212</v>
      </c>
      <c r="V91" s="3"/>
      <c r="AF91" s="3"/>
      <c r="AG91">
        <v>9.3762795944640001E-3</v>
      </c>
      <c r="AH91">
        <v>19.795620700200001</v>
      </c>
      <c r="AI91">
        <v>2.3977759822279999E-2</v>
      </c>
      <c r="AJ91">
        <v>4.1350276354069999</v>
      </c>
      <c r="AK91">
        <v>3.9658358360209998E-2</v>
      </c>
      <c r="AL91">
        <v>3.1637055600720001</v>
      </c>
      <c r="AP91" s="3"/>
      <c r="AV91" s="3"/>
      <c r="BL91" s="3"/>
      <c r="CF91" s="3"/>
      <c r="CV91" s="3"/>
    </row>
    <row r="92" spans="7:100" x14ac:dyDescent="0.3">
      <c r="N92" s="3"/>
      <c r="V92" s="3"/>
      <c r="AF92" s="3"/>
      <c r="AG92">
        <v>9.5746151873699996E-3</v>
      </c>
      <c r="AH92">
        <v>19.074790804540001</v>
      </c>
      <c r="AI92">
        <v>2.432167979667E-2</v>
      </c>
      <c r="AJ92">
        <v>4.0587865682219997</v>
      </c>
      <c r="AK92">
        <v>4.050082349853E-2</v>
      </c>
      <c r="AL92">
        <v>3.1384769113019999</v>
      </c>
      <c r="AP92" s="3"/>
      <c r="AV92" s="3"/>
      <c r="BL92" s="3"/>
      <c r="CF92" s="3"/>
      <c r="CV92" s="3"/>
    </row>
    <row r="93" spans="7:100" x14ac:dyDescent="0.3">
      <c r="N93" s="3"/>
      <c r="V93" s="3"/>
      <c r="AF93" s="3"/>
      <c r="AG93">
        <v>9.6704939194720008E-3</v>
      </c>
      <c r="AH93">
        <v>17.539764146220001</v>
      </c>
      <c r="AI93">
        <v>2.465698883899E-2</v>
      </c>
      <c r="AJ93">
        <v>3.9995052016980002</v>
      </c>
      <c r="AK93">
        <v>4.2185841207569998E-2</v>
      </c>
      <c r="AL93">
        <v>2.986248296701</v>
      </c>
      <c r="AP93" s="3"/>
      <c r="AV93" s="3"/>
      <c r="BL93" s="3"/>
      <c r="CF93" s="3"/>
      <c r="CV93" s="3"/>
    </row>
    <row r="94" spans="7:100" x14ac:dyDescent="0.3">
      <c r="N94" s="3"/>
      <c r="V94" s="3"/>
      <c r="AF94" s="3"/>
      <c r="AG94">
        <v>9.8953180516090002E-3</v>
      </c>
      <c r="AH94">
        <v>16.00477027062</v>
      </c>
      <c r="AI94">
        <v>2.59380796324E-2</v>
      </c>
      <c r="AJ94">
        <v>3.7284406646439998</v>
      </c>
      <c r="AK94">
        <v>4.396535330233E-2</v>
      </c>
      <c r="AL94">
        <v>2.9103722105640002</v>
      </c>
      <c r="AP94" s="3"/>
      <c r="AV94" s="3"/>
      <c r="BL94" s="3"/>
      <c r="CF94" s="3"/>
      <c r="CV94" s="3"/>
    </row>
    <row r="95" spans="7:100" x14ac:dyDescent="0.3">
      <c r="N95" s="3"/>
      <c r="V95" s="3"/>
      <c r="AF95" s="3"/>
      <c r="AG95">
        <v>1.0137101750669999E-2</v>
      </c>
      <c r="AH95">
        <v>14.74117094488</v>
      </c>
      <c r="AI95">
        <v>2.6453912234770002E-2</v>
      </c>
      <c r="AJ95">
        <v>3.669205193941</v>
      </c>
      <c r="AK95">
        <v>4.5478363664959998E-2</v>
      </c>
      <c r="AL95">
        <v>2.85139025963</v>
      </c>
      <c r="AP95" s="3"/>
      <c r="AV95" s="3"/>
      <c r="BL95" s="3"/>
      <c r="CF95" s="3"/>
      <c r="CV95" s="3"/>
    </row>
    <row r="96" spans="7:100" x14ac:dyDescent="0.3">
      <c r="N96" s="3"/>
      <c r="V96" s="3"/>
      <c r="AF96" s="3"/>
      <c r="AG96">
        <v>1.037037652214E-2</v>
      </c>
      <c r="AH96">
        <v>13.37579811657</v>
      </c>
      <c r="AI96">
        <v>2.6823643147260001E-2</v>
      </c>
      <c r="AJ96">
        <v>3.5675278540369999</v>
      </c>
      <c r="AK96">
        <v>4.6398247045539999E-2</v>
      </c>
      <c r="AL96">
        <v>2.7668146788789998</v>
      </c>
      <c r="AP96" s="3"/>
      <c r="AV96" s="3"/>
      <c r="BL96" s="3"/>
      <c r="CF96" s="3"/>
      <c r="CV96" s="3"/>
    </row>
    <row r="97" spans="14:100" x14ac:dyDescent="0.3">
      <c r="N97" s="3"/>
      <c r="V97" s="3"/>
      <c r="AF97" s="3"/>
      <c r="AG97">
        <v>1.066345422591E-2</v>
      </c>
      <c r="AH97">
        <v>12.442968684369999</v>
      </c>
      <c r="AI97">
        <v>2.736530854584E-2</v>
      </c>
      <c r="AJ97">
        <v>3.4574132813489999</v>
      </c>
      <c r="AK97">
        <v>4.9931467582989997E-2</v>
      </c>
      <c r="AL97">
        <v>2.6320178362350002</v>
      </c>
      <c r="AP97" s="3"/>
      <c r="AV97" s="3"/>
      <c r="BL97" s="3"/>
      <c r="CF97" s="3"/>
      <c r="CV97" s="3"/>
    </row>
    <row r="98" spans="14:100" x14ac:dyDescent="0.3">
      <c r="N98" s="3"/>
      <c r="V98" s="3"/>
      <c r="AF98" s="3"/>
      <c r="AG98">
        <v>1.0818706014340001E-2</v>
      </c>
      <c r="AH98">
        <v>11.840861064369999</v>
      </c>
      <c r="AI98">
        <v>2.7906952086319999E-2</v>
      </c>
      <c r="AJ98">
        <v>3.3727415379269998</v>
      </c>
      <c r="AP98" s="3"/>
      <c r="AV98" s="3"/>
      <c r="BL98" s="3"/>
      <c r="CF98" s="3"/>
      <c r="CV98" s="3"/>
    </row>
    <row r="99" spans="14:100" x14ac:dyDescent="0.3">
      <c r="N99" s="3"/>
      <c r="V99" s="3"/>
      <c r="AF99" s="3"/>
      <c r="AG99">
        <v>1.0948263441189999E-2</v>
      </c>
      <c r="AH99">
        <v>11.12849462768</v>
      </c>
      <c r="AI99">
        <v>2.8216464762600001E-2</v>
      </c>
      <c r="AJ99">
        <v>3.3219345579459998</v>
      </c>
      <c r="AP99" s="3"/>
      <c r="AV99" s="3"/>
      <c r="BL99" s="3"/>
      <c r="CF99" s="3"/>
      <c r="CV99" s="3"/>
    </row>
    <row r="100" spans="14:100" x14ac:dyDescent="0.3">
      <c r="N100" s="3"/>
      <c r="V100" s="3"/>
      <c r="AF100" s="3"/>
      <c r="AG100">
        <v>1.102608970133E-2</v>
      </c>
      <c r="AH100">
        <v>10.59421488275</v>
      </c>
      <c r="AI100">
        <v>2.8517381078880001E-2</v>
      </c>
      <c r="AJ100">
        <v>3.2711253924500001</v>
      </c>
      <c r="AP100" s="3"/>
      <c r="AV100" s="3"/>
      <c r="BL100" s="3"/>
      <c r="CF100" s="3"/>
      <c r="CV100" s="3"/>
    </row>
    <row r="101" spans="14:100" x14ac:dyDescent="0.3">
      <c r="N101" s="3"/>
      <c r="V101" s="3"/>
      <c r="AF101" s="3"/>
      <c r="AG101">
        <v>1.112940631409E-2</v>
      </c>
      <c r="AH101">
        <v>10.40766036099</v>
      </c>
      <c r="AI101">
        <v>2.886988284121E-2</v>
      </c>
      <c r="AJ101">
        <v>3.211848396957</v>
      </c>
      <c r="AP101" s="3"/>
      <c r="AV101" s="3"/>
      <c r="BL101" s="3"/>
      <c r="CF101" s="3"/>
      <c r="CV101" s="3"/>
    </row>
    <row r="102" spans="14:100" x14ac:dyDescent="0.3">
      <c r="N102" s="3"/>
      <c r="V102" s="3"/>
      <c r="AF102" s="3"/>
      <c r="AG102">
        <v>1.1275865019610001E-2</v>
      </c>
      <c r="AH102">
        <v>10.03453601887</v>
      </c>
      <c r="AI102">
        <v>2.9187984591459999E-2</v>
      </c>
      <c r="AJ102">
        <v>3.1695245455799999</v>
      </c>
      <c r="AP102" s="3"/>
      <c r="AV102" s="3"/>
      <c r="BL102" s="3"/>
      <c r="CF102" s="3"/>
      <c r="CV102" s="3"/>
    </row>
    <row r="103" spans="14:100" x14ac:dyDescent="0.3">
      <c r="N103" s="3"/>
      <c r="V103" s="3"/>
      <c r="AF103" s="3"/>
      <c r="AG103">
        <v>1.134486176667E-2</v>
      </c>
      <c r="AH103">
        <v>9.771644267249</v>
      </c>
      <c r="AI103">
        <v>2.9669453611919999E-2</v>
      </c>
      <c r="AJ103">
        <v>3.0848375035500002</v>
      </c>
      <c r="AP103" s="3"/>
      <c r="AV103" s="3"/>
      <c r="BL103" s="3"/>
      <c r="CF103" s="3"/>
      <c r="CV103" s="3"/>
    </row>
    <row r="104" spans="14:100" x14ac:dyDescent="0.3">
      <c r="N104" s="3"/>
      <c r="V104" s="3"/>
      <c r="AF104" s="3"/>
      <c r="AG104">
        <v>1.1431138666130001E-2</v>
      </c>
      <c r="AH104">
        <v>9.4069855696019999</v>
      </c>
      <c r="AI104">
        <v>3.004774445425E-2</v>
      </c>
      <c r="AJ104">
        <v>3.025567064603</v>
      </c>
      <c r="AP104" s="3"/>
      <c r="AV104" s="3"/>
      <c r="BL104" s="3"/>
      <c r="CF104" s="3"/>
      <c r="CV104" s="3"/>
    </row>
    <row r="105" spans="14:100" x14ac:dyDescent="0.3">
      <c r="N105" s="3"/>
      <c r="V105" s="3"/>
      <c r="AF105" s="3"/>
      <c r="AG105">
        <v>1.1482906263019999E-2</v>
      </c>
      <c r="AH105">
        <v>9.1864941623970005</v>
      </c>
      <c r="AI105">
        <v>3.051199889661E-2</v>
      </c>
      <c r="AJ105">
        <v>2.966318480809</v>
      </c>
      <c r="AP105" s="3"/>
      <c r="AV105" s="3"/>
      <c r="BL105" s="3"/>
      <c r="CF105" s="3"/>
      <c r="CV105" s="3"/>
    </row>
    <row r="106" spans="14:100" x14ac:dyDescent="0.3">
      <c r="N106" s="3"/>
      <c r="V106" s="3"/>
      <c r="AF106" s="3"/>
      <c r="AG106">
        <v>1.1543233789740001E-2</v>
      </c>
      <c r="AH106">
        <v>9.0084096561480003</v>
      </c>
      <c r="AI106">
        <v>3.0924667892920001E-2</v>
      </c>
      <c r="AJ106">
        <v>2.9155377270109999</v>
      </c>
      <c r="AP106" s="3"/>
      <c r="AV106" s="3"/>
      <c r="BL106" s="3"/>
      <c r="CF106" s="3"/>
      <c r="CV106" s="3"/>
    </row>
    <row r="107" spans="14:100" x14ac:dyDescent="0.3">
      <c r="N107" s="3"/>
      <c r="V107" s="3"/>
      <c r="AF107" s="3"/>
      <c r="AG107">
        <v>1.1646441112E-2</v>
      </c>
      <c r="AH107">
        <v>8.9490692807129992</v>
      </c>
      <c r="AI107">
        <v>3.1259976935239998E-2</v>
      </c>
      <c r="AJ107">
        <v>2.8562563604869999</v>
      </c>
      <c r="AP107" s="3"/>
      <c r="AV107" s="3"/>
      <c r="BL107" s="3"/>
      <c r="CF107" s="3"/>
      <c r="CV107" s="3"/>
    </row>
    <row r="108" spans="14:100" x14ac:dyDescent="0.3">
      <c r="N108" s="3"/>
      <c r="V108" s="3"/>
      <c r="AF108" s="3"/>
      <c r="AG108">
        <v>1.168083383804E-2</v>
      </c>
      <c r="AH108">
        <v>8.9405970796850003</v>
      </c>
      <c r="AI108">
        <v>3.1879009573829997E-2</v>
      </c>
      <c r="AJ108">
        <v>2.7461614574370001</v>
      </c>
      <c r="AP108" s="3"/>
      <c r="AV108" s="3"/>
      <c r="BL108" s="3"/>
      <c r="CF108" s="3"/>
      <c r="CV108" s="3"/>
    </row>
    <row r="109" spans="14:100" x14ac:dyDescent="0.3">
      <c r="N109" s="3"/>
      <c r="V109" s="3"/>
      <c r="AF109" s="3"/>
      <c r="AG109">
        <v>1.185281204032E-2</v>
      </c>
      <c r="AH109">
        <v>8.8812741883720001</v>
      </c>
      <c r="AI109">
        <v>3.2334689514289999E-2</v>
      </c>
      <c r="AJ109">
        <v>2.6614678588620002</v>
      </c>
      <c r="AP109" s="3"/>
      <c r="AV109" s="3"/>
      <c r="BL109" s="3"/>
      <c r="CF109" s="3"/>
      <c r="CV109" s="3"/>
    </row>
    <row r="110" spans="14:100" x14ac:dyDescent="0.3">
      <c r="N110" s="3"/>
      <c r="V110" s="3"/>
      <c r="AF110" s="3"/>
      <c r="AG110">
        <v>1.19904485188E-2</v>
      </c>
      <c r="AH110">
        <v>8.771056896468</v>
      </c>
      <c r="AI110">
        <v>3.2695787636619997E-2</v>
      </c>
      <c r="AJ110">
        <v>2.6021930488840002</v>
      </c>
      <c r="AP110" s="3"/>
      <c r="AV110" s="3"/>
      <c r="BL110" s="3"/>
      <c r="CF110" s="3"/>
      <c r="CV110" s="3"/>
    </row>
    <row r="111" spans="14:100" x14ac:dyDescent="0.3">
      <c r="N111" s="3"/>
      <c r="V111" s="3"/>
      <c r="AF111" s="3"/>
      <c r="AG111">
        <v>1.198201973757E-2</v>
      </c>
      <c r="AH111">
        <v>8.5759930199200003</v>
      </c>
      <c r="AI111">
        <v>3.3005293026869997E-2</v>
      </c>
      <c r="AJ111">
        <v>2.559867011992</v>
      </c>
      <c r="AP111" s="3"/>
      <c r="AV111" s="3"/>
      <c r="BL111" s="3"/>
      <c r="CF111" s="3"/>
      <c r="CV111" s="3"/>
    </row>
    <row r="112" spans="14:100" x14ac:dyDescent="0.3">
      <c r="N112" s="3"/>
      <c r="V112" s="3"/>
      <c r="AF112" s="3"/>
      <c r="AG112">
        <v>1.202524926272E-2</v>
      </c>
      <c r="AH112">
        <v>8.2876518824929999</v>
      </c>
      <c r="AI112">
        <v>3.3203031165019999E-2</v>
      </c>
      <c r="AJ112">
        <v>2.5344744495780001</v>
      </c>
      <c r="AP112" s="3"/>
      <c r="AV112" s="3"/>
      <c r="BL112" s="3"/>
      <c r="CF112" s="3"/>
      <c r="CV112" s="3"/>
    </row>
    <row r="113" spans="14:100" x14ac:dyDescent="0.3">
      <c r="N113" s="3"/>
      <c r="V113" s="3"/>
      <c r="AF113" s="3"/>
      <c r="AG113">
        <v>1.2085700652009999E-2</v>
      </c>
      <c r="AH113">
        <v>7.9653913437419996</v>
      </c>
      <c r="AI113">
        <v>3.689974283525E-2</v>
      </c>
      <c r="AJ113">
        <v>2.2131383837800001</v>
      </c>
      <c r="AP113" s="3"/>
      <c r="AV113" s="3"/>
      <c r="BL113" s="3"/>
      <c r="CF113" s="3"/>
      <c r="CV113" s="3"/>
    </row>
    <row r="114" spans="14:100" x14ac:dyDescent="0.3">
      <c r="N114" s="3"/>
      <c r="V114" s="3"/>
      <c r="AF114" s="3"/>
      <c r="AG114">
        <v>1.2189097411150001E-2</v>
      </c>
      <c r="AH114">
        <v>7.6855464480100002</v>
      </c>
      <c r="AI114">
        <v>3.9014614974580003E-2</v>
      </c>
      <c r="AJ114">
        <v>2.0186143295010002</v>
      </c>
      <c r="AP114" s="3"/>
      <c r="AV114" s="3"/>
      <c r="BL114" s="3"/>
      <c r="CF114" s="3"/>
      <c r="CV114" s="3"/>
    </row>
    <row r="115" spans="14:100" x14ac:dyDescent="0.3">
      <c r="N115" s="3"/>
      <c r="V115" s="3"/>
      <c r="AF115" s="3"/>
      <c r="AG115">
        <v>1.2301061386149999E-2</v>
      </c>
      <c r="AH115">
        <v>7.4396275101459999</v>
      </c>
      <c r="AI115">
        <v>4.1077770519249997E-2</v>
      </c>
      <c r="AJ115">
        <v>1.985215080808</v>
      </c>
      <c r="AP115" s="3"/>
      <c r="AV115" s="3"/>
      <c r="BL115" s="3"/>
      <c r="CF115" s="3"/>
      <c r="CV115" s="3"/>
    </row>
    <row r="116" spans="14:100" x14ac:dyDescent="0.3">
      <c r="N116" s="3"/>
      <c r="V116" s="3"/>
      <c r="AF116" s="3"/>
      <c r="AG116">
        <v>1.243879258306E-2</v>
      </c>
      <c r="AH116">
        <v>7.2191579580929996</v>
      </c>
      <c r="AI116">
        <v>4.1868693927719997E-2</v>
      </c>
      <c r="AJ116">
        <v>1.9175686035049999</v>
      </c>
      <c r="AP116" s="3"/>
      <c r="AV116" s="3"/>
      <c r="BL116" s="3"/>
      <c r="CF116" s="3"/>
      <c r="CV116" s="3"/>
    </row>
    <row r="117" spans="14:100" x14ac:dyDescent="0.3">
      <c r="N117" s="3"/>
      <c r="V117" s="3"/>
      <c r="AF117" s="3"/>
      <c r="AG117">
        <v>1.255928734376E-2</v>
      </c>
      <c r="AH117">
        <v>7.0495696935399996</v>
      </c>
      <c r="AI117">
        <v>4.3338737062399997E-2</v>
      </c>
      <c r="AJ117">
        <v>1.8416138388179999</v>
      </c>
      <c r="AP117" s="3"/>
      <c r="AV117" s="3"/>
      <c r="BL117" s="3"/>
      <c r="CF117" s="3"/>
      <c r="CV117" s="3"/>
    </row>
    <row r="118" spans="14:100" x14ac:dyDescent="0.3">
      <c r="AG118">
        <v>1.2782960282589999E-2</v>
      </c>
      <c r="AH118">
        <v>6.8545648259050003</v>
      </c>
      <c r="AI118">
        <v>4.3897551464779999E-2</v>
      </c>
      <c r="AJ118">
        <v>1.782389295692</v>
      </c>
    </row>
    <row r="119" spans="14:100" x14ac:dyDescent="0.3">
      <c r="AG119">
        <v>1.304948387283E-2</v>
      </c>
      <c r="AH119">
        <v>6.8122278614359999</v>
      </c>
      <c r="AI119">
        <v>4.5384699887070001E-2</v>
      </c>
      <c r="AJ119">
        <v>1.8082102190960001</v>
      </c>
    </row>
    <row r="120" spans="14:100" x14ac:dyDescent="0.3">
      <c r="AG120">
        <v>1.323866208115E-2</v>
      </c>
      <c r="AH120">
        <v>6.7444283980649997</v>
      </c>
      <c r="AI120">
        <v>4.5857543403390003E-2</v>
      </c>
      <c r="AJ120">
        <v>1.7574447639049999</v>
      </c>
    </row>
    <row r="121" spans="14:100" x14ac:dyDescent="0.3">
      <c r="AG121">
        <v>1.340209492566E-2</v>
      </c>
      <c r="AH121">
        <v>6.6257367196179997</v>
      </c>
      <c r="AI121">
        <v>4.6631244947730001E-2</v>
      </c>
      <c r="AJ121">
        <v>1.7237176879239999</v>
      </c>
    </row>
    <row r="122" spans="14:100" x14ac:dyDescent="0.3">
      <c r="AG122">
        <v>1.349680789239E-2</v>
      </c>
      <c r="AH122">
        <v>6.44766095543</v>
      </c>
      <c r="AI122">
        <v>4.7164204695800002E-2</v>
      </c>
      <c r="AJ122">
        <v>1.740815076047</v>
      </c>
    </row>
    <row r="123" spans="14:100" x14ac:dyDescent="0.3">
      <c r="AG123">
        <v>1.372051726139E-2</v>
      </c>
      <c r="AH123">
        <v>6.2102513723530004</v>
      </c>
      <c r="AI123">
        <v>4.7585375333670001E-2</v>
      </c>
      <c r="AJ123">
        <v>1.800288767913</v>
      </c>
    </row>
    <row r="124" spans="14:100" x14ac:dyDescent="0.3">
      <c r="AG124">
        <v>1.3858110023659999E-2</v>
      </c>
      <c r="AH124">
        <v>6.1509197389789998</v>
      </c>
      <c r="AI124">
        <v>4.8092567859840001E-2</v>
      </c>
      <c r="AJ124">
        <v>1.7919367702240001</v>
      </c>
    </row>
    <row r="125" spans="14:100" x14ac:dyDescent="0.3">
      <c r="AG125">
        <v>1.4047251801810001E-2</v>
      </c>
      <c r="AH125">
        <v>6.1255249910489997</v>
      </c>
      <c r="AI125">
        <v>4.853101136409E-2</v>
      </c>
      <c r="AJ125">
        <v>1.758124459149</v>
      </c>
    </row>
    <row r="126" spans="14:100" x14ac:dyDescent="0.3">
      <c r="AG126">
        <v>1.421061178598E-2</v>
      </c>
      <c r="AH126">
        <v>6.0916427434860001</v>
      </c>
      <c r="AI126">
        <v>4.9021033028350001E-2</v>
      </c>
      <c r="AJ126">
        <v>1.724325261165</v>
      </c>
    </row>
    <row r="127" spans="14:100" x14ac:dyDescent="0.3">
      <c r="AG127">
        <v>1.43998337105E-2</v>
      </c>
      <c r="AH127">
        <v>5.9729576215840003</v>
      </c>
      <c r="AI127">
        <v>4.9364887428440002E-2</v>
      </c>
      <c r="AJ127">
        <v>1.7244126817750001</v>
      </c>
    </row>
    <row r="128" spans="14:100" x14ac:dyDescent="0.3">
      <c r="AG128">
        <v>1.4657848373139999E-2</v>
      </c>
      <c r="AH128">
        <v>5.82884715454</v>
      </c>
      <c r="AI128">
        <v>4.9665760028520002E-2</v>
      </c>
      <c r="AJ128">
        <v>1.7244891748090001</v>
      </c>
    </row>
    <row r="129" spans="33:36" x14ac:dyDescent="0.3">
      <c r="AG129">
        <v>1.4967652490770001E-2</v>
      </c>
      <c r="AH129">
        <v>5.4388024510250004</v>
      </c>
      <c r="AI129">
        <v>4.9923650828580003E-2</v>
      </c>
      <c r="AJ129">
        <v>1.7245547402670001</v>
      </c>
    </row>
    <row r="130" spans="33:36" x14ac:dyDescent="0.3">
      <c r="AG130">
        <v>1.5225849304239999E-2</v>
      </c>
      <c r="AH130">
        <v>5.082668406772</v>
      </c>
      <c r="AI130">
        <v>4.99924217086E-2</v>
      </c>
      <c r="AJ130">
        <v>1.724572224389</v>
      </c>
    </row>
    <row r="131" spans="33:36" x14ac:dyDescent="0.3">
      <c r="AG131">
        <v>1.5380707646849999E-2</v>
      </c>
      <c r="AH131">
        <v>4.9385317135450002</v>
      </c>
    </row>
    <row r="132" spans="33:36" x14ac:dyDescent="0.3">
      <c r="AG132">
        <v>1.5647325955529999E-2</v>
      </c>
      <c r="AH132">
        <v>4.7859424889279998</v>
      </c>
    </row>
    <row r="133" spans="33:36" x14ac:dyDescent="0.3">
      <c r="AG133">
        <v>1.5879536966089999E-2</v>
      </c>
      <c r="AH133">
        <v>4.6587873515140004</v>
      </c>
    </row>
    <row r="134" spans="33:36" x14ac:dyDescent="0.3">
      <c r="AG134">
        <v>1.6077326106480001E-2</v>
      </c>
      <c r="AH134">
        <v>4.5740281874819999</v>
      </c>
    </row>
    <row r="135" spans="33:36" x14ac:dyDescent="0.3">
      <c r="AG135">
        <v>1.6395413284660001E-2</v>
      </c>
      <c r="AH135">
        <v>4.5486662222809997</v>
      </c>
    </row>
    <row r="136" spans="33:36" x14ac:dyDescent="0.3">
      <c r="AG136">
        <v>1.660174778282E-2</v>
      </c>
      <c r="AH136">
        <v>4.5232758453819999</v>
      </c>
    </row>
    <row r="137" spans="33:36" x14ac:dyDescent="0.3">
      <c r="AG137">
        <v>1.684250415115E-2</v>
      </c>
      <c r="AH137">
        <v>4.4554894951030004</v>
      </c>
    </row>
    <row r="138" spans="33:36" x14ac:dyDescent="0.3">
      <c r="AG138">
        <v>1.7074678731540002E-2</v>
      </c>
      <c r="AH138">
        <v>4.3707390731310003</v>
      </c>
    </row>
    <row r="139" spans="33:36" x14ac:dyDescent="0.3">
      <c r="AG139">
        <v>1.7315486102109999E-2</v>
      </c>
      <c r="AH139">
        <v>4.2435861212330002</v>
      </c>
    </row>
    <row r="140" spans="33:36" x14ac:dyDescent="0.3">
      <c r="AG140">
        <v>1.7487559022830002E-2</v>
      </c>
      <c r="AH140">
        <v>4.0740109697709999</v>
      </c>
    </row>
    <row r="141" spans="33:36" x14ac:dyDescent="0.3">
      <c r="AG141">
        <v>1.770262831562E-2</v>
      </c>
      <c r="AH141">
        <v>3.8874848597090002</v>
      </c>
    </row>
    <row r="142" spans="33:36" x14ac:dyDescent="0.3">
      <c r="AG142">
        <v>1.792625025222E-2</v>
      </c>
      <c r="AH142">
        <v>3.751846593692</v>
      </c>
    </row>
    <row r="143" spans="33:36" x14ac:dyDescent="0.3">
      <c r="AG143">
        <v>1.8149792042440001E-2</v>
      </c>
      <c r="AH143">
        <v>3.709498701647</v>
      </c>
    </row>
    <row r="144" spans="33:36" x14ac:dyDescent="0.3">
      <c r="AG144">
        <v>1.8295922876449999E-2</v>
      </c>
      <c r="AH144">
        <v>3.7180167984939998</v>
      </c>
    </row>
    <row r="145" spans="33:34" x14ac:dyDescent="0.3">
      <c r="AG145">
        <v>1.8562344462210001E-2</v>
      </c>
      <c r="AH145">
        <v>3.7944130372620002</v>
      </c>
    </row>
    <row r="146" spans="33:34" x14ac:dyDescent="0.3">
      <c r="AG146">
        <v>1.882873690385E-2</v>
      </c>
      <c r="AH146">
        <v>3.9047330483840001</v>
      </c>
    </row>
    <row r="147" spans="33:34" x14ac:dyDescent="0.3">
      <c r="AG147">
        <v>1.9026424039760001E-2</v>
      </c>
      <c r="AH147">
        <v>3.9387070875879999</v>
      </c>
    </row>
    <row r="148" spans="33:34" x14ac:dyDescent="0.3">
      <c r="AG148">
        <v>1.9258576762060001E-2</v>
      </c>
      <c r="AH148">
        <v>3.8793994948820001</v>
      </c>
    </row>
    <row r="149" spans="33:34" x14ac:dyDescent="0.3">
      <c r="AG149">
        <v>1.9456373188480001E-2</v>
      </c>
      <c r="AH149">
        <v>3.7861593877609998</v>
      </c>
    </row>
    <row r="150" spans="33:34" x14ac:dyDescent="0.3">
      <c r="AG150">
        <v>1.9628380534890001E-2</v>
      </c>
      <c r="AH150">
        <v>3.6929127240940001</v>
      </c>
    </row>
    <row r="151" spans="33:34" x14ac:dyDescent="0.3">
      <c r="AG151">
        <v>2.0049682321369999E-2</v>
      </c>
      <c r="AH151">
        <v>3.5997294403689999</v>
      </c>
    </row>
    <row r="152" spans="33:34" x14ac:dyDescent="0.3">
      <c r="AG152">
        <v>2.0256031391590001E-2</v>
      </c>
      <c r="AH152">
        <v>3.5573771772940002</v>
      </c>
    </row>
    <row r="153" spans="33:34" x14ac:dyDescent="0.3">
      <c r="AG153">
        <v>2.059994407995E-2</v>
      </c>
      <c r="AH153">
        <v>3.4896170531970001</v>
      </c>
    </row>
    <row r="154" spans="33:34" x14ac:dyDescent="0.3">
      <c r="AG154">
        <v>2.0737507698090001E-2</v>
      </c>
      <c r="AH154">
        <v>3.4642091921759999</v>
      </c>
    </row>
    <row r="155" spans="33:34" x14ac:dyDescent="0.3">
      <c r="AG155">
        <v>2.0969653134350001E-2</v>
      </c>
      <c r="AH155">
        <v>3.4133825425580002</v>
      </c>
    </row>
    <row r="156" spans="33:34" x14ac:dyDescent="0.3">
      <c r="AG156">
        <v>2.1167391272499999E-2</v>
      </c>
      <c r="AH156">
        <v>3.3879899801439999</v>
      </c>
    </row>
    <row r="157" spans="33:34" x14ac:dyDescent="0.3">
      <c r="AG157">
        <v>2.1373769486860001E-2</v>
      </c>
      <c r="AH157">
        <v>3.3117139447150001</v>
      </c>
    </row>
    <row r="158" spans="33:34" x14ac:dyDescent="0.3">
      <c r="AG158">
        <v>2.1571507625009999E-2</v>
      </c>
      <c r="AH158">
        <v>3.2863213823009998</v>
      </c>
    </row>
    <row r="159" spans="33:34" x14ac:dyDescent="0.3">
      <c r="AG159">
        <v>2.176922390506E-2</v>
      </c>
      <c r="AH159">
        <v>3.2863716491520001</v>
      </c>
    </row>
    <row r="160" spans="33:34" x14ac:dyDescent="0.3">
      <c r="AG160">
        <v>2.2001289194950001E-2</v>
      </c>
      <c r="AH160">
        <v>3.328835373505</v>
      </c>
    </row>
    <row r="161" spans="33:34" x14ac:dyDescent="0.3">
      <c r="AG161">
        <v>2.2198969044839999E-2</v>
      </c>
      <c r="AH161">
        <v>3.3712903557980001</v>
      </c>
    </row>
    <row r="162" spans="33:34" x14ac:dyDescent="0.3">
      <c r="AG162">
        <v>2.2370859814710001E-2</v>
      </c>
      <c r="AH162">
        <v>3.4137387815450002</v>
      </c>
    </row>
    <row r="163" spans="33:34" x14ac:dyDescent="0.3">
      <c r="AG163">
        <v>2.258572509857E-2</v>
      </c>
      <c r="AH163">
        <v>3.4646790779560002</v>
      </c>
    </row>
    <row r="164" spans="33:34" x14ac:dyDescent="0.3">
      <c r="AG164">
        <v>2.2869404978639998E-2</v>
      </c>
      <c r="AH164">
        <v>3.4647511999590002</v>
      </c>
    </row>
    <row r="165" spans="33:34" x14ac:dyDescent="0.3">
      <c r="AG165">
        <v>2.3049935824720001E-2</v>
      </c>
      <c r="AH165">
        <v>3.456316152691</v>
      </c>
    </row>
    <row r="166" spans="33:34" x14ac:dyDescent="0.3">
      <c r="AG166">
        <v>2.3239092174939999E-2</v>
      </c>
      <c r="AH166">
        <v>3.413959518585</v>
      </c>
    </row>
    <row r="167" spans="33:34" x14ac:dyDescent="0.3">
      <c r="AG167">
        <v>2.3497099551540002E-2</v>
      </c>
      <c r="AH167">
        <v>3.2783299946289999</v>
      </c>
    </row>
    <row r="168" spans="33:34" x14ac:dyDescent="0.3">
      <c r="AG168">
        <v>2.3789470510060001E-2</v>
      </c>
      <c r="AH168">
        <v>3.168152042</v>
      </c>
    </row>
    <row r="169" spans="33:34" x14ac:dyDescent="0.3">
      <c r="AG169">
        <v>2.4236583234640001E-2</v>
      </c>
      <c r="AH169">
        <v>3.049532485556</v>
      </c>
    </row>
    <row r="170" spans="33:34" x14ac:dyDescent="0.3">
      <c r="AG170">
        <v>2.45977105011E-2</v>
      </c>
      <c r="AH170">
        <v>2.956333903225</v>
      </c>
    </row>
    <row r="171" spans="33:34" x14ac:dyDescent="0.3">
      <c r="AG171">
        <v>2.4898626817380001E-2</v>
      </c>
      <c r="AH171">
        <v>2.9055247377289999</v>
      </c>
    </row>
    <row r="172" spans="33:34" x14ac:dyDescent="0.3">
      <c r="AG172">
        <v>2.5380022977509999E-2</v>
      </c>
      <c r="AH172">
        <v>2.9056471265830002</v>
      </c>
    </row>
    <row r="173" spans="33:34" x14ac:dyDescent="0.3">
      <c r="AG173">
        <v>2.570668465759E-2</v>
      </c>
      <c r="AH173">
        <v>2.9057301761629999</v>
      </c>
    </row>
    <row r="174" spans="33:34" x14ac:dyDescent="0.3">
      <c r="AG174">
        <v>2.6093520857690001E-2</v>
      </c>
      <c r="AH174">
        <v>2.9058285243489999</v>
      </c>
    </row>
    <row r="175" spans="33:34" x14ac:dyDescent="0.3">
      <c r="AG175">
        <v>2.6488851413329999E-2</v>
      </c>
      <c r="AH175">
        <v>3.0246622612879999</v>
      </c>
    </row>
    <row r="176" spans="33:34" x14ac:dyDescent="0.3">
      <c r="AG176">
        <v>2.6763891217199999E-2</v>
      </c>
      <c r="AH176">
        <v>3.0756178563060002</v>
      </c>
    </row>
    <row r="177" spans="33:34" x14ac:dyDescent="0.3">
      <c r="AG177">
        <v>2.7159287347129999E-2</v>
      </c>
      <c r="AH177">
        <v>3.118123105449</v>
      </c>
    </row>
    <row r="178" spans="33:34" x14ac:dyDescent="0.3">
      <c r="AG178">
        <v>2.7477352667209999E-2</v>
      </c>
      <c r="AH178">
        <v>3.118203969514</v>
      </c>
    </row>
    <row r="179" spans="33:34" x14ac:dyDescent="0.3">
      <c r="AG179">
        <v>2.7743847113320001E-2</v>
      </c>
      <c r="AH179">
        <v>3.109790777398</v>
      </c>
    </row>
    <row r="180" spans="33:34" x14ac:dyDescent="0.3">
      <c r="AG180">
        <v>2.8036101495290001E-2</v>
      </c>
      <c r="AH180">
        <v>3.1353079141819999</v>
      </c>
    </row>
    <row r="181" spans="33:34" x14ac:dyDescent="0.3">
      <c r="AG181">
        <v>2.8259599569320001E-2</v>
      </c>
      <c r="AH181">
        <v>3.1438456806669999</v>
      </c>
    </row>
    <row r="182" spans="33:34" x14ac:dyDescent="0.3">
      <c r="AG182">
        <v>2.8637839409410001E-2</v>
      </c>
      <c r="AH182">
        <v>3.1439418433380002</v>
      </c>
    </row>
    <row r="183" spans="33:34" x14ac:dyDescent="0.3">
      <c r="AG183">
        <v>2.8921570291719999E-2</v>
      </c>
      <c r="AH183">
        <v>3.0846473637230001</v>
      </c>
    </row>
    <row r="184" spans="33:34" x14ac:dyDescent="0.3">
      <c r="AG184">
        <v>2.915370115592E-2</v>
      </c>
      <c r="AH184">
        <v>3.050782600282</v>
      </c>
    </row>
    <row r="185" spans="33:34" x14ac:dyDescent="0.3">
      <c r="AG185">
        <v>2.9351446580099999E-2</v>
      </c>
      <c r="AH185">
        <v>3.0169090947789998</v>
      </c>
    </row>
    <row r="186" spans="33:34" x14ac:dyDescent="0.3">
      <c r="AG186">
        <v>2.9626566530340001E-2</v>
      </c>
      <c r="AH186">
        <v>2.9745743158260001</v>
      </c>
    </row>
    <row r="187" spans="33:34" x14ac:dyDescent="0.3">
      <c r="AG187">
        <v>3.0099424618730001E-2</v>
      </c>
      <c r="AH187">
        <v>2.9068469744579999</v>
      </c>
    </row>
    <row r="188" spans="33:34" x14ac:dyDescent="0.3">
      <c r="AG188">
        <v>3.0357293560700001E-2</v>
      </c>
      <c r="AH188">
        <v>2.9323553691809998</v>
      </c>
    </row>
    <row r="189" spans="33:34" x14ac:dyDescent="0.3">
      <c r="AG189">
        <v>3.0683875094419999E-2</v>
      </c>
      <c r="AH189">
        <v>3.025728792732</v>
      </c>
    </row>
    <row r="190" spans="33:34" x14ac:dyDescent="0.3">
      <c r="AG190">
        <v>3.0872951298259999E-2</v>
      </c>
      <c r="AH190">
        <v>3.0766625325980002</v>
      </c>
    </row>
    <row r="191" spans="33:34" x14ac:dyDescent="0.3">
      <c r="AG191">
        <v>3.1242536490090001E-2</v>
      </c>
      <c r="AH191">
        <v>3.1446040544599998</v>
      </c>
    </row>
    <row r="192" spans="33:34" x14ac:dyDescent="0.3">
      <c r="AG192">
        <v>3.1500390859989999E-2</v>
      </c>
      <c r="AH192">
        <v>3.1870743353600002</v>
      </c>
    </row>
    <row r="193" spans="33:34" x14ac:dyDescent="0.3">
      <c r="AG193">
        <v>3.1818448894040001E-2</v>
      </c>
      <c r="AH193">
        <v>3.195636142513</v>
      </c>
    </row>
    <row r="194" spans="33:34" x14ac:dyDescent="0.3">
      <c r="AG194">
        <v>3.2084936054110003E-2</v>
      </c>
      <c r="AH194">
        <v>3.1957038934859998</v>
      </c>
    </row>
    <row r="195" spans="33:34" x14ac:dyDescent="0.3">
      <c r="AG195">
        <v>3.2351459644350003E-2</v>
      </c>
      <c r="AH195">
        <v>3.1533669290169999</v>
      </c>
    </row>
    <row r="196" spans="33:34" x14ac:dyDescent="0.3">
      <c r="AG196">
        <v>3.2583590508539997E-2</v>
      </c>
      <c r="AH196">
        <v>3.1195021655750002</v>
      </c>
    </row>
    <row r="197" spans="33:34" x14ac:dyDescent="0.3">
      <c r="AG197">
        <v>3.2884499538790003E-2</v>
      </c>
      <c r="AH197">
        <v>3.0771739431670002</v>
      </c>
    </row>
    <row r="198" spans="33:34" x14ac:dyDescent="0.3">
      <c r="AG198">
        <v>3.3142434055049998E-2</v>
      </c>
      <c r="AH198">
        <v>3.026353850095</v>
      </c>
    </row>
    <row r="199" spans="33:34" x14ac:dyDescent="0.3">
      <c r="AG199">
        <v>3.399353926958E-2</v>
      </c>
      <c r="AH199">
        <v>2.95024172831</v>
      </c>
    </row>
    <row r="200" spans="33:34" x14ac:dyDescent="0.3">
      <c r="AG200">
        <v>3.4285859225859999E-2</v>
      </c>
      <c r="AH200">
        <v>2.8994303772990002</v>
      </c>
    </row>
    <row r="201" spans="33:34" x14ac:dyDescent="0.3">
      <c r="AG201">
        <v>3.4655546422149998E-2</v>
      </c>
      <c r="AH201">
        <v>2.848638695924</v>
      </c>
    </row>
    <row r="202" spans="33:34" x14ac:dyDescent="0.3">
      <c r="AG202">
        <v>3.4939270018430002E-2</v>
      </c>
      <c r="AH202">
        <v>2.7978251593980001</v>
      </c>
    </row>
    <row r="203" spans="33:34" x14ac:dyDescent="0.3">
      <c r="AG203">
        <v>3.5231575402639999E-2</v>
      </c>
      <c r="AH203">
        <v>2.7639756945629999</v>
      </c>
    </row>
    <row r="204" spans="33:34" x14ac:dyDescent="0.3">
      <c r="AG204">
        <v>3.5575429802729999E-2</v>
      </c>
      <c r="AH204">
        <v>2.7640631151730002</v>
      </c>
    </row>
    <row r="205" spans="33:34" x14ac:dyDescent="0.3">
      <c r="AG205">
        <v>3.5867647754529997E-2</v>
      </c>
      <c r="AH205">
        <v>2.8319849673989999</v>
      </c>
    </row>
    <row r="206" spans="33:34" x14ac:dyDescent="0.3">
      <c r="AG206">
        <v>3.6185654786349997E-2</v>
      </c>
      <c r="AH206">
        <v>2.8999133761699998</v>
      </c>
    </row>
    <row r="207" spans="33:34" x14ac:dyDescent="0.3">
      <c r="AG207">
        <v>3.6512301894369999E-2</v>
      </c>
      <c r="AH207">
        <v>2.9169583119259999</v>
      </c>
    </row>
    <row r="208" spans="33:34" x14ac:dyDescent="0.3">
      <c r="AG208">
        <v>3.7131217956429999E-2</v>
      </c>
      <c r="AH208">
        <v>2.9425584982899999</v>
      </c>
    </row>
    <row r="209" spans="33:34" x14ac:dyDescent="0.3">
      <c r="AG209">
        <v>3.7836163192810003E-2</v>
      </c>
      <c r="AH209">
        <v>2.89185205201</v>
      </c>
    </row>
    <row r="210" spans="33:34" x14ac:dyDescent="0.3">
      <c r="AG210">
        <v>3.8197261315140001E-2</v>
      </c>
      <c r="AH210">
        <v>2.832577242033</v>
      </c>
    </row>
    <row r="211" spans="33:34" x14ac:dyDescent="0.3">
      <c r="AG211">
        <v>3.8713108489579998E-2</v>
      </c>
      <c r="AH211">
        <v>2.7563798851530001</v>
      </c>
    </row>
    <row r="212" spans="33:34" x14ac:dyDescent="0.3">
      <c r="AG212">
        <v>3.9117181125880002E-2</v>
      </c>
      <c r="AH212">
        <v>2.70559694584</v>
      </c>
    </row>
    <row r="213" spans="33:34" x14ac:dyDescent="0.3">
      <c r="AG213">
        <v>3.9675980956200001E-2</v>
      </c>
      <c r="AH213">
        <v>2.6633342888899998</v>
      </c>
    </row>
    <row r="214" spans="33:34" x14ac:dyDescent="0.3">
      <c r="AG214">
        <v>4.0019879072490001E-2</v>
      </c>
      <c r="AH214">
        <v>2.6125360509700002</v>
      </c>
    </row>
    <row r="215" spans="33:34" x14ac:dyDescent="0.3">
      <c r="AG215">
        <v>4.0656104431090002E-2</v>
      </c>
      <c r="AH215">
        <v>2.5024455189500001</v>
      </c>
    </row>
    <row r="216" spans="33:34" x14ac:dyDescent="0.3">
      <c r="AG216">
        <v>4.1085980719469999E-2</v>
      </c>
      <c r="AH216">
        <v>2.4347072500059999</v>
      </c>
    </row>
    <row r="217" spans="33:34" x14ac:dyDescent="0.3">
      <c r="AG217">
        <v>4.154165337389E-2</v>
      </c>
      <c r="AH217">
        <v>2.3584945945190001</v>
      </c>
    </row>
    <row r="218" spans="33:34" x14ac:dyDescent="0.3">
      <c r="AG218">
        <v>4.1954322370199998E-2</v>
      </c>
      <c r="AH218">
        <v>2.3077138407220001</v>
      </c>
    </row>
    <row r="219" spans="33:34" x14ac:dyDescent="0.3">
      <c r="AG219">
        <v>4.2281027766480003E-2</v>
      </c>
      <c r="AH219">
        <v>2.2569112317709998</v>
      </c>
    </row>
    <row r="220" spans="33:34" x14ac:dyDescent="0.3">
      <c r="AG220">
        <v>4.2616322236740001E-2</v>
      </c>
      <c r="AH220">
        <v>2.2145917514239999</v>
      </c>
    </row>
    <row r="221" spans="33:34" x14ac:dyDescent="0.3">
      <c r="AG221">
        <v>4.2977369356829997E-2</v>
      </c>
      <c r="AH221">
        <v>2.214683543065</v>
      </c>
    </row>
    <row r="222" spans="33:34" x14ac:dyDescent="0.3">
      <c r="AG222">
        <v>4.3226671082929997E-2</v>
      </c>
      <c r="AH222">
        <v>2.2062659799189999</v>
      </c>
    </row>
    <row r="223" spans="33:34" x14ac:dyDescent="0.3">
      <c r="AG223">
        <v>4.354477283318E-2</v>
      </c>
      <c r="AH223">
        <v>2.1639421285420002</v>
      </c>
    </row>
    <row r="224" spans="33:34" x14ac:dyDescent="0.3">
      <c r="AG224">
        <v>4.3897267309470002E-2</v>
      </c>
      <c r="AH224">
        <v>2.1131460761369998</v>
      </c>
    </row>
    <row r="225" spans="33:34" x14ac:dyDescent="0.3">
      <c r="AG225">
        <v>4.4258358145769998E-2</v>
      </c>
      <c r="AH225">
        <v>2.062352209248</v>
      </c>
    </row>
    <row r="226" spans="33:34" x14ac:dyDescent="0.3">
      <c r="AG226">
        <v>4.4714008942090003E-2</v>
      </c>
      <c r="AH226">
        <v>2.011582383026</v>
      </c>
    </row>
    <row r="227" spans="33:34" x14ac:dyDescent="0.3">
      <c r="AG227">
        <v>4.5204059750480002E-2</v>
      </c>
      <c r="AH227">
        <v>1.9438594126890001</v>
      </c>
    </row>
    <row r="228" spans="33:34" x14ac:dyDescent="0.3">
      <c r="AG228">
        <v>4.5943368568780001E-2</v>
      </c>
      <c r="AH228">
        <v>1.9186045377359999</v>
      </c>
    </row>
    <row r="229" spans="33:34" x14ac:dyDescent="0.3">
      <c r="AG229">
        <v>4.6252917675230001E-2</v>
      </c>
      <c r="AH229">
        <v>1.8253928423129999</v>
      </c>
    </row>
    <row r="230" spans="33:34" x14ac:dyDescent="0.3">
      <c r="AG230">
        <v>4.6562437637539998E-2</v>
      </c>
      <c r="AH230">
        <v>1.7661049192439999</v>
      </c>
    </row>
    <row r="231" spans="33:34" x14ac:dyDescent="0.3">
      <c r="AG231">
        <v>4.6837564873820001E-2</v>
      </c>
      <c r="AH231">
        <v>1.7152891972019999</v>
      </c>
    </row>
    <row r="232" spans="33:34" x14ac:dyDescent="0.3">
      <c r="AG232">
        <v>4.7172837485970003E-2</v>
      </c>
      <c r="AH232">
        <v>1.6984125461199999</v>
      </c>
    </row>
    <row r="233" spans="33:34" x14ac:dyDescent="0.3">
      <c r="AG233">
        <v>4.7447935578110001E-2</v>
      </c>
      <c r="AH233">
        <v>1.6815205964319999</v>
      </c>
    </row>
    <row r="234" spans="33:34" x14ac:dyDescent="0.3">
      <c r="AG234">
        <v>4.7740197246119997E-2</v>
      </c>
      <c r="AH234">
        <v>1.698556790127</v>
      </c>
    </row>
    <row r="235" spans="33:34" x14ac:dyDescent="0.3">
      <c r="AG235">
        <v>4.7980829751879998E-2</v>
      </c>
      <c r="AH235">
        <v>1.774946472349</v>
      </c>
    </row>
    <row r="236" spans="33:34" x14ac:dyDescent="0.3">
      <c r="AG236">
        <v>4.814408773158E-2</v>
      </c>
      <c r="AH236">
        <v>1.8597974280230001</v>
      </c>
    </row>
    <row r="237" spans="33:34" x14ac:dyDescent="0.3">
      <c r="AG237">
        <v>4.8376116591309998E-2</v>
      </c>
      <c r="AH237">
        <v>1.944665867818</v>
      </c>
    </row>
    <row r="238" spans="33:34" x14ac:dyDescent="0.3">
      <c r="AG238">
        <v>4.8522210995140001E-2</v>
      </c>
      <c r="AH238">
        <v>1.995588680107</v>
      </c>
    </row>
    <row r="239" spans="33:34" x14ac:dyDescent="0.3">
      <c r="AG239">
        <v>4.8771432574870002E-2</v>
      </c>
      <c r="AH239">
        <v>2.0804614909330001</v>
      </c>
    </row>
    <row r="240" spans="33:34" x14ac:dyDescent="0.3">
      <c r="AG240">
        <v>4.9166770416540002E-2</v>
      </c>
      <c r="AH240">
        <v>2.1908142847829999</v>
      </c>
    </row>
    <row r="241" spans="33:34" x14ac:dyDescent="0.3">
      <c r="AG241">
        <v>4.945903937058E-2</v>
      </c>
      <c r="AH241">
        <v>2.1993695353899998</v>
      </c>
    </row>
    <row r="242" spans="33:34" x14ac:dyDescent="0.3">
      <c r="AG242">
        <v>4.9682544730640002E-2</v>
      </c>
      <c r="AH242">
        <v>2.199426358787</v>
      </c>
    </row>
    <row r="243" spans="33:34" x14ac:dyDescent="0.3">
      <c r="AG243">
        <v>4.9837279210679999E-2</v>
      </c>
      <c r="AH243">
        <v>2.1994656980620002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D779-26E3-43A8-AEA5-94EAD55E987A}">
  <sheetPr codeName="Sheet59">
    <tabColor theme="7" tint="0.79998168889431442"/>
  </sheetPr>
  <dimension ref="A1:G853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 s="2">
        <v>2.385027052621E-4</v>
      </c>
      <c r="C3">
        <v>9.0547319467399995E-2</v>
      </c>
      <c r="D3">
        <v>2.0740842714E-3</v>
      </c>
      <c r="E3">
        <v>0.18915796876919999</v>
      </c>
      <c r="F3">
        <v>1.74876449426E-3</v>
      </c>
      <c r="G3">
        <v>0.14255318794620001</v>
      </c>
    </row>
    <row r="4" spans="2:7" x14ac:dyDescent="0.3">
      <c r="B4" s="2">
        <v>4.414903449313E-4</v>
      </c>
      <c r="C4">
        <v>0.23538306367680001</v>
      </c>
      <c r="D4">
        <v>2.7214487571110002E-3</v>
      </c>
      <c r="E4">
        <v>0.43492022432549998</v>
      </c>
      <c r="F4">
        <v>2.4830570711230002E-3</v>
      </c>
      <c r="G4">
        <v>0.3392049576767</v>
      </c>
    </row>
    <row r="5" spans="2:7" x14ac:dyDescent="0.3">
      <c r="B5" s="2">
        <v>4.9040543683589999E-4</v>
      </c>
      <c r="C5">
        <v>0.35691808276379999</v>
      </c>
      <c r="D5">
        <v>3.3700344548319998E-3</v>
      </c>
      <c r="E5">
        <v>0.62379842452550005</v>
      </c>
      <c r="F5">
        <v>3.0636656676779998E-3</v>
      </c>
      <c r="G5">
        <v>0.49445653012590002</v>
      </c>
    </row>
    <row r="6" spans="2:7" x14ac:dyDescent="0.3">
      <c r="B6" s="2">
        <v>5.5616215253049997E-4</v>
      </c>
      <c r="C6">
        <v>0.49397026570800001</v>
      </c>
      <c r="D6">
        <v>3.9338569372339999E-3</v>
      </c>
      <c r="E6">
        <v>0.76094719423769996</v>
      </c>
      <c r="F6">
        <v>3.524939647147E-3</v>
      </c>
      <c r="G6">
        <v>0.60831456645030002</v>
      </c>
    </row>
    <row r="7" spans="2:7" x14ac:dyDescent="0.3">
      <c r="B7" s="2">
        <v>6.3975966547669995E-4</v>
      </c>
      <c r="C7">
        <v>0.5999981126724</v>
      </c>
      <c r="D7">
        <v>4.3781227640019996E-3</v>
      </c>
      <c r="E7">
        <v>0.86704498334430002</v>
      </c>
      <c r="F7">
        <v>4.0728086599469996E-3</v>
      </c>
      <c r="G7">
        <v>0.68857595022780005</v>
      </c>
    </row>
    <row r="8" spans="2:7" x14ac:dyDescent="0.3">
      <c r="B8" s="2">
        <v>6.3826090528450001E-4</v>
      </c>
      <c r="C8">
        <v>0.66981036242799996</v>
      </c>
      <c r="D8">
        <v>4.6501421879350004E-3</v>
      </c>
      <c r="E8">
        <v>0.99638021658749998</v>
      </c>
      <c r="F8">
        <v>4.415525157245E-3</v>
      </c>
      <c r="G8">
        <v>0.7248415061097</v>
      </c>
    </row>
    <row r="9" spans="2:7" x14ac:dyDescent="0.3">
      <c r="B9" s="2">
        <v>6.8906332483850002E-4</v>
      </c>
      <c r="C9">
        <v>0.70343365960049997</v>
      </c>
      <c r="D9">
        <v>4.9913044154030004E-3</v>
      </c>
      <c r="E9">
        <v>1.1050436611050001</v>
      </c>
      <c r="F9">
        <v>4.809377131917E-3</v>
      </c>
      <c r="G9">
        <v>0.77921652588500001</v>
      </c>
    </row>
    <row r="10" spans="2:7" x14ac:dyDescent="0.3">
      <c r="B10" s="2">
        <v>1.2524417301469999E-3</v>
      </c>
      <c r="C10">
        <v>0.86126754035130004</v>
      </c>
      <c r="D10">
        <v>5.5042689686140003E-3</v>
      </c>
      <c r="E10">
        <v>1.2111547725239999</v>
      </c>
      <c r="F10">
        <v>5.2207368460199998E-3</v>
      </c>
      <c r="G10">
        <v>0.81808104295950002</v>
      </c>
    </row>
    <row r="11" spans="2:7" x14ac:dyDescent="0.3">
      <c r="B11" s="2">
        <v>1.4574832263760001E-3</v>
      </c>
      <c r="C11">
        <v>0.91043464600669999</v>
      </c>
      <c r="D11">
        <v>5.6747945727119997E-3</v>
      </c>
      <c r="E11">
        <v>1.2680721336630001</v>
      </c>
      <c r="F11">
        <v>5.6832320374980002E-3</v>
      </c>
      <c r="G11">
        <v>0.87505502392739998</v>
      </c>
    </row>
    <row r="12" spans="2:7" x14ac:dyDescent="0.3">
      <c r="B12" s="2">
        <v>1.8505580661330001E-3</v>
      </c>
      <c r="C12">
        <v>1.0010086101</v>
      </c>
      <c r="D12">
        <v>5.9648213228060002E-3</v>
      </c>
      <c r="E12">
        <v>1.358626114287</v>
      </c>
      <c r="F12">
        <v>6.333705062867E-3</v>
      </c>
      <c r="G12">
        <v>0.97602150221289996</v>
      </c>
    </row>
    <row r="13" spans="2:7" x14ac:dyDescent="0.3">
      <c r="B13" s="2">
        <v>2.141306441505E-3</v>
      </c>
      <c r="C13">
        <v>1.057949285286</v>
      </c>
      <c r="D13">
        <v>6.2716341870529997E-3</v>
      </c>
      <c r="E13">
        <v>1.467282897647</v>
      </c>
      <c r="F13">
        <v>6.6069456988079997E-3</v>
      </c>
      <c r="G13">
        <v>1.0484726800999999</v>
      </c>
    </row>
    <row r="14" spans="2:7" x14ac:dyDescent="0.3">
      <c r="B14" s="2">
        <v>2.3121651034229999E-3</v>
      </c>
      <c r="C14">
        <v>1.0993528131450001</v>
      </c>
      <c r="D14">
        <v>6.4758430387310004E-3</v>
      </c>
      <c r="E14">
        <v>1.5552345864999999</v>
      </c>
      <c r="F14">
        <v>6.8638442976890002E-3</v>
      </c>
      <c r="G14">
        <v>1.0821359442109999</v>
      </c>
    </row>
    <row r="15" spans="2:7" x14ac:dyDescent="0.3">
      <c r="B15" s="2">
        <v>2.5342147523520001E-3</v>
      </c>
      <c r="C15">
        <v>1.156280166018</v>
      </c>
      <c r="D15">
        <v>6.6632657762550002E-3</v>
      </c>
      <c r="E15">
        <v>1.6250834726159999</v>
      </c>
      <c r="F15">
        <v>7.1726555088600001E-3</v>
      </c>
      <c r="G15">
        <v>1.0977097278970001</v>
      </c>
    </row>
    <row r="16" spans="2:7" x14ac:dyDescent="0.3">
      <c r="B16" s="2">
        <v>2.808065994297E-3</v>
      </c>
      <c r="C16">
        <v>1.2002893162270001</v>
      </c>
      <c r="D16">
        <v>7.1930164436200001E-3</v>
      </c>
      <c r="E16">
        <v>1.749297386773</v>
      </c>
      <c r="F16">
        <v>7.7044045231470003E-3</v>
      </c>
      <c r="G16">
        <v>1.1288406423799999</v>
      </c>
    </row>
    <row r="17" spans="2:7" x14ac:dyDescent="0.3">
      <c r="B17" s="2">
        <v>3.0818062169679999E-3</v>
      </c>
      <c r="C17">
        <v>1.249469744195</v>
      </c>
      <c r="D17">
        <v>7.551464371972E-3</v>
      </c>
      <c r="E17">
        <v>1.852792884109</v>
      </c>
      <c r="F17">
        <v>8.0988115941870008E-3</v>
      </c>
      <c r="G17">
        <v>1.157359273357</v>
      </c>
    </row>
    <row r="18" spans="2:7" x14ac:dyDescent="0.3">
      <c r="B18" s="2">
        <v>3.2698950701339998E-3</v>
      </c>
      <c r="C18">
        <v>1.288290963753</v>
      </c>
      <c r="D18">
        <v>7.8243164404559994E-3</v>
      </c>
      <c r="E18">
        <v>1.943343534154</v>
      </c>
      <c r="F18">
        <v>8.3904481237470005E-3</v>
      </c>
      <c r="G18">
        <v>1.172929726465</v>
      </c>
    </row>
    <row r="19" spans="2:7" x14ac:dyDescent="0.3">
      <c r="B19" s="2">
        <v>3.4923332865199998E-3</v>
      </c>
      <c r="C19">
        <v>1.3271188444669999</v>
      </c>
      <c r="D19">
        <v>8.1148427772799996E-3</v>
      </c>
      <c r="E19">
        <v>2.01062676486</v>
      </c>
      <c r="F19">
        <v>8.7851327429700008E-3</v>
      </c>
      <c r="G19">
        <v>1.188520163043</v>
      </c>
    </row>
    <row r="20" spans="2:7" x14ac:dyDescent="0.3">
      <c r="B20" s="2">
        <v>3.7660735091920002E-3</v>
      </c>
      <c r="C20">
        <v>1.3762992724350001</v>
      </c>
      <c r="D20">
        <v>8.5252588275589996E-3</v>
      </c>
      <c r="E20">
        <v>2.0934471428910002</v>
      </c>
      <c r="F20">
        <v>9.4890171408209996E-3</v>
      </c>
      <c r="G20">
        <v>1.2015849111479999</v>
      </c>
    </row>
    <row r="21" spans="2:7" x14ac:dyDescent="0.3">
      <c r="B21" s="2">
        <v>3.7475665962990001E-3</v>
      </c>
      <c r="C21">
        <v>1.4383512749730001</v>
      </c>
      <c r="D21">
        <v>8.9527385401739993E-3</v>
      </c>
      <c r="E21">
        <v>2.1814421292609998</v>
      </c>
      <c r="F21">
        <v>1.029622717652E-2</v>
      </c>
      <c r="G21">
        <v>1.2017414483240001</v>
      </c>
    </row>
    <row r="22" spans="2:7" x14ac:dyDescent="0.3">
      <c r="B22" s="2">
        <v>4.0386480294909996E-3</v>
      </c>
      <c r="C22">
        <v>1.4797781168799999</v>
      </c>
      <c r="D22">
        <v>9.7227127115400002E-3</v>
      </c>
      <c r="E22">
        <v>2.3160452270320002</v>
      </c>
      <c r="F22">
        <v>1.07767852038E-2</v>
      </c>
      <c r="G22">
        <v>1.217348537793</v>
      </c>
    </row>
    <row r="23" spans="2:7" x14ac:dyDescent="0.3">
      <c r="B23" s="2">
        <v>4.1582046851239996E-3</v>
      </c>
      <c r="C23">
        <v>1.510829097485</v>
      </c>
      <c r="D23">
        <v>1.0340113095330001E-2</v>
      </c>
      <c r="E23">
        <v>2.3575353499239999</v>
      </c>
      <c r="F23">
        <v>1.105096950356E-2</v>
      </c>
      <c r="G23">
        <v>1.2458438547220001</v>
      </c>
    </row>
    <row r="24" spans="2:7" x14ac:dyDescent="0.3">
      <c r="B24" s="2">
        <v>4.1747132510939998E-3</v>
      </c>
      <c r="C24">
        <v>1.541860094622</v>
      </c>
      <c r="D24">
        <v>1.059656761712E-2</v>
      </c>
      <c r="E24">
        <v>2.411883725074</v>
      </c>
      <c r="F24">
        <v>1.2013084731569999E-2</v>
      </c>
      <c r="G24">
        <v>1.230516533823</v>
      </c>
    </row>
    <row r="25" spans="2:7" x14ac:dyDescent="0.3">
      <c r="B25" s="2">
        <v>4.225460161011E-3</v>
      </c>
      <c r="C25">
        <v>1.578069030674</v>
      </c>
      <c r="D25">
        <v>1.0888426185229999E-2</v>
      </c>
      <c r="E25">
        <v>2.4171116226630001</v>
      </c>
      <c r="F25">
        <v>1.391914133253E-2</v>
      </c>
      <c r="G25">
        <v>1.246400061283</v>
      </c>
    </row>
    <row r="26" spans="2:7" x14ac:dyDescent="0.3">
      <c r="B26" s="2">
        <v>4.4648510204609998E-3</v>
      </c>
      <c r="C26">
        <v>1.627242797486</v>
      </c>
      <c r="D26">
        <v>1.131679405203E-2</v>
      </c>
      <c r="E26">
        <v>2.463736386955</v>
      </c>
      <c r="F26">
        <v>1.5825142423850001E-2</v>
      </c>
      <c r="G26">
        <v>1.2648692276219999</v>
      </c>
    </row>
    <row r="27" spans="2:7" x14ac:dyDescent="0.3">
      <c r="B27" s="2">
        <v>4.6526068158060001E-3</v>
      </c>
      <c r="C27">
        <v>1.6815778503229999</v>
      </c>
      <c r="D27">
        <v>1.172804274686E-2</v>
      </c>
      <c r="E27">
        <v>2.5077721817900001</v>
      </c>
      <c r="F27">
        <v>1.8177907275589999E-2</v>
      </c>
      <c r="G27">
        <v>1.273082433476</v>
      </c>
    </row>
    <row r="28" spans="2:7" x14ac:dyDescent="0.3">
      <c r="B28" s="2">
        <v>4.9092833761409998E-3</v>
      </c>
      <c r="C28">
        <v>1.7255836699530001</v>
      </c>
      <c r="D28">
        <v>1.198521889393E-2</v>
      </c>
      <c r="E28">
        <v>2.5285072515009999</v>
      </c>
      <c r="F28">
        <v>2.0736934835570001E-2</v>
      </c>
      <c r="G28">
        <v>1.2735786896279999</v>
      </c>
    </row>
    <row r="29" spans="2:7" x14ac:dyDescent="0.3">
      <c r="B29" s="2">
        <v>5.0630783757209998E-3</v>
      </c>
      <c r="C29">
        <v>1.7618125894750001</v>
      </c>
      <c r="D29">
        <v>1.220832322595E-2</v>
      </c>
      <c r="E29">
        <v>2.536307465658</v>
      </c>
      <c r="F29">
        <v>2.2746317074380001E-2</v>
      </c>
      <c r="G29">
        <v>1.2765540061580001</v>
      </c>
    </row>
    <row r="30" spans="2:7" x14ac:dyDescent="0.3">
      <c r="B30" s="2">
        <v>5.1998097129650001E-3</v>
      </c>
      <c r="C30">
        <v>1.792866900658</v>
      </c>
      <c r="D30">
        <v>1.250029281333E-2</v>
      </c>
      <c r="E30">
        <v>2.536364085487</v>
      </c>
      <c r="F30">
        <v>2.5133708837519999E-2</v>
      </c>
      <c r="G30">
        <v>1.271845678769</v>
      </c>
    </row>
    <row r="31" spans="2:7" x14ac:dyDescent="0.3">
      <c r="B31" s="2">
        <v>5.5932731201799998E-3</v>
      </c>
      <c r="C31">
        <v>1.8653413925919999</v>
      </c>
      <c r="D31">
        <v>1.2980018196059999E-2</v>
      </c>
      <c r="E31">
        <v>2.5907557581530001</v>
      </c>
      <c r="F31">
        <v>2.6731065246580001E-2</v>
      </c>
      <c r="G31">
        <v>1.2669841447820001</v>
      </c>
    </row>
    <row r="32" spans="2:7" x14ac:dyDescent="0.3">
      <c r="B32" s="2">
        <v>5.8675684392189998E-3</v>
      </c>
      <c r="C32">
        <v>1.888665431762</v>
      </c>
      <c r="D32">
        <v>1.3151542973619999E-2</v>
      </c>
      <c r="E32">
        <v>2.6011316194549998</v>
      </c>
      <c r="F32">
        <v>2.7967975380369998E-2</v>
      </c>
      <c r="G32">
        <v>1.251710113134</v>
      </c>
    </row>
    <row r="33" spans="2:7" x14ac:dyDescent="0.3">
      <c r="B33" s="2">
        <v>6.1244670381000003E-3</v>
      </c>
      <c r="C33">
        <v>1.9223286958729999</v>
      </c>
      <c r="D33">
        <v>1.330611510811E-2</v>
      </c>
      <c r="E33">
        <v>2.6011615946590001</v>
      </c>
      <c r="F33">
        <v>2.9290481374019999E-2</v>
      </c>
      <c r="G33">
        <v>1.249380928776</v>
      </c>
    </row>
    <row r="34" spans="2:7" x14ac:dyDescent="0.3">
      <c r="B34" s="2">
        <v>6.5701206057880001E-3</v>
      </c>
      <c r="C34">
        <v>1.9637855129840001</v>
      </c>
      <c r="D34">
        <v>1.351160068144E-2</v>
      </c>
      <c r="E34">
        <v>2.6296435892750001</v>
      </c>
      <c r="F34">
        <v>3.033858102936E-2</v>
      </c>
      <c r="G34">
        <v>1.2288989830079999</v>
      </c>
    </row>
    <row r="35" spans="2:7" x14ac:dyDescent="0.3">
      <c r="B35" s="2">
        <v>6.8615350967999996E-3</v>
      </c>
      <c r="C35">
        <v>1.989698521612</v>
      </c>
      <c r="D35">
        <v>1.351160068144E-2</v>
      </c>
      <c r="E35">
        <v>2.6296435892750001</v>
      </c>
      <c r="F35">
        <v>3.1454879824409997E-2</v>
      </c>
      <c r="G35">
        <v>1.231701109471</v>
      </c>
    </row>
    <row r="36" spans="2:7" x14ac:dyDescent="0.3">
      <c r="B36" s="2">
        <v>7.0496794596030003E-3</v>
      </c>
      <c r="C36">
        <v>2.0259341022899999</v>
      </c>
      <c r="D36">
        <v>1.400999950596E-2</v>
      </c>
      <c r="E36">
        <v>2.6142263427639998</v>
      </c>
      <c r="F36">
        <v>3.2760488684640002E-2</v>
      </c>
      <c r="G36">
        <v>1.2164404001360001</v>
      </c>
    </row>
    <row r="37" spans="2:7" x14ac:dyDescent="0.3">
      <c r="B37" s="2">
        <v>7.2723397145359999E-3</v>
      </c>
      <c r="C37">
        <v>2.0544194274850001</v>
      </c>
      <c r="D37">
        <v>1.5227681101579999E-2</v>
      </c>
      <c r="E37">
        <v>2.6946176190919999</v>
      </c>
    </row>
    <row r="38" spans="2:7" x14ac:dyDescent="0.3">
      <c r="B38" s="2">
        <v>7.5631435995450001E-3</v>
      </c>
      <c r="C38">
        <v>2.1087744637910002</v>
      </c>
      <c r="D38">
        <v>1.625744037294E-2</v>
      </c>
      <c r="E38">
        <v>2.7284307592219998</v>
      </c>
    </row>
    <row r="39" spans="2:7" x14ac:dyDescent="0.3">
      <c r="B39" s="2">
        <v>7.75123245271E-3</v>
      </c>
      <c r="C39">
        <v>2.147595683349</v>
      </c>
      <c r="D39">
        <v>1.6755339610729999E-2</v>
      </c>
      <c r="E39">
        <v>2.7362842626289998</v>
      </c>
    </row>
    <row r="40" spans="2:7" x14ac:dyDescent="0.3">
      <c r="B40" s="2">
        <v>7.8711776757999993E-3</v>
      </c>
      <c r="C40">
        <v>2.1605471917950001</v>
      </c>
      <c r="D40">
        <v>1.7339001237310001E-2</v>
      </c>
      <c r="E40">
        <v>2.749325696688</v>
      </c>
    </row>
    <row r="41" spans="2:7" x14ac:dyDescent="0.3">
      <c r="B41" s="2">
        <v>8.1455840141129998E-3</v>
      </c>
      <c r="C41">
        <v>2.1786999532050002</v>
      </c>
      <c r="D41">
        <v>1.7699114454759999E-2</v>
      </c>
      <c r="E41">
        <v>2.7752520276279999</v>
      </c>
    </row>
    <row r="42" spans="2:7" x14ac:dyDescent="0.3">
      <c r="B42" s="2">
        <v>8.3511806067090005E-3</v>
      </c>
      <c r="C42">
        <v>2.2020106700620001</v>
      </c>
      <c r="D42">
        <v>1.8179839010950001E-2</v>
      </c>
      <c r="E42">
        <v>2.7831022004579999</v>
      </c>
    </row>
    <row r="43" spans="2:7" x14ac:dyDescent="0.3">
      <c r="B43" s="2">
        <v>8.6600473275159993E-3</v>
      </c>
      <c r="C43">
        <v>2.2149988148689999</v>
      </c>
      <c r="D43">
        <v>1.8832143854330002E-2</v>
      </c>
      <c r="E43">
        <v>2.7987425957080001</v>
      </c>
    </row>
    <row r="44" spans="2:7" x14ac:dyDescent="0.3">
      <c r="B44" s="2">
        <v>8.9169459263980008E-3</v>
      </c>
      <c r="C44">
        <v>2.2486620789799998</v>
      </c>
      <c r="D44">
        <v>1.95017343986E-2</v>
      </c>
      <c r="E44">
        <v>2.8092150437779999</v>
      </c>
    </row>
    <row r="45" spans="2:7" x14ac:dyDescent="0.3">
      <c r="B45" s="2">
        <v>9.0884151943200001E-3</v>
      </c>
      <c r="C45">
        <v>2.2616235791610002</v>
      </c>
      <c r="D45">
        <v>2.0119689878759998E-2</v>
      </c>
      <c r="E45">
        <v>2.8248487778719999</v>
      </c>
    </row>
    <row r="46" spans="2:7" x14ac:dyDescent="0.3">
      <c r="B46" s="2">
        <v>9.2428763095420002E-3</v>
      </c>
      <c r="C46">
        <v>2.2668248321250002</v>
      </c>
      <c r="D46">
        <v>2.085814567838E-2</v>
      </c>
      <c r="E46">
        <v>2.8275776316150001</v>
      </c>
    </row>
    <row r="47" spans="2:7" x14ac:dyDescent="0.3">
      <c r="B47" s="2">
        <v>9.4659251319329993E-3</v>
      </c>
      <c r="C47">
        <v>2.2772106851610001</v>
      </c>
      <c r="D47">
        <v>2.1218813992199999E-2</v>
      </c>
      <c r="E47">
        <v>2.8276475737569999</v>
      </c>
    </row>
    <row r="48" spans="2:7" x14ac:dyDescent="0.3">
      <c r="B48" s="2">
        <v>9.7235453560919997E-3</v>
      </c>
      <c r="C48">
        <v>2.277260643834</v>
      </c>
      <c r="D48">
        <v>2.1751118102860002E-2</v>
      </c>
      <c r="E48">
        <v>2.8329220994409998</v>
      </c>
    </row>
    <row r="49" spans="2:5" x14ac:dyDescent="0.3">
      <c r="B49" s="2">
        <v>9.9982292425879991E-3</v>
      </c>
      <c r="C49">
        <v>2.282485210845</v>
      </c>
      <c r="D49">
        <v>2.2231787149410001E-2</v>
      </c>
      <c r="E49">
        <v>2.84335791115</v>
      </c>
    </row>
    <row r="50" spans="2:5" x14ac:dyDescent="0.3">
      <c r="B50" s="2">
        <v>1.0204214402640001E-2</v>
      </c>
      <c r="C50">
        <v>2.2876964555430002</v>
      </c>
      <c r="D50">
        <v>2.2781154922400002E-2</v>
      </c>
      <c r="E50">
        <v>2.8538070451720001</v>
      </c>
    </row>
    <row r="51" spans="2:5" x14ac:dyDescent="0.3">
      <c r="B51" s="2">
        <v>1.037585019947E-2</v>
      </c>
      <c r="C51">
        <v>2.2929010390850002</v>
      </c>
      <c r="D51">
        <v>2.3193236261779999E-2</v>
      </c>
      <c r="E51">
        <v>2.8590582568089999</v>
      </c>
    </row>
    <row r="52" spans="2:5" x14ac:dyDescent="0.3">
      <c r="B52" s="2">
        <v>1.061590717457E-2</v>
      </c>
      <c r="C52">
        <v>2.3110471393390002</v>
      </c>
      <c r="D52">
        <v>2.367373877942E-2</v>
      </c>
      <c r="E52">
        <v>2.8772509851570001</v>
      </c>
    </row>
    <row r="53" spans="2:5" x14ac:dyDescent="0.3">
      <c r="B53" s="2">
        <v>1.0718788735319999E-2</v>
      </c>
      <c r="C53">
        <v>2.3188240394470001</v>
      </c>
      <c r="D53">
        <v>2.403429607397E-2</v>
      </c>
      <c r="E53">
        <v>2.8824922050590001</v>
      </c>
    </row>
    <row r="54" spans="2:5" x14ac:dyDescent="0.3">
      <c r="B54" s="2">
        <v>1.0907543704120001E-2</v>
      </c>
      <c r="C54">
        <v>2.3266175924470001</v>
      </c>
      <c r="D54">
        <v>2.513347569705E-2</v>
      </c>
      <c r="E54">
        <v>2.8827053620640002</v>
      </c>
    </row>
    <row r="55" spans="2:5" x14ac:dyDescent="0.3">
      <c r="B55" s="2">
        <v>1.1302283832980001E-2</v>
      </c>
      <c r="C55">
        <v>2.3396223901450002</v>
      </c>
      <c r="D55">
        <v>2.6095146847969999E-2</v>
      </c>
      <c r="E55">
        <v>2.8880631522039999</v>
      </c>
    </row>
    <row r="56" spans="2:5" x14ac:dyDescent="0.3">
      <c r="B56" s="2">
        <v>1.1714198643459999E-2</v>
      </c>
      <c r="C56">
        <v>2.3526305184209999</v>
      </c>
      <c r="D56">
        <v>2.6953658889950001E-2</v>
      </c>
      <c r="E56">
        <v>2.898572236633</v>
      </c>
    </row>
    <row r="57" spans="2:5" x14ac:dyDescent="0.3">
      <c r="B57" s="2">
        <v>1.204051759406E-2</v>
      </c>
      <c r="C57">
        <v>2.3526937994070001</v>
      </c>
      <c r="D57">
        <v>2.7468677299719999E-2</v>
      </c>
      <c r="E57">
        <v>2.909014709499</v>
      </c>
    </row>
    <row r="58" spans="2:5" x14ac:dyDescent="0.3">
      <c r="B58" s="2">
        <v>1.2572544156530001E-2</v>
      </c>
      <c r="C58">
        <v>2.37089651949</v>
      </c>
      <c r="D58">
        <v>2.8241537972200002E-2</v>
      </c>
      <c r="E58">
        <v>2.9091645855179999</v>
      </c>
    </row>
    <row r="59" spans="2:5" x14ac:dyDescent="0.3">
      <c r="B59" s="2">
        <v>1.303587199256E-2</v>
      </c>
      <c r="C59">
        <v>2.3890859172610002</v>
      </c>
      <c r="D59">
        <v>2.8722429057299999E-2</v>
      </c>
      <c r="E59">
        <v>2.9092578417079999</v>
      </c>
    </row>
    <row r="60" spans="2:5" x14ac:dyDescent="0.3">
      <c r="B60" s="2">
        <v>1.348196963734E-2</v>
      </c>
      <c r="C60">
        <v>2.409857623333</v>
      </c>
      <c r="D60">
        <v>2.994194247092E-2</v>
      </c>
      <c r="E60">
        <v>2.904323035</v>
      </c>
    </row>
    <row r="61" spans="2:5" x14ac:dyDescent="0.3">
      <c r="B61" s="2">
        <v>1.3928289320669999E-2</v>
      </c>
      <c r="C61">
        <v>2.420286773885</v>
      </c>
      <c r="D61">
        <v>3.080056553218E-2</v>
      </c>
      <c r="E61">
        <v>2.9096608416700001</v>
      </c>
    </row>
    <row r="62" spans="2:5" x14ac:dyDescent="0.3">
      <c r="B62" s="2">
        <v>1.446064894096E-2</v>
      </c>
      <c r="C62">
        <v>2.4229756606900001</v>
      </c>
      <c r="D62">
        <v>3.1659077574159998E-2</v>
      </c>
      <c r="E62">
        <v>2.9201699260999998</v>
      </c>
    </row>
    <row r="63" spans="2:5" x14ac:dyDescent="0.3">
      <c r="B63" s="2">
        <v>1.5353232797979999E-2</v>
      </c>
      <c r="C63">
        <v>2.4464196006750001</v>
      </c>
      <c r="D63">
        <v>3.2638034425969999E-2</v>
      </c>
      <c r="E63">
        <v>2.9203597690579999</v>
      </c>
    </row>
    <row r="64" spans="2:5" x14ac:dyDescent="0.3">
      <c r="B64" s="2">
        <v>1.583412388308E-2</v>
      </c>
      <c r="C64">
        <v>2.4465128568650001</v>
      </c>
      <c r="D64">
        <v>3.3720094877069999E-2</v>
      </c>
      <c r="E64">
        <v>2.9179839566050001</v>
      </c>
    </row>
    <row r="65" spans="4:5" x14ac:dyDescent="0.3">
      <c r="D65">
        <v>3.4527526951319998E-2</v>
      </c>
      <c r="E65">
        <v>2.907797938261</v>
      </c>
    </row>
    <row r="66" spans="4:5" x14ac:dyDescent="0.3">
      <c r="D66">
        <v>3.5248919088599999E-2</v>
      </c>
      <c r="E66">
        <v>2.9053521836659999</v>
      </c>
    </row>
    <row r="67" spans="4:5" x14ac:dyDescent="0.3">
      <c r="D67">
        <v>3.6004716098740001E-2</v>
      </c>
      <c r="E67">
        <v>2.9003274513470001</v>
      </c>
    </row>
    <row r="68" spans="4:5" x14ac:dyDescent="0.3">
      <c r="D68">
        <v>3.7069546358599999E-2</v>
      </c>
      <c r="E68">
        <v>2.9005339471960001</v>
      </c>
    </row>
    <row r="69" spans="4:5" x14ac:dyDescent="0.3">
      <c r="D69">
        <v>3.7859248654859998E-2</v>
      </c>
      <c r="E69">
        <v>2.916200987072</v>
      </c>
    </row>
    <row r="70" spans="4:5" x14ac:dyDescent="0.3">
      <c r="D70">
        <v>3.8460307001599997E-2</v>
      </c>
      <c r="E70">
        <v>2.918903196189</v>
      </c>
    </row>
    <row r="71" spans="4:5" x14ac:dyDescent="0.3">
      <c r="D71">
        <v>3.9164635476539998E-2</v>
      </c>
      <c r="E71">
        <v>2.9112828332560001</v>
      </c>
    </row>
    <row r="852" spans="1:7" x14ac:dyDescent="0.3">
      <c r="A852">
        <v>77</v>
      </c>
      <c r="G852">
        <v>1000</v>
      </c>
    </row>
    <row r="853" spans="1:7" x14ac:dyDescent="0.3">
      <c r="A853">
        <v>77</v>
      </c>
      <c r="G853">
        <v>1000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E2F9-391D-4374-B9B0-8D2CEE69D246}">
  <sheetPr codeName="Sheet61">
    <tabColor theme="7" tint="0.79998168889431442"/>
  </sheetPr>
  <dimension ref="A1:AG854"/>
  <sheetViews>
    <sheetView topLeftCell="Y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0" max="11" width="10" customWidth="1"/>
    <col min="24" max="25" width="10" customWidth="1"/>
  </cols>
  <sheetData>
    <row r="1" spans="2:33" x14ac:dyDescent="0.3">
      <c r="B1" s="2" t="s">
        <v>169</v>
      </c>
      <c r="C1" t="s">
        <v>181</v>
      </c>
      <c r="D1" t="s">
        <v>169</v>
      </c>
      <c r="E1" t="s">
        <v>181</v>
      </c>
      <c r="F1" t="s">
        <v>169</v>
      </c>
      <c r="G1" t="s">
        <v>181</v>
      </c>
      <c r="H1" t="s">
        <v>169</v>
      </c>
      <c r="I1" t="s">
        <v>181</v>
      </c>
      <c r="K1" s="3"/>
      <c r="L1" t="s">
        <v>169</v>
      </c>
      <c r="M1" t="s">
        <v>181</v>
      </c>
      <c r="N1" t="s">
        <v>169</v>
      </c>
      <c r="O1" t="s">
        <v>181</v>
      </c>
      <c r="P1" t="s">
        <v>169</v>
      </c>
      <c r="Q1" t="s">
        <v>181</v>
      </c>
      <c r="R1" t="s">
        <v>169</v>
      </c>
      <c r="S1" t="s">
        <v>181</v>
      </c>
      <c r="T1" t="s">
        <v>169</v>
      </c>
      <c r="U1" t="s">
        <v>181</v>
      </c>
      <c r="V1" t="s">
        <v>169</v>
      </c>
      <c r="W1" t="s">
        <v>181</v>
      </c>
      <c r="Y1" s="3"/>
      <c r="Z1" t="s">
        <v>169</v>
      </c>
      <c r="AA1" t="s">
        <v>181</v>
      </c>
      <c r="AB1" t="s">
        <v>169</v>
      </c>
      <c r="AC1" t="s">
        <v>181</v>
      </c>
      <c r="AD1" t="s">
        <v>169</v>
      </c>
      <c r="AE1" t="s">
        <v>181</v>
      </c>
      <c r="AF1" t="s">
        <v>169</v>
      </c>
      <c r="AG1" t="s">
        <v>181</v>
      </c>
    </row>
    <row r="2" spans="2:3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s="3"/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3">
      <c r="B3" s="2">
        <v>1.6527113413680001E-4</v>
      </c>
      <c r="C3">
        <v>3.6128592219089997E-2</v>
      </c>
      <c r="D3">
        <v>1.4738759062160001E-4</v>
      </c>
      <c r="E3">
        <v>1.2611565504809999E-2</v>
      </c>
      <c r="F3">
        <v>1.081128406085E-4</v>
      </c>
      <c r="G3">
        <v>1.7654545277699999E-2</v>
      </c>
      <c r="H3">
        <v>1.2952992222840001E-4</v>
      </c>
      <c r="I3">
        <v>1.037320412272E-2</v>
      </c>
      <c r="K3" s="3"/>
      <c r="L3">
        <v>9.1014314840270004E-5</v>
      </c>
      <c r="M3">
        <v>3.8670206352059998E-2</v>
      </c>
      <c r="N3">
        <v>9.1014314840270004E-5</v>
      </c>
      <c r="O3">
        <v>6.7658794650119994E-2</v>
      </c>
      <c r="P3">
        <v>5.7548965230579998E-5</v>
      </c>
      <c r="Q3">
        <v>2.5475555959019999E-2</v>
      </c>
      <c r="R3">
        <v>2.144708188008E-4</v>
      </c>
      <c r="S3">
        <v>9.2635106211769999E-2</v>
      </c>
      <c r="T3">
        <v>9.1014314840270004E-5</v>
      </c>
      <c r="U3">
        <v>3.2081890829769998E-2</v>
      </c>
      <c r="V3">
        <v>2.9856873424070001E-5</v>
      </c>
      <c r="W3">
        <v>2.28475123515E-2</v>
      </c>
      <c r="Y3" s="3"/>
      <c r="Z3">
        <v>4.6527380751940002E-4</v>
      </c>
      <c r="AA3">
        <v>0.13557930250530001</v>
      </c>
      <c r="AB3">
        <v>3.7357608830819997E-4</v>
      </c>
      <c r="AC3">
        <v>0.1048171779802</v>
      </c>
      <c r="AD3">
        <v>6.3781143846229995E-4</v>
      </c>
      <c r="AE3">
        <v>6.3581122900960005E-2</v>
      </c>
      <c r="AF3">
        <v>3.0342279358800003E-4</v>
      </c>
      <c r="AG3">
        <v>2.2685640157729999E-2</v>
      </c>
    </row>
    <row r="4" spans="2:33" x14ac:dyDescent="0.3">
      <c r="B4" s="2">
        <v>2.634985241631E-4</v>
      </c>
      <c r="C4">
        <v>5.6839052978050003E-2</v>
      </c>
      <c r="D4">
        <v>2.402523689207E-4</v>
      </c>
      <c r="E4">
        <v>2.8282791807269999E-2</v>
      </c>
      <c r="F4">
        <v>1.4562660942549999E-4</v>
      </c>
      <c r="G4">
        <v>3.2770450895319998E-2</v>
      </c>
      <c r="H4">
        <v>2.634603924043E-4</v>
      </c>
      <c r="I4">
        <v>2.548101985693E-2</v>
      </c>
      <c r="K4" s="3"/>
      <c r="L4">
        <v>1.5417173178009999E-4</v>
      </c>
      <c r="M4">
        <v>7.1614429478090005E-2</v>
      </c>
      <c r="N4">
        <v>1.340761900265E-4</v>
      </c>
      <c r="O4">
        <v>0.1045551653349</v>
      </c>
      <c r="P4">
        <v>1.3754834156049999E-4</v>
      </c>
      <c r="Q4">
        <v>3.5995822168419997E-2</v>
      </c>
      <c r="R4">
        <v>3.4370058056459998E-4</v>
      </c>
      <c r="S4">
        <v>0.12817802455890001</v>
      </c>
      <c r="T4">
        <v>1.312053983474E-4</v>
      </c>
      <c r="U4">
        <v>3.603656365243E-2</v>
      </c>
      <c r="V4">
        <v>7.293346067865E-5</v>
      </c>
      <c r="W4">
        <v>3.2059825591640001E-2</v>
      </c>
      <c r="Y4" s="3"/>
      <c r="Z4">
        <v>6.6486207851750002E-4</v>
      </c>
      <c r="AA4">
        <v>0.22277291710800001</v>
      </c>
      <c r="AB4">
        <v>6.3787494460370003E-4</v>
      </c>
      <c r="AC4">
        <v>0.18170254586789999</v>
      </c>
      <c r="AD4">
        <v>8.5895241736120003E-4</v>
      </c>
      <c r="AE4">
        <v>0.1148124663324</v>
      </c>
      <c r="AF4">
        <v>5.514984448056E-4</v>
      </c>
      <c r="AG4">
        <v>1.7408788030490001E-2</v>
      </c>
    </row>
    <row r="5" spans="2:33" x14ac:dyDescent="0.3">
      <c r="B5" s="2">
        <v>2.9565172402560002E-4</v>
      </c>
      <c r="C5">
        <v>6.8595618770660005E-2</v>
      </c>
      <c r="D5">
        <v>2.884709334641E-4</v>
      </c>
      <c r="E5">
        <v>3.6678220023010001E-2</v>
      </c>
      <c r="F5">
        <v>2.3492516525519999E-4</v>
      </c>
      <c r="G5">
        <v>5.2361730963239997E-2</v>
      </c>
      <c r="H5">
        <v>3.7776336097550001E-4</v>
      </c>
      <c r="I5">
        <v>5.122981619645E-2</v>
      </c>
      <c r="K5" s="3"/>
      <c r="L5">
        <v>1.8575044024999999E-4</v>
      </c>
      <c r="M5">
        <v>0.10192200363789999</v>
      </c>
      <c r="N5">
        <v>1.6852569017549999E-4</v>
      </c>
      <c r="O5">
        <v>0.1480394907899</v>
      </c>
      <c r="P5">
        <v>1.683173324566E-4</v>
      </c>
      <c r="Q5">
        <v>4.1258382806919999E-2</v>
      </c>
      <c r="R5">
        <v>4.2369995689449998E-4</v>
      </c>
      <c r="S5">
        <v>0.16373388975299999</v>
      </c>
      <c r="T5">
        <v>1.7426727353370001E-4</v>
      </c>
      <c r="U5">
        <v>5.0532661561410001E-2</v>
      </c>
      <c r="V5">
        <v>1.190869470228E-4</v>
      </c>
      <c r="W5">
        <v>3.2047687922650003E-2</v>
      </c>
      <c r="Y5" s="3"/>
      <c r="Z5">
        <v>1.02629860231E-3</v>
      </c>
      <c r="AA5">
        <v>0.41772448001630003</v>
      </c>
      <c r="AB5">
        <v>9.7230500652669999E-4</v>
      </c>
      <c r="AC5">
        <v>0.29963373924179998</v>
      </c>
      <c r="AD5">
        <v>1.015357960733E-3</v>
      </c>
      <c r="AE5">
        <v>0.13013063010049999</v>
      </c>
      <c r="AF5">
        <v>8.6430124814009998E-4</v>
      </c>
      <c r="AG5">
        <v>3.2637973440489999E-2</v>
      </c>
    </row>
    <row r="6" spans="2:33" x14ac:dyDescent="0.3">
      <c r="B6" s="2">
        <v>4.081603461118E-4</v>
      </c>
      <c r="C6">
        <v>8.7065021519719996E-2</v>
      </c>
      <c r="D6">
        <v>3.170483779176E-4</v>
      </c>
      <c r="E6">
        <v>4.4515331300790002E-2</v>
      </c>
      <c r="F6">
        <v>2.599343444665E-4</v>
      </c>
      <c r="G6">
        <v>6.2439001374989998E-2</v>
      </c>
      <c r="H6">
        <v>4.795774011991E-4</v>
      </c>
      <c r="I6">
        <v>8.4819169504840003E-2</v>
      </c>
      <c r="K6" s="3"/>
      <c r="L6">
        <v>2.1732914871989999E-4</v>
      </c>
      <c r="M6">
        <v>0.13486490400660001</v>
      </c>
      <c r="N6">
        <v>1.8862123192910001E-4</v>
      </c>
      <c r="O6">
        <v>0.17571125773820001</v>
      </c>
      <c r="P6">
        <v>2.5754740605539998E-4</v>
      </c>
      <c r="Q6">
        <v>0.1044827456608</v>
      </c>
      <c r="R6">
        <v>4.8831483777640001E-4</v>
      </c>
      <c r="S6">
        <v>0.1861171697922</v>
      </c>
      <c r="T6">
        <v>2.001043986454E-4</v>
      </c>
      <c r="U6">
        <v>6.1075048653039997E-2</v>
      </c>
      <c r="V6">
        <v>1.4677903882939999E-4</v>
      </c>
      <c r="W6">
        <v>4.1264047052450001E-2</v>
      </c>
      <c r="Y6" s="3"/>
      <c r="Z6">
        <v>1.3769960474969999E-3</v>
      </c>
      <c r="AA6">
        <v>0.69998931807770004</v>
      </c>
      <c r="AB6">
        <v>1.0855996118239999E-3</v>
      </c>
      <c r="AC6">
        <v>0.37660501726829998</v>
      </c>
      <c r="AD6">
        <v>1.2580764977619999E-3</v>
      </c>
      <c r="AE6">
        <v>0.191621128739</v>
      </c>
      <c r="AF6">
        <v>1.12857249307E-3</v>
      </c>
      <c r="AG6">
        <v>5.8166200907769999E-2</v>
      </c>
    </row>
    <row r="7" spans="2:33" x14ac:dyDescent="0.3">
      <c r="B7" s="2">
        <v>5.0638909798659995E-4</v>
      </c>
      <c r="C7">
        <v>0.108895412033</v>
      </c>
      <c r="D7">
        <v>3.6527511355220001E-4</v>
      </c>
      <c r="E7">
        <v>5.9630338042479997E-2</v>
      </c>
      <c r="F7">
        <v>2.903109018748E-4</v>
      </c>
      <c r="G7">
        <v>8.1475260383369996E-2</v>
      </c>
      <c r="H7">
        <v>5.4032847324299998E-4</v>
      </c>
      <c r="I7">
        <v>0.12121179289010001</v>
      </c>
      <c r="K7" s="3"/>
      <c r="L7">
        <v>2.6613260726439999E-4</v>
      </c>
      <c r="M7">
        <v>0.1691261889838</v>
      </c>
      <c r="N7">
        <v>2.1445835704089999E-4</v>
      </c>
      <c r="O7">
        <v>0.20997158070999999</v>
      </c>
      <c r="P7">
        <v>3.3754678238539999E-4</v>
      </c>
      <c r="Q7">
        <v>0.1532152418995</v>
      </c>
      <c r="R7">
        <v>5.806218104648E-4</v>
      </c>
      <c r="S7">
        <v>0.24670539725929999</v>
      </c>
      <c r="T7">
        <v>2.7187419062250001E-4</v>
      </c>
      <c r="U7">
        <v>6.6348707337450005E-2</v>
      </c>
      <c r="V7">
        <v>2.021632224424E-4</v>
      </c>
      <c r="W7">
        <v>7.5508722565549996E-2</v>
      </c>
      <c r="Y7" s="3"/>
      <c r="Z7">
        <v>1.641402588119E-3</v>
      </c>
      <c r="AA7">
        <v>0.97716753360499997</v>
      </c>
      <c r="AB7">
        <v>1.16652511879E-3</v>
      </c>
      <c r="AC7">
        <v>0.43305184844209998</v>
      </c>
      <c r="AD7">
        <v>1.500792273654E-3</v>
      </c>
      <c r="AE7">
        <v>0.24797591333550001</v>
      </c>
      <c r="AF7">
        <v>1.355087152977E-3</v>
      </c>
      <c r="AG7">
        <v>7.3444477825660007E-2</v>
      </c>
    </row>
    <row r="8" spans="2:33" x14ac:dyDescent="0.3">
      <c r="B8" s="2">
        <v>5.6532539581749996E-4</v>
      </c>
      <c r="C8">
        <v>0.12120969551290001</v>
      </c>
      <c r="D8">
        <v>4.0636123315689998E-4</v>
      </c>
      <c r="E8">
        <v>7.5865873789120006E-2</v>
      </c>
      <c r="F8">
        <v>3.0818491245030003E-4</v>
      </c>
      <c r="G8">
        <v>9.715277881737E-2</v>
      </c>
      <c r="H8">
        <v>6.4750989166360005E-4</v>
      </c>
      <c r="I8">
        <v>0.16376013479519999</v>
      </c>
      <c r="K8" s="3"/>
      <c r="L8">
        <v>3.1493606580880001E-4</v>
      </c>
      <c r="M8">
        <v>0.2020698108565</v>
      </c>
      <c r="N8">
        <v>2.5464944054800001E-4</v>
      </c>
      <c r="O8">
        <v>0.24423250493519999</v>
      </c>
      <c r="P8">
        <v>4.144692596257E-4</v>
      </c>
      <c r="Q8">
        <v>0.19008957937599999</v>
      </c>
      <c r="R8">
        <v>6.8523637951159997E-4</v>
      </c>
      <c r="S8">
        <v>0.33232598699929999</v>
      </c>
      <c r="T8">
        <v>2.9771131573430002E-4</v>
      </c>
      <c r="U8">
        <v>7.293810511571E-2</v>
      </c>
      <c r="V8">
        <v>2.5447050696579998E-4</v>
      </c>
      <c r="W8">
        <v>0.1005305655254</v>
      </c>
      <c r="Y8" s="3"/>
      <c r="Z8">
        <v>1.938227927531E-3</v>
      </c>
      <c r="AA8">
        <v>1.367313048742</v>
      </c>
      <c r="AB8">
        <v>1.3067930523180001E-3</v>
      </c>
      <c r="AC8">
        <v>0.52541492749850005</v>
      </c>
      <c r="AD8">
        <v>1.668016968594E-3</v>
      </c>
      <c r="AE8">
        <v>0.32491650916960002</v>
      </c>
      <c r="AF8">
        <v>1.6193804869990001E-3</v>
      </c>
      <c r="AG8">
        <v>0.14005841762929999</v>
      </c>
    </row>
    <row r="9" spans="2:33" x14ac:dyDescent="0.3">
      <c r="B9" s="2">
        <v>6.3854496848110001E-4</v>
      </c>
      <c r="C9">
        <v>0.13296281561449999</v>
      </c>
      <c r="D9">
        <v>4.5994921867010001E-4</v>
      </c>
      <c r="E9">
        <v>9.490018523299E-2</v>
      </c>
      <c r="F9">
        <v>3.4570617143409998E-4</v>
      </c>
      <c r="G9">
        <v>0.1184282980838</v>
      </c>
      <c r="H9">
        <v>6.868057503289E-4</v>
      </c>
      <c r="I9">
        <v>0.1760760662143</v>
      </c>
      <c r="K9" s="3"/>
      <c r="L9">
        <v>3.6661031603230001E-4</v>
      </c>
      <c r="M9">
        <v>0.23501355297990001</v>
      </c>
      <c r="N9">
        <v>3.0919448245060003E-4</v>
      </c>
      <c r="O9">
        <v>0.2864000090405</v>
      </c>
      <c r="P9">
        <v>4.606227459699E-4</v>
      </c>
      <c r="Q9">
        <v>0.2441016289897</v>
      </c>
      <c r="R9">
        <v>7.3754366403499996E-4</v>
      </c>
      <c r="S9">
        <v>0.39819538619729999</v>
      </c>
      <c r="T9">
        <v>3.407731909205E-4</v>
      </c>
      <c r="U9">
        <v>7.2939908875660001E-2</v>
      </c>
      <c r="V9">
        <v>3.2831608511649999E-4</v>
      </c>
      <c r="W9">
        <v>0.13872337528430001</v>
      </c>
      <c r="Y9" s="3"/>
      <c r="Z9">
        <v>2.3105885260820001E-3</v>
      </c>
      <c r="AA9">
        <v>1.819044177314</v>
      </c>
      <c r="AB9">
        <v>1.3931419407499999E-3</v>
      </c>
      <c r="AC9">
        <v>0.63835154491549995</v>
      </c>
      <c r="AD9">
        <v>1.8352582303529999E-3</v>
      </c>
      <c r="AE9">
        <v>0.43267138925589999</v>
      </c>
      <c r="AF9">
        <v>1.943013486447E-3</v>
      </c>
      <c r="AG9">
        <v>0.2374528912734</v>
      </c>
    </row>
    <row r="10" spans="2:33" x14ac:dyDescent="0.3">
      <c r="B10" s="2">
        <v>7.2248499812919997E-4</v>
      </c>
      <c r="C10">
        <v>0.1508746504889</v>
      </c>
      <c r="D10">
        <v>4.9567340747190005E-4</v>
      </c>
      <c r="E10">
        <v>0.1066564514003</v>
      </c>
      <c r="F10">
        <v>3.885805092055E-4</v>
      </c>
      <c r="G10">
        <v>0.1369035435264</v>
      </c>
      <c r="H10">
        <v>7.1180607752470003E-4</v>
      </c>
      <c r="I10">
        <v>0.17887379322290001</v>
      </c>
      <c r="K10" s="3"/>
      <c r="L10">
        <v>4.0680139953949999E-4</v>
      </c>
      <c r="M10">
        <v>0.26268616168280001</v>
      </c>
      <c r="N10">
        <v>3.57997940995E-4</v>
      </c>
      <c r="O10">
        <v>0.32329662022650002</v>
      </c>
      <c r="P10">
        <v>5.806218104648E-4</v>
      </c>
      <c r="Q10">
        <v>0.34157714078020002</v>
      </c>
      <c r="R10">
        <v>1.0113876830110001E-3</v>
      </c>
      <c r="S10">
        <v>0.69064457855079997</v>
      </c>
      <c r="T10">
        <v>3.9818902450219998E-4</v>
      </c>
      <c r="U10">
        <v>8.8754271142409996E-2</v>
      </c>
      <c r="V10">
        <v>3.9908476417760001E-4</v>
      </c>
      <c r="W10">
        <v>0.19272895147460001</v>
      </c>
      <c r="Y10" s="3"/>
      <c r="Z10">
        <v>2.5480686777949999E-3</v>
      </c>
      <c r="AA10">
        <v>2.1681377305259999</v>
      </c>
      <c r="AB10">
        <v>1.555031610594E-3</v>
      </c>
      <c r="AC10">
        <v>0.82314520385169998</v>
      </c>
      <c r="AD10">
        <v>2.002505014385E-3</v>
      </c>
      <c r="AE10">
        <v>0.55069769742630004</v>
      </c>
      <c r="AF10">
        <v>2.142598996309E-3</v>
      </c>
      <c r="AG10">
        <v>0.31951079183410003</v>
      </c>
    </row>
    <row r="11" spans="2:33" x14ac:dyDescent="0.3">
      <c r="B11" s="2">
        <v>1.5136762630069999E-3</v>
      </c>
      <c r="C11">
        <v>0.32943707929729998</v>
      </c>
      <c r="D11">
        <v>5.5283306284859999E-4</v>
      </c>
      <c r="E11">
        <v>0.12625042809600001</v>
      </c>
      <c r="F11">
        <v>4.2609291617390002E-4</v>
      </c>
      <c r="G11">
        <v>0.1508995193897</v>
      </c>
      <c r="H11">
        <v>7.3859121826589996E-4</v>
      </c>
      <c r="I11">
        <v>0.1811114055418</v>
      </c>
      <c r="K11" s="3"/>
      <c r="L11">
        <v>4.4699248304660001E-4</v>
      </c>
      <c r="M11">
        <v>0.28904110728120003</v>
      </c>
      <c r="N11">
        <v>4.010598161813E-4</v>
      </c>
      <c r="O11">
        <v>0.35887532780679998</v>
      </c>
      <c r="P11">
        <v>6.5446738861549996E-4</v>
      </c>
      <c r="Q11">
        <v>0.4127115281505</v>
      </c>
      <c r="R11">
        <v>1.09446395843E-3</v>
      </c>
      <c r="S11">
        <v>0.75518822286510001</v>
      </c>
      <c r="T11">
        <v>4.4125089968849999E-4</v>
      </c>
      <c r="U11">
        <v>0.10588569526030001</v>
      </c>
      <c r="V11">
        <v>5.0985313140369999E-4</v>
      </c>
      <c r="W11">
        <v>0.26253596560519998</v>
      </c>
      <c r="Y11" s="3"/>
      <c r="Z11">
        <v>2.7694222642099999E-3</v>
      </c>
      <c r="AA11">
        <v>2.6148190551939998</v>
      </c>
      <c r="AB11">
        <v>1.9274198205100001E-3</v>
      </c>
      <c r="AC11">
        <v>1.3262334728439999</v>
      </c>
      <c r="AD11">
        <v>2.191340401094E-3</v>
      </c>
      <c r="AE11">
        <v>0.69952601697200001</v>
      </c>
      <c r="AF11">
        <v>2.3098402580680002E-3</v>
      </c>
      <c r="AG11">
        <v>0.42726567192039999</v>
      </c>
    </row>
    <row r="12" spans="2:33" x14ac:dyDescent="0.3">
      <c r="B12" s="2">
        <v>2.004814574987E-3</v>
      </c>
      <c r="C12">
        <v>0.43410931284639998</v>
      </c>
      <c r="D12">
        <v>6.1892427611900003E-4</v>
      </c>
      <c r="E12">
        <v>0.14920344499140001</v>
      </c>
      <c r="F12">
        <v>4.6716814099030001E-4</v>
      </c>
      <c r="G12">
        <v>0.1581756171018</v>
      </c>
      <c r="H12">
        <v>7.6537840177989998E-4</v>
      </c>
      <c r="I12">
        <v>0.18502891249209999</v>
      </c>
      <c r="K12" s="3"/>
      <c r="L12">
        <v>4.9292514991199998E-4</v>
      </c>
      <c r="M12">
        <v>0.3219846089033</v>
      </c>
      <c r="N12">
        <v>4.355093163303E-4</v>
      </c>
      <c r="O12">
        <v>0.3865476960084</v>
      </c>
      <c r="P12">
        <v>7.4677436130389995E-4</v>
      </c>
      <c r="Q12">
        <v>0.45221714594630003</v>
      </c>
      <c r="R12">
        <v>1.352923481958E-3</v>
      </c>
      <c r="S12">
        <v>0.97385232725860005</v>
      </c>
      <c r="T12">
        <v>5.0440831662829999E-4</v>
      </c>
      <c r="U12">
        <v>0.1203826349239</v>
      </c>
      <c r="V12">
        <v>5.7446801228550005E-4</v>
      </c>
      <c r="W12">
        <v>0.33499044361379998</v>
      </c>
      <c r="Y12" s="3"/>
      <c r="Z12">
        <v>2.9691817256769998E-3</v>
      </c>
      <c r="AA12">
        <v>3.0204269404040001</v>
      </c>
      <c r="AB12">
        <v>2.434826534092E-3</v>
      </c>
      <c r="AC12">
        <v>2.188745019298</v>
      </c>
      <c r="AD12">
        <v>2.3802061603049999E-3</v>
      </c>
      <c r="AE12">
        <v>0.90484719098010002</v>
      </c>
      <c r="AF12">
        <v>2.4123488454369998E-3</v>
      </c>
      <c r="AG12">
        <v>0.50424308638540005</v>
      </c>
    </row>
    <row r="13" spans="2:33" x14ac:dyDescent="0.3">
      <c r="B13" s="2">
        <v>2.0637583629849999E-3</v>
      </c>
      <c r="C13">
        <v>0.45258320997520002</v>
      </c>
      <c r="D13">
        <v>6.6536892190529999E-4</v>
      </c>
      <c r="E13">
        <v>0.16711842593160001</v>
      </c>
      <c r="F13">
        <v>4.9394579156470005E-4</v>
      </c>
      <c r="G13">
        <v>0.1542536157718</v>
      </c>
      <c r="H13">
        <v>8.1539267465689997E-4</v>
      </c>
      <c r="I13">
        <v>0.20182366405259999</v>
      </c>
      <c r="K13" s="3"/>
      <c r="L13">
        <v>5.2450385838190001E-4</v>
      </c>
      <c r="M13">
        <v>0.34175087822740002</v>
      </c>
      <c r="N13">
        <v>4.8144198319560001E-4</v>
      </c>
      <c r="O13">
        <v>0.41817353452599998</v>
      </c>
      <c r="P13">
        <v>8.1754304036499997E-4</v>
      </c>
      <c r="Q13">
        <v>0.4943637541964</v>
      </c>
      <c r="R13">
        <v>1.635998198202E-3</v>
      </c>
      <c r="S13">
        <v>1.1793333271840001</v>
      </c>
      <c r="T13">
        <v>5.7617810860539995E-4</v>
      </c>
      <c r="U13">
        <v>0.150691892593</v>
      </c>
      <c r="V13">
        <v>6.7600568224280004E-4</v>
      </c>
      <c r="W13">
        <v>0.4324708104719</v>
      </c>
      <c r="Y13" s="3"/>
      <c r="Z13">
        <v>3.1797051159779999E-3</v>
      </c>
      <c r="AA13">
        <v>3.3849429768379999</v>
      </c>
      <c r="AB13">
        <v>2.953066204925E-3</v>
      </c>
      <c r="AC13">
        <v>3.1385575680279998</v>
      </c>
      <c r="AD13">
        <v>2.590685372421E-3</v>
      </c>
      <c r="AE13">
        <v>1.1871918027420001</v>
      </c>
      <c r="AF13">
        <v>2.5741970982320001E-3</v>
      </c>
      <c r="AG13">
        <v>0.61200103469099998</v>
      </c>
    </row>
    <row r="14" spans="2:33" x14ac:dyDescent="0.3">
      <c r="B14" s="2">
        <v>2.1119980361799999E-3</v>
      </c>
      <c r="C14">
        <v>0.47833754938290002</v>
      </c>
      <c r="D14">
        <v>7.2967532163039999E-4</v>
      </c>
      <c r="E14">
        <v>0.1906315575168</v>
      </c>
      <c r="F14">
        <v>5.0821817160910004E-4</v>
      </c>
      <c r="G14">
        <v>0.14473301435880001</v>
      </c>
      <c r="H14">
        <v>8.4754655544369995E-4</v>
      </c>
      <c r="I14">
        <v>0.21414019472240001</v>
      </c>
      <c r="K14" s="3"/>
      <c r="L14">
        <v>5.503409834936E-4</v>
      </c>
      <c r="M14">
        <v>0.35624625463240001</v>
      </c>
      <c r="N14">
        <v>5.3311623341909995E-4</v>
      </c>
      <c r="O14">
        <v>0.44848195044049999</v>
      </c>
      <c r="P14">
        <v>9.5292660030789995E-4</v>
      </c>
      <c r="Q14">
        <v>0.58524690457499995</v>
      </c>
      <c r="R14">
        <v>1.719074473622E-3</v>
      </c>
      <c r="S14">
        <v>1.2346533297669999</v>
      </c>
      <c r="T14">
        <v>5.9914444203810005E-4</v>
      </c>
      <c r="U14">
        <v>0.16650481185179999</v>
      </c>
      <c r="V14">
        <v>7.2523606767659998E-4</v>
      </c>
      <c r="W14">
        <v>0.47594074607199999</v>
      </c>
      <c r="Y14" s="3"/>
      <c r="Z14">
        <v>3.3740577627969998E-3</v>
      </c>
      <c r="AA14">
        <v>3.7648753600560001</v>
      </c>
      <c r="AB14">
        <v>3.3363922952819999E-3</v>
      </c>
      <c r="AC14">
        <v>3.9241039728940001</v>
      </c>
      <c r="AD14">
        <v>2.7957909035300002E-3</v>
      </c>
      <c r="AE14">
        <v>1.5054894810170001</v>
      </c>
      <c r="AF14">
        <v>2.6713154377730002E-3</v>
      </c>
      <c r="AG14">
        <v>0.69411723141720005</v>
      </c>
    </row>
    <row r="15" spans="2:33" x14ac:dyDescent="0.3">
      <c r="B15" s="2">
        <v>2.151306832406E-3</v>
      </c>
      <c r="C15">
        <v>0.50129281346819998</v>
      </c>
      <c r="D15">
        <v>7.779054618863E-4</v>
      </c>
      <c r="E15">
        <v>0.2085463886443</v>
      </c>
      <c r="F15">
        <v>5.3499514125910004E-4</v>
      </c>
      <c r="G15">
        <v>0.1402510481516</v>
      </c>
      <c r="H15">
        <v>8.7790949436679995E-4</v>
      </c>
      <c r="I15">
        <v>0.2219771561875</v>
      </c>
      <c r="K15" s="3"/>
      <c r="L15">
        <v>1.0756958607659999E-3</v>
      </c>
      <c r="M15">
        <v>0.64220115417110002</v>
      </c>
      <c r="N15">
        <v>5.8766127532169996E-4</v>
      </c>
      <c r="O15">
        <v>0.48010814970999999</v>
      </c>
      <c r="P15">
        <v>1.100617756609E-3</v>
      </c>
      <c r="Q15">
        <v>0.64977355615260002</v>
      </c>
      <c r="R15">
        <v>1.9652264007909998E-3</v>
      </c>
      <c r="S15">
        <v>1.4599089863950001</v>
      </c>
      <c r="T15">
        <v>6.7091423401510004E-4</v>
      </c>
      <c r="U15">
        <v>0.18363743847639999</v>
      </c>
      <c r="V15">
        <v>7.6523575584150003E-4</v>
      </c>
      <c r="W15">
        <v>0.53258974025060002</v>
      </c>
      <c r="Y15" s="3"/>
      <c r="Z15">
        <v>3.5575774523659998E-3</v>
      </c>
      <c r="AA15">
        <v>4.0575067409979999</v>
      </c>
      <c r="AB15">
        <v>3.9087194405420002E-3</v>
      </c>
      <c r="AC15">
        <v>5.1666215398280002</v>
      </c>
      <c r="AD15">
        <v>3.1413272752250001E-3</v>
      </c>
      <c r="AE15">
        <v>2.2191573668290001</v>
      </c>
      <c r="AF15">
        <v>2.7360812458019999E-3</v>
      </c>
      <c r="AG15">
        <v>0.78652326554310004</v>
      </c>
    </row>
    <row r="16" spans="2:33" x14ac:dyDescent="0.3">
      <c r="B16" s="2">
        <v>2.1781083153300002E-3</v>
      </c>
      <c r="C16">
        <v>0.51696958283890004</v>
      </c>
      <c r="D16">
        <v>8.2970999570269996E-4</v>
      </c>
      <c r="E16">
        <v>0.2292607445323</v>
      </c>
      <c r="F16">
        <v>5.6712859431799995E-4</v>
      </c>
      <c r="G16">
        <v>0.13576863250650001</v>
      </c>
      <c r="H16">
        <v>9.1005316128960003E-4</v>
      </c>
      <c r="I16">
        <v>0.22589421369980001</v>
      </c>
      <c r="K16" s="3"/>
      <c r="L16">
        <v>1.253684944869E-3</v>
      </c>
      <c r="M16">
        <v>0.74762165806879999</v>
      </c>
      <c r="N16">
        <v>6.4507710890339995E-4</v>
      </c>
      <c r="O16">
        <v>0.51436979543920003</v>
      </c>
      <c r="P16">
        <v>1.226770619283E-3</v>
      </c>
      <c r="Q16">
        <v>0.706399893349</v>
      </c>
      <c r="R16">
        <v>2.100609960734E-3</v>
      </c>
      <c r="S16">
        <v>1.6179929551009999</v>
      </c>
      <c r="T16">
        <v>7.1971769255959998E-4</v>
      </c>
      <c r="U16">
        <v>0.20603975551340001</v>
      </c>
      <c r="V16">
        <v>8.5754272852990002E-4</v>
      </c>
      <c r="W16">
        <v>0.60108394634439999</v>
      </c>
      <c r="Y16" s="3"/>
      <c r="Z16">
        <v>3.7033239900919998E-3</v>
      </c>
      <c r="AA16">
        <v>4.3090738871390002</v>
      </c>
      <c r="AB16">
        <v>4.2056883590570002E-3</v>
      </c>
      <c r="AC16">
        <v>5.8238241851510004</v>
      </c>
      <c r="AD16">
        <v>3.4005423698530001E-3</v>
      </c>
      <c r="AE16">
        <v>2.8712457756449998</v>
      </c>
      <c r="AF16">
        <v>2.8493951790549998E-3</v>
      </c>
      <c r="AG16">
        <v>0.89944454186389999</v>
      </c>
    </row>
    <row r="17" spans="2:33" x14ac:dyDescent="0.3">
      <c r="B17" s="2">
        <v>2.2174103023140002E-3</v>
      </c>
      <c r="C17">
        <v>0.53432519815250001</v>
      </c>
      <c r="D17">
        <v>8.8865446462480001E-4</v>
      </c>
      <c r="E17">
        <v>0.24829460653820001</v>
      </c>
      <c r="F17">
        <v>5.8498490086259999E-4</v>
      </c>
      <c r="G17">
        <v>0.13688706413429999</v>
      </c>
      <c r="H17">
        <v>9.3326595124309999E-4</v>
      </c>
      <c r="I17">
        <v>0.2270121958896</v>
      </c>
      <c r="K17" s="3"/>
      <c r="L17">
        <v>1.4345448206509999E-3</v>
      </c>
      <c r="M17">
        <v>0.812194725979</v>
      </c>
      <c r="N17">
        <v>7.1684690088050001E-4</v>
      </c>
      <c r="O17">
        <v>0.5512673686306</v>
      </c>
      <c r="P17">
        <v>1.2852317019860001E-3</v>
      </c>
      <c r="Q17">
        <v>0.7419614227886</v>
      </c>
      <c r="R17">
        <v>2.3375311906339998E-3</v>
      </c>
      <c r="S17">
        <v>1.911769520694</v>
      </c>
      <c r="T17">
        <v>7.8000431782029997E-4</v>
      </c>
      <c r="U17">
        <v>0.231077879762</v>
      </c>
      <c r="V17">
        <v>9.3138830668059998E-4</v>
      </c>
      <c r="W17">
        <v>0.63795909299880005</v>
      </c>
      <c r="Y17" s="3"/>
      <c r="Z17">
        <v>3.843663713172E-3</v>
      </c>
      <c r="AA17">
        <v>4.534965531288</v>
      </c>
      <c r="AB17">
        <v>4.486414744537E-3</v>
      </c>
      <c r="AC17">
        <v>6.3629146121650004</v>
      </c>
      <c r="AD17">
        <v>3.7028601191470001E-3</v>
      </c>
      <c r="AE17">
        <v>3.4462739280760002</v>
      </c>
      <c r="AF17">
        <v>3.0004988309709998E-3</v>
      </c>
      <c r="AG17">
        <v>1.084244337239</v>
      </c>
    </row>
    <row r="18" spans="2:33" x14ac:dyDescent="0.3">
      <c r="B18" s="2">
        <v>2.304920639977E-3</v>
      </c>
      <c r="C18">
        <v>0.55167676852449998</v>
      </c>
      <c r="D18">
        <v>9.351045578052E-4</v>
      </c>
      <c r="E18">
        <v>0.2706893064957</v>
      </c>
      <c r="F18">
        <v>6.0999339914970003E-4</v>
      </c>
      <c r="G18">
        <v>0.1464043696689</v>
      </c>
      <c r="H18">
        <v>9.8152128569669998E-4</v>
      </c>
      <c r="I18">
        <v>0.2656457274722</v>
      </c>
      <c r="K18" s="3"/>
      <c r="L18">
        <v>1.4977022375910001E-3</v>
      </c>
      <c r="M18">
        <v>0.82669166564259999</v>
      </c>
      <c r="N18">
        <v>8.6899885987189998E-4</v>
      </c>
      <c r="O18">
        <v>0.63560418060099999</v>
      </c>
      <c r="P18">
        <v>1.420615261929E-3</v>
      </c>
      <c r="Q18">
        <v>0.78936169072009998</v>
      </c>
      <c r="R18">
        <v>2.6421442005050001E-3</v>
      </c>
      <c r="S18">
        <v>2.2832704075349999</v>
      </c>
      <c r="T18">
        <v>8.115830262902E-4</v>
      </c>
      <c r="U18">
        <v>0.24952648598169999</v>
      </c>
      <c r="V18">
        <v>9.960031875624999E-4</v>
      </c>
      <c r="W18">
        <v>0.66429536235130004</v>
      </c>
      <c r="Y18" s="3"/>
      <c r="Z18">
        <v>3.9354138939779997E-3</v>
      </c>
      <c r="AA18">
        <v>4.6633062226120003</v>
      </c>
      <c r="AB18">
        <v>4.5349932422639998E-3</v>
      </c>
      <c r="AC18">
        <v>6.4399227088220004</v>
      </c>
      <c r="AD18">
        <v>4.0052303300349996E-3</v>
      </c>
      <c r="AE18">
        <v>4.1188806473059998</v>
      </c>
      <c r="AF18">
        <v>3.162388500814E-3</v>
      </c>
      <c r="AG18">
        <v>1.269037996175</v>
      </c>
    </row>
    <row r="19" spans="2:33" x14ac:dyDescent="0.3">
      <c r="B19" s="2">
        <v>2.406725147261E-3</v>
      </c>
      <c r="C19">
        <v>0.57742661355260005</v>
      </c>
      <c r="D19">
        <v>9.7440177831900003E-4</v>
      </c>
      <c r="E19">
        <v>0.28412516766919999</v>
      </c>
      <c r="F19">
        <v>6.3857561007299999E-4</v>
      </c>
      <c r="G19">
        <v>0.15816123508679999</v>
      </c>
      <c r="H19">
        <v>9.8868505315160009E-4</v>
      </c>
      <c r="I19">
        <v>0.2835640042907</v>
      </c>
      <c r="K19" s="3"/>
      <c r="L19">
        <v>1.5694720295680001E-3</v>
      </c>
      <c r="M19">
        <v>0.84382429226709998</v>
      </c>
      <c r="N19">
        <v>9.5225181856529995E-4</v>
      </c>
      <c r="O19">
        <v>0.69094951825749995</v>
      </c>
      <c r="P19">
        <v>1.5006146382590001E-3</v>
      </c>
      <c r="Q19">
        <v>0.81832924039190003</v>
      </c>
      <c r="R19">
        <v>2.7898353568069998E-3</v>
      </c>
      <c r="S19">
        <v>2.478245706454</v>
      </c>
      <c r="T19">
        <v>8.5177410979740003E-4</v>
      </c>
      <c r="U19">
        <v>0.26534012674450003</v>
      </c>
      <c r="V19">
        <v>1.0390797748170001E-3</v>
      </c>
      <c r="W19">
        <v>0.69590794836729997</v>
      </c>
      <c r="Y19" s="3"/>
      <c r="Z19">
        <v>3.9947811707699999E-3</v>
      </c>
      <c r="AA19">
        <v>4.7454438968729997</v>
      </c>
      <c r="AB19">
        <v>4.6375515300909999E-3</v>
      </c>
      <c r="AC19">
        <v>6.6093429760440001</v>
      </c>
      <c r="AD19">
        <v>4.1995746934450004E-3</v>
      </c>
      <c r="AE19">
        <v>4.4834058883979999</v>
      </c>
      <c r="AF19">
        <v>3.3297153578070002E-3</v>
      </c>
      <c r="AG19">
        <v>1.536000011564</v>
      </c>
    </row>
    <row r="20" spans="2:33" x14ac:dyDescent="0.3">
      <c r="B20" s="2">
        <v>2.4513706800920001E-3</v>
      </c>
      <c r="C20">
        <v>0.58414244676210003</v>
      </c>
      <c r="D20">
        <v>1.033363951272E-3</v>
      </c>
      <c r="E20">
        <v>0.31771811648129999</v>
      </c>
      <c r="F20">
        <v>6.832225047529E-4</v>
      </c>
      <c r="G20">
        <v>0.16599699805070001</v>
      </c>
      <c r="H20">
        <v>1.0065617874239999E-3</v>
      </c>
      <c r="I20">
        <v>0.30148138223339999</v>
      </c>
      <c r="K20" s="3"/>
      <c r="L20">
        <v>1.6441126132240001E-3</v>
      </c>
      <c r="M20">
        <v>0.86754535466460003</v>
      </c>
      <c r="N20">
        <v>1.0240216105419999E-3</v>
      </c>
      <c r="O20">
        <v>0.74629437491130002</v>
      </c>
      <c r="P20">
        <v>1.6021523082159999E-3</v>
      </c>
      <c r="Q20">
        <v>0.84202047340029995</v>
      </c>
      <c r="R20">
        <v>2.919065118571E-3</v>
      </c>
      <c r="S20">
        <v>2.7048497749479998</v>
      </c>
      <c r="T20">
        <v>9.0631915170000005E-4</v>
      </c>
      <c r="U20">
        <v>0.28510735807400001</v>
      </c>
      <c r="V20">
        <v>1.103694655699E-3</v>
      </c>
      <c r="W20">
        <v>0.73146785945100001</v>
      </c>
      <c r="Y20" s="3"/>
      <c r="Z20">
        <v>4.0703247133180003E-3</v>
      </c>
      <c r="AA20">
        <v>4.8224366524339999</v>
      </c>
      <c r="AB20">
        <v>4.7346974809979996E-3</v>
      </c>
      <c r="AC20">
        <v>6.7428163131909997</v>
      </c>
      <c r="AD20">
        <v>4.4856526708409996E-3</v>
      </c>
      <c r="AE20">
        <v>4.9454575365620004</v>
      </c>
      <c r="AF20">
        <v>3.4700578420229999E-3</v>
      </c>
      <c r="AG20">
        <v>1.7670273697559999</v>
      </c>
    </row>
    <row r="21" spans="2:33" x14ac:dyDescent="0.3">
      <c r="B21" s="2">
        <v>2.5156661850290001E-3</v>
      </c>
      <c r="C21">
        <v>0.59869614031270002</v>
      </c>
      <c r="D21">
        <v>1.078033316453E-3</v>
      </c>
      <c r="E21">
        <v>0.34403272039150001</v>
      </c>
      <c r="F21">
        <v>7.3857555700789998E-4</v>
      </c>
      <c r="G21">
        <v>0.16823221336700001</v>
      </c>
      <c r="H21">
        <v>1.079826301089E-3</v>
      </c>
      <c r="I21">
        <v>0.35019218422769999</v>
      </c>
      <c r="K21" s="3"/>
      <c r="L21">
        <v>1.7072700301640001E-3</v>
      </c>
      <c r="M21">
        <v>0.89126593605939997</v>
      </c>
      <c r="N21">
        <v>1.164690402818E-3</v>
      </c>
      <c r="O21">
        <v>0.82272472725229995</v>
      </c>
      <c r="P21">
        <v>1.762151060876E-3</v>
      </c>
      <c r="Q21">
        <v>0.93421481345979995</v>
      </c>
      <c r="R21">
        <v>3.0575255776029999E-3</v>
      </c>
      <c r="S21">
        <v>2.9591223411010001</v>
      </c>
      <c r="T21">
        <v>9.6660577696070003E-4</v>
      </c>
      <c r="U21">
        <v>0.30487482990480003</v>
      </c>
      <c r="V21">
        <v>1.211386123835E-3</v>
      </c>
      <c r="W21">
        <v>0.7617457896259</v>
      </c>
      <c r="Y21" s="3"/>
      <c r="Z21">
        <v>4.1782235485139999E-3</v>
      </c>
      <c r="AA21">
        <v>4.8942752846379998</v>
      </c>
      <c r="AB21">
        <v>4.7994632890269997E-3</v>
      </c>
      <c r="AC21">
        <v>6.835222347317</v>
      </c>
      <c r="AD21">
        <v>4.9174550968700001E-3</v>
      </c>
      <c r="AE21">
        <v>5.6179906185300004</v>
      </c>
      <c r="AF21">
        <v>3.6103975651019999E-3</v>
      </c>
      <c r="AG21">
        <v>1.9929190139049999</v>
      </c>
    </row>
    <row r="22" spans="2:33" x14ac:dyDescent="0.3">
      <c r="B22" s="2">
        <v>2.5656777342090002E-3</v>
      </c>
      <c r="C22">
        <v>0.61325103236459999</v>
      </c>
      <c r="D22">
        <v>1.136998894027E-3</v>
      </c>
      <c r="E22">
        <v>0.38042549358950001</v>
      </c>
      <c r="F22">
        <v>7.7071445746090003E-4</v>
      </c>
      <c r="G22">
        <v>0.1682295167392</v>
      </c>
      <c r="H22">
        <v>1.128055760421E-3</v>
      </c>
      <c r="I22">
        <v>0.36754705047800001</v>
      </c>
      <c r="K22" s="3"/>
      <c r="L22">
        <v>1.81348932229E-3</v>
      </c>
      <c r="M22">
        <v>0.94134158330329998</v>
      </c>
      <c r="N22">
        <v>1.242201778153E-3</v>
      </c>
      <c r="O22">
        <v>0.85830487784050002</v>
      </c>
      <c r="P22">
        <v>1.8944577217289999E-3</v>
      </c>
      <c r="Q22">
        <v>0.99611018471820001</v>
      </c>
      <c r="R22">
        <v>3.112909761216E-3</v>
      </c>
      <c r="S22">
        <v>3.1224980008509999</v>
      </c>
      <c r="T22">
        <v>1.038375568938E-3</v>
      </c>
      <c r="U22">
        <v>0.3378194137828</v>
      </c>
      <c r="V22">
        <v>1.2883086010759999E-3</v>
      </c>
      <c r="W22">
        <v>0.77885518053549996</v>
      </c>
      <c r="Y22" s="3"/>
      <c r="Z22">
        <v>4.2537477631059998E-3</v>
      </c>
      <c r="AA22">
        <v>4.935318041905</v>
      </c>
      <c r="AB22">
        <v>4.8804026016759997E-3</v>
      </c>
      <c r="AC22">
        <v>6.9173477487010002</v>
      </c>
      <c r="AD22">
        <v>5.4031931348160001E-3</v>
      </c>
      <c r="AE22">
        <v>6.3007644463889996</v>
      </c>
      <c r="AF22">
        <v>3.793944866037E-3</v>
      </c>
      <c r="AG22">
        <v>2.3369075352680002</v>
      </c>
    </row>
    <row r="23" spans="2:33" x14ac:dyDescent="0.3">
      <c r="B23" s="2">
        <v>2.5996184713140001E-3</v>
      </c>
      <c r="C23">
        <v>0.62668734297609996</v>
      </c>
      <c r="D23">
        <v>1.176317223193E-3</v>
      </c>
      <c r="E23">
        <v>0.411220265955</v>
      </c>
      <c r="F23">
        <v>8.2428882448889996E-4</v>
      </c>
      <c r="G23">
        <v>0.17606453063979999</v>
      </c>
      <c r="H23">
        <v>1.176281815131E-3</v>
      </c>
      <c r="I23">
        <v>0.38210209234249998</v>
      </c>
      <c r="K23" s="3"/>
      <c r="L23">
        <v>1.9053546560210001E-3</v>
      </c>
      <c r="M23">
        <v>0.99800494481619995</v>
      </c>
      <c r="N23">
        <v>1.2967468200549999E-3</v>
      </c>
      <c r="O23">
        <v>0.90574303436360004</v>
      </c>
      <c r="P23">
        <v>1.980610896239E-3</v>
      </c>
      <c r="Q23">
        <v>1.0619706829590001</v>
      </c>
      <c r="R23">
        <v>3.1775246420979999E-3</v>
      </c>
      <c r="S23">
        <v>3.3095891689469998</v>
      </c>
      <c r="T23">
        <v>1.115886944273E-3</v>
      </c>
      <c r="U23">
        <v>0.36812891195320002</v>
      </c>
      <c r="V23">
        <v>1.4083076655709999E-3</v>
      </c>
      <c r="W23">
        <v>0.78277661190949999</v>
      </c>
      <c r="Y23" s="3"/>
      <c r="Z23">
        <v>4.3238734464599998E-3</v>
      </c>
      <c r="AA23">
        <v>4.9660924393070003</v>
      </c>
      <c r="AB23">
        <v>4.9775154189440002E-3</v>
      </c>
      <c r="AC23">
        <v>6.9891925173429996</v>
      </c>
      <c r="AD23">
        <v>5.8349154878850002E-3</v>
      </c>
      <c r="AE23">
        <v>6.8243618211379999</v>
      </c>
      <c r="AF23">
        <v>4.0099137268979996E-3</v>
      </c>
      <c r="AG23">
        <v>2.798999070282</v>
      </c>
    </row>
    <row r="24" spans="2:33" x14ac:dyDescent="0.3">
      <c r="B24" s="2">
        <v>2.6514270906760002E-3</v>
      </c>
      <c r="C24">
        <v>0.6507614881271</v>
      </c>
      <c r="D24">
        <v>1.2102804307979999E-3</v>
      </c>
      <c r="E24">
        <v>0.4431354175128</v>
      </c>
      <c r="F24">
        <v>8.6179101759329996E-4</v>
      </c>
      <c r="G24">
        <v>0.1816610333457</v>
      </c>
      <c r="H24">
        <v>1.23165938066E-3</v>
      </c>
      <c r="I24">
        <v>0.40449604323670002</v>
      </c>
      <c r="K24" s="3"/>
      <c r="L24">
        <v>1.9914784063940001E-3</v>
      </c>
      <c r="M24">
        <v>1.048079750306</v>
      </c>
      <c r="N24">
        <v>1.379999778749E-3</v>
      </c>
      <c r="O24">
        <v>0.95845304581110002</v>
      </c>
      <c r="P24">
        <v>2.1159944561820001E-3</v>
      </c>
      <c r="Q24">
        <v>1.181842421636</v>
      </c>
      <c r="R24">
        <v>3.2482933211590002E-3</v>
      </c>
      <c r="S24">
        <v>3.5072200235239999</v>
      </c>
      <c r="T24">
        <v>1.181915152892E-3</v>
      </c>
      <c r="U24">
        <v>0.40107325532990001</v>
      </c>
      <c r="V24">
        <v>1.4975377391690001E-3</v>
      </c>
      <c r="W24">
        <v>0.78275314574949995</v>
      </c>
      <c r="Y24" s="3"/>
      <c r="Z24">
        <v>4.420966935772E-3</v>
      </c>
      <c r="AA24">
        <v>5.0019872096549998</v>
      </c>
      <c r="AB24">
        <v>5.1932992836539998E-3</v>
      </c>
      <c r="AC24">
        <v>7.10719121154</v>
      </c>
      <c r="AD24">
        <v>6.1910860149960003E-3</v>
      </c>
      <c r="AE24">
        <v>7.2555592981989996</v>
      </c>
      <c r="AF24">
        <v>4.3392103266959997E-3</v>
      </c>
      <c r="AG24">
        <v>3.3996904518269999</v>
      </c>
    </row>
    <row r="25" spans="2:33" x14ac:dyDescent="0.3">
      <c r="B25" s="2">
        <v>2.7068094226740001E-3</v>
      </c>
      <c r="C25">
        <v>0.67707519316139997</v>
      </c>
      <c r="D25">
        <v>1.2424458872980001E-3</v>
      </c>
      <c r="E25">
        <v>0.46497135109440002</v>
      </c>
      <c r="F25">
        <v>8.9395579316830002E-4</v>
      </c>
      <c r="G25">
        <v>0.20293700205010001</v>
      </c>
      <c r="H25">
        <v>1.319205807309E-3</v>
      </c>
      <c r="I25">
        <v>0.45152575209829998</v>
      </c>
      <c r="K25" s="3"/>
      <c r="L25">
        <v>2.0632481983709999E-3</v>
      </c>
      <c r="M25">
        <v>1.0902479759149999</v>
      </c>
      <c r="N25">
        <v>1.4747359041590001E-3</v>
      </c>
      <c r="O25">
        <v>1.033563811037</v>
      </c>
      <c r="P25">
        <v>2.1836862361530002E-3</v>
      </c>
      <c r="Q25">
        <v>1.2582490797799999</v>
      </c>
      <c r="R25">
        <v>3.2759854129659999E-3</v>
      </c>
      <c r="S25">
        <v>3.6271200834280002</v>
      </c>
      <c r="T25">
        <v>1.259426528227E-3</v>
      </c>
      <c r="U25">
        <v>0.42611210108250003</v>
      </c>
      <c r="V25">
        <v>1.6021523082159999E-3</v>
      </c>
      <c r="W25">
        <v>0.80249058026660003</v>
      </c>
      <c r="Y25" s="3"/>
      <c r="Z25">
        <v>4.5342256462940003E-3</v>
      </c>
      <c r="AA25">
        <v>5.0121942051349997</v>
      </c>
      <c r="AB25">
        <v>5.3173688623339996E-3</v>
      </c>
      <c r="AC25">
        <v>7.16361349696</v>
      </c>
      <c r="AD25">
        <v>6.6605373417219999E-3</v>
      </c>
      <c r="AE25">
        <v>7.7380494830769999</v>
      </c>
      <c r="AF25">
        <v>4.7818760824780001E-3</v>
      </c>
      <c r="AG25">
        <v>4.2160173905329996</v>
      </c>
    </row>
    <row r="26" spans="2:33" x14ac:dyDescent="0.3">
      <c r="B26" s="2">
        <v>2.7961393010200002E-3</v>
      </c>
      <c r="C26">
        <v>0.72242485757880004</v>
      </c>
      <c r="D26">
        <v>1.2585357652520001E-3</v>
      </c>
      <c r="E26">
        <v>0.48176894909540002</v>
      </c>
      <c r="F26">
        <v>9.2968679121269995E-4</v>
      </c>
      <c r="G26">
        <v>0.220292916989</v>
      </c>
      <c r="H26">
        <v>1.401396431473E-3</v>
      </c>
      <c r="I26">
        <v>0.49911587527489998</v>
      </c>
      <c r="K26" s="3"/>
      <c r="L26">
        <v>2.1493719487430001E-3</v>
      </c>
      <c r="M26">
        <v>1.125828487255</v>
      </c>
      <c r="N26">
        <v>1.540764112777E-3</v>
      </c>
      <c r="O26">
        <v>1.0810024485630001</v>
      </c>
      <c r="P26">
        <v>2.2298397224970001E-3</v>
      </c>
      <c r="Q26">
        <v>1.3056728138710001</v>
      </c>
      <c r="R26">
        <v>3.3159851011309999E-3</v>
      </c>
      <c r="S26">
        <v>3.7074870134869999</v>
      </c>
      <c r="T26">
        <v>1.443157195689E-3</v>
      </c>
      <c r="U26">
        <v>0.50122659407900005</v>
      </c>
      <c r="V26">
        <v>1.7098437763530001E-3</v>
      </c>
      <c r="W26">
        <v>0.81695655318799998</v>
      </c>
      <c r="Y26" s="3"/>
      <c r="Z26">
        <v>4.6852243750190002E-3</v>
      </c>
      <c r="AA26">
        <v>5.0018368669119999</v>
      </c>
      <c r="AB26">
        <v>5.4144485459630002E-3</v>
      </c>
      <c r="AC26">
        <v>7.1738296970980002</v>
      </c>
      <c r="AD26">
        <v>6.9950971770640002E-3</v>
      </c>
      <c r="AE26">
        <v>8.0973592364269997</v>
      </c>
      <c r="AF26">
        <v>5.1111588765929998E-3</v>
      </c>
      <c r="AG26">
        <v>4.7910302018679998</v>
      </c>
    </row>
    <row r="27" spans="2:33" x14ac:dyDescent="0.3">
      <c r="B27" s="2">
        <v>2.894409589275E-3</v>
      </c>
      <c r="C27">
        <v>0.77841310559900001</v>
      </c>
      <c r="D27">
        <v>1.283553115554E-3</v>
      </c>
      <c r="E27">
        <v>0.49856579803310003</v>
      </c>
      <c r="F27">
        <v>9.6184271477230002E-4</v>
      </c>
      <c r="G27">
        <v>0.23428934229029999</v>
      </c>
      <c r="H27">
        <v>1.462158398305E-3</v>
      </c>
      <c r="I27">
        <v>0.54446793669479998</v>
      </c>
      <c r="K27" s="3"/>
      <c r="L27">
        <v>2.2240125323989999E-3</v>
      </c>
      <c r="M27">
        <v>1.160090854488</v>
      </c>
      <c r="N27">
        <v>1.606792321396E-3</v>
      </c>
      <c r="O27">
        <v>1.119217444357</v>
      </c>
      <c r="P27">
        <v>2.3159928970060001E-3</v>
      </c>
      <c r="Q27">
        <v>1.413698531454</v>
      </c>
      <c r="R27">
        <v>3.3344464956680002E-3</v>
      </c>
      <c r="S27">
        <v>3.733835420508</v>
      </c>
      <c r="T27">
        <v>1.5579888628520001E-3</v>
      </c>
      <c r="U27">
        <v>0.54998493897050005</v>
      </c>
      <c r="V27">
        <v>1.799073849951E-3</v>
      </c>
      <c r="W27">
        <v>0.84065102290820004</v>
      </c>
      <c r="Y27" s="3"/>
      <c r="Z27">
        <v>4.7661084649360001E-3</v>
      </c>
      <c r="AA27">
        <v>4.9812479874550002</v>
      </c>
      <c r="AB27">
        <v>5.4845604236339997E-3</v>
      </c>
      <c r="AC27">
        <v>7.1789255242890002</v>
      </c>
      <c r="AD27">
        <v>7.2001253963480004E-3</v>
      </c>
      <c r="AE27">
        <v>8.271856921525</v>
      </c>
      <c r="AF27">
        <v>5.4350210503770003E-3</v>
      </c>
      <c r="AG27">
        <v>5.3146889410020002</v>
      </c>
    </row>
    <row r="28" spans="2:33" x14ac:dyDescent="0.3">
      <c r="B28" s="2">
        <v>2.9480241308339999E-3</v>
      </c>
      <c r="C28">
        <v>0.8192860472522</v>
      </c>
      <c r="D28">
        <v>1.3282333755229999E-3</v>
      </c>
      <c r="E28">
        <v>0.53383983997789997</v>
      </c>
      <c r="F28">
        <v>9.9757098911959995E-4</v>
      </c>
      <c r="G28">
        <v>0.24940539772049999</v>
      </c>
      <c r="H28">
        <v>1.51041237091E-3</v>
      </c>
      <c r="I28">
        <v>0.58198153852300005</v>
      </c>
      <c r="K28" s="3"/>
      <c r="L28">
        <v>2.3072654910929998E-3</v>
      </c>
      <c r="M28">
        <v>1.186447603847</v>
      </c>
      <c r="N28">
        <v>1.733107155276E-3</v>
      </c>
      <c r="O28">
        <v>1.1719292595649999</v>
      </c>
      <c r="P28">
        <v>2.472914750577E-3</v>
      </c>
      <c r="Q28">
        <v>1.529611616572</v>
      </c>
      <c r="R28">
        <v>3.365215486564E-3</v>
      </c>
      <c r="S28">
        <v>3.7509569490870001</v>
      </c>
      <c r="T28">
        <v>1.661337363299E-3</v>
      </c>
      <c r="U28">
        <v>0.59478981354589999</v>
      </c>
      <c r="V28">
        <v>1.9067653180880001E-3</v>
      </c>
      <c r="W28">
        <v>0.89596455206769998</v>
      </c>
      <c r="Y28" s="3"/>
      <c r="Z28">
        <v>4.8415912624789996E-3</v>
      </c>
      <c r="AA28">
        <v>4.9452550340919998</v>
      </c>
      <c r="AB28">
        <v>5.635539824403E-3</v>
      </c>
      <c r="AC28">
        <v>7.1326181877719996</v>
      </c>
      <c r="AD28">
        <v>7.3997329953019997E-3</v>
      </c>
      <c r="AE28">
        <v>8.3950005344219996</v>
      </c>
      <c r="AF28">
        <v>5.6401541928509996E-3</v>
      </c>
      <c r="AG28">
        <v>5.6843437596969997</v>
      </c>
    </row>
    <row r="29" spans="2:33" x14ac:dyDescent="0.3">
      <c r="B29" s="2">
        <v>2.9891320400149998E-3</v>
      </c>
      <c r="C29">
        <v>0.85344045906800003</v>
      </c>
      <c r="D29">
        <v>1.408653485552E-3</v>
      </c>
      <c r="E29">
        <v>0.59374934026479997</v>
      </c>
      <c r="F29">
        <v>1.042225373966E-3</v>
      </c>
      <c r="G29">
        <v>0.26340077433320003</v>
      </c>
      <c r="H29">
        <v>1.5318805218500001E-3</v>
      </c>
      <c r="I29">
        <v>0.6166975631553</v>
      </c>
      <c r="K29" s="3"/>
      <c r="L29">
        <v>2.4249679499350001E-3</v>
      </c>
      <c r="M29">
        <v>1.204899817586</v>
      </c>
      <c r="N29">
        <v>1.8335848640440001E-3</v>
      </c>
      <c r="O29">
        <v>1.2114633614720001</v>
      </c>
      <c r="P29">
        <v>2.580606218713E-3</v>
      </c>
      <c r="Q29">
        <v>1.594148787463</v>
      </c>
      <c r="R29">
        <v>3.3898306792809999E-3</v>
      </c>
      <c r="S29">
        <v>3.761491780499</v>
      </c>
      <c r="T29">
        <v>1.724494780239E-3</v>
      </c>
      <c r="U29">
        <v>0.61851039494070004</v>
      </c>
      <c r="V29">
        <v>2.060610272569E-3</v>
      </c>
      <c r="W29">
        <v>0.99343116290090006</v>
      </c>
      <c r="Y29" s="3"/>
      <c r="Z29">
        <v>4.9062852809569997E-3</v>
      </c>
      <c r="AA29">
        <v>4.904132503124</v>
      </c>
      <c r="AB29">
        <v>5.7595514192150003E-3</v>
      </c>
      <c r="AC29">
        <v>7.0811904783089998</v>
      </c>
      <c r="AD29">
        <v>7.4914500424699999E-3</v>
      </c>
      <c r="AE29">
        <v>8.4617126572409997</v>
      </c>
      <c r="AF29">
        <v>5.9477986838310003E-3</v>
      </c>
      <c r="AG29">
        <v>6.1361117069000004</v>
      </c>
    </row>
    <row r="30" spans="2:33" x14ac:dyDescent="0.3">
      <c r="B30" s="2">
        <v>3.0266607891659999E-3</v>
      </c>
      <c r="C30">
        <v>0.88087559198330001</v>
      </c>
      <c r="D30">
        <v>1.4586956763239999E-3</v>
      </c>
      <c r="E30">
        <v>0.633502651789</v>
      </c>
      <c r="F30">
        <v>1.0922348803739999E-3</v>
      </c>
      <c r="G30">
        <v>0.27627577175360002</v>
      </c>
      <c r="H30">
        <v>1.5676510135020001E-3</v>
      </c>
      <c r="I30">
        <v>0.66653144096960004</v>
      </c>
      <c r="K30" s="3"/>
      <c r="L30">
        <v>2.53405803374E-3</v>
      </c>
      <c r="M30">
        <v>1.2286223229919999</v>
      </c>
      <c r="N30">
        <v>1.8594219891559999E-3</v>
      </c>
      <c r="O30">
        <v>1.22991172719</v>
      </c>
      <c r="P30">
        <v>2.679066989581E-3</v>
      </c>
      <c r="Q30">
        <v>1.6797709955589999</v>
      </c>
      <c r="R30">
        <v>3.4329072665360001E-3</v>
      </c>
      <c r="S30">
        <v>3.7641157782170001</v>
      </c>
      <c r="T30">
        <v>1.7732982387830001E-3</v>
      </c>
      <c r="U30">
        <v>0.64223037508220004</v>
      </c>
      <c r="V30">
        <v>2.1652248416149998E-3</v>
      </c>
      <c r="W30">
        <v>1.051380827447</v>
      </c>
      <c r="Y30" s="3"/>
      <c r="Z30">
        <v>5.057231548087E-3</v>
      </c>
      <c r="AA30">
        <v>4.7961965981030001</v>
      </c>
      <c r="AB30">
        <v>5.8080691719360001E-3</v>
      </c>
      <c r="AC30">
        <v>7.0452128660420001</v>
      </c>
      <c r="AD30">
        <v>7.6155140988759997E-3</v>
      </c>
      <c r="AE30">
        <v>8.5078635145770001</v>
      </c>
      <c r="AF30">
        <v>6.0935120879189999E-3</v>
      </c>
      <c r="AG30">
        <v>6.3260502845359996</v>
      </c>
    </row>
    <row r="31" spans="2:33" x14ac:dyDescent="0.3">
      <c r="B31" s="2">
        <v>3.0481078314539998E-3</v>
      </c>
      <c r="C31">
        <v>0.89823270542339995</v>
      </c>
      <c r="D31">
        <v>1.4962210208529999E-3</v>
      </c>
      <c r="E31">
        <v>0.65813796031839999</v>
      </c>
      <c r="F31">
        <v>1.144038733266E-3</v>
      </c>
      <c r="G31">
        <v>0.29643016276439998</v>
      </c>
      <c r="H31">
        <v>1.5998682202449999E-3</v>
      </c>
      <c r="I31">
        <v>0.73092470521560005</v>
      </c>
      <c r="K31" s="3"/>
      <c r="L31">
        <v>2.6374065341869999E-3</v>
      </c>
      <c r="M31">
        <v>1.251026924791</v>
      </c>
      <c r="N31">
        <v>1.9082254477000001E-3</v>
      </c>
      <c r="O31">
        <v>1.229913771451</v>
      </c>
      <c r="P31">
        <v>2.7621432650000001E-3</v>
      </c>
      <c r="Q31">
        <v>1.750902955395</v>
      </c>
      <c r="R31">
        <v>3.4636762574319999E-3</v>
      </c>
      <c r="S31">
        <v>3.7680606757509998</v>
      </c>
      <c r="T31">
        <v>1.8594219891559999E-3</v>
      </c>
      <c r="U31">
        <v>0.67122257090019999</v>
      </c>
      <c r="V31">
        <v>2.226762823408E-3</v>
      </c>
      <c r="W31">
        <v>1.097482852545</v>
      </c>
      <c r="Y31" s="3"/>
      <c r="Z31">
        <v>5.2135404516789998E-3</v>
      </c>
      <c r="AA31">
        <v>4.6317647703990001</v>
      </c>
      <c r="AB31">
        <v>5.9051101996529997E-3</v>
      </c>
      <c r="AC31">
        <v>6.9835290695910004</v>
      </c>
      <c r="AD31">
        <v>7.7233742781600001E-3</v>
      </c>
      <c r="AE31">
        <v>8.5078021501919991</v>
      </c>
      <c r="AF31">
        <v>6.3255605747559998E-3</v>
      </c>
      <c r="AG31">
        <v>6.6032469093790001</v>
      </c>
    </row>
    <row r="32" spans="2:33" x14ac:dyDescent="0.3">
      <c r="B32" s="2">
        <v>3.074904547907E-3</v>
      </c>
      <c r="C32">
        <v>0.90998972065399997</v>
      </c>
      <c r="D32">
        <v>1.528378987186E-3</v>
      </c>
      <c r="E32">
        <v>0.67381428025120005</v>
      </c>
      <c r="F32">
        <v>1.272661065656E-3</v>
      </c>
      <c r="G32">
        <v>0.3512959342152</v>
      </c>
      <c r="H32">
        <v>1.641015623033E-3</v>
      </c>
      <c r="I32">
        <v>0.79755707990680003</v>
      </c>
      <c r="K32" s="3"/>
      <c r="L32">
        <v>2.7149179095230002E-3</v>
      </c>
      <c r="M32">
        <v>1.2747481074389999</v>
      </c>
      <c r="N32">
        <v>1.974253656319E-3</v>
      </c>
      <c r="O32">
        <v>1.250999146888</v>
      </c>
      <c r="P32">
        <v>2.826758145882E-3</v>
      </c>
      <c r="Q32">
        <v>1.8075454761500001</v>
      </c>
      <c r="R32">
        <v>3.525214239224E-3</v>
      </c>
      <c r="S32">
        <v>3.7654091659829998</v>
      </c>
      <c r="T32">
        <v>1.959899697924E-3</v>
      </c>
      <c r="U32">
        <v>0.74501591352300001</v>
      </c>
      <c r="V32">
        <v>2.2883008052E-3</v>
      </c>
      <c r="W32">
        <v>1.1435848776419999</v>
      </c>
      <c r="Y32" s="3"/>
      <c r="Z32">
        <v>5.4183008407150002E-3</v>
      </c>
      <c r="AA32">
        <v>4.3080981934190001</v>
      </c>
      <c r="AB32">
        <v>5.959018200203E-3</v>
      </c>
      <c r="AC32">
        <v>6.9424126750620001</v>
      </c>
      <c r="AD32">
        <v>7.8312289351719997E-3</v>
      </c>
      <c r="AE32">
        <v>8.4974693577230003</v>
      </c>
      <c r="AF32">
        <v>6.595349079796E-3</v>
      </c>
      <c r="AG32">
        <v>6.8598792005189999</v>
      </c>
    </row>
    <row r="33" spans="2:33" x14ac:dyDescent="0.3">
      <c r="B33" s="2">
        <v>3.094557924634E-3</v>
      </c>
      <c r="C33">
        <v>0.92062740538090004</v>
      </c>
      <c r="D33">
        <v>1.5658988843209999E-3</v>
      </c>
      <c r="E33">
        <v>0.6939698697633</v>
      </c>
      <c r="F33">
        <v>1.2976654783969999E-3</v>
      </c>
      <c r="G33">
        <v>0.3574534504868</v>
      </c>
      <c r="H33">
        <v>1.673219211291E-3</v>
      </c>
      <c r="I33">
        <v>0.85075104660949996</v>
      </c>
      <c r="K33" s="3"/>
      <c r="L33">
        <v>2.7866877014999999E-3</v>
      </c>
      <c r="M33">
        <v>1.3076926913169999</v>
      </c>
      <c r="N33">
        <v>2.255591240869E-3</v>
      </c>
      <c r="O33">
        <v>1.3814595787940001</v>
      </c>
      <c r="P33">
        <v>2.8821423294950002E-3</v>
      </c>
      <c r="Q33">
        <v>1.8720964030659999</v>
      </c>
      <c r="R33">
        <v>3.5621370282999999E-3</v>
      </c>
      <c r="S33">
        <v>3.7482698354899999</v>
      </c>
      <c r="T33">
        <v>2.4680298251209998E-3</v>
      </c>
      <c r="U33">
        <v>1.102123899198</v>
      </c>
      <c r="V33">
        <v>2.3375311906339998E-3</v>
      </c>
      <c r="W33">
        <v>1.171242855989</v>
      </c>
      <c r="Y33" s="3"/>
      <c r="Z33">
        <v>5.6230474240670002E-3</v>
      </c>
      <c r="AA33">
        <v>3.9587530462289999</v>
      </c>
      <c r="AB33">
        <v>6.0614191032450004E-3</v>
      </c>
      <c r="AC33">
        <v>6.8190972418879996</v>
      </c>
      <c r="AD33">
        <v>7.9121047416790009E-3</v>
      </c>
      <c r="AE33">
        <v>8.4614733361399992</v>
      </c>
      <c r="AF33">
        <v>6.9029079755410002E-3</v>
      </c>
      <c r="AG33">
        <v>7.1524400124180003</v>
      </c>
    </row>
    <row r="34" spans="2:33" x14ac:dyDescent="0.3">
      <c r="B34" s="2">
        <v>3.1124196785729998E-3</v>
      </c>
      <c r="C34">
        <v>0.92622555602599999</v>
      </c>
      <c r="D34">
        <v>1.596280208199E-3</v>
      </c>
      <c r="E34">
        <v>0.71692588291180004</v>
      </c>
      <c r="F34">
        <v>1.335160862259E-3</v>
      </c>
      <c r="G34">
        <v>0.35745030442100001</v>
      </c>
      <c r="H34">
        <v>1.696453109897E-3</v>
      </c>
      <c r="I34">
        <v>0.86922793999140002</v>
      </c>
      <c r="K34" s="3"/>
      <c r="L34">
        <v>2.8441035350810001E-3</v>
      </c>
      <c r="M34">
        <v>1.3287777060020001</v>
      </c>
      <c r="N34">
        <v>2.4967377419119999E-3</v>
      </c>
      <c r="O34">
        <v>1.4868827282070001</v>
      </c>
      <c r="P34">
        <v>3.0359872839759998E-3</v>
      </c>
      <c r="Q34">
        <v>2.0512581263760001</v>
      </c>
      <c r="R34">
        <v>3.5990598173750001E-3</v>
      </c>
      <c r="S34">
        <v>3.7205892001610001</v>
      </c>
      <c r="T34">
        <v>2.7177887012020002E-3</v>
      </c>
      <c r="U34">
        <v>1.2997838266749999</v>
      </c>
      <c r="V34">
        <v>2.4513764569489998E-3</v>
      </c>
      <c r="W34">
        <v>1.209425146434</v>
      </c>
      <c r="Y34" s="3"/>
      <c r="Z34">
        <v>5.9085980243759996E-3</v>
      </c>
      <c r="AA34">
        <v>3.4398833123629999</v>
      </c>
      <c r="AB34">
        <v>6.1153132981120002E-3</v>
      </c>
      <c r="AC34">
        <v>6.752302277149</v>
      </c>
      <c r="AD34">
        <v>8.0253330796980007E-3</v>
      </c>
      <c r="AE34">
        <v>8.4151874771579998</v>
      </c>
      <c r="AF34">
        <v>7.3021563070889998E-3</v>
      </c>
      <c r="AG34">
        <v>7.4603558067169997</v>
      </c>
    </row>
    <row r="35" spans="2:33" x14ac:dyDescent="0.3">
      <c r="B35" s="2">
        <v>3.1338435694349999E-3</v>
      </c>
      <c r="C35">
        <v>0.92454386364259999</v>
      </c>
      <c r="D35">
        <v>1.6230925859110001E-3</v>
      </c>
      <c r="E35">
        <v>0.74156209031709996</v>
      </c>
      <c r="F35">
        <v>1.372661693515E-3</v>
      </c>
      <c r="G35">
        <v>0.36192687737259999</v>
      </c>
      <c r="H35">
        <v>1.7089651896689999E-3</v>
      </c>
      <c r="I35">
        <v>0.88042618884599999</v>
      </c>
      <c r="K35" s="3"/>
      <c r="L35">
        <v>2.9101317436999998E-3</v>
      </c>
      <c r="M35">
        <v>1.34722775523</v>
      </c>
      <c r="N35">
        <v>2.6115694090759999E-3</v>
      </c>
      <c r="O35">
        <v>1.550135367247</v>
      </c>
      <c r="P35">
        <v>3.1467556512020001E-3</v>
      </c>
      <c r="Q35">
        <v>2.2462431354299999</v>
      </c>
      <c r="R35">
        <v>3.6421364046299999E-3</v>
      </c>
      <c r="S35">
        <v>3.6770949892229998</v>
      </c>
      <c r="T35">
        <v>2.8613282851560002E-3</v>
      </c>
      <c r="U35">
        <v>1.4157441924</v>
      </c>
      <c r="V35">
        <v>2.512914438742E-3</v>
      </c>
      <c r="W35">
        <v>1.2370798880689999</v>
      </c>
      <c r="Y35" s="3"/>
      <c r="Z35">
        <v>6.0917339159599999E-3</v>
      </c>
      <c r="AA35">
        <v>3.0186504414619999</v>
      </c>
      <c r="AB35">
        <v>6.1799852274970002E-3</v>
      </c>
      <c r="AC35">
        <v>6.6700940338450003</v>
      </c>
      <c r="AD35">
        <v>8.1169949041339992E-3</v>
      </c>
      <c r="AE35">
        <v>8.3791853191360008</v>
      </c>
      <c r="AF35">
        <v>7.64746902672E-3</v>
      </c>
      <c r="AG35">
        <v>7.7580308551239998</v>
      </c>
    </row>
    <row r="36" spans="2:33" x14ac:dyDescent="0.3">
      <c r="B36" s="2">
        <v>3.1516971522830002E-3</v>
      </c>
      <c r="C36">
        <v>0.92342243576170002</v>
      </c>
      <c r="D36">
        <v>1.744614476802E-3</v>
      </c>
      <c r="E36">
        <v>0.83058631852539999</v>
      </c>
      <c r="F36">
        <v>1.404814212453E-3</v>
      </c>
      <c r="G36">
        <v>0.37312347828800002</v>
      </c>
      <c r="H36">
        <v>1.74290047938E-3</v>
      </c>
      <c r="I36">
        <v>0.88938278044020003</v>
      </c>
      <c r="K36" s="3"/>
      <c r="L36">
        <v>2.9732891606400001E-3</v>
      </c>
      <c r="M36">
        <v>1.363042357998</v>
      </c>
      <c r="N36">
        <v>2.6890807844110001E-3</v>
      </c>
      <c r="O36">
        <v>1.5962568226710001</v>
      </c>
      <c r="P36">
        <v>3.2206012293530002E-3</v>
      </c>
      <c r="Q36">
        <v>2.3793076887089999</v>
      </c>
      <c r="R36">
        <v>3.6882898909739999E-3</v>
      </c>
      <c r="S36">
        <v>3.6243763273759999</v>
      </c>
      <c r="T36">
        <v>2.9330980771329999E-3</v>
      </c>
      <c r="U36">
        <v>1.5132542683970001</v>
      </c>
      <c r="V36">
        <v>2.6575286959529998E-3</v>
      </c>
      <c r="W36">
        <v>1.260759792587</v>
      </c>
      <c r="Y36" s="3"/>
      <c r="Z36">
        <v>6.3664957372039999E-3</v>
      </c>
      <c r="AA36">
        <v>2.494651129992</v>
      </c>
      <c r="AB36">
        <v>6.2446543957459999E-3</v>
      </c>
      <c r="AC36">
        <v>6.5827500764989999</v>
      </c>
      <c r="AD36">
        <v>8.1870819315759992E-3</v>
      </c>
      <c r="AE36">
        <v>8.3380597199499995</v>
      </c>
      <c r="AF36">
        <v>7.9388212842079996E-3</v>
      </c>
      <c r="AG36">
        <v>7.99924373126</v>
      </c>
    </row>
    <row r="37" spans="2:33" x14ac:dyDescent="0.3">
      <c r="B37" s="2">
        <v>3.1677591123429999E-3</v>
      </c>
      <c r="C37">
        <v>0.91726147379900003</v>
      </c>
      <c r="D37">
        <v>1.8697182514209999E-3</v>
      </c>
      <c r="E37">
        <v>0.92856968514299998</v>
      </c>
      <c r="F37">
        <v>1.447680379133E-3</v>
      </c>
      <c r="G37">
        <v>0.38487914520470001</v>
      </c>
      <c r="H37">
        <v>1.7625613462740001E-3</v>
      </c>
      <c r="I37">
        <v>0.90618007881579998</v>
      </c>
      <c r="K37" s="3"/>
      <c r="L37">
        <v>3.0565421193339999E-3</v>
      </c>
      <c r="M37">
        <v>1.3749048132070001</v>
      </c>
      <c r="N37">
        <v>2.806783243253E-3</v>
      </c>
      <c r="O37">
        <v>1.7108984430359999</v>
      </c>
      <c r="P37">
        <v>3.2944468075030001E-3</v>
      </c>
      <c r="Q37">
        <v>2.4728423488560001</v>
      </c>
      <c r="R37">
        <v>3.703674386422E-3</v>
      </c>
      <c r="S37">
        <v>3.587477714561</v>
      </c>
      <c r="T37">
        <v>3.1512782447430002E-3</v>
      </c>
      <c r="U37">
        <v>1.7464897769359999</v>
      </c>
      <c r="V37">
        <v>2.7498356686419998E-3</v>
      </c>
      <c r="W37">
        <v>1.2712768220840001</v>
      </c>
      <c r="Y37" s="3"/>
      <c r="Z37">
        <v>6.6466478062750002E-3</v>
      </c>
      <c r="AA37">
        <v>1.965513036261</v>
      </c>
      <c r="AB37">
        <v>6.368605245552E-3</v>
      </c>
      <c r="AC37">
        <v>6.4183366581110004</v>
      </c>
      <c r="AD37">
        <v>8.2463829410899993E-3</v>
      </c>
      <c r="AE37">
        <v>8.2969402572019995</v>
      </c>
      <c r="AF37">
        <v>8.1708035037669994E-3</v>
      </c>
      <c r="AG37">
        <v>8.1531832190940001</v>
      </c>
    </row>
    <row r="38" spans="2:33" x14ac:dyDescent="0.3">
      <c r="B38" s="2">
        <v>3.176679775448E-3</v>
      </c>
      <c r="C38">
        <v>0.91166107596409995</v>
      </c>
      <c r="D38">
        <v>1.9340600592080001E-3</v>
      </c>
      <c r="E38">
        <v>0.98120099034069996</v>
      </c>
      <c r="F38">
        <v>1.4887610513439999E-3</v>
      </c>
      <c r="G38">
        <v>0.396634961934</v>
      </c>
      <c r="H38">
        <v>1.780436718698E-3</v>
      </c>
      <c r="I38">
        <v>0.92297752700419999</v>
      </c>
      <c r="K38" s="3"/>
      <c r="L38">
        <v>3.1426658697060001E-3</v>
      </c>
      <c r="M38">
        <v>1.3946733672939999</v>
      </c>
      <c r="N38">
        <v>2.8785530352300002E-3</v>
      </c>
      <c r="O38">
        <v>1.791278898674</v>
      </c>
      <c r="P38">
        <v>3.3836768811019999E-3</v>
      </c>
      <c r="Q38">
        <v>2.5479256796500001</v>
      </c>
      <c r="R38">
        <v>3.7190588818700001E-3</v>
      </c>
      <c r="S38">
        <v>3.5453084493290001</v>
      </c>
      <c r="T38">
        <v>3.243143578474E-3</v>
      </c>
      <c r="U38">
        <v>1.82423574812</v>
      </c>
      <c r="V38">
        <v>2.8452195404199999E-3</v>
      </c>
      <c r="W38">
        <v>1.2778400530909999</v>
      </c>
      <c r="Y38" s="3"/>
      <c r="Z38">
        <v>6.943014797015E-3</v>
      </c>
      <c r="AA38">
        <v>1.5031300204189999</v>
      </c>
      <c r="AB38">
        <v>6.6433532611130004E-3</v>
      </c>
      <c r="AC38">
        <v>5.8686587764320004</v>
      </c>
      <c r="AD38">
        <v>8.3272421807780005E-3</v>
      </c>
      <c r="AE38">
        <v>8.2301299513669992</v>
      </c>
      <c r="AF38">
        <v>8.3164672073960007E-3</v>
      </c>
      <c r="AG38">
        <v>8.2506789439729999</v>
      </c>
    </row>
    <row r="39" spans="2:33" x14ac:dyDescent="0.3">
      <c r="B39" s="2">
        <v>3.1909290040670001E-3</v>
      </c>
      <c r="C39">
        <v>0.88310166872759999</v>
      </c>
      <c r="D39">
        <v>2.0287927238120001E-3</v>
      </c>
      <c r="E39">
        <v>1.064627816967</v>
      </c>
      <c r="F39">
        <v>1.531616323236E-3</v>
      </c>
      <c r="G39">
        <v>0.39943119081610001</v>
      </c>
      <c r="H39">
        <v>1.8054601973189999E-3</v>
      </c>
      <c r="I39">
        <v>0.94481405983629996</v>
      </c>
      <c r="K39" s="3"/>
      <c r="L39">
        <v>3.2201772450409999E-3</v>
      </c>
      <c r="M39">
        <v>1.409170908211</v>
      </c>
      <c r="N39">
        <v>2.9330980771329999E-3</v>
      </c>
      <c r="O39">
        <v>1.8492583600329999</v>
      </c>
      <c r="P39">
        <v>3.4298303674459999E-3</v>
      </c>
      <c r="Q39">
        <v>2.5861257720099999</v>
      </c>
      <c r="R39">
        <v>3.7221357809589998E-3</v>
      </c>
      <c r="S39">
        <v>3.5123660625399999</v>
      </c>
      <c r="T39">
        <v>3.4182618708980001E-3</v>
      </c>
      <c r="U39">
        <v>2.0192572228699999</v>
      </c>
      <c r="V39">
        <v>2.9344496140190001E-3</v>
      </c>
      <c r="W39">
        <v>1.2883578917659999</v>
      </c>
      <c r="Y39" s="3"/>
      <c r="Z39">
        <v>7.2232414167739999E-3</v>
      </c>
      <c r="AA39">
        <v>1.1126562058230001</v>
      </c>
      <c r="AB39">
        <v>6.9072572748779997E-3</v>
      </c>
      <c r="AC39">
        <v>5.211137036307</v>
      </c>
      <c r="AD39">
        <v>8.4080986593290004E-3</v>
      </c>
      <c r="AE39">
        <v>8.1581839314890008</v>
      </c>
      <c r="AF39">
        <v>8.4243549980460002E-3</v>
      </c>
      <c r="AG39">
        <v>8.3019747200089995</v>
      </c>
    </row>
    <row r="40" spans="2:33" x14ac:dyDescent="0.3">
      <c r="B40" s="2">
        <v>3.2052415586430001E-3</v>
      </c>
      <c r="C40">
        <v>0.90661899506720001</v>
      </c>
      <c r="D40">
        <v>2.1485583999769999E-3</v>
      </c>
      <c r="E40">
        <v>1.1777306847060001</v>
      </c>
      <c r="F40">
        <v>1.5834051957939999E-3</v>
      </c>
      <c r="G40">
        <v>0.40726635452940002</v>
      </c>
      <c r="H40">
        <v>1.835834711954E-3</v>
      </c>
      <c r="I40">
        <v>0.96217042421319998</v>
      </c>
      <c r="K40" s="3"/>
      <c r="L40">
        <v>3.3063009954139998E-3</v>
      </c>
      <c r="M40">
        <v>1.432892451611</v>
      </c>
      <c r="N40">
        <v>2.961805993924E-3</v>
      </c>
      <c r="O40">
        <v>1.8966954343</v>
      </c>
      <c r="P40">
        <v>3.5098297437759999E-3</v>
      </c>
      <c r="Q40">
        <v>2.6229993003079999</v>
      </c>
      <c r="R40">
        <v>3.7529047718560002E-3</v>
      </c>
      <c r="S40">
        <v>3.4609691096869999</v>
      </c>
      <c r="T40">
        <v>3.5790262049270002E-3</v>
      </c>
      <c r="U40">
        <v>2.1839718449649999</v>
      </c>
      <c r="V40">
        <v>3.0082951921690001E-3</v>
      </c>
      <c r="W40">
        <v>1.3120564073759999</v>
      </c>
      <c r="Y40" s="3"/>
      <c r="Z40">
        <v>7.5142430099159998E-3</v>
      </c>
      <c r="AA40">
        <v>0.70163339862069996</v>
      </c>
      <c r="AB40">
        <v>7.2411240649380001E-3</v>
      </c>
      <c r="AC40">
        <v>4.2813825651049999</v>
      </c>
      <c r="AD40">
        <v>8.4619928541949992E-3</v>
      </c>
      <c r="AE40">
        <v>8.0913889667499994</v>
      </c>
      <c r="AF40">
        <v>8.5646008424810002E-3</v>
      </c>
      <c r="AG40">
        <v>8.3532520867290003</v>
      </c>
    </row>
    <row r="41" spans="2:33" x14ac:dyDescent="0.3">
      <c r="B41" s="2">
        <v>3.210617107932E-3</v>
      </c>
      <c r="C41">
        <v>0.92229756218979997</v>
      </c>
      <c r="D41">
        <v>2.2486666138699998E-3</v>
      </c>
      <c r="E41">
        <v>1.2768360784549999</v>
      </c>
      <c r="F41">
        <v>1.629836904019E-3</v>
      </c>
      <c r="G41">
        <v>0.41454200280339998</v>
      </c>
      <c r="H41">
        <v>1.853710084378E-3</v>
      </c>
      <c r="I41">
        <v>0.97896787240159999</v>
      </c>
      <c r="K41" s="3"/>
      <c r="L41">
        <v>3.375199995712E-3</v>
      </c>
      <c r="M41">
        <v>1.4552956104029999</v>
      </c>
      <c r="N41">
        <v>2.9962554940730001E-3</v>
      </c>
      <c r="O41">
        <v>1.930956118024</v>
      </c>
      <c r="P41">
        <v>3.5405987346720002E-3</v>
      </c>
      <c r="Q41">
        <v>2.6572504492450002</v>
      </c>
      <c r="R41">
        <v>3.777519964572E-3</v>
      </c>
      <c r="S41">
        <v>3.414844427607</v>
      </c>
      <c r="T41">
        <v>3.6364420385079999E-3</v>
      </c>
      <c r="U41">
        <v>2.228774795529</v>
      </c>
      <c r="V41">
        <v>3.045217981245E-3</v>
      </c>
      <c r="W41">
        <v>1.3265409913899999</v>
      </c>
      <c r="Y41" s="3"/>
      <c r="Z41">
        <v>7.6651423377239996E-3</v>
      </c>
      <c r="AA41">
        <v>0.50639035488429995</v>
      </c>
      <c r="AB41">
        <v>7.4295480422960003E-3</v>
      </c>
      <c r="AC41">
        <v>3.6649894923859998</v>
      </c>
      <c r="AD41">
        <v>8.5320550314079997E-3</v>
      </c>
      <c r="AE41">
        <v>8.0040419411859993</v>
      </c>
      <c r="AF41">
        <v>8.7371936961559999E-3</v>
      </c>
      <c r="AG41">
        <v>8.3839681879649994</v>
      </c>
    </row>
    <row r="42" spans="2:33" x14ac:dyDescent="0.3">
      <c r="B42" s="2">
        <v>3.208844551023E-3</v>
      </c>
      <c r="C42">
        <v>0.93293704466850003</v>
      </c>
      <c r="D42">
        <v>2.3487864034750002E-3</v>
      </c>
      <c r="E42">
        <v>1.385460875116</v>
      </c>
      <c r="F42">
        <v>1.683411951972E-3</v>
      </c>
      <c r="G42">
        <v>0.42293698158120002</v>
      </c>
      <c r="H42">
        <v>1.8733682275749999E-3</v>
      </c>
      <c r="I42">
        <v>0.9935253112686</v>
      </c>
      <c r="K42" s="3"/>
      <c r="L42">
        <v>3.4641945377629998E-3</v>
      </c>
      <c r="M42">
        <v>1.490876241993</v>
      </c>
      <c r="N42">
        <v>3.0249634108639998E-3</v>
      </c>
      <c r="O42">
        <v>1.9599459088290001</v>
      </c>
      <c r="P42">
        <v>3.6144443128229998E-3</v>
      </c>
      <c r="Q42">
        <v>2.7073022269439999</v>
      </c>
      <c r="R42">
        <v>3.8052120563790001E-3</v>
      </c>
      <c r="S42">
        <v>3.3067887704399999</v>
      </c>
      <c r="T42">
        <v>3.66227916362E-3</v>
      </c>
      <c r="U42">
        <v>2.2485408243520002</v>
      </c>
      <c r="V42">
        <v>3.0944483666780001E-3</v>
      </c>
      <c r="W42">
        <v>1.3489283173190001</v>
      </c>
      <c r="Y42" s="3"/>
      <c r="Z42">
        <v>7.7944889576310001E-3</v>
      </c>
      <c r="AA42">
        <v>0.34710958231920003</v>
      </c>
      <c r="AB42">
        <v>7.849595291457E-3</v>
      </c>
      <c r="AC42">
        <v>2.5348930820360001</v>
      </c>
      <c r="AD42">
        <v>8.6128921820039991E-3</v>
      </c>
      <c r="AE42">
        <v>7.8961459230140001</v>
      </c>
      <c r="AF42">
        <v>8.8666314335699992E-3</v>
      </c>
      <c r="AG42">
        <v>8.3941659787879992</v>
      </c>
    </row>
    <row r="43" spans="2:33" x14ac:dyDescent="0.3">
      <c r="B43" s="2">
        <v>3.216002190159E-3</v>
      </c>
      <c r="C43">
        <v>0.94581563759260001</v>
      </c>
      <c r="D43">
        <v>2.4006215788840001E-3</v>
      </c>
      <c r="E43">
        <v>1.431373650476</v>
      </c>
      <c r="F43">
        <v>1.720913464152E-3</v>
      </c>
      <c r="G43">
        <v>0.42797351940990003</v>
      </c>
      <c r="H43">
        <v>1.89837332124E-3</v>
      </c>
      <c r="I43">
        <v>1.0002427924170001</v>
      </c>
      <c r="K43" s="3"/>
      <c r="L43">
        <v>3.5445767047780001E-3</v>
      </c>
      <c r="M43">
        <v>1.5409508069810001</v>
      </c>
      <c r="N43">
        <v>3.0651544943709999E-3</v>
      </c>
      <c r="O43">
        <v>1.99288916995</v>
      </c>
      <c r="P43">
        <v>3.6821360927939998E-3</v>
      </c>
      <c r="Q43">
        <v>2.7415436657450001</v>
      </c>
      <c r="R43">
        <v>3.857519340902E-3</v>
      </c>
      <c r="S43">
        <v>3.1552437574029999</v>
      </c>
      <c r="T43">
        <v>3.6909870804110001E-3</v>
      </c>
      <c r="U43">
        <v>2.2748952889480001</v>
      </c>
      <c r="V43">
        <v>3.1559863484709998E-3</v>
      </c>
      <c r="W43">
        <v>1.3726300696410001</v>
      </c>
      <c r="Y43" s="3"/>
      <c r="Z43">
        <v>7.9130633652930004E-3</v>
      </c>
      <c r="AA43">
        <v>0.2135135164028</v>
      </c>
      <c r="AB43">
        <v>8.0596934667250004E-3</v>
      </c>
      <c r="AC43">
        <v>2.1085091559959999</v>
      </c>
      <c r="AD43">
        <v>8.7152930850460004E-3</v>
      </c>
      <c r="AE43">
        <v>7.7728304898390004</v>
      </c>
      <c r="AF43">
        <v>8.9690958427540001E-3</v>
      </c>
      <c r="AG43">
        <v>8.3889719685799999</v>
      </c>
    </row>
    <row r="44" spans="2:33" x14ac:dyDescent="0.3">
      <c r="B44" s="2">
        <v>3.2374254000979998E-3</v>
      </c>
      <c r="C44">
        <v>0.94357398033210005</v>
      </c>
      <c r="D44">
        <v>2.414934814384E-3</v>
      </c>
      <c r="E44">
        <v>1.4554509416929999</v>
      </c>
      <c r="F44">
        <v>1.7905600051029999E-3</v>
      </c>
      <c r="G44">
        <v>0.43804704450530002</v>
      </c>
      <c r="H44">
        <v>1.9215929204359999E-3</v>
      </c>
      <c r="I44">
        <v>1.0069604233789999</v>
      </c>
      <c r="K44" s="3"/>
      <c r="L44">
        <v>3.6106049133969999E-3</v>
      </c>
      <c r="M44">
        <v>1.581801128985</v>
      </c>
      <c r="N44">
        <v>3.102474786199E-3</v>
      </c>
      <c r="O44">
        <v>2.011338016671</v>
      </c>
      <c r="P44">
        <v>3.7098281846009999E-3</v>
      </c>
      <c r="Q44">
        <v>2.782383939382</v>
      </c>
      <c r="R44">
        <v>4.0052104972039997E-3</v>
      </c>
      <c r="S44">
        <v>2.658445926482</v>
      </c>
      <c r="T44">
        <v>3.7254365805600002E-3</v>
      </c>
      <c r="U44">
        <v>2.305202983359</v>
      </c>
      <c r="V44">
        <v>3.2298319266209998E-3</v>
      </c>
      <c r="W44">
        <v>1.416093531817</v>
      </c>
      <c r="Y44" s="3"/>
      <c r="Z44">
        <v>8.0154863574279991E-3</v>
      </c>
      <c r="AA44">
        <v>0.13128379556450001</v>
      </c>
      <c r="AB44">
        <v>8.3021441735060004E-3</v>
      </c>
      <c r="AC44">
        <v>1.671835392557</v>
      </c>
      <c r="AD44">
        <v>8.8122982179869996E-3</v>
      </c>
      <c r="AE44">
        <v>7.6443824108419998</v>
      </c>
      <c r="AF44">
        <v>9.0823352253199992E-3</v>
      </c>
      <c r="AG44">
        <v>8.3632289657659999</v>
      </c>
    </row>
    <row r="45" spans="2:33" x14ac:dyDescent="0.3">
      <c r="B45" s="2">
        <v>3.2588492909599999E-3</v>
      </c>
      <c r="C45">
        <v>0.94189228794879998</v>
      </c>
      <c r="D45">
        <v>2.441745830247E-3</v>
      </c>
      <c r="E45">
        <v>1.478967219344</v>
      </c>
      <c r="F45">
        <v>1.842347515813E-3</v>
      </c>
      <c r="G45">
        <v>0.44476227846420002</v>
      </c>
      <c r="H45">
        <v>1.9484298114219999E-3</v>
      </c>
      <c r="I45">
        <v>1.0517553663620001</v>
      </c>
      <c r="K45" s="3"/>
      <c r="L45">
        <v>3.665149955299E-3</v>
      </c>
      <c r="M45">
        <v>1.6226509699859999</v>
      </c>
      <c r="N45">
        <v>3.1685029948179998E-3</v>
      </c>
      <c r="O45">
        <v>2.020564424167</v>
      </c>
      <c r="P45">
        <v>3.7621354691239998E-3</v>
      </c>
      <c r="Q45">
        <v>2.8245354027</v>
      </c>
      <c r="R45">
        <v>4.057517781727E-3</v>
      </c>
      <c r="S45">
        <v>2.458147378579</v>
      </c>
      <c r="T45">
        <v>3.7484029139929998E-3</v>
      </c>
      <c r="U45">
        <v>2.3262865550349998</v>
      </c>
      <c r="V45">
        <v>3.3682923856540002E-3</v>
      </c>
      <c r="W45">
        <v>1.5438704399430001</v>
      </c>
      <c r="Y45" s="3"/>
      <c r="Z45">
        <v>8.1340994210019994E-3</v>
      </c>
      <c r="AA45">
        <v>6.9587726236640002E-2</v>
      </c>
      <c r="AB45">
        <v>8.5877638022290002E-3</v>
      </c>
      <c r="AC45">
        <v>1.2813585097419999</v>
      </c>
      <c r="AD45">
        <v>8.8769452971430001E-3</v>
      </c>
      <c r="AE45">
        <v>7.5159527411599996</v>
      </c>
      <c r="AF45">
        <v>9.1524222527619992E-3</v>
      </c>
      <c r="AG45">
        <v>8.3221033665790003</v>
      </c>
    </row>
    <row r="46" spans="2:33" x14ac:dyDescent="0.3">
      <c r="B46" s="2">
        <v>3.2588676759150001E-3</v>
      </c>
      <c r="C46">
        <v>0.95701133963210006</v>
      </c>
      <c r="D46">
        <v>2.466756371307E-3</v>
      </c>
      <c r="E46">
        <v>1.4901644195099999</v>
      </c>
      <c r="F46">
        <v>1.8941350265230001E-3</v>
      </c>
      <c r="G46">
        <v>0.45147751242310002</v>
      </c>
      <c r="H46">
        <v>1.9627444087699998E-3</v>
      </c>
      <c r="I46">
        <v>1.0769525873329999</v>
      </c>
      <c r="K46" s="3"/>
      <c r="L46">
        <v>3.7340489555970002E-3</v>
      </c>
      <c r="M46">
        <v>1.667454401553</v>
      </c>
      <c r="N46">
        <v>3.2230480367199999E-3</v>
      </c>
      <c r="O46">
        <v>2.0087077409899998</v>
      </c>
      <c r="P46">
        <v>3.8359810472749999E-3</v>
      </c>
      <c r="Q46">
        <v>2.844280928996</v>
      </c>
      <c r="R46">
        <v>4.0882867726230003E-3</v>
      </c>
      <c r="S46">
        <v>2.3777618374279998</v>
      </c>
      <c r="T46">
        <v>3.7742400391039999E-3</v>
      </c>
      <c r="U46">
        <v>2.3473702469619999</v>
      </c>
      <c r="V46">
        <v>3.4790607528800001E-3</v>
      </c>
      <c r="W46">
        <v>1.625536422013</v>
      </c>
      <c r="Y46" s="3"/>
      <c r="Z46">
        <v>8.2688859891950003E-3</v>
      </c>
      <c r="AA46">
        <v>-2.3889758330230002E-3</v>
      </c>
      <c r="AB46">
        <v>8.9380829717040002E-3</v>
      </c>
      <c r="AC46">
        <v>0.86003052404369995</v>
      </c>
      <c r="AD46">
        <v>8.9469881463999992E-3</v>
      </c>
      <c r="AE46">
        <v>7.3926557173010004</v>
      </c>
      <c r="AF46">
        <v>9.2710435997449998E-3</v>
      </c>
      <c r="AG46">
        <v>8.2758144393769992</v>
      </c>
    </row>
    <row r="47" spans="2:33" x14ac:dyDescent="0.3">
      <c r="B47" s="2">
        <v>3.271392693249E-3</v>
      </c>
      <c r="C47">
        <v>0.97884892115290001</v>
      </c>
      <c r="D47">
        <v>2.5060420161079999E-3</v>
      </c>
      <c r="E47">
        <v>1.494080877772</v>
      </c>
      <c r="F47">
        <v>1.935207527643E-3</v>
      </c>
      <c r="G47">
        <v>0.45651375062650001</v>
      </c>
      <c r="H47">
        <v>1.968116553437E-3</v>
      </c>
      <c r="I47">
        <v>1.08983133007</v>
      </c>
      <c r="K47" s="3"/>
      <c r="L47">
        <v>3.7885939975E-3</v>
      </c>
      <c r="M47">
        <v>1.7043512532409999</v>
      </c>
      <c r="N47">
        <v>3.2632391202280001E-3</v>
      </c>
      <c r="O47">
        <v>1.986309151723</v>
      </c>
      <c r="P47">
        <v>3.869826937261E-3</v>
      </c>
      <c r="Q47">
        <v>2.8548133328750001</v>
      </c>
      <c r="R47">
        <v>4.1067481671609998E-3</v>
      </c>
      <c r="S47">
        <v>2.3118738271370001</v>
      </c>
      <c r="T47">
        <v>3.8144311226120001E-3</v>
      </c>
      <c r="U47">
        <v>2.3737251925609999</v>
      </c>
      <c r="V47">
        <v>3.5867522210170002E-3</v>
      </c>
      <c r="W47">
        <v>1.679532288069</v>
      </c>
      <c r="Y47" s="3"/>
      <c r="Z47">
        <v>8.4036836019350004E-3</v>
      </c>
      <c r="AA47">
        <v>-5.382282173452E-2</v>
      </c>
      <c r="AB47">
        <v>9.2183786198780007E-3</v>
      </c>
      <c r="AC47">
        <v>0.59794956049900005</v>
      </c>
      <c r="AD47">
        <v>9.0008464464910003E-3</v>
      </c>
      <c r="AE47">
        <v>7.2590964700149998</v>
      </c>
      <c r="AF47">
        <v>9.3680929108720008E-3</v>
      </c>
      <c r="AG47">
        <v>8.2295377850529992</v>
      </c>
    </row>
    <row r="48" spans="2:33" x14ac:dyDescent="0.3">
      <c r="B48" s="2">
        <v>3.2821220022490002E-3</v>
      </c>
      <c r="C48">
        <v>0.99228717932889998</v>
      </c>
      <c r="D48">
        <v>2.527458416804E-3</v>
      </c>
      <c r="E48">
        <v>1.4862395717400001</v>
      </c>
      <c r="F48">
        <v>1.969143498278E-3</v>
      </c>
      <c r="G48">
        <v>0.46603030709780002</v>
      </c>
      <c r="H48">
        <v>1.9788417768919998E-3</v>
      </c>
      <c r="I48">
        <v>1.099909798983</v>
      </c>
      <c r="K48" s="3"/>
      <c r="L48">
        <v>3.8373974560440001E-3</v>
      </c>
      <c r="M48">
        <v>1.741247864427</v>
      </c>
      <c r="N48">
        <v>3.3120425787719998E-3</v>
      </c>
      <c r="O48">
        <v>1.974452228044</v>
      </c>
      <c r="P48">
        <v>3.9313649190530001E-3</v>
      </c>
      <c r="Q48">
        <v>2.8508441600030001</v>
      </c>
      <c r="R48">
        <v>4.1252095616990002E-3</v>
      </c>
      <c r="S48">
        <v>2.2670684265180001</v>
      </c>
      <c r="T48">
        <v>3.8517514144400002E-3</v>
      </c>
      <c r="U48">
        <v>2.401397681013</v>
      </c>
      <c r="V48">
        <v>3.6790591937050001E-3</v>
      </c>
      <c r="W48">
        <v>1.722990895178</v>
      </c>
      <c r="Y48" s="3"/>
      <c r="Z48">
        <v>8.5870155342159995E-3</v>
      </c>
      <c r="AA48">
        <v>-0.11041999565130001</v>
      </c>
      <c r="AB48">
        <v>9.4555605688399994E-3</v>
      </c>
      <c r="AC48">
        <v>0.39238599717060002</v>
      </c>
      <c r="AD48">
        <v>9.0547157911290005E-3</v>
      </c>
      <c r="AE48">
        <v>7.1460800788979997</v>
      </c>
      <c r="AF48">
        <v>9.4651311774530001E-3</v>
      </c>
      <c r="AG48">
        <v>8.1627182745599995</v>
      </c>
    </row>
    <row r="49" spans="2:33" x14ac:dyDescent="0.3">
      <c r="B49" s="2">
        <v>3.3053293448079999E-3</v>
      </c>
      <c r="C49">
        <v>0.98892544250140002</v>
      </c>
      <c r="D49">
        <v>2.5453045094850002E-3</v>
      </c>
      <c r="E49">
        <v>1.4789585302099999</v>
      </c>
      <c r="F49">
        <v>2.0030733405939998E-3</v>
      </c>
      <c r="G49">
        <v>0.47050717967470002</v>
      </c>
      <c r="H49">
        <v>1.9895635957249999E-3</v>
      </c>
      <c r="I49">
        <v>1.1071884435099999</v>
      </c>
      <c r="K49" s="3"/>
      <c r="L49">
        <v>3.8804593312309998E-3</v>
      </c>
      <c r="M49">
        <v>1.7662852671710001</v>
      </c>
      <c r="N49">
        <v>3.3493628705999999E-3</v>
      </c>
      <c r="O49">
        <v>1.9994893902869999</v>
      </c>
      <c r="P49">
        <v>3.9959797999350004E-3</v>
      </c>
      <c r="Q49">
        <v>2.8363328731170001</v>
      </c>
      <c r="R49">
        <v>4.1344402589680003E-3</v>
      </c>
      <c r="S49">
        <v>2.2354420844780001</v>
      </c>
      <c r="T49">
        <v>3.9005548729839998E-3</v>
      </c>
      <c r="U49">
        <v>2.4277529873639998</v>
      </c>
      <c r="V49">
        <v>3.7621354691239998E-3</v>
      </c>
      <c r="W49">
        <v>1.7453693201489999</v>
      </c>
      <c r="Y49" s="3"/>
      <c r="Z49">
        <v>8.754176723014E-3</v>
      </c>
      <c r="AA49">
        <v>-0.1516008227841</v>
      </c>
      <c r="AB49">
        <v>9.8005971748139995E-3</v>
      </c>
      <c r="AC49">
        <v>0.1764896413733</v>
      </c>
      <c r="AD49">
        <v>9.1570835605319992E-3</v>
      </c>
      <c r="AE49">
        <v>6.9611360772189999</v>
      </c>
      <c r="AF49">
        <v>9.5352099214850005E-3</v>
      </c>
      <c r="AG49">
        <v>8.1061855332470003</v>
      </c>
    </row>
    <row r="50" spans="2:33" x14ac:dyDescent="0.3">
      <c r="B50" s="2">
        <v>3.3142574980810002E-3</v>
      </c>
      <c r="C50">
        <v>0.98948465831529997</v>
      </c>
      <c r="D50">
        <v>2.5649551625139999E-3</v>
      </c>
      <c r="E50">
        <v>1.487356355428</v>
      </c>
      <c r="F50">
        <v>2.0280709440929998E-3</v>
      </c>
      <c r="G50">
        <v>0.47106504717460002</v>
      </c>
      <c r="H50">
        <v>2.0127777475269998E-3</v>
      </c>
      <c r="I50">
        <v>1.109426355454</v>
      </c>
      <c r="K50" s="3"/>
      <c r="L50">
        <v>3.940745956491E-3</v>
      </c>
      <c r="M50">
        <v>1.8005470331510001</v>
      </c>
      <c r="N50">
        <v>3.4039079125030001E-3</v>
      </c>
      <c r="O50">
        <v>2.0337509157659999</v>
      </c>
      <c r="P50">
        <v>4.0544408826380003E-3</v>
      </c>
      <c r="Q50">
        <v>2.8046935842290002</v>
      </c>
      <c r="R50">
        <v>4.1467478553260002E-3</v>
      </c>
      <c r="S50">
        <v>2.2104032487810001</v>
      </c>
      <c r="T50">
        <v>3.935004373133E-3</v>
      </c>
      <c r="U50">
        <v>2.4554253555650001</v>
      </c>
      <c r="V50">
        <v>3.9621339099490003E-3</v>
      </c>
      <c r="W50">
        <v>1.7650816701500001</v>
      </c>
      <c r="Y50" s="3"/>
      <c r="Z50">
        <v>8.9267336819129992E-3</v>
      </c>
      <c r="AA50">
        <v>-0.18764900409419999</v>
      </c>
      <c r="AB50">
        <v>1.012949340981E-2</v>
      </c>
      <c r="AC50">
        <v>3.2502486822269999E-2</v>
      </c>
      <c r="AD50">
        <v>9.5503010605640006E-3</v>
      </c>
      <c r="AE50">
        <v>6.0827049960249999</v>
      </c>
      <c r="AF50">
        <v>9.6268496568279998E-3</v>
      </c>
      <c r="AG50">
        <v>8.0290976628890007</v>
      </c>
    </row>
    <row r="51" spans="2:33" x14ac:dyDescent="0.3">
      <c r="B51" s="2">
        <v>3.3178380199590002E-3</v>
      </c>
      <c r="C51">
        <v>0.99732386697020003</v>
      </c>
      <c r="D51">
        <v>2.5810327838320002E-3</v>
      </c>
      <c r="E51">
        <v>1.49407458564</v>
      </c>
      <c r="F51">
        <v>2.0512939479110002E-3</v>
      </c>
      <c r="G51">
        <v>0.48058250252189999</v>
      </c>
      <c r="H51">
        <v>2.0324229531620002E-3</v>
      </c>
      <c r="I51">
        <v>1.1133444616549999</v>
      </c>
      <c r="K51" s="3"/>
      <c r="L51">
        <v>3.9780662483189996E-3</v>
      </c>
      <c r="M51">
        <v>1.8308548478119999</v>
      </c>
      <c r="N51">
        <v>3.4440989960100002E-3</v>
      </c>
      <c r="O51">
        <v>2.0548352089469999</v>
      </c>
      <c r="P51">
        <v>4.0944405708029999E-3</v>
      </c>
      <c r="Q51">
        <v>2.7783298028269998</v>
      </c>
      <c r="R51">
        <v>4.1559785525950004E-3</v>
      </c>
      <c r="S51">
        <v>2.1800945698450001</v>
      </c>
      <c r="T51">
        <v>3.9809370399980001E-3</v>
      </c>
      <c r="U51">
        <v>2.48046287856</v>
      </c>
      <c r="V51">
        <v>4.069825378086E-3</v>
      </c>
      <c r="W51">
        <v>1.780865306176</v>
      </c>
      <c r="Y51" s="3"/>
      <c r="Z51">
        <v>9.1316625002800002E-3</v>
      </c>
      <c r="AA51">
        <v>-0.1980370245095</v>
      </c>
      <c r="AB51">
        <v>1.0539270973579999E-2</v>
      </c>
      <c r="AC51">
        <v>-0.13720926122759999</v>
      </c>
      <c r="AD51">
        <v>9.9703814433649996E-3</v>
      </c>
      <c r="AE51">
        <v>5.0142371541799999</v>
      </c>
      <c r="AF51">
        <v>9.8047444019600007E-3</v>
      </c>
      <c r="AG51">
        <v>7.8903321325190001</v>
      </c>
    </row>
    <row r="52" spans="2:33" x14ac:dyDescent="0.3">
      <c r="B52" s="2">
        <v>3.3410651093220001E-3</v>
      </c>
      <c r="C52">
        <v>1.01020111158</v>
      </c>
      <c r="D52">
        <v>2.5971104051500001E-3</v>
      </c>
      <c r="E52">
        <v>1.5007928158520001</v>
      </c>
      <c r="F52">
        <v>2.0870092846969998E-3</v>
      </c>
      <c r="G52">
        <v>0.48505922528610002</v>
      </c>
      <c r="H52">
        <v>2.0395765067530002E-3</v>
      </c>
      <c r="I52">
        <v>1.122863265316</v>
      </c>
      <c r="K52" s="3"/>
      <c r="L52">
        <v>4.0412236652589998E-3</v>
      </c>
      <c r="M52">
        <v>1.8585284185199999</v>
      </c>
      <c r="N52">
        <v>3.504385621271E-3</v>
      </c>
      <c r="O52">
        <v>2.0811909963000002</v>
      </c>
      <c r="P52">
        <v>4.149824754416E-3</v>
      </c>
      <c r="Q52">
        <v>2.749326649326</v>
      </c>
      <c r="R52">
        <v>4.1682861489530003E-3</v>
      </c>
      <c r="S52">
        <v>2.1576910603570001</v>
      </c>
      <c r="T52">
        <v>4.0239989151849998E-3</v>
      </c>
      <c r="U52">
        <v>2.4989119657829999</v>
      </c>
      <c r="V52">
        <v>4.1129019653400002E-3</v>
      </c>
      <c r="W52">
        <v>1.7927129456249999</v>
      </c>
      <c r="Y52" s="3"/>
      <c r="Z52">
        <v>9.3257942561720004E-3</v>
      </c>
      <c r="AA52">
        <v>-0.2289617646546</v>
      </c>
      <c r="AB52">
        <v>1.081965221699E-2</v>
      </c>
      <c r="AC52">
        <v>-0.24008308946910001</v>
      </c>
      <c r="AD52">
        <v>1.033657315357E-2</v>
      </c>
      <c r="AE52">
        <v>4.0228357051570001</v>
      </c>
      <c r="AF52">
        <v>9.8748093403089997E-3</v>
      </c>
      <c r="AG52">
        <v>7.8081208209959998</v>
      </c>
    </row>
    <row r="53" spans="2:33" x14ac:dyDescent="0.3">
      <c r="B53" s="2">
        <v>3.3660749694580001E-3</v>
      </c>
      <c r="C53">
        <v>1.0208383468690001</v>
      </c>
      <c r="D53">
        <v>2.614983053876E-3</v>
      </c>
      <c r="E53">
        <v>1.5153504045320001</v>
      </c>
      <c r="F53">
        <v>2.1370126627859999E-3</v>
      </c>
      <c r="G53">
        <v>0.49289453881200002</v>
      </c>
      <c r="H53">
        <v>2.0574566456469999E-3</v>
      </c>
      <c r="I53">
        <v>1.1435804676450001</v>
      </c>
      <c r="K53" s="3"/>
      <c r="L53">
        <v>4.104381082199E-3</v>
      </c>
      <c r="M53">
        <v>1.8743430212879999</v>
      </c>
      <c r="N53">
        <v>3.5704138298900002E-3</v>
      </c>
      <c r="O53">
        <v>2.0798760989599998</v>
      </c>
      <c r="P53">
        <v>4.3405924979720003E-3</v>
      </c>
      <c r="Q53">
        <v>2.6491340843560001</v>
      </c>
      <c r="R53">
        <v>4.1990551398489997E-3</v>
      </c>
      <c r="S53">
        <v>2.1181530754439999</v>
      </c>
      <c r="T53">
        <v>4.0900271238039996E-3</v>
      </c>
      <c r="U53">
        <v>2.5186796781149998</v>
      </c>
      <c r="V53">
        <v>4.2944390116270003E-3</v>
      </c>
      <c r="W53">
        <v>1.8150654769029999</v>
      </c>
      <c r="Y53" s="3"/>
      <c r="Z53">
        <v>9.536113322367E-3</v>
      </c>
      <c r="AA53">
        <v>-0.2444885673312</v>
      </c>
      <c r="AB53">
        <v>1.105692252232E-2</v>
      </c>
      <c r="AC53">
        <v>-0.28130380345209999</v>
      </c>
      <c r="AD53">
        <v>1.0487392408420001E-2</v>
      </c>
      <c r="AE53">
        <v>3.6786569542010001</v>
      </c>
      <c r="AF53">
        <v>9.9287062963119999E-3</v>
      </c>
      <c r="AG53">
        <v>7.7464615702990001</v>
      </c>
    </row>
    <row r="54" spans="2:33" x14ac:dyDescent="0.3">
      <c r="B54" s="2">
        <v>3.3875274591399999E-3</v>
      </c>
      <c r="C54">
        <v>1.0426751793269999</v>
      </c>
      <c r="D54">
        <v>2.6292942466040001E-3</v>
      </c>
      <c r="E54">
        <v>1.537747801117</v>
      </c>
      <c r="F54">
        <v>2.1530821130120001E-3</v>
      </c>
      <c r="G54">
        <v>0.49289319049809999</v>
      </c>
      <c r="H54">
        <v>2.078896878692E-3</v>
      </c>
      <c r="I54">
        <v>1.155337932313</v>
      </c>
      <c r="K54" s="3"/>
      <c r="L54">
        <v>4.1905048325720003E-3</v>
      </c>
      <c r="M54">
        <v>1.8822526074349999</v>
      </c>
      <c r="N54">
        <v>3.6048633300389999E-3</v>
      </c>
      <c r="O54">
        <v>2.0640655847149998</v>
      </c>
      <c r="P54">
        <v>4.4421301679290004E-3</v>
      </c>
      <c r="Q54">
        <v>2.6148481407680002</v>
      </c>
      <c r="R54">
        <v>4.2236703325659996E-3</v>
      </c>
      <c r="S54">
        <v>2.0852050244089999</v>
      </c>
      <c r="T54">
        <v>4.1474429573849997E-3</v>
      </c>
      <c r="U54">
        <v>2.5265880617550001</v>
      </c>
      <c r="V54">
        <v>4.4205918743020003E-3</v>
      </c>
      <c r="W54">
        <v>1.850609204428</v>
      </c>
      <c r="Y54" s="3"/>
      <c r="Z54">
        <v>9.7087006537689997E-3</v>
      </c>
      <c r="AA54">
        <v>-0.2240438941788</v>
      </c>
      <c r="AB54">
        <v>1.1272609747250001E-2</v>
      </c>
      <c r="AC54">
        <v>-0.34305510072630002</v>
      </c>
      <c r="AD54">
        <v>1.0869834935070001E-2</v>
      </c>
      <c r="AE54">
        <v>2.8207748656140001</v>
      </c>
      <c r="AF54">
        <v>9.9879907390070001E-3</v>
      </c>
      <c r="AG54">
        <v>7.674527823299</v>
      </c>
    </row>
    <row r="55" spans="2:33" x14ac:dyDescent="0.3">
      <c r="B55" s="2">
        <v>3.400049752776E-3</v>
      </c>
      <c r="C55">
        <v>1.062272901339</v>
      </c>
      <c r="D55">
        <v>2.6954154205420001E-3</v>
      </c>
      <c r="E55">
        <v>1.585339272608</v>
      </c>
      <c r="F55">
        <v>2.1727191475570001E-3</v>
      </c>
      <c r="G55">
        <v>0.49009171817309999</v>
      </c>
      <c r="H55">
        <v>2.1003289406460002E-3</v>
      </c>
      <c r="I55">
        <v>1.160375818456</v>
      </c>
      <c r="K55" s="3"/>
      <c r="L55">
        <v>4.2651454162279997E-3</v>
      </c>
      <c r="M55">
        <v>1.8835733970570001</v>
      </c>
      <c r="N55">
        <v>3.6278296634709999E-3</v>
      </c>
      <c r="O55">
        <v>2.0390309477359998</v>
      </c>
      <c r="P55">
        <v>4.4882836542730004E-3</v>
      </c>
      <c r="Q55">
        <v>2.6003417089499998</v>
      </c>
      <c r="R55">
        <v>4.2698238189109996E-3</v>
      </c>
      <c r="S55">
        <v>2.0601572877560002</v>
      </c>
      <c r="T55">
        <v>4.1761508741759998E-3</v>
      </c>
      <c r="U55">
        <v>2.5305422535750002</v>
      </c>
      <c r="V55">
        <v>4.5405909387959999E-3</v>
      </c>
      <c r="W55">
        <v>1.908554823085</v>
      </c>
      <c r="Y55" s="3"/>
      <c r="Z55">
        <v>9.9945522179650005E-3</v>
      </c>
      <c r="AA55">
        <v>-0.18312079746240001</v>
      </c>
      <c r="AB55">
        <v>1.152605631834E-2</v>
      </c>
      <c r="AC55">
        <v>-0.38942073340920003</v>
      </c>
      <c r="AD55">
        <v>1.10745649516E-2</v>
      </c>
      <c r="AE55">
        <v>2.4406154341719999</v>
      </c>
      <c r="AF55">
        <v>1.0063454208590001E-2</v>
      </c>
      <c r="AG55">
        <v>7.6025848716409996</v>
      </c>
    </row>
    <row r="56" spans="2:33" x14ac:dyDescent="0.3">
      <c r="B56" s="2">
        <v>3.4197126624429999E-3</v>
      </c>
      <c r="C56">
        <v>1.080750094346</v>
      </c>
      <c r="D56">
        <v>2.7436639457530001E-3</v>
      </c>
      <c r="E56">
        <v>1.618373155419</v>
      </c>
      <c r="F56">
        <v>2.1905700067070002E-3</v>
      </c>
      <c r="G56">
        <v>0.48673043078349998</v>
      </c>
      <c r="H56">
        <v>2.1235362832049999E-3</v>
      </c>
      <c r="I56">
        <v>1.1570140816279999</v>
      </c>
      <c r="K56" s="3"/>
      <c r="L56">
        <v>4.3340444165259999E-3</v>
      </c>
      <c r="M56">
        <v>1.8835762830730001</v>
      </c>
      <c r="N56">
        <v>3.650795996904E-3</v>
      </c>
      <c r="O56">
        <v>2.0074079952339998</v>
      </c>
      <c r="P56">
        <v>4.5190526451689998E-3</v>
      </c>
      <c r="Q56">
        <v>2.5832039968129998</v>
      </c>
      <c r="R56">
        <v>4.2944390116270003E-3</v>
      </c>
      <c r="S56">
        <v>2.0351152153480001</v>
      </c>
      <c r="T56">
        <v>4.2364374994369996E-3</v>
      </c>
      <c r="U56">
        <v>2.5305447788389999</v>
      </c>
      <c r="V56">
        <v>4.6544362051119999E-3</v>
      </c>
      <c r="W56">
        <v>1.9744080387239999</v>
      </c>
      <c r="Y56" s="3"/>
      <c r="Z56">
        <v>1.022646540911E-2</v>
      </c>
      <c r="AA56">
        <v>-0.15757416067960001</v>
      </c>
      <c r="AB56">
        <v>1.175793913698E-2</v>
      </c>
      <c r="AC56">
        <v>-0.42036695108889999</v>
      </c>
      <c r="AD56">
        <v>1.123084072156E-2</v>
      </c>
      <c r="AE56">
        <v>2.2145550379640002</v>
      </c>
      <c r="AF56">
        <v>1.0144296881459999E-2</v>
      </c>
      <c r="AG56">
        <v>7.5049602815540002</v>
      </c>
    </row>
    <row r="57" spans="2:33" x14ac:dyDescent="0.3">
      <c r="B57" s="2">
        <v>3.4340000228209999E-3</v>
      </c>
      <c r="C57">
        <v>1.0835487202309999</v>
      </c>
      <c r="D57">
        <v>2.7454685061020002E-3</v>
      </c>
      <c r="E57">
        <v>1.6340520221670001</v>
      </c>
      <c r="F57">
        <v>2.2209152415989999E-3</v>
      </c>
      <c r="G57">
        <v>0.48000830544239997</v>
      </c>
      <c r="H57">
        <v>2.143171955901E-3</v>
      </c>
      <c r="I57">
        <v>1.153092679549</v>
      </c>
      <c r="K57" s="3"/>
      <c r="L57">
        <v>4.4058142085029997E-3</v>
      </c>
      <c r="M57">
        <v>1.8796263000260001</v>
      </c>
      <c r="N57">
        <v>3.6823747053740001E-3</v>
      </c>
      <c r="O57">
        <v>1.933620184142</v>
      </c>
      <c r="P57">
        <v>4.5744368287819999E-3</v>
      </c>
      <c r="Q57">
        <v>2.5752834529830002</v>
      </c>
      <c r="R57">
        <v>4.3282849016130004E-3</v>
      </c>
      <c r="S57">
        <v>2.0153413678229999</v>
      </c>
      <c r="T57">
        <v>4.2766285829439997E-3</v>
      </c>
      <c r="U57">
        <v>2.5279111361390001</v>
      </c>
      <c r="V57">
        <v>4.7221279850840001E-3</v>
      </c>
      <c r="W57">
        <v>2.0336850765099999</v>
      </c>
      <c r="Y57" s="3"/>
      <c r="Z57">
        <v>1.0420633059780001E-2</v>
      </c>
      <c r="AA57">
        <v>-0.1217346182781</v>
      </c>
      <c r="AB57">
        <v>1.1952073654009999E-2</v>
      </c>
      <c r="AC57">
        <v>-0.4461559771918</v>
      </c>
      <c r="AD57">
        <v>1.1381723482540001E-2</v>
      </c>
      <c r="AE57">
        <v>1.9884977099759999</v>
      </c>
      <c r="AF57">
        <v>1.0235909005440001E-2</v>
      </c>
      <c r="AG57">
        <v>7.3765152707760002</v>
      </c>
    </row>
    <row r="58" spans="2:33" x14ac:dyDescent="0.3">
      <c r="B58" s="2">
        <v>3.4482703600919999E-3</v>
      </c>
      <c r="C58">
        <v>1.0723482241860001</v>
      </c>
      <c r="D58">
        <v>2.765127330223E-3</v>
      </c>
      <c r="E58">
        <v>1.6491694259109999</v>
      </c>
      <c r="F58">
        <v>2.278055150172E-3</v>
      </c>
      <c r="G58">
        <v>0.48336330070040001</v>
      </c>
      <c r="H58">
        <v>2.1574443359449998E-3</v>
      </c>
      <c r="I58">
        <v>1.1435720781359999</v>
      </c>
      <c r="K58" s="3"/>
      <c r="L58">
        <v>4.4603592504050002E-3</v>
      </c>
      <c r="M58">
        <v>1.875675595475</v>
      </c>
      <c r="N58">
        <v>3.6995994554480001E-3</v>
      </c>
      <c r="O58">
        <v>1.8690554135270001</v>
      </c>
      <c r="P58">
        <v>4.6267441133060003E-3</v>
      </c>
      <c r="Q58">
        <v>2.562093065914</v>
      </c>
      <c r="R58">
        <v>4.3652076906890002E-3</v>
      </c>
      <c r="S58">
        <v>1.99820203733</v>
      </c>
      <c r="T58">
        <v>4.3254320414880002E-3</v>
      </c>
      <c r="U58">
        <v>2.5147365493559999</v>
      </c>
      <c r="V58">
        <v>4.7898197650550001E-3</v>
      </c>
      <c r="W58">
        <v>2.0666088522070001</v>
      </c>
      <c r="Y58" s="3"/>
      <c r="Z58">
        <v>1.0663343313399999E-2</v>
      </c>
      <c r="AA58">
        <v>-7.5651261765689995E-2</v>
      </c>
      <c r="AB58">
        <v>1.2550681082219999E-2</v>
      </c>
      <c r="AC58">
        <v>-0.47731083378009997</v>
      </c>
      <c r="AD58">
        <v>1.1629655554659999E-2</v>
      </c>
      <c r="AE58">
        <v>1.7161637276620001</v>
      </c>
      <c r="AF58">
        <v>1.0392198581069999E-2</v>
      </c>
      <c r="AG58">
        <v>7.1761334447780003</v>
      </c>
    </row>
    <row r="59" spans="2:33" x14ac:dyDescent="0.3">
      <c r="B59" s="2">
        <v>3.4553959957879998E-3</v>
      </c>
      <c r="C59">
        <v>1.0589084678839999</v>
      </c>
      <c r="D59">
        <v>2.7776400909189998E-3</v>
      </c>
      <c r="E59">
        <v>1.6609276396429999</v>
      </c>
      <c r="F59">
        <v>2.3012801967630002E-3</v>
      </c>
      <c r="G59">
        <v>0.49456065067920002</v>
      </c>
      <c r="H59">
        <v>2.1699305405959999E-3</v>
      </c>
      <c r="I59">
        <v>1.133491661658</v>
      </c>
      <c r="K59" s="3"/>
      <c r="L59">
        <v>4.5407414174199997E-3</v>
      </c>
      <c r="M59">
        <v>1.8704083100760001</v>
      </c>
      <c r="N59">
        <v>3.7139534138440002E-3</v>
      </c>
      <c r="O59">
        <v>1.8137141643929999</v>
      </c>
      <c r="P59">
        <v>4.6605900032910003E-3</v>
      </c>
      <c r="Q59">
        <v>2.526507261136</v>
      </c>
      <c r="R59">
        <v>4.4052073788539998E-3</v>
      </c>
      <c r="S59">
        <v>1.9863325500769999</v>
      </c>
      <c r="T59">
        <v>4.3713647083539996E-3</v>
      </c>
      <c r="U59">
        <v>2.4989265161129999</v>
      </c>
      <c r="V59">
        <v>4.8728960404749999E-3</v>
      </c>
      <c r="W59">
        <v>2.0968932558060001</v>
      </c>
      <c r="Y59" s="3"/>
      <c r="Z59">
        <v>1.099774300282E-2</v>
      </c>
      <c r="AA59">
        <v>-1.4212922854289999E-2</v>
      </c>
      <c r="AB59">
        <v>1.32356097875E-2</v>
      </c>
      <c r="AC59">
        <v>-0.44688621337180001</v>
      </c>
      <c r="AD59">
        <v>1.195304557409E-2</v>
      </c>
      <c r="AE59">
        <v>1.361615365607</v>
      </c>
      <c r="AF59">
        <v>1.086639404967E-2</v>
      </c>
      <c r="AG59">
        <v>6.4517277615569997</v>
      </c>
    </row>
    <row r="60" spans="2:33" x14ac:dyDescent="0.3">
      <c r="B60" s="2">
        <v>3.4660939822719998E-3</v>
      </c>
      <c r="C60">
        <v>1.0465883417099999</v>
      </c>
      <c r="D60">
        <v>2.777655071253E-3</v>
      </c>
      <c r="E60">
        <v>1.67324686694</v>
      </c>
      <c r="F60">
        <v>2.33164858308E-3</v>
      </c>
      <c r="G60">
        <v>0.50687733116160005</v>
      </c>
      <c r="H60">
        <v>2.1824174261709998E-3</v>
      </c>
      <c r="I60">
        <v>1.1239712100579999</v>
      </c>
      <c r="K60" s="3"/>
      <c r="L60">
        <v>4.5924156676429998E-3</v>
      </c>
      <c r="M60">
        <v>1.8690928114830001</v>
      </c>
      <c r="N60">
        <v>3.7541444973509999E-3</v>
      </c>
      <c r="O60">
        <v>1.7451973664710001</v>
      </c>
      <c r="P60">
        <v>4.7005896914559999E-3</v>
      </c>
      <c r="Q60">
        <v>2.467201902122</v>
      </c>
      <c r="R60">
        <v>4.4482839661079999E-3</v>
      </c>
      <c r="S60">
        <v>1.981050569168</v>
      </c>
      <c r="T60">
        <v>4.4144265835400001E-3</v>
      </c>
      <c r="U60">
        <v>2.4699397315749998</v>
      </c>
      <c r="V60">
        <v>4.940587820446E-3</v>
      </c>
      <c r="W60">
        <v>2.1034637694130001</v>
      </c>
      <c r="Y60" s="3"/>
      <c r="Z60">
        <v>1.161260676974E-2</v>
      </c>
      <c r="AA60">
        <v>9.8423009076859996E-2</v>
      </c>
      <c r="AB60">
        <v>1.4039192973389999E-2</v>
      </c>
      <c r="AC60">
        <v>-0.40112195166070003</v>
      </c>
      <c r="AD60">
        <v>1.2227945452159999E-2</v>
      </c>
      <c r="AE60">
        <v>1.094401756239</v>
      </c>
      <c r="AF60">
        <v>1.137289787159E-2</v>
      </c>
      <c r="AG60">
        <v>5.6348608162630001</v>
      </c>
    </row>
    <row r="61" spans="2:33" x14ac:dyDescent="0.3">
      <c r="B61" s="2">
        <v>3.476832143288E-3</v>
      </c>
      <c r="C61">
        <v>1.0673061432890001</v>
      </c>
      <c r="D61">
        <v>2.7901698747230001E-3</v>
      </c>
      <c r="E61">
        <v>1.6866849753040001</v>
      </c>
      <c r="F61">
        <v>2.3495110179429998E-3</v>
      </c>
      <c r="G61">
        <v>0.51303544668379997</v>
      </c>
      <c r="H61">
        <v>2.198483471776E-3</v>
      </c>
      <c r="I61">
        <v>1.121170037358</v>
      </c>
      <c r="K61" s="3"/>
      <c r="L61">
        <v>4.6297359594710003E-3</v>
      </c>
      <c r="M61">
        <v>1.867776711638</v>
      </c>
      <c r="N61">
        <v>3.7828524141419999E-3</v>
      </c>
      <c r="O61">
        <v>1.7135746544699999</v>
      </c>
      <c r="P61">
        <v>4.7375124805319998E-3</v>
      </c>
      <c r="Q61">
        <v>2.4092150153910001</v>
      </c>
      <c r="R61">
        <v>4.5005912506320004E-3</v>
      </c>
      <c r="S61">
        <v>1.9757661607250001</v>
      </c>
      <c r="T61">
        <v>4.4431345003310002E-3</v>
      </c>
      <c r="U61">
        <v>2.4501759875150002</v>
      </c>
      <c r="V61">
        <v>5.020587196776E-3</v>
      </c>
      <c r="W61">
        <v>2.0902660997429998</v>
      </c>
      <c r="Y61" s="3"/>
      <c r="Z61">
        <v>1.1963188247190001E-2</v>
      </c>
      <c r="AA61">
        <v>0.16498785737259999</v>
      </c>
      <c r="AB61">
        <v>1.450303040023E-2</v>
      </c>
      <c r="AC61">
        <v>-0.32948582192710002</v>
      </c>
      <c r="AD61">
        <v>1.2535211667429999E-2</v>
      </c>
      <c r="AE61">
        <v>0.84257687968219996</v>
      </c>
      <c r="AF61">
        <v>1.1863217144340001E-2</v>
      </c>
      <c r="AG61">
        <v>4.8077316475430001</v>
      </c>
    </row>
    <row r="62" spans="2:33" x14ac:dyDescent="0.3">
      <c r="B62" s="2">
        <v>3.4804058559239999E-3</v>
      </c>
      <c r="C62">
        <v>1.069545703173</v>
      </c>
      <c r="D62">
        <v>2.8187425527059998E-3</v>
      </c>
      <c r="E62">
        <v>1.690602332441</v>
      </c>
      <c r="F62">
        <v>2.3923622042890001E-3</v>
      </c>
      <c r="G62">
        <v>0.51247188630289997</v>
      </c>
      <c r="H62">
        <v>2.219916214654E-3</v>
      </c>
      <c r="I62">
        <v>1.1267678883779999</v>
      </c>
      <c r="K62" s="3"/>
      <c r="L62">
        <v>4.6785394180160001E-3</v>
      </c>
      <c r="M62">
        <v>1.862508103481</v>
      </c>
      <c r="N62">
        <v>3.8201727059700001E-3</v>
      </c>
      <c r="O62">
        <v>1.6990819235800001</v>
      </c>
      <c r="P62">
        <v>4.7775121686970002E-3</v>
      </c>
      <c r="Q62">
        <v>2.3670392767349999</v>
      </c>
      <c r="R62">
        <v>4.5559754342449996E-3</v>
      </c>
      <c r="S62">
        <v>1.979704584836</v>
      </c>
      <c r="T62">
        <v>4.4976795422329999E-3</v>
      </c>
      <c r="U62">
        <v>2.3895657694720001</v>
      </c>
      <c r="V62">
        <v>5.1252017658229999E-3</v>
      </c>
      <c r="W62">
        <v>2.038849726619</v>
      </c>
      <c r="Y62" s="3"/>
      <c r="Z62">
        <v>1.2184312659270001E-2</v>
      </c>
      <c r="AA62">
        <v>0.1854049165518</v>
      </c>
      <c r="AB62">
        <v>1.493990830452E-2</v>
      </c>
      <c r="AC62">
        <v>-0.24756292301310001</v>
      </c>
      <c r="AD62">
        <v>1.27832155291E-2</v>
      </c>
      <c r="AE62">
        <v>0.70377146246190003</v>
      </c>
      <c r="AF62">
        <v>1.246135794047E-2</v>
      </c>
      <c r="AG62">
        <v>3.9086411178499998</v>
      </c>
    </row>
    <row r="63" spans="2:33" x14ac:dyDescent="0.3">
      <c r="B63" s="2">
        <v>3.4982628433930002E-3</v>
      </c>
      <c r="C63">
        <v>1.0712240996769999</v>
      </c>
      <c r="D63">
        <v>2.8419492143420002E-3</v>
      </c>
      <c r="E63">
        <v>1.6866806307369999</v>
      </c>
      <c r="F63">
        <v>2.4173618505609999E-3</v>
      </c>
      <c r="G63">
        <v>0.51470964843440004</v>
      </c>
      <c r="H63">
        <v>2.2288552627139999E-3</v>
      </c>
      <c r="I63">
        <v>1.1362865422270001</v>
      </c>
      <c r="K63" s="3"/>
      <c r="L63">
        <v>4.7302136682390002E-3</v>
      </c>
      <c r="M63">
        <v>1.853286626262</v>
      </c>
      <c r="N63">
        <v>3.8546222061190002E-3</v>
      </c>
      <c r="O63">
        <v>1.7135776607369999</v>
      </c>
      <c r="P63">
        <v>4.8205887559510004E-3</v>
      </c>
      <c r="Q63">
        <v>2.3485806647819998</v>
      </c>
      <c r="R63">
        <v>4.6328979114849999E-3</v>
      </c>
      <c r="S63">
        <v>1.987590334014</v>
      </c>
      <c r="T63">
        <v>4.520645875666E-3</v>
      </c>
      <c r="U63">
        <v>2.3566251538660001</v>
      </c>
      <c r="V63">
        <v>5.1928935457939999E-3</v>
      </c>
      <c r="W63">
        <v>1.994031379153</v>
      </c>
      <c r="Y63" s="3"/>
      <c r="Z63">
        <v>1.2324544698019999E-2</v>
      </c>
      <c r="AA63">
        <v>0.21100371306160001</v>
      </c>
      <c r="AB63">
        <v>1.566803078196E-2</v>
      </c>
      <c r="AC63">
        <v>-0.12471999560200001</v>
      </c>
      <c r="AD63">
        <v>1.310131470161E-2</v>
      </c>
      <c r="AE63">
        <v>0.5392475881812</v>
      </c>
      <c r="AF63">
        <v>1.329116894772E-2</v>
      </c>
      <c r="AG63">
        <v>2.5831543892400002</v>
      </c>
    </row>
    <row r="64" spans="2:33" x14ac:dyDescent="0.3">
      <c r="B64" s="2">
        <v>3.5054163969839998E-3</v>
      </c>
      <c r="C64">
        <v>1.0807429033389999</v>
      </c>
      <c r="D64">
        <v>2.8580070888559999E-3</v>
      </c>
      <c r="E64">
        <v>1.6771598795110001</v>
      </c>
      <c r="F64">
        <v>2.4405773642110001E-3</v>
      </c>
      <c r="G64">
        <v>0.51806749013279996</v>
      </c>
      <c r="H64">
        <v>2.239573676926E-3</v>
      </c>
      <c r="I64">
        <v>1.1407653623680001</v>
      </c>
      <c r="K64" s="3"/>
      <c r="L64">
        <v>4.7732755434259999E-3</v>
      </c>
      <c r="M64">
        <v>1.8480177776040001</v>
      </c>
      <c r="N64">
        <v>3.9005548729839998E-3</v>
      </c>
      <c r="O64">
        <v>1.749156488568</v>
      </c>
      <c r="P64">
        <v>4.9005881322810004E-3</v>
      </c>
      <c r="Q64">
        <v>2.3577832678870001</v>
      </c>
      <c r="R64">
        <v>4.6728975996500003E-3</v>
      </c>
      <c r="S64">
        <v>2.0033917719550001</v>
      </c>
      <c r="T64">
        <v>4.5522245841359997E-3</v>
      </c>
      <c r="U64">
        <v>2.3118259310720002</v>
      </c>
      <c r="V64">
        <v>5.2544315275869996E-3</v>
      </c>
      <c r="W64">
        <v>1.937355682103</v>
      </c>
      <c r="Y64" s="3"/>
      <c r="Z64">
        <v>1.2486343250360001E-2</v>
      </c>
      <c r="AA64">
        <v>0.22631880861049999</v>
      </c>
      <c r="AB64">
        <v>1.622896169811E-2</v>
      </c>
      <c r="AC64">
        <v>-1.7189095520440002E-2</v>
      </c>
      <c r="AD64">
        <v>1.3360121148030001E-2</v>
      </c>
      <c r="AE64">
        <v>0.43125031877469999</v>
      </c>
      <c r="AF64">
        <v>1.4050953672540001E-2</v>
      </c>
      <c r="AG64">
        <v>1.4117789687410001</v>
      </c>
    </row>
    <row r="65" spans="2:33" x14ac:dyDescent="0.3">
      <c r="B65" s="2">
        <v>3.5090071327270001E-3</v>
      </c>
      <c r="C65">
        <v>1.0969815851510001</v>
      </c>
      <c r="D65">
        <v>2.8687057562639998E-3</v>
      </c>
      <c r="E65">
        <v>1.665399718215</v>
      </c>
      <c r="F65">
        <v>2.476287253604E-3</v>
      </c>
      <c r="G65">
        <v>0.51806449387969999</v>
      </c>
      <c r="H65">
        <v>2.2592086686980001E-3</v>
      </c>
      <c r="I65">
        <v>1.136283995411</v>
      </c>
      <c r="K65" s="3"/>
      <c r="L65">
        <v>4.8192082102910001E-3</v>
      </c>
      <c r="M65">
        <v>1.841431386092</v>
      </c>
      <c r="N65">
        <v>3.9206504147380004E-3</v>
      </c>
      <c r="O65">
        <v>1.7873695603519999</v>
      </c>
      <c r="P65">
        <v>4.9528954168049999E-3</v>
      </c>
      <c r="Q65">
        <v>2.368310816698</v>
      </c>
      <c r="R65">
        <v>4.7128972878149999E-3</v>
      </c>
      <c r="S65">
        <v>2.0178755467910001</v>
      </c>
      <c r="T65">
        <v>4.5751909175689998E-3</v>
      </c>
      <c r="U65">
        <v>2.2828383047790002</v>
      </c>
      <c r="V65">
        <v>5.3282771057370001E-3</v>
      </c>
      <c r="W65">
        <v>1.8582764755650001</v>
      </c>
      <c r="Y65" s="3"/>
      <c r="Z65">
        <v>1.265352928939E-2</v>
      </c>
      <c r="AA65">
        <v>0.23135940785590001</v>
      </c>
      <c r="AB65">
        <v>1.6773713587369999E-2</v>
      </c>
      <c r="AC65">
        <v>9.0351009218830006E-2</v>
      </c>
      <c r="AD65">
        <v>1.3602745806410001E-2</v>
      </c>
      <c r="AE65">
        <v>0.31812653998380003</v>
      </c>
      <c r="AF65">
        <v>1.432041084119E-2</v>
      </c>
      <c r="AG65">
        <v>1.0521255748360001</v>
      </c>
    </row>
    <row r="66" spans="2:33" x14ac:dyDescent="0.3">
      <c r="B66" s="2">
        <v>3.5179815888489998E-3</v>
      </c>
      <c r="C66">
        <v>1.1356184126119999</v>
      </c>
      <c r="D66">
        <v>2.8829767744599998E-3</v>
      </c>
      <c r="E66">
        <v>1.654759187047</v>
      </c>
      <c r="F66">
        <v>2.5084275159049998E-3</v>
      </c>
      <c r="G66">
        <v>0.51918172700630005</v>
      </c>
      <c r="H66">
        <v>2.2699127834999999E-3</v>
      </c>
      <c r="I66">
        <v>1.129003553132</v>
      </c>
      <c r="K66" s="3"/>
      <c r="L66">
        <v>4.8708824605140002E-3</v>
      </c>
      <c r="M66">
        <v>1.8308922457679999</v>
      </c>
      <c r="N66">
        <v>3.9493583315289996E-3</v>
      </c>
      <c r="O66">
        <v>1.8216300035740001</v>
      </c>
      <c r="P66">
        <v>4.9775106095219998E-3</v>
      </c>
      <c r="Q66">
        <v>2.3709396694830001</v>
      </c>
      <c r="R66">
        <v>4.7528969759800003E-3</v>
      </c>
      <c r="S66">
        <v>2.0270886692090002</v>
      </c>
      <c r="T66">
        <v>4.6182527927550003E-3</v>
      </c>
      <c r="U66">
        <v>2.2446278785099998</v>
      </c>
      <c r="V66">
        <v>5.3621229957230001E-3</v>
      </c>
      <c r="W66">
        <v>1.7857961038620001</v>
      </c>
      <c r="Y66" s="3"/>
      <c r="Z66">
        <v>1.282071256728E-2</v>
      </c>
      <c r="AA66">
        <v>0.23126429305939999</v>
      </c>
      <c r="AB66">
        <v>1.7356202733689999E-2</v>
      </c>
      <c r="AC66">
        <v>0.17219106621319999</v>
      </c>
      <c r="AD66">
        <v>1.383999678379E-2</v>
      </c>
      <c r="AE66">
        <v>0.24095582770650001</v>
      </c>
      <c r="AF66">
        <v>1.44228172665E-2</v>
      </c>
      <c r="AG66">
        <v>0.93908156974580004</v>
      </c>
    </row>
    <row r="67" spans="2:33" x14ac:dyDescent="0.3">
      <c r="B67" s="2">
        <v>3.5393823282860002E-3</v>
      </c>
      <c r="C67">
        <v>1.114897914405</v>
      </c>
      <c r="D67">
        <v>2.9043863659130001E-3</v>
      </c>
      <c r="E67">
        <v>1.6413182322440001</v>
      </c>
      <c r="F67">
        <v>2.5298643443289999E-3</v>
      </c>
      <c r="G67">
        <v>0.52813936728900002</v>
      </c>
      <c r="H67">
        <v>2.2788314038329999E-3</v>
      </c>
      <c r="I67">
        <v>1.1217232606659999</v>
      </c>
      <c r="K67" s="3"/>
      <c r="L67">
        <v>4.9024611689839999E-3</v>
      </c>
      <c r="M67">
        <v>1.8243052530029999</v>
      </c>
      <c r="N67">
        <v>3.9838078316779997E-3</v>
      </c>
      <c r="O67">
        <v>1.849302371776</v>
      </c>
      <c r="P67">
        <v>5.020587196776E-3</v>
      </c>
      <c r="Q67">
        <v>2.340622089589</v>
      </c>
      <c r="R67">
        <v>4.7959735632339996E-3</v>
      </c>
      <c r="S67">
        <v>2.0639719076429999</v>
      </c>
      <c r="T67">
        <v>4.6469607095460004E-3</v>
      </c>
      <c r="U67">
        <v>2.2143228296139998</v>
      </c>
      <c r="V67">
        <v>5.4051995829780004E-3</v>
      </c>
      <c r="W67">
        <v>1.734395914297</v>
      </c>
      <c r="Y67" s="3"/>
      <c r="Z67">
        <v>1.2977109827239999E-2</v>
      </c>
      <c r="AA67">
        <v>0.23117531470130001</v>
      </c>
      <c r="AB67">
        <v>1.7749925521710001E-2</v>
      </c>
      <c r="AC67">
        <v>0.2335956547129</v>
      </c>
      <c r="AD67">
        <v>1.410959200927E-2</v>
      </c>
      <c r="AE67">
        <v>0.1380881359035</v>
      </c>
      <c r="AF67">
        <v>1.449827797495E-2</v>
      </c>
      <c r="AG67">
        <v>0.86200290404580004</v>
      </c>
    </row>
    <row r="68" spans="2:33" x14ac:dyDescent="0.3">
      <c r="B68" s="2">
        <v>3.5411385430130001E-3</v>
      </c>
      <c r="C68">
        <v>1.090819274874</v>
      </c>
      <c r="D68">
        <v>2.9240084201229998E-3</v>
      </c>
      <c r="E68">
        <v>1.6261975326210001</v>
      </c>
      <c r="F68">
        <v>2.5477335884339998E-3</v>
      </c>
      <c r="G68">
        <v>0.53989713158289998</v>
      </c>
      <c r="H68">
        <v>2.302030575301E-3</v>
      </c>
      <c r="I68">
        <v>1.111641945313</v>
      </c>
      <c r="K68" s="3"/>
      <c r="L68">
        <v>4.9570062108869996E-3</v>
      </c>
      <c r="M68">
        <v>1.8111309067220001</v>
      </c>
      <c r="N68">
        <v>4.0297404985429998E-3</v>
      </c>
      <c r="O68">
        <v>1.8545749482039999</v>
      </c>
      <c r="P68">
        <v>5.0667406831199999E-3</v>
      </c>
      <c r="Q68">
        <v>2.3037153849959999</v>
      </c>
      <c r="R68">
        <v>4.814434957772E-3</v>
      </c>
      <c r="S68">
        <v>2.0969086301859998</v>
      </c>
      <c r="T68">
        <v>4.6814102096949996E-3</v>
      </c>
      <c r="U68">
        <v>2.182700358115</v>
      </c>
      <c r="V68">
        <v>5.4482761702319997E-3</v>
      </c>
      <c r="W68">
        <v>1.667183767479</v>
      </c>
      <c r="Y68" s="3"/>
      <c r="Z68">
        <v>1.321977866381E-2</v>
      </c>
      <c r="AA68">
        <v>0.20022296058309999</v>
      </c>
      <c r="AB68">
        <v>1.798722619955E-2</v>
      </c>
      <c r="AC68">
        <v>0.24886779519230001</v>
      </c>
      <c r="AD68">
        <v>1.4438524139039999E-2</v>
      </c>
      <c r="AE68">
        <v>6.0865263899000002E-2</v>
      </c>
      <c r="AF68">
        <v>1.4606091214909999E-2</v>
      </c>
      <c r="AG68">
        <v>0.77463440094619995</v>
      </c>
    </row>
    <row r="69" spans="2:33" x14ac:dyDescent="0.3">
      <c r="B69" s="2">
        <v>3.54645485189E-3</v>
      </c>
      <c r="C69">
        <v>1.057780897684</v>
      </c>
      <c r="D69">
        <v>2.9543264180449998E-3</v>
      </c>
      <c r="E69">
        <v>1.5970768121929999</v>
      </c>
      <c r="F69">
        <v>2.5638193808430001E-3</v>
      </c>
      <c r="G69">
        <v>0.55333494032090003</v>
      </c>
      <c r="H69">
        <v>2.3198793916789999E-3</v>
      </c>
      <c r="I69">
        <v>1.1066007632920001</v>
      </c>
      <c r="K69" s="3"/>
      <c r="L69">
        <v>5.0115512527890002E-3</v>
      </c>
      <c r="M69">
        <v>1.801909549753</v>
      </c>
      <c r="N69">
        <v>4.0555776236550004E-3</v>
      </c>
      <c r="O69">
        <v>1.8361287469980001</v>
      </c>
      <c r="P69">
        <v>5.100586573106E-3</v>
      </c>
      <c r="Q69">
        <v>2.2483646336510001</v>
      </c>
      <c r="R69">
        <v>4.8605884441159999E-3</v>
      </c>
      <c r="S69">
        <v>2.1232497546069999</v>
      </c>
      <c r="T69">
        <v>4.6928933764109997E-3</v>
      </c>
      <c r="U69">
        <v>2.1708418711770001</v>
      </c>
      <c r="V69">
        <v>5.6698129046840002E-3</v>
      </c>
      <c r="W69">
        <v>1.311356468464</v>
      </c>
      <c r="Y69" s="3"/>
      <c r="Z69">
        <v>1.345165872132E-2</v>
      </c>
      <c r="AA69">
        <v>0.1641410288614</v>
      </c>
      <c r="AD69">
        <v>1.4708130409059999E-2</v>
      </c>
      <c r="AE69">
        <v>-2.1459571735830001E-2</v>
      </c>
      <c r="AF69">
        <v>1.4740875021969999E-2</v>
      </c>
      <c r="AG69">
        <v>0.69752198483450001</v>
      </c>
    </row>
    <row r="70" spans="2:33" x14ac:dyDescent="0.3">
      <c r="B70" s="2">
        <v>3.5553503207979998E-3</v>
      </c>
      <c r="C70">
        <v>1.0314617993940001</v>
      </c>
      <c r="D70">
        <v>2.9721357408149999E-3</v>
      </c>
      <c r="E70">
        <v>1.559557667297</v>
      </c>
      <c r="F70">
        <v>2.5816865821759998E-3</v>
      </c>
      <c r="G70">
        <v>0.56341280998319998</v>
      </c>
      <c r="H70">
        <v>2.3413005588439999E-3</v>
      </c>
      <c r="I70">
        <v>1.1026792113999999</v>
      </c>
      <c r="K70" s="3"/>
      <c r="L70">
        <v>5.0603547113339999E-3</v>
      </c>
      <c r="M70">
        <v>1.7940056153870001</v>
      </c>
      <c r="N70">
        <v>4.0785439570870004E-3</v>
      </c>
      <c r="O70">
        <v>1.803188131392</v>
      </c>
      <c r="P70">
        <v>5.1282786649129997E-3</v>
      </c>
      <c r="Q70">
        <v>2.1916978375579999</v>
      </c>
      <c r="R70">
        <v>4.8852036368329998E-3</v>
      </c>
      <c r="S70">
        <v>2.1509142063770001</v>
      </c>
      <c r="T70">
        <v>4.7129889181650002E-3</v>
      </c>
      <c r="U70">
        <v>2.1458071139469999</v>
      </c>
      <c r="V70">
        <v>5.7867350700900001E-3</v>
      </c>
      <c r="W70">
        <v>1.2045950082420001</v>
      </c>
      <c r="Y70" s="3"/>
      <c r="Z70">
        <v>1.369972332799E-2</v>
      </c>
      <c r="AA70">
        <v>0.13832132056599999</v>
      </c>
      <c r="AD70">
        <v>1.523658730369E-2</v>
      </c>
      <c r="AE70">
        <v>-0.1296102521046</v>
      </c>
      <c r="AF70">
        <v>1.496188070518E-2</v>
      </c>
      <c r="AG70">
        <v>0.49710334020590002</v>
      </c>
    </row>
    <row r="71" spans="2:33" x14ac:dyDescent="0.3">
      <c r="B71" s="2">
        <v>3.5606645869019999E-3</v>
      </c>
      <c r="C71">
        <v>0.99674352757189999</v>
      </c>
      <c r="D71">
        <v>2.991746900238E-3</v>
      </c>
      <c r="E71">
        <v>1.5354775296400001</v>
      </c>
      <c r="F71">
        <v>2.6174025998859998E-3</v>
      </c>
      <c r="G71">
        <v>0.56844949762459995</v>
      </c>
      <c r="H71">
        <v>2.360928060449E-3</v>
      </c>
      <c r="I71">
        <v>1.092038230794</v>
      </c>
      <c r="K71" s="3"/>
      <c r="L71">
        <v>5.083321044767E-3</v>
      </c>
      <c r="M71">
        <v>1.7887359249749999</v>
      </c>
      <c r="N71">
        <v>4.0957687071619996E-3</v>
      </c>
      <c r="O71">
        <v>1.771564938389</v>
      </c>
      <c r="P71">
        <v>5.1928935457939999E-3</v>
      </c>
      <c r="Q71">
        <v>2.0032550208840001</v>
      </c>
      <c r="R71">
        <v>4.9282802240880001E-3</v>
      </c>
      <c r="S71">
        <v>2.1759384768699999</v>
      </c>
      <c r="T71">
        <v>4.7244720848810002E-3</v>
      </c>
      <c r="U71">
        <v>2.1299956376960001</v>
      </c>
      <c r="V71">
        <v>5.9375031254809999E-3</v>
      </c>
      <c r="W71">
        <v>1.085965679122</v>
      </c>
      <c r="Y71" s="3"/>
      <c r="Z71">
        <v>1.387228304802E-2</v>
      </c>
      <c r="AA71">
        <v>0.10740885329789999</v>
      </c>
      <c r="AD71">
        <v>1.566797832037E-2</v>
      </c>
      <c r="AE71">
        <v>-0.22229856240080001</v>
      </c>
      <c r="AF71">
        <v>1.513980582281E-2</v>
      </c>
      <c r="AG71">
        <v>0.41483066429819998</v>
      </c>
    </row>
    <row r="72" spans="2:33" x14ac:dyDescent="0.3">
      <c r="B72" s="2">
        <v>3.573133768446E-3</v>
      </c>
      <c r="C72">
        <v>0.97266398916529995</v>
      </c>
      <c r="D72">
        <v>3.004224933797E-3</v>
      </c>
      <c r="E72">
        <v>1.518677534636</v>
      </c>
      <c r="F72">
        <v>2.6441829741580001E-3</v>
      </c>
      <c r="G72">
        <v>0.56676735580329995</v>
      </c>
      <c r="H72">
        <v>2.3787721103569999E-3</v>
      </c>
      <c r="I72">
        <v>1.0830772946330001</v>
      </c>
      <c r="K72" s="3"/>
      <c r="L72">
        <v>5.1206413365949997E-3</v>
      </c>
      <c r="M72">
        <v>1.778196183398</v>
      </c>
      <c r="N72">
        <v>4.1129934572359996E-3</v>
      </c>
      <c r="O72">
        <v>1.7452123978039999</v>
      </c>
      <c r="P72">
        <v>5.2790467203040004E-3</v>
      </c>
      <c r="Q72">
        <v>1.8345714865310001</v>
      </c>
      <c r="R72">
        <v>4.9652030131629998E-3</v>
      </c>
      <c r="S72">
        <v>2.20096436572</v>
      </c>
      <c r="T72">
        <v>4.8163374186119996E-3</v>
      </c>
      <c r="U72">
        <v>2.037763068406</v>
      </c>
      <c r="V72">
        <v>6.039040795438E-3</v>
      </c>
      <c r="W72">
        <v>1.0226911472360001</v>
      </c>
      <c r="Y72" s="3"/>
      <c r="Z72">
        <v>1.4001715263169999E-2</v>
      </c>
      <c r="AA72">
        <v>0.1073352160361</v>
      </c>
      <c r="AD72">
        <v>1.6228807074459999E-2</v>
      </c>
      <c r="AE72">
        <v>-0.30478908187480003</v>
      </c>
      <c r="AF72">
        <v>1.5296145098910001E-2</v>
      </c>
      <c r="AG72">
        <v>0.30689169105730002</v>
      </c>
    </row>
    <row r="73" spans="2:33" x14ac:dyDescent="0.3">
      <c r="B73" s="2">
        <v>3.573100403157E-3</v>
      </c>
      <c r="C73">
        <v>0.94522571018430002</v>
      </c>
      <c r="D73">
        <v>3.0202698707499998E-3</v>
      </c>
      <c r="E73">
        <v>1.498517450744</v>
      </c>
      <c r="F73">
        <v>2.6763150653679999E-3</v>
      </c>
      <c r="G73">
        <v>0.56116501040379996</v>
      </c>
      <c r="H73">
        <v>2.4019699199759998E-3</v>
      </c>
      <c r="I73">
        <v>1.0718760495249999</v>
      </c>
      <c r="K73" s="3"/>
      <c r="L73">
        <v>5.1550908367439998E-3</v>
      </c>
      <c r="M73">
        <v>1.7676563215700001</v>
      </c>
      <c r="N73">
        <v>4.1474429573849997E-3</v>
      </c>
      <c r="O73">
        <v>1.699095632156</v>
      </c>
      <c r="P73">
        <v>5.3498153993650002E-3</v>
      </c>
      <c r="Q73">
        <v>1.74626944744</v>
      </c>
      <c r="R73">
        <v>5.0113564995069998E-3</v>
      </c>
      <c r="S73">
        <v>2.2207171746180001</v>
      </c>
      <c r="T73">
        <v>4.8852364189099998E-3</v>
      </c>
      <c r="U73">
        <v>1.9758357885119999</v>
      </c>
      <c r="V73">
        <v>6.2605775298899997E-3</v>
      </c>
      <c r="W73">
        <v>0.93039646911310003</v>
      </c>
      <c r="Y73" s="3"/>
      <c r="Z73">
        <v>1.420125107257E-2</v>
      </c>
      <c r="AA73">
        <v>9.6950263839999995E-2</v>
      </c>
      <c r="AD73">
        <v>1.6902866927710002E-2</v>
      </c>
      <c r="AE73">
        <v>-0.4284297462892</v>
      </c>
      <c r="AF73">
        <v>1.543631915379E-2</v>
      </c>
      <c r="AG73">
        <v>0.2246404926843</v>
      </c>
    </row>
    <row r="74" spans="2:33" x14ac:dyDescent="0.3">
      <c r="B74" s="2">
        <v>3.581997233913E-3</v>
      </c>
      <c r="C74">
        <v>0.92002654164870001</v>
      </c>
      <c r="D74">
        <v>3.0398892012639999E-3</v>
      </c>
      <c r="E74">
        <v>1.481156891613</v>
      </c>
      <c r="F74">
        <v>2.7084553276699999E-3</v>
      </c>
      <c r="G74">
        <v>0.56228224353040002</v>
      </c>
      <c r="H74">
        <v>2.4233897252929999E-3</v>
      </c>
      <c r="I74">
        <v>1.0668345678790001</v>
      </c>
      <c r="K74" s="3"/>
      <c r="L74">
        <v>5.1952819202509999E-3</v>
      </c>
      <c r="M74">
        <v>1.7518460478260001</v>
      </c>
      <c r="N74">
        <v>4.1847632492130003E-3</v>
      </c>
      <c r="O74">
        <v>1.6740615964300001</v>
      </c>
      <c r="P74">
        <v>5.4021226838879997E-3</v>
      </c>
      <c r="Q74">
        <v>1.694866830342</v>
      </c>
      <c r="R74">
        <v>5.0328947931349999E-3</v>
      </c>
      <c r="S74">
        <v>2.2352058045210002</v>
      </c>
      <c r="T74">
        <v>4.9282982940960004E-3</v>
      </c>
      <c r="U74">
        <v>1.9415783515559999</v>
      </c>
      <c r="V74">
        <v>6.429806979819E-3</v>
      </c>
      <c r="W74">
        <v>0.87764544014849999</v>
      </c>
      <c r="Y74" s="3"/>
      <c r="Z74">
        <v>1.440617989094E-2</v>
      </c>
      <c r="AA74">
        <v>8.6562243424670005E-2</v>
      </c>
      <c r="AD74">
        <v>1.7366629803860001E-2</v>
      </c>
      <c r="AE74">
        <v>-0.4954578956906</v>
      </c>
      <c r="AF74">
        <v>1.5625022005940001E-2</v>
      </c>
      <c r="AG74">
        <v>0.12695453821200001</v>
      </c>
    </row>
    <row r="75" spans="2:33" x14ac:dyDescent="0.3">
      <c r="B75" s="2">
        <v>3.5819740824889999E-3</v>
      </c>
      <c r="C75">
        <v>0.90098773582519998</v>
      </c>
      <c r="D75">
        <v>3.0720076739889999E-3</v>
      </c>
      <c r="E75">
        <v>1.46435524867</v>
      </c>
      <c r="F75">
        <v>2.7423878936830002E-3</v>
      </c>
      <c r="G75">
        <v>0.56899897561580004</v>
      </c>
      <c r="H75">
        <v>2.4412501173829999E-3</v>
      </c>
      <c r="I75">
        <v>1.07131278877</v>
      </c>
      <c r="K75" s="3"/>
      <c r="L75">
        <v>5.2268606287209996E-3</v>
      </c>
      <c r="M75">
        <v>1.7373530764339999</v>
      </c>
      <c r="N75">
        <v>4.2163419576829999E-3</v>
      </c>
      <c r="O75">
        <v>1.6661569405600001</v>
      </c>
      <c r="P75">
        <v>5.4390454729630004E-3</v>
      </c>
      <c r="Q75">
        <v>1.6605978794909999</v>
      </c>
      <c r="R75">
        <v>5.0667406831199999E-3</v>
      </c>
      <c r="S75">
        <v>2.2496911977130001</v>
      </c>
      <c r="T75">
        <v>4.9598770025660001E-3</v>
      </c>
      <c r="U75">
        <v>1.908638096702</v>
      </c>
      <c r="V75">
        <v>6.5590367415819997E-3</v>
      </c>
      <c r="W75">
        <v>0.84466987706389995</v>
      </c>
      <c r="Y75" s="3"/>
      <c r="Z75">
        <v>1.4600317169099999E-2</v>
      </c>
      <c r="AA75">
        <v>6.590893136374E-2</v>
      </c>
      <c r="AD75">
        <v>1.799758424131E-2</v>
      </c>
      <c r="AE75">
        <v>-0.54717401776249996</v>
      </c>
      <c r="AF75">
        <v>1.580294988471E-2</v>
      </c>
      <c r="AG75">
        <v>4.9817576346320003E-2</v>
      </c>
    </row>
    <row r="76" spans="2:33" x14ac:dyDescent="0.3">
      <c r="B76" s="2">
        <v>3.5801667984430002E-3</v>
      </c>
      <c r="C76">
        <v>0.88306900956860002</v>
      </c>
      <c r="D76">
        <v>3.1665401468600001E-3</v>
      </c>
      <c r="E76">
        <v>1.3831524014109999</v>
      </c>
      <c r="F76">
        <v>2.776330673561E-3</v>
      </c>
      <c r="G76">
        <v>0.58411518085879999</v>
      </c>
      <c r="H76">
        <v>2.45732910055E-3</v>
      </c>
      <c r="I76">
        <v>1.079150948736</v>
      </c>
      <c r="K76" s="3"/>
      <c r="L76">
        <v>5.2785348789439997E-3</v>
      </c>
      <c r="M76">
        <v>1.71495496817</v>
      </c>
      <c r="N76">
        <v>4.2680162079070001E-3</v>
      </c>
      <c r="O76">
        <v>1.663523778863</v>
      </c>
      <c r="P76">
        <v>5.4882758583970001E-3</v>
      </c>
      <c r="Q76">
        <v>1.6184197133010001</v>
      </c>
      <c r="R76">
        <v>5.1036634721959998E-3</v>
      </c>
      <c r="S76">
        <v>2.252316813787</v>
      </c>
      <c r="T76">
        <v>5.0172928361480002E-3</v>
      </c>
      <c r="U76">
        <v>1.863839956164</v>
      </c>
      <c r="V76">
        <v>6.7436506869589996E-3</v>
      </c>
      <c r="W76">
        <v>0.79718545462750001</v>
      </c>
      <c r="Y76" s="3"/>
      <c r="Z76">
        <v>1.4799855739639999E-2</v>
      </c>
      <c r="AA76">
        <v>6.0659693209690002E-2</v>
      </c>
      <c r="AF76">
        <v>1.6007845569439998E-2</v>
      </c>
      <c r="AG76">
        <v>-2.2199012573500002E-2</v>
      </c>
    </row>
    <row r="77" spans="2:33" x14ac:dyDescent="0.3">
      <c r="B77" s="2">
        <v>3.5872958387600002E-3</v>
      </c>
      <c r="C77">
        <v>0.87242907765190003</v>
      </c>
      <c r="D77">
        <v>3.2182813547199998E-3</v>
      </c>
      <c r="E77">
        <v>1.3517900237230001</v>
      </c>
      <c r="F77">
        <v>2.801340533697E-3</v>
      </c>
      <c r="G77">
        <v>0.59475241614770002</v>
      </c>
      <c r="H77">
        <v>2.4734033172460002E-3</v>
      </c>
      <c r="I77">
        <v>1.083069354562</v>
      </c>
      <c r="K77" s="3"/>
      <c r="L77">
        <v>5.3043720040560002E-3</v>
      </c>
      <c r="M77">
        <v>1.7044147455909999</v>
      </c>
      <c r="N77">
        <v>4.3168196664509998E-3</v>
      </c>
      <c r="O77">
        <v>1.6714318017509999</v>
      </c>
      <c r="P77">
        <v>5.5498138401889998E-3</v>
      </c>
      <c r="Q77">
        <v>1.5946855938619999</v>
      </c>
      <c r="R77">
        <v>5.1528938576290003E-3</v>
      </c>
      <c r="S77">
        <v>2.2523038669400002</v>
      </c>
      <c r="T77">
        <v>5.0460007529380003E-3</v>
      </c>
      <c r="U77">
        <v>1.844076212104</v>
      </c>
      <c r="V77">
        <v>6.8821111459920004E-3</v>
      </c>
      <c r="W77">
        <v>0.77474876884470001</v>
      </c>
      <c r="Y77" s="3"/>
      <c r="Z77">
        <v>1.625597368225E-2</v>
      </c>
      <c r="AA77">
        <v>7.0102702098039996E-2</v>
      </c>
      <c r="AF77">
        <v>1.612106838519E-2</v>
      </c>
      <c r="AG77">
        <v>-7.8756299640069999E-2</v>
      </c>
    </row>
    <row r="78" spans="2:33" x14ac:dyDescent="0.3">
      <c r="B78" s="2">
        <v>3.6087108776069999E-3</v>
      </c>
      <c r="C78">
        <v>0.86346784186540004</v>
      </c>
      <c r="D78">
        <v>3.264681740429E-3</v>
      </c>
      <c r="E78">
        <v>1.3333072876480001</v>
      </c>
      <c r="F78">
        <v>2.8156387888630002E-3</v>
      </c>
      <c r="G78">
        <v>0.6065104800669</v>
      </c>
      <c r="H78">
        <v>2.4859072259270001E-3</v>
      </c>
      <c r="I78">
        <v>1.0875480248910001</v>
      </c>
      <c r="K78" s="3"/>
      <c r="L78">
        <v>5.3416922958839999E-3</v>
      </c>
      <c r="M78">
        <v>1.6872866884910001</v>
      </c>
      <c r="N78">
        <v>4.362752333317E-3</v>
      </c>
      <c r="O78">
        <v>1.6753867150749999</v>
      </c>
      <c r="P78">
        <v>5.6298132165189998E-3</v>
      </c>
      <c r="Q78">
        <v>1.5748996086689999</v>
      </c>
      <c r="R78">
        <v>5.1990473439740004E-3</v>
      </c>
      <c r="S78">
        <v>2.253609392375</v>
      </c>
      <c r="T78">
        <v>5.094804211483E-3</v>
      </c>
      <c r="U78">
        <v>1.8322192884249999</v>
      </c>
      <c r="V78">
        <v>7.0267254032039999E-3</v>
      </c>
      <c r="W78">
        <v>0.76021644333280003</v>
      </c>
      <c r="Y78" s="3"/>
      <c r="Z78">
        <v>1.6649668858920001E-2</v>
      </c>
      <c r="AA78">
        <v>8.0150150177349999E-2</v>
      </c>
      <c r="AF78">
        <v>1.6336747326710001E-2</v>
      </c>
      <c r="AG78">
        <v>-0.15591473904040001</v>
      </c>
    </row>
    <row r="79" spans="2:33" x14ac:dyDescent="0.3">
      <c r="B79" s="2">
        <v>3.6212018487269998E-3</v>
      </c>
      <c r="C79">
        <v>0.85730717952809998</v>
      </c>
      <c r="D79">
        <v>3.300356902684E-3</v>
      </c>
      <c r="E79">
        <v>1.3047460826590001</v>
      </c>
      <c r="F79">
        <v>2.8513561684220001E-3</v>
      </c>
      <c r="G79">
        <v>0.61266709746250003</v>
      </c>
      <c r="H79">
        <v>2.512689642971E-3</v>
      </c>
      <c r="I79">
        <v>1.087545777701</v>
      </c>
      <c r="K79" s="3"/>
      <c r="L79">
        <v>5.370400212675E-3</v>
      </c>
      <c r="M79">
        <v>1.6741112599529999</v>
      </c>
      <c r="N79">
        <v>4.4086850001820001E-3</v>
      </c>
      <c r="O79">
        <v>1.678023965295</v>
      </c>
      <c r="P79">
        <v>5.6882742992219997E-3</v>
      </c>
      <c r="Q79">
        <v>1.524813036319</v>
      </c>
      <c r="R79">
        <v>5.2236625366910002E-3</v>
      </c>
      <c r="S79">
        <v>2.2536029189520002</v>
      </c>
      <c r="T79">
        <v>5.1206413365949997E-3</v>
      </c>
      <c r="U79">
        <v>1.817726076532</v>
      </c>
      <c r="V79">
        <v>7.2298007431180001E-3</v>
      </c>
      <c r="W79">
        <v>0.75357472206700005</v>
      </c>
      <c r="Y79" s="3"/>
      <c r="Z79">
        <v>1.7064952638249999E-2</v>
      </c>
      <c r="AA79">
        <v>0.1209996096319</v>
      </c>
      <c r="AF79">
        <v>1.6541645772570002E-2</v>
      </c>
      <c r="AG79">
        <v>-0.22279561391819999</v>
      </c>
    </row>
    <row r="80" spans="2:33" x14ac:dyDescent="0.3">
      <c r="B80" s="2">
        <v>3.62835404047E-3</v>
      </c>
      <c r="C80">
        <v>0.86570605343490004</v>
      </c>
      <c r="D80">
        <v>3.3395907972410001E-3</v>
      </c>
      <c r="E80">
        <v>1.266105210256</v>
      </c>
      <c r="F80">
        <v>2.9049278117530002E-3</v>
      </c>
      <c r="G80">
        <v>0.61826225185450001</v>
      </c>
      <c r="H80">
        <v>2.5323321249099999E-3</v>
      </c>
      <c r="I80">
        <v>1.089224024393</v>
      </c>
      <c r="K80" s="3"/>
      <c r="L80">
        <v>5.4048497128240001E-3</v>
      </c>
      <c r="M80">
        <v>1.6596184088120001</v>
      </c>
      <c r="N80">
        <v>4.4373929169730002E-3</v>
      </c>
      <c r="O80">
        <v>1.666166199861</v>
      </c>
      <c r="P80">
        <v>5.7713505746420004E-3</v>
      </c>
      <c r="Q80">
        <v>1.4747199905449999</v>
      </c>
      <c r="R80">
        <v>5.2544315275869996E-3</v>
      </c>
      <c r="S80">
        <v>2.2338298806060002</v>
      </c>
      <c r="T80">
        <v>5.1407368783480002E-3</v>
      </c>
      <c r="U80">
        <v>1.805867950346</v>
      </c>
      <c r="V80">
        <v>7.3774918994200002E-3</v>
      </c>
      <c r="W80">
        <v>0.75090055531730004</v>
      </c>
      <c r="Y80" s="3"/>
      <c r="Z80">
        <v>1.7447867319259999E-2</v>
      </c>
      <c r="AA80">
        <v>0.14132462223379999</v>
      </c>
      <c r="AF80">
        <v>1.680588388386E-2</v>
      </c>
      <c r="AG80">
        <v>-0.25889595495540002</v>
      </c>
    </row>
    <row r="81" spans="2:33" x14ac:dyDescent="0.3">
      <c r="B81" s="2">
        <v>3.6301463441820001E-3</v>
      </c>
      <c r="C81">
        <v>0.87130555239389995</v>
      </c>
      <c r="D81">
        <v>3.4038100386609999E-3</v>
      </c>
      <c r="E81">
        <v>1.2179428375650001</v>
      </c>
      <c r="F81">
        <v>2.9352907506760002E-3</v>
      </c>
      <c r="G81">
        <v>0.62609921331959995</v>
      </c>
      <c r="H81">
        <v>2.5591404170760002E-3</v>
      </c>
      <c r="I81">
        <v>1.1105004425360001</v>
      </c>
      <c r="K81" s="3"/>
      <c r="L81">
        <v>5.4392992129730002E-3</v>
      </c>
      <c r="M81">
        <v>1.645125557671</v>
      </c>
      <c r="N81">
        <v>4.4718424171220003E-3</v>
      </c>
      <c r="O81">
        <v>1.6424497069890001</v>
      </c>
      <c r="P81">
        <v>5.8236578591649999E-3</v>
      </c>
      <c r="Q81">
        <v>1.4470353093270001</v>
      </c>
      <c r="R81">
        <v>5.2790467203040004E-3</v>
      </c>
      <c r="S81">
        <v>2.218011449929</v>
      </c>
      <c r="T81">
        <v>5.1723155868179998E-3</v>
      </c>
      <c r="U81">
        <v>1.786104326537</v>
      </c>
      <c r="V81">
        <v>7.5590289457070003E-3</v>
      </c>
      <c r="W81">
        <v>0.75085281381919999</v>
      </c>
      <c r="Y81" s="3"/>
      <c r="Z81">
        <v>1.7647414173209999E-2</v>
      </c>
      <c r="AA81">
        <v>0.1514825262059</v>
      </c>
      <c r="AF81">
        <v>1.697842979822E-2</v>
      </c>
      <c r="AG81">
        <v>-0.31548699243369999</v>
      </c>
    </row>
    <row r="82" spans="2:33" x14ac:dyDescent="0.3">
      <c r="B82" s="2">
        <v>3.649792230742E-3</v>
      </c>
      <c r="C82">
        <v>0.87578362347189997</v>
      </c>
      <c r="D82">
        <v>3.4662192723370002E-3</v>
      </c>
      <c r="E82">
        <v>1.149621879108</v>
      </c>
      <c r="F82">
        <v>2.972801795796E-3</v>
      </c>
      <c r="G82">
        <v>0.63897525942860001</v>
      </c>
      <c r="H82">
        <v>2.661070895349E-3</v>
      </c>
      <c r="I82">
        <v>1.239843789839</v>
      </c>
      <c r="K82" s="3"/>
      <c r="L82">
        <v>5.4680071297640003E-3</v>
      </c>
      <c r="M82">
        <v>1.6319501291330001</v>
      </c>
      <c r="N82">
        <v>4.514904292308E-3</v>
      </c>
      <c r="O82">
        <v>1.6029216176150001</v>
      </c>
      <c r="P82">
        <v>5.879042042778E-3</v>
      </c>
      <c r="Q82">
        <v>1.4272557975569999</v>
      </c>
      <c r="R82">
        <v>5.3005850139309996E-3</v>
      </c>
      <c r="S82">
        <v>2.2048291546379999</v>
      </c>
      <c r="T82">
        <v>5.1981527119300003E-3</v>
      </c>
      <c r="U82">
        <v>1.77951709327</v>
      </c>
      <c r="V82">
        <v>7.6944125056499996E-3</v>
      </c>
      <c r="W82">
        <v>0.74949954688569997</v>
      </c>
      <c r="Y82" s="3"/>
      <c r="Z82">
        <v>1.7836186053780002E-2</v>
      </c>
      <c r="AA82">
        <v>0.18218942278460001</v>
      </c>
      <c r="AF82">
        <v>1.717255879297E-2</v>
      </c>
      <c r="AG82">
        <v>-0.35154744662069998</v>
      </c>
    </row>
    <row r="83" spans="2:33" x14ac:dyDescent="0.3">
      <c r="B83" s="2">
        <v>3.6640761864989999E-3</v>
      </c>
      <c r="C83">
        <v>0.87578242497070002</v>
      </c>
      <c r="D83">
        <v>3.4911678492890001E-3</v>
      </c>
      <c r="E83">
        <v>1.109862275452</v>
      </c>
      <c r="F83">
        <v>2.99246742916E-3</v>
      </c>
      <c r="G83">
        <v>0.65969231194440003</v>
      </c>
      <c r="H83">
        <v>2.6807644466070001E-3</v>
      </c>
      <c r="I83">
        <v>1.283519402319</v>
      </c>
      <c r="K83" s="3"/>
      <c r="L83">
        <v>5.51106900495E-3</v>
      </c>
      <c r="M83">
        <v>1.62799894358</v>
      </c>
      <c r="N83">
        <v>4.5608369591730001E-3</v>
      </c>
      <c r="O83">
        <v>1.558122996074</v>
      </c>
      <c r="P83">
        <v>5.925195529122E-3</v>
      </c>
      <c r="Q83">
        <v>1.416702355053</v>
      </c>
      <c r="R83">
        <v>5.3313540048269999E-3</v>
      </c>
      <c r="S83">
        <v>2.181103126979</v>
      </c>
      <c r="T83">
        <v>5.235473003758E-3</v>
      </c>
      <c r="U83">
        <v>1.7729303410070001</v>
      </c>
      <c r="V83">
        <v>7.8697957537579993E-3</v>
      </c>
      <c r="W83">
        <v>0.74418277132569999</v>
      </c>
      <c r="Y83" s="3"/>
      <c r="Z83">
        <v>1.7997973561569999E-2</v>
      </c>
      <c r="AA83">
        <v>0.17696166216529999</v>
      </c>
      <c r="AF83">
        <v>1.745297593115E-2</v>
      </c>
      <c r="AG83">
        <v>-0.3876569923157</v>
      </c>
    </row>
    <row r="84" spans="2:33" x14ac:dyDescent="0.3">
      <c r="B84" s="2">
        <v>3.6765596674520002E-3</v>
      </c>
      <c r="C84">
        <v>0.86346214898450002</v>
      </c>
      <c r="D84">
        <v>3.5161327684230001E-3</v>
      </c>
      <c r="E84">
        <v>1.083541828849</v>
      </c>
      <c r="F84">
        <v>3.0156965612950001E-3</v>
      </c>
      <c r="G84">
        <v>0.67424945118610002</v>
      </c>
      <c r="H84">
        <v>2.7093950031529999E-3</v>
      </c>
      <c r="I84">
        <v>1.335033774015</v>
      </c>
      <c r="K84" s="3"/>
      <c r="L84">
        <v>5.5455185050990001E-3</v>
      </c>
      <c r="M84">
        <v>1.620094407961</v>
      </c>
      <c r="N84">
        <v>4.6010280426810003E-3</v>
      </c>
      <c r="O84">
        <v>1.5054181554049999</v>
      </c>
      <c r="P84">
        <v>5.9959642081829998E-3</v>
      </c>
      <c r="Q84">
        <v>1.41668374396</v>
      </c>
      <c r="R84">
        <v>5.3498153993650002E-3</v>
      </c>
      <c r="S84">
        <v>2.1586979991359998</v>
      </c>
      <c r="T84">
        <v>5.2699225039070001E-3</v>
      </c>
      <c r="U84">
        <v>1.7623904791789999</v>
      </c>
      <c r="V84">
        <v>8.0482559009550005E-3</v>
      </c>
      <c r="W84">
        <v>0.74018284969229997</v>
      </c>
      <c r="Y84" s="3"/>
      <c r="AF84">
        <v>1.7620164731319998E-2</v>
      </c>
      <c r="AG84">
        <v>-0.37748067902810001</v>
      </c>
    </row>
    <row r="85" spans="2:33" x14ac:dyDescent="0.3">
      <c r="B85" s="2">
        <v>3.6908170671629999E-3</v>
      </c>
      <c r="C85">
        <v>0.84162232027390005</v>
      </c>
      <c r="D85">
        <v>3.5357377995269999E-3</v>
      </c>
      <c r="E85">
        <v>1.0544220072970001</v>
      </c>
      <c r="F85">
        <v>3.0514227928699999E-3</v>
      </c>
      <c r="G85">
        <v>0.68768561198489997</v>
      </c>
      <c r="H85">
        <v>2.7272935270020002E-3</v>
      </c>
      <c r="I85">
        <v>1.3708700280270001</v>
      </c>
      <c r="K85" s="3"/>
      <c r="L85">
        <v>5.6172882970759999E-3</v>
      </c>
      <c r="M85">
        <v>1.616144424914</v>
      </c>
      <c r="N85">
        <v>4.6297359594710003E-3</v>
      </c>
      <c r="O85">
        <v>1.476430769614</v>
      </c>
      <c r="P85">
        <v>6.0698097863340003E-3</v>
      </c>
      <c r="Q85">
        <v>1.420617313003</v>
      </c>
      <c r="R85">
        <v>5.3651998948129999E-3</v>
      </c>
      <c r="S85">
        <v>2.1257523756340002</v>
      </c>
      <c r="T85">
        <v>5.2957596290189998E-3</v>
      </c>
      <c r="U85">
        <v>1.750532593495</v>
      </c>
      <c r="V85">
        <v>8.2790233326759995E-3</v>
      </c>
      <c r="W85">
        <v>0.74143982445180001</v>
      </c>
      <c r="Y85" s="3"/>
      <c r="AF85">
        <v>1.778733144239E-2</v>
      </c>
      <c r="AG85">
        <v>-0.40839007807689998</v>
      </c>
    </row>
    <row r="86" spans="2:33" x14ac:dyDescent="0.3">
      <c r="B86" s="2">
        <v>3.6943669474500001E-3</v>
      </c>
      <c r="C86">
        <v>0.82426310945659997</v>
      </c>
      <c r="D86">
        <v>3.5482124284649998E-3</v>
      </c>
      <c r="E86">
        <v>1.034822187908</v>
      </c>
      <c r="F86">
        <v>3.085358763505E-3</v>
      </c>
      <c r="G86">
        <v>0.69720216845619998</v>
      </c>
      <c r="H86">
        <v>2.7433902141990002E-3</v>
      </c>
      <c r="I86">
        <v>1.393267274799</v>
      </c>
      <c r="K86" s="3"/>
      <c r="L86">
        <v>5.6804457140160001E-3</v>
      </c>
      <c r="M86">
        <v>1.616147070429</v>
      </c>
      <c r="N86">
        <v>4.667056251299E-3</v>
      </c>
      <c r="O86">
        <v>1.4619380387230001</v>
      </c>
      <c r="P86">
        <v>6.1713474562910004E-3</v>
      </c>
      <c r="Q86">
        <v>1.4232259363399999</v>
      </c>
      <c r="R86">
        <v>5.3928919866190004E-3</v>
      </c>
      <c r="S86">
        <v>2.0941211785260001</v>
      </c>
      <c r="T86">
        <v>5.3273383374890003E-3</v>
      </c>
      <c r="U86">
        <v>1.7413102745210001</v>
      </c>
      <c r="V86">
        <v>8.445175883515E-3</v>
      </c>
      <c r="W86">
        <v>0.73349015021660002</v>
      </c>
      <c r="Y86" s="3"/>
      <c r="AF86">
        <v>1.791674156844E-2</v>
      </c>
      <c r="AG86">
        <v>-0.44954942767509998</v>
      </c>
    </row>
    <row r="87" spans="2:33" x14ac:dyDescent="0.3">
      <c r="B87" s="2">
        <v>3.6943451578739998E-3</v>
      </c>
      <c r="C87">
        <v>0.80634423338740002</v>
      </c>
      <c r="D87">
        <v>3.5660333269480001E-3</v>
      </c>
      <c r="E87">
        <v>1.006822445923</v>
      </c>
      <c r="F87">
        <v>3.1050080546859999E-3</v>
      </c>
      <c r="G87">
        <v>0.70448006392009999</v>
      </c>
      <c r="H87">
        <v>2.7791382353499999E-3</v>
      </c>
      <c r="I87">
        <v>1.424622311667</v>
      </c>
      <c r="K87" s="3"/>
      <c r="L87">
        <v>5.7522155059929999E-3</v>
      </c>
      <c r="M87">
        <v>1.6056087718600001</v>
      </c>
      <c r="N87">
        <v>4.6928933764109997E-3</v>
      </c>
      <c r="O87">
        <v>1.464574447188</v>
      </c>
      <c r="P87">
        <v>6.223654740815E-3</v>
      </c>
      <c r="Q87">
        <v>1.4337534851510001</v>
      </c>
      <c r="R87">
        <v>5.5436600420100002E-3</v>
      </c>
      <c r="S87">
        <v>1.943867934899</v>
      </c>
      <c r="T87">
        <v>5.3790125877119996E-3</v>
      </c>
      <c r="U87">
        <v>1.730771134197</v>
      </c>
      <c r="V87">
        <v>8.5559442507410002E-3</v>
      </c>
      <c r="W87">
        <v>0.72160205187089999</v>
      </c>
      <c r="Y87" s="3"/>
      <c r="AF87">
        <v>1.8029983712139999E-2</v>
      </c>
      <c r="AG87">
        <v>-0.47015671644739998</v>
      </c>
    </row>
    <row r="88" spans="2:33" x14ac:dyDescent="0.3">
      <c r="B88" s="2">
        <v>3.6943335821610001E-3</v>
      </c>
      <c r="C88">
        <v>0.79682483047560004</v>
      </c>
      <c r="D88">
        <v>3.5838583109759998E-3</v>
      </c>
      <c r="E88">
        <v>0.98218249320109996</v>
      </c>
      <c r="F88">
        <v>3.1514990033220001E-3</v>
      </c>
      <c r="G88">
        <v>0.76047265650740004</v>
      </c>
      <c r="H88">
        <v>2.8167480144880002E-3</v>
      </c>
      <c r="I88">
        <v>1.518693264965</v>
      </c>
      <c r="K88" s="3"/>
      <c r="L88">
        <v>5.8038897562170001E-3</v>
      </c>
      <c r="M88">
        <v>1.597704957745</v>
      </c>
      <c r="N88">
        <v>4.7416968349560003E-3</v>
      </c>
      <c r="O88">
        <v>1.467211817658</v>
      </c>
      <c r="P88">
        <v>6.2667313280690001E-3</v>
      </c>
      <c r="Q88">
        <v>1.4535071032269999</v>
      </c>
      <c r="R88">
        <v>5.5898135283540002E-3</v>
      </c>
      <c r="S88">
        <v>1.899055251679</v>
      </c>
      <c r="T88">
        <v>5.3933665461080001E-3</v>
      </c>
      <c r="U88">
        <v>1.7268187461369999</v>
      </c>
      <c r="V88">
        <v>8.6359436270709994E-3</v>
      </c>
      <c r="W88">
        <v>0.71499269772240004</v>
      </c>
      <c r="Y88" s="3"/>
    </row>
    <row r="89" spans="2:33" x14ac:dyDescent="0.3">
      <c r="B89" s="2">
        <v>3.7014884976E-3</v>
      </c>
      <c r="C89">
        <v>0.80746356389109997</v>
      </c>
      <c r="D89">
        <v>3.6052420273069998E-3</v>
      </c>
      <c r="E89">
        <v>0.94746287306520005</v>
      </c>
      <c r="F89">
        <v>3.1908193752609999E-3</v>
      </c>
      <c r="G89">
        <v>0.7929473235044</v>
      </c>
      <c r="H89">
        <v>2.8615283703240001E-3</v>
      </c>
      <c r="I89">
        <v>1.636282143853</v>
      </c>
      <c r="K89" s="3"/>
      <c r="L89">
        <v>5.8699179648349998E-3</v>
      </c>
      <c r="M89">
        <v>1.58584875557</v>
      </c>
      <c r="N89">
        <v>4.796241876858E-3</v>
      </c>
      <c r="O89">
        <v>1.460625786899</v>
      </c>
      <c r="P89">
        <v>6.33750000713E-3</v>
      </c>
      <c r="Q89">
        <v>1.4679827862829999</v>
      </c>
      <c r="R89">
        <v>5.6667360055949996E-3</v>
      </c>
      <c r="S89">
        <v>1.8278812145900001</v>
      </c>
      <c r="T89">
        <v>5.4364284212939998E-3</v>
      </c>
      <c r="U89">
        <v>1.7123262557479999</v>
      </c>
      <c r="V89">
        <v>8.7559426915659998E-3</v>
      </c>
      <c r="W89">
        <v>0.70573749805179997</v>
      </c>
      <c r="Y89" s="3"/>
    </row>
    <row r="90" spans="2:33" x14ac:dyDescent="0.3">
      <c r="B90" s="2">
        <v>3.7122014644180002E-3</v>
      </c>
      <c r="C90">
        <v>0.8074626650151</v>
      </c>
      <c r="D90">
        <v>3.6480258021519998E-3</v>
      </c>
      <c r="E90">
        <v>0.8914627898452</v>
      </c>
      <c r="F90">
        <v>3.2337005222750001E-3</v>
      </c>
      <c r="G90">
        <v>0.81702221771859995</v>
      </c>
      <c r="H90">
        <v>2.866922985491E-3</v>
      </c>
      <c r="I90">
        <v>1.667639727536</v>
      </c>
      <c r="K90" s="3"/>
      <c r="L90">
        <v>5.9359461734540004E-3</v>
      </c>
      <c r="M90">
        <v>1.564768911664</v>
      </c>
      <c r="N90">
        <v>4.8593992937980002E-3</v>
      </c>
      <c r="O90">
        <v>1.438228159638</v>
      </c>
      <c r="P90">
        <v>6.3805765943850002E-3</v>
      </c>
      <c r="Q90">
        <v>1.4600654791659999</v>
      </c>
      <c r="R90">
        <v>5.7251970882970004E-3</v>
      </c>
      <c r="S90">
        <v>1.7843829577620001</v>
      </c>
      <c r="T90">
        <v>5.4766195048009999E-3</v>
      </c>
      <c r="U90">
        <v>1.6978336451080001</v>
      </c>
      <c r="V90">
        <v>8.8759417560610003E-3</v>
      </c>
      <c r="W90">
        <v>0.68330566733669995</v>
      </c>
      <c r="Y90" s="3"/>
    </row>
    <row r="91" spans="2:33" x14ac:dyDescent="0.3">
      <c r="B91" s="2">
        <v>3.7211343841599999E-3</v>
      </c>
      <c r="C91">
        <v>0.81194163496920002</v>
      </c>
      <c r="D91">
        <v>3.728262743553E-3</v>
      </c>
      <c r="E91">
        <v>0.80074173817530003</v>
      </c>
      <c r="F91">
        <v>3.2908949047890002E-3</v>
      </c>
      <c r="G91">
        <v>0.86517440314960004</v>
      </c>
      <c r="H91">
        <v>2.8812341782190002E-3</v>
      </c>
      <c r="I91">
        <v>1.6900371241209999</v>
      </c>
      <c r="K91" s="3"/>
      <c r="L91">
        <v>5.9847496319990002E-3</v>
      </c>
      <c r="M91">
        <v>1.5463236724630001</v>
      </c>
      <c r="N91">
        <v>4.9139443357009999E-3</v>
      </c>
      <c r="O91">
        <v>1.3907945726399999</v>
      </c>
      <c r="P91">
        <v>6.4236531816399996E-3</v>
      </c>
      <c r="Q91">
        <v>1.4284302361679999</v>
      </c>
      <c r="R91">
        <v>5.752889180104E-3</v>
      </c>
      <c r="S91">
        <v>1.7619754023850001</v>
      </c>
      <c r="T91">
        <v>5.5081982132710004E-3</v>
      </c>
      <c r="U91">
        <v>1.6859759999249999</v>
      </c>
      <c r="V91">
        <v>9.0020946187349994E-3</v>
      </c>
      <c r="W91">
        <v>0.66350754447460003</v>
      </c>
      <c r="Y91" s="3"/>
    </row>
    <row r="92" spans="2:33" x14ac:dyDescent="0.3">
      <c r="B92" s="2">
        <v>3.7265038051299999E-3</v>
      </c>
      <c r="C92">
        <v>0.82258051819730005</v>
      </c>
      <c r="D92">
        <v>3.79425113726E-3</v>
      </c>
      <c r="E92">
        <v>0.73914005861910004</v>
      </c>
      <c r="F92">
        <v>3.3248547077729998E-3</v>
      </c>
      <c r="G92">
        <v>0.8942897303217</v>
      </c>
      <c r="H92">
        <v>2.8901807164460002E-3</v>
      </c>
      <c r="I92">
        <v>1.705715391619</v>
      </c>
      <c r="K92" s="3"/>
      <c r="L92">
        <v>6.0278115071849998E-3</v>
      </c>
      <c r="M92">
        <v>1.5239252034470001</v>
      </c>
      <c r="N92">
        <v>4.954135419208E-3</v>
      </c>
      <c r="O92">
        <v>1.3407250581800001</v>
      </c>
      <c r="P92">
        <v>6.4605759707150002E-3</v>
      </c>
      <c r="Q92">
        <v>1.3941612853159999</v>
      </c>
      <c r="R92">
        <v>5.7775043728209999E-3</v>
      </c>
      <c r="S92">
        <v>1.7514276241260001</v>
      </c>
      <c r="T92">
        <v>5.5369061300619997E-3</v>
      </c>
      <c r="U92">
        <v>1.6714829082830001</v>
      </c>
      <c r="V92">
        <v>9.1251705823199997E-3</v>
      </c>
      <c r="W92">
        <v>0.65161620941709997</v>
      </c>
      <c r="Y92" s="3"/>
    </row>
    <row r="93" spans="2:33" x14ac:dyDescent="0.3">
      <c r="B93" s="2">
        <v>3.738972986674E-3</v>
      </c>
      <c r="C93">
        <v>0.79850097979070001</v>
      </c>
      <c r="D93">
        <v>3.8263655244400001E-3</v>
      </c>
      <c r="E93">
        <v>0.71897862641340005</v>
      </c>
      <c r="F93">
        <v>3.353470283986E-3</v>
      </c>
      <c r="G93">
        <v>0.93348487472060004</v>
      </c>
      <c r="H93">
        <v>2.8991286165220001E-3</v>
      </c>
      <c r="I93">
        <v>1.7225135888700001</v>
      </c>
      <c r="K93" s="3"/>
      <c r="L93">
        <v>6.0622610073339999E-3</v>
      </c>
      <c r="M93">
        <v>1.5041616998880001</v>
      </c>
      <c r="N93">
        <v>4.9799725443199997E-3</v>
      </c>
      <c r="O93">
        <v>1.30646689972</v>
      </c>
      <c r="P93">
        <v>6.4698066679840004E-3</v>
      </c>
      <c r="Q93">
        <v>1.369123258798</v>
      </c>
      <c r="R93">
        <v>5.8144271618959997E-3</v>
      </c>
      <c r="S93">
        <v>1.747464924677</v>
      </c>
      <c r="T93">
        <v>5.5541308801359997E-3</v>
      </c>
      <c r="U93">
        <v>1.664895314265</v>
      </c>
      <c r="V93">
        <v>9.2482465459040007E-3</v>
      </c>
      <c r="W93">
        <v>0.63708954815079999</v>
      </c>
      <c r="Y93" s="3"/>
    </row>
    <row r="94" spans="2:33" x14ac:dyDescent="0.3">
      <c r="B94" s="2">
        <v>3.76039415384E-3</v>
      </c>
      <c r="C94">
        <v>0.79457942789869995</v>
      </c>
      <c r="D94">
        <v>3.844213659893E-3</v>
      </c>
      <c r="E94">
        <v>0.71337747951529995</v>
      </c>
      <c r="F94">
        <v>3.4160082123480002E-3</v>
      </c>
      <c r="G94">
        <v>0.97099727804750002</v>
      </c>
      <c r="H94">
        <v>2.9259341849910002E-3</v>
      </c>
      <c r="I94">
        <v>1.7415501475040001</v>
      </c>
      <c r="K94" s="3"/>
      <c r="L94">
        <v>6.090968924125E-3</v>
      </c>
      <c r="M94">
        <v>1.492303934455</v>
      </c>
      <c r="N94">
        <v>5.0201636278269998E-3</v>
      </c>
      <c r="O94">
        <v>1.2695740163039999</v>
      </c>
      <c r="P94">
        <v>6.509806356149E-3</v>
      </c>
      <c r="Q94">
        <v>1.349347792918</v>
      </c>
      <c r="R94">
        <v>5.8390423546129996E-3</v>
      </c>
      <c r="S94">
        <v>1.739552472627</v>
      </c>
      <c r="T94">
        <v>5.5857095886060002E-3</v>
      </c>
      <c r="U94">
        <v>1.6477670166639999</v>
      </c>
      <c r="V94">
        <v>9.3559380140410004E-3</v>
      </c>
      <c r="W94">
        <v>0.61861394346069998</v>
      </c>
      <c r="Y94" s="3"/>
    </row>
    <row r="95" spans="2:33" x14ac:dyDescent="0.3">
      <c r="B95" s="2">
        <v>3.7675245560059999E-3</v>
      </c>
      <c r="C95">
        <v>0.78505942573630005</v>
      </c>
      <c r="D95">
        <v>3.8727740812399998E-3</v>
      </c>
      <c r="E95">
        <v>0.707215468864</v>
      </c>
      <c r="F95">
        <v>3.491077967286E-3</v>
      </c>
      <c r="G95">
        <v>1.0359469116669999</v>
      </c>
      <c r="H95">
        <v>2.9420138490819999E-3</v>
      </c>
      <c r="I95">
        <v>1.7499482723469999</v>
      </c>
      <c r="K95" s="3"/>
      <c r="L95">
        <v>6.1397723826689997E-3</v>
      </c>
      <c r="M95">
        <v>1.4712233690450001</v>
      </c>
      <c r="N95">
        <v>5.0402591695800003E-3</v>
      </c>
      <c r="O95">
        <v>1.2471745852830001</v>
      </c>
      <c r="P95">
        <v>6.5374984479549996E-3</v>
      </c>
      <c r="Q95">
        <v>1.322987248227</v>
      </c>
      <c r="R95">
        <v>5.8544268500610001E-3</v>
      </c>
      <c r="S95">
        <v>1.7329601112149999</v>
      </c>
      <c r="T95">
        <v>5.6058051303599999E-3</v>
      </c>
      <c r="U95">
        <v>1.634591227374</v>
      </c>
      <c r="V95">
        <v>9.4913215739839997E-3</v>
      </c>
      <c r="W95">
        <v>0.60276638237820002</v>
      </c>
      <c r="Y95" s="3"/>
    </row>
    <row r="96" spans="2:33" x14ac:dyDescent="0.3">
      <c r="B96" s="2">
        <v>3.7746508726260002E-3</v>
      </c>
      <c r="C96">
        <v>0.77217963431089998</v>
      </c>
      <c r="D96">
        <v>3.9263300633130003E-3</v>
      </c>
      <c r="E96">
        <v>0.69993143108120004</v>
      </c>
      <c r="F96">
        <v>3.535745289694E-3</v>
      </c>
      <c r="G96">
        <v>1.0605816209459999</v>
      </c>
      <c r="H96">
        <v>2.9616638211870001E-3</v>
      </c>
      <c r="I96">
        <v>1.757786132688</v>
      </c>
      <c r="K96" s="3"/>
      <c r="L96">
        <v>6.1770926744970003E-3</v>
      </c>
      <c r="M96">
        <v>1.454095311945</v>
      </c>
      <c r="N96">
        <v>5.083321044767E-3</v>
      </c>
      <c r="O96">
        <v>1.2221407900579999</v>
      </c>
      <c r="P96">
        <v>6.5621136406720003E-3</v>
      </c>
      <c r="Q96">
        <v>1.296627512715</v>
      </c>
      <c r="R96">
        <v>5.8728882445989996E-3</v>
      </c>
      <c r="S96">
        <v>1.7329552561470001</v>
      </c>
      <c r="T96">
        <v>5.640254630509E-3</v>
      </c>
      <c r="U96">
        <v>1.6042864189799999</v>
      </c>
      <c r="V96">
        <v>9.5959361430300004E-3</v>
      </c>
      <c r="W96">
        <v>0.58956223928389995</v>
      </c>
      <c r="Y96" s="3"/>
    </row>
    <row r="97" spans="2:25" x14ac:dyDescent="0.3">
      <c r="B97" s="2">
        <v>3.7799944184739999E-3</v>
      </c>
      <c r="C97">
        <v>0.76153985220690001</v>
      </c>
      <c r="D97">
        <v>3.9513188147960003E-3</v>
      </c>
      <c r="E97">
        <v>0.69320975517810002</v>
      </c>
      <c r="F97">
        <v>3.5589853166179998E-3</v>
      </c>
      <c r="G97">
        <v>1.0840981982219999</v>
      </c>
      <c r="H97">
        <v>2.9723829163230001E-3</v>
      </c>
      <c r="I97">
        <v>1.7628249177069999</v>
      </c>
      <c r="K97" s="3"/>
      <c r="L97">
        <v>6.2086713829669999E-3</v>
      </c>
      <c r="M97">
        <v>1.4422376667629999</v>
      </c>
      <c r="N97">
        <v>5.1349952949900001E-3</v>
      </c>
      <c r="O97">
        <v>1.2208252914660001</v>
      </c>
      <c r="P97">
        <v>6.5959595306580004E-3</v>
      </c>
      <c r="Q97">
        <v>1.275536002086</v>
      </c>
      <c r="R97">
        <v>5.8975034373160004E-3</v>
      </c>
      <c r="S97">
        <v>1.732948782724</v>
      </c>
      <c r="T97">
        <v>5.6775749223369996E-3</v>
      </c>
      <c r="U97">
        <v>1.5687110784180001</v>
      </c>
      <c r="V97">
        <v>9.7220890057039995E-3</v>
      </c>
      <c r="W97">
        <v>0.57371710573519996</v>
      </c>
      <c r="Y97" s="3"/>
    </row>
    <row r="98" spans="2:25" x14ac:dyDescent="0.3">
      <c r="B98" s="2">
        <v>3.7817744655489999E-3</v>
      </c>
      <c r="C98">
        <v>0.75705998337689995</v>
      </c>
      <c r="D98">
        <v>3.9745227527340004E-3</v>
      </c>
      <c r="E98">
        <v>0.68704819396469996</v>
      </c>
      <c r="F98">
        <v>3.5768531988749999E-3</v>
      </c>
      <c r="G98">
        <v>1.0947360327610001</v>
      </c>
      <c r="H98">
        <v>2.9973846053670001E-3</v>
      </c>
      <c r="I98">
        <v>1.76674257447</v>
      </c>
      <c r="K98" s="3"/>
      <c r="L98">
        <v>6.2459916747949996E-3</v>
      </c>
      <c r="M98">
        <v>1.431697925186</v>
      </c>
      <c r="N98">
        <v>5.1895403368929999E-3</v>
      </c>
      <c r="O98">
        <v>1.2155569238099999</v>
      </c>
      <c r="P98">
        <v>6.6421130170020003E-3</v>
      </c>
      <c r="Q98">
        <v>1.2623472333729999</v>
      </c>
      <c r="R98">
        <v>5.9375031254809999E-3</v>
      </c>
      <c r="S98">
        <v>1.715808643053</v>
      </c>
      <c r="T98">
        <v>5.7120244224859998E-3</v>
      </c>
      <c r="U98">
        <v>1.5436769224410001</v>
      </c>
      <c r="V98">
        <v>9.8513187674680001E-3</v>
      </c>
      <c r="W98">
        <v>0.55918882611300003</v>
      </c>
      <c r="Y98" s="3"/>
    </row>
    <row r="99" spans="2:25" x14ac:dyDescent="0.3">
      <c r="B99" s="2">
        <v>3.7960625068519998E-3</v>
      </c>
      <c r="C99">
        <v>0.76041857413860003</v>
      </c>
      <c r="D99">
        <v>4.0316156775329999E-3</v>
      </c>
      <c r="E99">
        <v>0.65176561269849997</v>
      </c>
      <c r="F99">
        <v>3.6125964535560001E-3</v>
      </c>
      <c r="G99">
        <v>1.1221713154890001</v>
      </c>
      <c r="H99">
        <v>3.0116998836400002E-3</v>
      </c>
      <c r="I99">
        <v>1.792499760318</v>
      </c>
      <c r="K99" s="3"/>
      <c r="L99">
        <v>6.2919243416609998E-3</v>
      </c>
      <c r="M99">
        <v>1.417205555047</v>
      </c>
      <c r="N99">
        <v>5.2297314204E-3</v>
      </c>
      <c r="O99">
        <v>1.1971113238569999</v>
      </c>
      <c r="P99">
        <v>6.6974972006149996E-3</v>
      </c>
      <c r="Q99">
        <v>1.247838374021</v>
      </c>
      <c r="R99">
        <v>5.9682721163770002E-3</v>
      </c>
      <c r="S99">
        <v>1.7026239202290001</v>
      </c>
      <c r="T99">
        <v>5.7378615475980003E-3</v>
      </c>
      <c r="U99">
        <v>1.521277731921</v>
      </c>
      <c r="V99">
        <v>9.9959330246799996E-3</v>
      </c>
      <c r="W99">
        <v>0.5407035112877</v>
      </c>
      <c r="Y99" s="3"/>
    </row>
    <row r="100" spans="2:25" x14ac:dyDescent="0.3">
      <c r="B100" s="2">
        <v>3.8264091035919998E-3</v>
      </c>
      <c r="C100">
        <v>0.75481637855189998</v>
      </c>
      <c r="D100">
        <v>4.165442647221E-3</v>
      </c>
      <c r="E100">
        <v>0.58175876710399999</v>
      </c>
      <c r="F100">
        <v>3.6322566395250002E-3</v>
      </c>
      <c r="G100">
        <v>1.1384086489880001</v>
      </c>
      <c r="H100">
        <v>3.0278081465499999E-3</v>
      </c>
      <c r="I100">
        <v>1.824416410003</v>
      </c>
      <c r="K100" s="3"/>
      <c r="L100">
        <v>6.355081758601E-3</v>
      </c>
      <c r="M100">
        <v>1.3948079277859999</v>
      </c>
      <c r="N100">
        <v>5.2670517122279997E-3</v>
      </c>
      <c r="O100">
        <v>1.169441961922</v>
      </c>
      <c r="P100">
        <v>6.7713427787660001E-3</v>
      </c>
      <c r="Q100">
        <v>1.246501290646</v>
      </c>
      <c r="R100">
        <v>6.017502501811E-3</v>
      </c>
      <c r="S100">
        <v>1.6973403209639999</v>
      </c>
      <c r="T100">
        <v>5.8871427149099998E-3</v>
      </c>
      <c r="U100">
        <v>1.4158709365990001</v>
      </c>
      <c r="V100">
        <v>1.022054665822E-2</v>
      </c>
      <c r="W100">
        <v>0.50902052679160004</v>
      </c>
      <c r="Y100" s="3"/>
    </row>
    <row r="101" spans="2:25" x14ac:dyDescent="0.3">
      <c r="B101" s="2">
        <v>3.8389007556370001E-3</v>
      </c>
      <c r="C101">
        <v>0.74921568109159997</v>
      </c>
      <c r="D101">
        <v>4.1993452525669996E-3</v>
      </c>
      <c r="E101">
        <v>0.56383704459429995</v>
      </c>
      <c r="F101">
        <v>3.6340530287829998E-3</v>
      </c>
      <c r="G101">
        <v>1.1473679372100001</v>
      </c>
      <c r="H101">
        <v>3.0367601321710002E-3</v>
      </c>
      <c r="I101">
        <v>1.8445743965170001</v>
      </c>
      <c r="K101" s="3"/>
      <c r="L101">
        <v>6.4067560088240001E-3</v>
      </c>
      <c r="M101">
        <v>1.3855864505669999</v>
      </c>
      <c r="N101">
        <v>5.2986304206980002E-3</v>
      </c>
      <c r="O101">
        <v>1.1404546963819999</v>
      </c>
      <c r="P101">
        <v>6.8328807605579998E-3</v>
      </c>
      <c r="Q101">
        <v>1.25307342261</v>
      </c>
      <c r="R101">
        <v>6.0605790890650001E-3</v>
      </c>
      <c r="S101">
        <v>1.6841523614280001</v>
      </c>
      <c r="T101">
        <v>5.927333798417E-3</v>
      </c>
      <c r="U101">
        <v>1.3987429997509999</v>
      </c>
      <c r="V101">
        <v>1.0463621686300001E-2</v>
      </c>
      <c r="W101">
        <v>0.4615207299745</v>
      </c>
      <c r="Y101" s="3"/>
    </row>
    <row r="102" spans="2:25" x14ac:dyDescent="0.3">
      <c r="B102" s="2">
        <v>3.860322603727E-3</v>
      </c>
      <c r="C102">
        <v>0.74585409407680003</v>
      </c>
      <c r="D102">
        <v>4.2332478579130001E-3</v>
      </c>
      <c r="E102">
        <v>0.54591532208460003</v>
      </c>
      <c r="F102">
        <v>3.64835128395E-3</v>
      </c>
      <c r="G102">
        <v>1.1591260011290001</v>
      </c>
      <c r="H102">
        <v>3.0510720058229998E-3</v>
      </c>
      <c r="I102">
        <v>1.8675317579799999</v>
      </c>
      <c r="K102" s="3"/>
      <c r="L102">
        <v>6.4641718424060003E-3</v>
      </c>
      <c r="M102">
        <v>1.3618709197000001</v>
      </c>
      <c r="N102">
        <v>5.3215967541300003E-3</v>
      </c>
      <c r="O102">
        <v>1.1101494069840001</v>
      </c>
      <c r="P102">
        <v>6.9036494396189996E-3</v>
      </c>
      <c r="Q102">
        <v>1.2385605173680001</v>
      </c>
      <c r="R102">
        <v>6.1128863735889997E-3</v>
      </c>
      <c r="S102">
        <v>1.6709619743590001</v>
      </c>
      <c r="T102">
        <v>5.9589125068869996E-3</v>
      </c>
      <c r="U102">
        <v>1.384250028359</v>
      </c>
      <c r="V102">
        <v>1.065746632895E-2</v>
      </c>
      <c r="W102">
        <v>0.42193985863099998</v>
      </c>
      <c r="Y102" s="3"/>
    </row>
    <row r="103" spans="2:25" x14ac:dyDescent="0.3">
      <c r="B103" s="2">
        <v>3.8674557295900001E-3</v>
      </c>
      <c r="C103">
        <v>0.73857395142310001</v>
      </c>
      <c r="D103">
        <v>4.2546594921389997E-3</v>
      </c>
      <c r="E103">
        <v>0.53415426191240001</v>
      </c>
      <c r="F103">
        <v>3.6805092502820002E-3</v>
      </c>
      <c r="G103">
        <v>1.174802321062</v>
      </c>
      <c r="H103">
        <v>3.060016501278E-3</v>
      </c>
      <c r="I103">
        <v>1.8815301308450001</v>
      </c>
      <c r="K103" s="3"/>
      <c r="L103">
        <v>6.5273292593459997E-3</v>
      </c>
      <c r="M103">
        <v>1.3447439448559999</v>
      </c>
      <c r="N103">
        <v>5.4536531713679998E-3</v>
      </c>
      <c r="O103">
        <v>0.98761226980039996</v>
      </c>
      <c r="P103">
        <v>6.955956724143E-3</v>
      </c>
      <c r="Q103">
        <v>1.206922846836</v>
      </c>
      <c r="R103">
        <v>6.1836550526500004E-3</v>
      </c>
      <c r="S103">
        <v>1.670943363266</v>
      </c>
      <c r="T103">
        <v>5.9904912153570002E-3</v>
      </c>
      <c r="U103">
        <v>1.3697570569669999</v>
      </c>
      <c r="V103">
        <v>1.0752850200719999E-2</v>
      </c>
      <c r="W103">
        <v>0.41269113238389998</v>
      </c>
      <c r="Y103" s="3"/>
    </row>
    <row r="104" spans="2:25" x14ac:dyDescent="0.3">
      <c r="B104" s="2">
        <v>3.8674359827859999E-3</v>
      </c>
      <c r="C104">
        <v>0.7223349699853</v>
      </c>
      <c r="D104">
        <v>4.2760731691379996E-3</v>
      </c>
      <c r="E104">
        <v>0.52407309637160004</v>
      </c>
      <c r="F104">
        <v>3.7126610882960002E-3</v>
      </c>
      <c r="G104">
        <v>1.1854389570999999</v>
      </c>
      <c r="H104">
        <v>3.0653920505659999E-3</v>
      </c>
      <c r="I104">
        <v>1.8972086979680001</v>
      </c>
      <c r="K104" s="3"/>
      <c r="L104">
        <v>6.5732619262109998E-3</v>
      </c>
      <c r="M104">
        <v>1.3302515747179999</v>
      </c>
      <c r="N104">
        <v>5.4881026715169999E-3</v>
      </c>
      <c r="O104">
        <v>0.98234306039050001</v>
      </c>
      <c r="P104">
        <v>6.9836488159489996E-3</v>
      </c>
      <c r="Q104">
        <v>1.173973986624</v>
      </c>
      <c r="R104">
        <v>6.2482699335319998E-3</v>
      </c>
      <c r="S104">
        <v>1.6709263705299999</v>
      </c>
      <c r="T104">
        <v>6.0364238822220003E-3</v>
      </c>
      <c r="U104">
        <v>1.3526293606199999</v>
      </c>
      <c r="V104">
        <v>1.088515686158E-2</v>
      </c>
      <c r="W104">
        <v>0.3889384018525</v>
      </c>
      <c r="Y104" s="3"/>
    </row>
    <row r="105" spans="2:25" x14ac:dyDescent="0.3">
      <c r="B105" s="2">
        <v>3.8816634218290002E-3</v>
      </c>
      <c r="C105">
        <v>0.67585668667959997</v>
      </c>
      <c r="D105">
        <v>4.3028426486210001E-3</v>
      </c>
      <c r="E105">
        <v>0.51343151651560004</v>
      </c>
      <c r="F105">
        <v>3.735884092113E-3</v>
      </c>
      <c r="G105">
        <v>1.194956412447</v>
      </c>
      <c r="H105">
        <v>3.0743317795510002E-3</v>
      </c>
      <c r="I105">
        <v>1.9072873166940001</v>
      </c>
      <c r="K105" s="3"/>
      <c r="L105">
        <v>6.636419343151E-3</v>
      </c>
      <c r="M105">
        <v>1.3183952522919999</v>
      </c>
      <c r="N105">
        <v>5.5311645467039997E-3</v>
      </c>
      <c r="O105">
        <v>0.9718035593148</v>
      </c>
      <c r="P105">
        <v>7.0082640086660004E-3</v>
      </c>
      <c r="Q105">
        <v>1.1449789249019999</v>
      </c>
      <c r="R105">
        <v>6.2851927226069996E-3</v>
      </c>
      <c r="S105">
        <v>1.6788226390209999</v>
      </c>
      <c r="T105">
        <v>6.0651317990130004E-3</v>
      </c>
      <c r="U105">
        <v>1.347359910709</v>
      </c>
      <c r="V105">
        <v>1.102054042152E-2</v>
      </c>
      <c r="W105">
        <v>0.3665025252477</v>
      </c>
      <c r="Y105" s="3"/>
    </row>
    <row r="106" spans="2:25" x14ac:dyDescent="0.3">
      <c r="B106" s="2">
        <v>3.888810847102E-3</v>
      </c>
      <c r="C106">
        <v>0.68033580644629998</v>
      </c>
      <c r="D106">
        <v>4.3421071847700001E-3</v>
      </c>
      <c r="E106">
        <v>0.49998906358529999</v>
      </c>
      <c r="F106">
        <v>3.75553746884E-3</v>
      </c>
      <c r="G106">
        <v>1.205594097174</v>
      </c>
      <c r="H106">
        <v>3.086840454702E-3</v>
      </c>
      <c r="I106">
        <v>1.9156857411620001</v>
      </c>
      <c r="K106" s="3"/>
      <c r="L106">
        <v>6.6823520100160001E-3</v>
      </c>
      <c r="M106">
        <v>1.3131265238850001</v>
      </c>
      <c r="N106">
        <v>5.6086759220390003E-3</v>
      </c>
      <c r="O106">
        <v>0.97048914297830002</v>
      </c>
      <c r="P106">
        <v>7.0328792013830002E-3</v>
      </c>
      <c r="Q106">
        <v>1.1199368524940001</v>
      </c>
      <c r="R106">
        <v>6.3436538053100004E-3</v>
      </c>
      <c r="S106">
        <v>1.6788072646409999</v>
      </c>
      <c r="T106">
        <v>6.1311600076320001E-3</v>
      </c>
      <c r="U106">
        <v>1.334186045429</v>
      </c>
      <c r="V106">
        <v>1.113438568784E-2</v>
      </c>
      <c r="W106">
        <v>0.34934296530620002</v>
      </c>
      <c r="Y106" s="3"/>
    </row>
    <row r="107" spans="2:25" x14ac:dyDescent="0.3">
      <c r="B107" s="2">
        <v>3.8888196991169999E-3</v>
      </c>
      <c r="C107">
        <v>0.68761534984939998</v>
      </c>
      <c r="D107">
        <v>4.3956604431459999E-3</v>
      </c>
      <c r="E107">
        <v>0.49046516629390002</v>
      </c>
      <c r="F107">
        <v>3.7805412006569998E-3</v>
      </c>
      <c r="G107">
        <v>1.211191648569</v>
      </c>
      <c r="H107">
        <v>3.0957733744440001E-3</v>
      </c>
      <c r="I107">
        <v>1.9201647111160001</v>
      </c>
      <c r="K107" s="3"/>
      <c r="L107">
        <v>6.7455094269560003E-3</v>
      </c>
      <c r="M107">
        <v>1.3012702014599999</v>
      </c>
      <c r="N107">
        <v>5.6660917556200004E-3</v>
      </c>
      <c r="O107">
        <v>0.96653855867810001</v>
      </c>
      <c r="P107">
        <v>7.0882633849960004E-3</v>
      </c>
      <c r="Q107">
        <v>1.084345383471</v>
      </c>
      <c r="R107">
        <v>6.383653493475E-3</v>
      </c>
      <c r="S107">
        <v>1.670890766701</v>
      </c>
      <c r="T107">
        <v>6.1742218828179998E-3</v>
      </c>
      <c r="U107">
        <v>1.31969355504</v>
      </c>
      <c r="V107">
        <v>1.1282076844139999E-2</v>
      </c>
      <c r="W107">
        <v>0.3427158092432</v>
      </c>
      <c r="Y107" s="3"/>
    </row>
    <row r="108" spans="2:25" x14ac:dyDescent="0.3">
      <c r="B108" s="2">
        <v>3.9013202031770002E-3</v>
      </c>
      <c r="C108">
        <v>0.6892941957923</v>
      </c>
      <c r="D108">
        <v>4.4599259874149996E-3</v>
      </c>
      <c r="E108">
        <v>0.48038040524929998</v>
      </c>
      <c r="F108">
        <v>3.8073181703069999E-3</v>
      </c>
      <c r="G108">
        <v>1.206709682361</v>
      </c>
      <c r="H108">
        <v>3.118980036079E-3</v>
      </c>
      <c r="I108">
        <v>1.916243009412</v>
      </c>
      <c r="K108" s="3"/>
      <c r="L108">
        <v>6.8115376355750001E-3</v>
      </c>
      <c r="M108">
        <v>1.289413999285</v>
      </c>
      <c r="N108">
        <v>5.7005412557689997E-3</v>
      </c>
      <c r="O108">
        <v>0.95863402305940004</v>
      </c>
      <c r="P108">
        <v>7.1374937704300001E-3</v>
      </c>
      <c r="Q108">
        <v>1.0672028162660001</v>
      </c>
      <c r="R108">
        <v>6.4236531816399996E-3</v>
      </c>
      <c r="S108">
        <v>1.656385953239</v>
      </c>
      <c r="T108">
        <v>6.2287669247209996E-3</v>
      </c>
      <c r="U108">
        <v>1.3117898611759999</v>
      </c>
      <c r="V108">
        <v>1.1518998074040001E-2</v>
      </c>
      <c r="W108">
        <v>0.33870051322900002</v>
      </c>
      <c r="Y108" s="3"/>
    </row>
    <row r="109" spans="2:25" x14ac:dyDescent="0.3">
      <c r="B109" s="2">
        <v>3.9156014352370004E-3</v>
      </c>
      <c r="C109">
        <v>0.68705313778239996</v>
      </c>
      <c r="D109">
        <v>4.5116910276240003E-3</v>
      </c>
      <c r="E109">
        <v>0.4686167982619</v>
      </c>
      <c r="F109">
        <v>3.8251601774420001E-3</v>
      </c>
      <c r="G109">
        <v>1.1960688515689999</v>
      </c>
      <c r="H109">
        <v>3.1350413152140002E-3</v>
      </c>
      <c r="I109">
        <v>1.9095220825720001</v>
      </c>
      <c r="K109" s="3"/>
      <c r="L109">
        <v>6.8632118857980002E-3</v>
      </c>
      <c r="M109">
        <v>1.2815101851699999</v>
      </c>
      <c r="N109">
        <v>5.7292491725599998E-3</v>
      </c>
      <c r="O109">
        <v>0.94545859452140002</v>
      </c>
      <c r="P109">
        <v>7.1928779540430003E-3</v>
      </c>
      <c r="Q109">
        <v>1.0553292831229999</v>
      </c>
      <c r="R109">
        <v>6.4636528698039999E-3</v>
      </c>
      <c r="S109">
        <v>1.651104781508</v>
      </c>
      <c r="T109">
        <v>6.2919243416609998E-3</v>
      </c>
      <c r="U109">
        <v>1.3091571804819999</v>
      </c>
      <c r="V109">
        <v>1.2568220663599999E-2</v>
      </c>
      <c r="W109">
        <v>0.36346018253860002</v>
      </c>
      <c r="Y109" s="3"/>
    </row>
    <row r="110" spans="2:25" x14ac:dyDescent="0.3">
      <c r="B110" s="2">
        <v>3.9227325183270002E-3</v>
      </c>
      <c r="C110">
        <v>0.67809310049719995</v>
      </c>
      <c r="D110">
        <v>4.5491755166980003E-3</v>
      </c>
      <c r="E110">
        <v>0.45965421416149999</v>
      </c>
      <c r="F110">
        <v>3.8412180519559998E-3</v>
      </c>
      <c r="G110">
        <v>1.1865481003430001</v>
      </c>
      <c r="H110">
        <v>3.158240486683E-3</v>
      </c>
      <c r="I110">
        <v>1.899440767218</v>
      </c>
      <c r="K110" s="3"/>
      <c r="L110">
        <v>6.9034029693050003E-3</v>
      </c>
      <c r="M110">
        <v>1.272288226948</v>
      </c>
      <c r="N110">
        <v>5.7694402560669999E-3</v>
      </c>
      <c r="O110">
        <v>0.9270129945683</v>
      </c>
      <c r="P110">
        <v>7.242108339477E-3</v>
      </c>
      <c r="Q110">
        <v>1.048728020754</v>
      </c>
      <c r="R110">
        <v>6.5128832552379997E-3</v>
      </c>
      <c r="S110">
        <v>1.620785583258</v>
      </c>
      <c r="T110">
        <v>6.3636941336379996E-3</v>
      </c>
      <c r="U110">
        <v>1.315748502271</v>
      </c>
      <c r="V110">
        <v>1.2709758021720001E-2</v>
      </c>
      <c r="W110">
        <v>0.35419931862249998</v>
      </c>
      <c r="Y110" s="3"/>
    </row>
    <row r="111" spans="2:25" x14ac:dyDescent="0.3">
      <c r="B111" s="2">
        <v>3.9262953361749999E-3</v>
      </c>
      <c r="C111">
        <v>0.67137322234590002</v>
      </c>
      <c r="D111">
        <v>4.5991523387410001E-3</v>
      </c>
      <c r="E111">
        <v>0.44565089747809999</v>
      </c>
      <c r="F111">
        <v>3.8608407870909999E-3</v>
      </c>
      <c r="G111">
        <v>1.171987365598</v>
      </c>
      <c r="H111">
        <v>3.1671584260909999E-3</v>
      </c>
      <c r="I111">
        <v>1.8916005098749999</v>
      </c>
      <c r="K111" s="3"/>
      <c r="L111">
        <v>6.9636895945660001E-3</v>
      </c>
      <c r="M111">
        <v>1.2577964580629999</v>
      </c>
      <c r="N111">
        <v>5.8125021312539996E-3</v>
      </c>
      <c r="O111">
        <v>0.91383816728370004</v>
      </c>
      <c r="P111">
        <v>7.3036463212689997E-3</v>
      </c>
      <c r="Q111">
        <v>1.021040912001</v>
      </c>
      <c r="R111">
        <v>6.5836519342990004E-3</v>
      </c>
      <c r="S111">
        <v>1.589143057659</v>
      </c>
      <c r="T111">
        <v>6.4325931339359998E-3</v>
      </c>
      <c r="U111">
        <v>1.3276103562270001</v>
      </c>
      <c r="V111">
        <v>1.2909756462540001E-2</v>
      </c>
      <c r="W111">
        <v>0.34360541722120003</v>
      </c>
      <c r="Y111" s="3"/>
    </row>
    <row r="112" spans="2:25" x14ac:dyDescent="0.3">
      <c r="B112" s="2">
        <v>3.935221446675E-3</v>
      </c>
      <c r="C112">
        <v>0.67025254352829999</v>
      </c>
      <c r="D112">
        <v>4.8151195441969996E-3</v>
      </c>
      <c r="E112">
        <v>0.38179677415020002</v>
      </c>
      <c r="F112">
        <v>3.8769027471510001E-3</v>
      </c>
      <c r="G112">
        <v>1.1658264036349999</v>
      </c>
      <c r="H112">
        <v>3.1778591362720001E-3</v>
      </c>
      <c r="I112">
        <v>1.88152024321</v>
      </c>
      <c r="K112" s="3"/>
      <c r="L112">
        <v>7.0153638447900003E-3</v>
      </c>
      <c r="M112">
        <v>1.2419866653210001</v>
      </c>
      <c r="N112">
        <v>5.8440808397240002E-3</v>
      </c>
      <c r="O112">
        <v>0.90593351141419998</v>
      </c>
      <c r="P112">
        <v>7.3805687985089999E-3</v>
      </c>
      <c r="Q112">
        <v>0.95909051664360001</v>
      </c>
      <c r="R112">
        <v>6.6174978242849996E-3</v>
      </c>
      <c r="S112">
        <v>1.5640985577169999</v>
      </c>
      <c r="T112">
        <v>6.5215876759869996E-3</v>
      </c>
      <c r="U112">
        <v>1.3394730519369999</v>
      </c>
      <c r="V112">
        <v>1.312821629791E-2</v>
      </c>
      <c r="W112">
        <v>0.31851236660319998</v>
      </c>
      <c r="Y112" s="3"/>
    </row>
    <row r="113" spans="2:25" x14ac:dyDescent="0.3">
      <c r="B113" s="2">
        <v>3.9352309796149999E-3</v>
      </c>
      <c r="C113">
        <v>0.67809205180859999</v>
      </c>
      <c r="D113">
        <v>4.8543936132860004E-3</v>
      </c>
      <c r="E113">
        <v>0.3761938295001</v>
      </c>
      <c r="F113">
        <v>3.8947706294080002E-3</v>
      </c>
      <c r="G113">
        <v>1.1764642381749999</v>
      </c>
      <c r="H113">
        <v>3.3134586628680001E-3</v>
      </c>
      <c r="I113">
        <v>1.8008739151369999</v>
      </c>
      <c r="K113" s="3"/>
      <c r="L113">
        <v>7.081392053409E-3</v>
      </c>
      <c r="M113">
        <v>1.223542147624</v>
      </c>
      <c r="N113">
        <v>5.8842719232310003E-3</v>
      </c>
      <c r="O113">
        <v>0.89802921629679999</v>
      </c>
      <c r="P113">
        <v>7.4328760830330003E-3</v>
      </c>
      <c r="Q113">
        <v>0.93140583542519995</v>
      </c>
      <c r="R113">
        <v>6.6544206133600002E-3</v>
      </c>
      <c r="S113">
        <v>1.5390532485970001</v>
      </c>
      <c r="T113">
        <v>6.5761327178900002E-3</v>
      </c>
      <c r="U113">
        <v>1.343428326013</v>
      </c>
      <c r="V113">
        <v>1.331590714237E-2</v>
      </c>
      <c r="W113">
        <v>0.29738039707800001</v>
      </c>
      <c r="Y113" s="3"/>
    </row>
    <row r="114" spans="2:25" x14ac:dyDescent="0.3">
      <c r="B114" s="2">
        <v>3.9513058772350004E-3</v>
      </c>
      <c r="C114">
        <v>0.68257042251199995</v>
      </c>
      <c r="D114">
        <v>4.9258011354339996E-3</v>
      </c>
      <c r="E114">
        <v>0.36610846920500001</v>
      </c>
      <c r="F114">
        <v>3.9198233877719996E-3</v>
      </c>
      <c r="G114">
        <v>1.2223792607249999</v>
      </c>
      <c r="H114">
        <v>3.3955389773020002E-3</v>
      </c>
      <c r="I114">
        <v>1.7577497282129999</v>
      </c>
      <c r="K114" s="3"/>
      <c r="L114">
        <v>7.1388078869900002E-3</v>
      </c>
      <c r="M114">
        <v>1.201144279862</v>
      </c>
      <c r="N114">
        <v>5.9129798400220004E-3</v>
      </c>
      <c r="O114">
        <v>0.89671275569889997</v>
      </c>
      <c r="P114">
        <v>7.4851833675559998E-3</v>
      </c>
      <c r="Q114">
        <v>0.90899180662449997</v>
      </c>
      <c r="R114">
        <v>6.6851896042569997E-3</v>
      </c>
      <c r="S114">
        <v>1.508738905415</v>
      </c>
      <c r="T114">
        <v>6.630677759793E-3</v>
      </c>
      <c r="U114">
        <v>1.352654252507</v>
      </c>
      <c r="V114">
        <v>1.342975240869E-2</v>
      </c>
      <c r="W114">
        <v>0.29076214197220002</v>
      </c>
      <c r="Y114" s="3"/>
    </row>
    <row r="115" spans="2:25" x14ac:dyDescent="0.3">
      <c r="B115" s="2">
        <v>3.9602265403410001E-3</v>
      </c>
      <c r="C115">
        <v>0.67697002467709999</v>
      </c>
      <c r="D115">
        <v>4.993636306794E-3</v>
      </c>
      <c r="E115">
        <v>0.35490347878079997</v>
      </c>
      <c r="F115">
        <v>3.9395108107120004E-3</v>
      </c>
      <c r="G115">
        <v>1.2610151893099999</v>
      </c>
      <c r="H115">
        <v>3.4133843890590001E-3</v>
      </c>
      <c r="I115">
        <v>1.7499087218060001</v>
      </c>
      <c r="K115" s="3"/>
      <c r="L115">
        <v>7.1933529288929999E-3</v>
      </c>
      <c r="M115">
        <v>1.169522650117</v>
      </c>
      <c r="N115">
        <v>5.9675248819240001E-3</v>
      </c>
      <c r="O115">
        <v>0.89671504046149997</v>
      </c>
      <c r="P115">
        <v>7.5497982484380001E-3</v>
      </c>
      <c r="Q115">
        <v>0.87339791006760004</v>
      </c>
      <c r="R115">
        <v>6.715958595153E-3</v>
      </c>
      <c r="S115">
        <v>1.4823775515469999</v>
      </c>
      <c r="T115">
        <v>6.7110599268070002E-3</v>
      </c>
      <c r="U115">
        <v>1.35397528263</v>
      </c>
      <c r="V115">
        <v>1.3503597986839999E-2</v>
      </c>
      <c r="W115">
        <v>0.28020141686619998</v>
      </c>
      <c r="Y115" s="3"/>
    </row>
    <row r="116" spans="2:25" x14ac:dyDescent="0.3">
      <c r="B116" s="2">
        <v>3.9762755628389998E-3</v>
      </c>
      <c r="C116">
        <v>0.66016973004830004</v>
      </c>
      <c r="D116">
        <v>5.0454061134729998E-3</v>
      </c>
      <c r="E116">
        <v>0.34705962593349998</v>
      </c>
      <c r="F116">
        <v>3.9627624133479998E-3</v>
      </c>
      <c r="G116">
        <v>1.2940511694979999</v>
      </c>
      <c r="H116">
        <v>3.4223002856939998E-3</v>
      </c>
      <c r="I116">
        <v>1.740388569831</v>
      </c>
      <c r="K116" s="3"/>
      <c r="L116">
        <v>7.2306732207209996E-3</v>
      </c>
      <c r="M116">
        <v>1.1458062774960001</v>
      </c>
      <c r="N116">
        <v>5.9904912153570002E-3</v>
      </c>
      <c r="O116">
        <v>0.88749236073570004</v>
      </c>
      <c r="P116">
        <v>7.6359514229469997E-3</v>
      </c>
      <c r="Q116">
        <v>0.84043367547400005</v>
      </c>
      <c r="R116">
        <v>6.7528813842279998E-3</v>
      </c>
      <c r="S116">
        <v>1.4546969162179999</v>
      </c>
      <c r="T116">
        <v>6.8029252605379996E-3</v>
      </c>
      <c r="U116">
        <v>1.35661445686</v>
      </c>
      <c r="V116">
        <v>1.3602058757710001E-2</v>
      </c>
      <c r="W116">
        <v>0.27358720765</v>
      </c>
      <c r="Y116" s="3"/>
    </row>
    <row r="117" spans="2:25" x14ac:dyDescent="0.3">
      <c r="B117" s="2">
        <v>4.0012527386099998E-3</v>
      </c>
      <c r="C117">
        <v>0.64392865123340004</v>
      </c>
      <c r="D117">
        <v>5.0953958730760003E-3</v>
      </c>
      <c r="E117">
        <v>0.3436956419162</v>
      </c>
      <c r="F117">
        <v>3.9877804445749999E-3</v>
      </c>
      <c r="G117">
        <v>1.3114079833129999</v>
      </c>
      <c r="H117">
        <v>3.4222887099820002E-3</v>
      </c>
      <c r="I117">
        <v>1.7308691669189999</v>
      </c>
      <c r="K117" s="3"/>
      <c r="L117">
        <v>7.2708643042279997E-3</v>
      </c>
      <c r="M117">
        <v>1.1220900251249999</v>
      </c>
      <c r="N117">
        <v>6.0306822988640003E-3</v>
      </c>
      <c r="O117">
        <v>0.85982311905130004</v>
      </c>
      <c r="P117">
        <v>7.6974894047390002E-3</v>
      </c>
      <c r="Q117">
        <v>0.81406422982619997</v>
      </c>
      <c r="R117">
        <v>6.7744196778549998E-3</v>
      </c>
      <c r="S117">
        <v>1.4362439685099999</v>
      </c>
      <c r="T117">
        <v>6.8660826774769998E-3</v>
      </c>
      <c r="U117">
        <v>1.359252428584</v>
      </c>
      <c r="V117">
        <v>1.368205813404E-2</v>
      </c>
      <c r="W117">
        <v>0.2669778535015</v>
      </c>
      <c r="Y117" s="3"/>
    </row>
    <row r="118" spans="2:25" x14ac:dyDescent="0.3">
      <c r="B118" s="2">
        <v>4.0137348577150003E-3</v>
      </c>
      <c r="C118">
        <v>0.63048844549289995</v>
      </c>
      <c r="D118">
        <v>5.1346733467860003E-3</v>
      </c>
      <c r="E118">
        <v>0.34089252165189998</v>
      </c>
      <c r="F118">
        <v>3.9985009015599997E-3</v>
      </c>
      <c r="G118">
        <v>1.3175666980859999</v>
      </c>
      <c r="H118">
        <v>3.4329853346169999E-3</v>
      </c>
      <c r="I118">
        <v>1.7174291109919999</v>
      </c>
      <c r="L118">
        <v>7.2995722210189998E-3</v>
      </c>
      <c r="M118">
        <v>1.0996909548560001</v>
      </c>
      <c r="N118">
        <v>6.0651317990130004E-3</v>
      </c>
      <c r="O118">
        <v>0.8189770058211</v>
      </c>
      <c r="P118">
        <v>7.7836425792479997E-3</v>
      </c>
      <c r="Q118">
        <v>0.78241765833709997</v>
      </c>
      <c r="R118">
        <v>6.8174962651100001E-3</v>
      </c>
      <c r="S118">
        <v>1.4072440517210001</v>
      </c>
      <c r="T118">
        <v>6.9378524694540004E-3</v>
      </c>
      <c r="U118">
        <v>1.3566201086409999</v>
      </c>
      <c r="V118">
        <v>1.378667270308E-2</v>
      </c>
      <c r="W118">
        <v>0.26167968903389999</v>
      </c>
    </row>
    <row r="119" spans="2:25" x14ac:dyDescent="0.3">
      <c r="B119" s="2">
        <v>4.0226439451079999E-3</v>
      </c>
      <c r="C119">
        <v>0.61536864474620001</v>
      </c>
      <c r="D119">
        <v>5.1828742072989997E-3</v>
      </c>
      <c r="E119">
        <v>0.33472886306139998</v>
      </c>
      <c r="F119">
        <v>4.018138617028E-3</v>
      </c>
      <c r="G119">
        <v>1.3153251906379999</v>
      </c>
      <c r="H119">
        <v>3.5097248269E-3</v>
      </c>
      <c r="I119">
        <v>1.6871845656810001</v>
      </c>
      <c r="L119">
        <v>7.3541172629219996E-3</v>
      </c>
      <c r="M119">
        <v>1.0693869882160001</v>
      </c>
      <c r="N119">
        <v>6.0938397158039996E-3</v>
      </c>
      <c r="O119">
        <v>0.79526027244749997</v>
      </c>
      <c r="P119">
        <v>7.8636419555779997E-3</v>
      </c>
      <c r="Q119">
        <v>0.75077270520390005</v>
      </c>
      <c r="R119">
        <v>6.8574959532749996E-3</v>
      </c>
      <c r="S119">
        <v>1.375609617901</v>
      </c>
      <c r="T119">
        <v>7.0297178031849998E-3</v>
      </c>
      <c r="U119">
        <v>1.3487179780359999</v>
      </c>
      <c r="V119">
        <v>1.3866672079409999E-2</v>
      </c>
      <c r="W119">
        <v>0.26034098730319999</v>
      </c>
    </row>
    <row r="120" spans="2:25" x14ac:dyDescent="0.3">
      <c r="B120" s="2">
        <v>4.0315775457740004E-3</v>
      </c>
      <c r="C120">
        <v>0.6204075795774</v>
      </c>
      <c r="D120">
        <v>5.2417887155540004E-3</v>
      </c>
      <c r="E120">
        <v>0.3291242704722</v>
      </c>
      <c r="F120">
        <v>4.0324109970729998E-3</v>
      </c>
      <c r="G120">
        <v>1.3058045892250001</v>
      </c>
      <c r="H120">
        <v>3.6096682571210002E-3</v>
      </c>
      <c r="I120">
        <v>1.650778459156</v>
      </c>
      <c r="L120">
        <v>7.4029207214660001E-3</v>
      </c>
      <c r="M120">
        <v>1.0483064228059999</v>
      </c>
      <c r="N120">
        <v>6.1254184242740001E-3</v>
      </c>
      <c r="O120">
        <v>0.77154365932460001</v>
      </c>
      <c r="P120">
        <v>7.9374875337290002E-3</v>
      </c>
      <c r="Q120">
        <v>0.72703534905330003</v>
      </c>
      <c r="R120">
        <v>6.9005725405299999E-3</v>
      </c>
      <c r="S120">
        <v>1.33738605938</v>
      </c>
      <c r="T120">
        <v>7.0785212617299996E-3</v>
      </c>
      <c r="U120">
        <v>1.34081404367</v>
      </c>
      <c r="V120">
        <v>1.397436354755E-2</v>
      </c>
      <c r="W120">
        <v>0.25899500297110001</v>
      </c>
    </row>
    <row r="121" spans="2:25" x14ac:dyDescent="0.3">
      <c r="B121" s="2">
        <v>4.0333725731839997E-3</v>
      </c>
      <c r="C121">
        <v>0.62824693804499998</v>
      </c>
      <c r="D121">
        <v>5.2917737086870002E-3</v>
      </c>
      <c r="E121">
        <v>0.3218405323147</v>
      </c>
      <c r="F121">
        <v>4.0466738441769998E-3</v>
      </c>
      <c r="G121">
        <v>1.2884444795309999</v>
      </c>
      <c r="H121">
        <v>3.6221585473170002E-3</v>
      </c>
      <c r="I121">
        <v>1.6440578319420001</v>
      </c>
      <c r="L121">
        <v>7.4488533883310002E-3</v>
      </c>
      <c r="M121">
        <v>1.0338140526670001</v>
      </c>
      <c r="N121">
        <v>6.1541263410650002E-3</v>
      </c>
      <c r="O121">
        <v>0.74519159974210003</v>
      </c>
      <c r="P121">
        <v>7.9897948182520006E-3</v>
      </c>
      <c r="Q121">
        <v>0.70989197267049997</v>
      </c>
      <c r="R121">
        <v>6.9590336232319997E-3</v>
      </c>
      <c r="S121">
        <v>1.2872994870300001</v>
      </c>
      <c r="T121">
        <v>7.1359370953109997E-3</v>
      </c>
      <c r="U121">
        <v>1.331592806952</v>
      </c>
      <c r="V121">
        <v>1.410974710749E-2</v>
      </c>
      <c r="W121">
        <v>0.24973575741090001</v>
      </c>
    </row>
    <row r="122" spans="2:25" x14ac:dyDescent="0.3">
      <c r="B122" s="2">
        <v>4.0530157360470003E-3</v>
      </c>
      <c r="C122">
        <v>0.63048514961440005</v>
      </c>
      <c r="D122">
        <v>5.3292581977610002E-3</v>
      </c>
      <c r="E122">
        <v>0.31287794821429998</v>
      </c>
      <c r="F122">
        <v>4.048431420752E-3</v>
      </c>
      <c r="G122">
        <v>1.2654857697549999</v>
      </c>
      <c r="H122">
        <v>3.6328647048920002E-3</v>
      </c>
      <c r="I122">
        <v>1.6384572842939999</v>
      </c>
      <c r="L122">
        <v>7.491915263518E-3</v>
      </c>
      <c r="M122">
        <v>1.0193215622780001</v>
      </c>
      <c r="N122">
        <v>6.1770926744970003E-3</v>
      </c>
      <c r="O122">
        <v>0.72147462586709998</v>
      </c>
      <c r="P122">
        <v>8.0544096991339992E-3</v>
      </c>
      <c r="Q122">
        <v>0.69669834888930005</v>
      </c>
      <c r="R122">
        <v>7.0082640086660004E-3</v>
      </c>
      <c r="S122">
        <v>1.2622509411989999</v>
      </c>
      <c r="T122">
        <v>7.2077068872880004E-3</v>
      </c>
      <c r="U122">
        <v>1.314466192861</v>
      </c>
      <c r="V122">
        <v>1.421128477745E-2</v>
      </c>
      <c r="W122">
        <v>0.2497090545391</v>
      </c>
    </row>
    <row r="123" spans="2:25" x14ac:dyDescent="0.3">
      <c r="B123" s="2">
        <v>4.0655135164099996E-3</v>
      </c>
      <c r="C123">
        <v>0.62992413604870001</v>
      </c>
      <c r="D123">
        <v>5.3542421827740003E-3</v>
      </c>
      <c r="E123">
        <v>0.302236518171</v>
      </c>
      <c r="F123">
        <v>4.0626574979470004E-3</v>
      </c>
      <c r="G123">
        <v>1.217887556695</v>
      </c>
      <c r="H123">
        <v>3.636426841816E-3</v>
      </c>
      <c r="I123">
        <v>1.6311774412660001</v>
      </c>
      <c r="L123">
        <v>7.5464603054199997E-3</v>
      </c>
      <c r="M123">
        <v>1.0035118897869999</v>
      </c>
      <c r="N123">
        <v>6.1885758412140003E-3</v>
      </c>
      <c r="O123">
        <v>0.69907483409399995</v>
      </c>
      <c r="P123">
        <v>8.0728710936719995E-3</v>
      </c>
      <c r="Q123">
        <v>0.70855246176179998</v>
      </c>
      <c r="R123">
        <v>7.0574943941000001E-3</v>
      </c>
      <c r="S123">
        <v>1.2424730477849999</v>
      </c>
      <c r="T123">
        <v>7.2823474709449998E-3</v>
      </c>
      <c r="U123">
        <v>1.2947043728109999</v>
      </c>
      <c r="V123">
        <v>1.435897593375E-2</v>
      </c>
      <c r="W123">
        <v>0.25230554020719997</v>
      </c>
    </row>
    <row r="124" spans="2:25" x14ac:dyDescent="0.3">
      <c r="B124" s="2">
        <v>4.083365056484E-3</v>
      </c>
      <c r="C124">
        <v>0.62712281353629995</v>
      </c>
      <c r="D124">
        <v>5.409568678983E-3</v>
      </c>
      <c r="E124">
        <v>0.28263310327800001</v>
      </c>
      <c r="F124">
        <v>4.0608434046580004E-3</v>
      </c>
      <c r="G124">
        <v>1.1943691816669999</v>
      </c>
      <c r="H124">
        <v>3.6542763391179999E-3</v>
      </c>
      <c r="I124">
        <v>1.626696224122</v>
      </c>
      <c r="L124">
        <v>7.6038761390019999E-3</v>
      </c>
      <c r="M124">
        <v>0.98638467444269995</v>
      </c>
      <c r="N124">
        <v>6.2086713829669999E-3</v>
      </c>
      <c r="O124">
        <v>0.67931072928180003</v>
      </c>
      <c r="P124">
        <v>8.1436397727330002E-3</v>
      </c>
      <c r="Q124">
        <v>0.69140423031139997</v>
      </c>
      <c r="R124">
        <v>7.1005709813540003E-3</v>
      </c>
      <c r="S124">
        <v>1.2253320989359999</v>
      </c>
      <c r="T124">
        <v>7.3397633045259999E-3</v>
      </c>
      <c r="U124">
        <v>1.261765200213</v>
      </c>
      <c r="V124">
        <v>1.4577435769109999E-2</v>
      </c>
      <c r="W124">
        <v>0.24434210994729999</v>
      </c>
    </row>
    <row r="125" spans="2:25" x14ac:dyDescent="0.3">
      <c r="B125" s="2">
        <v>4.0887140497259996E-3</v>
      </c>
      <c r="C125">
        <v>0.62096275044960003</v>
      </c>
      <c r="D125">
        <v>5.5737660777609999E-3</v>
      </c>
      <c r="E125">
        <v>0.2266228327974</v>
      </c>
      <c r="F125">
        <v>4.0768931080809997E-3</v>
      </c>
      <c r="G125">
        <v>1.1781288519149999</v>
      </c>
      <c r="H125">
        <v>3.673915416435E-3</v>
      </c>
      <c r="I125">
        <v>1.6255746464280001</v>
      </c>
      <c r="L125">
        <v>7.6612919725840001E-3</v>
      </c>
      <c r="M125">
        <v>0.98111642703820001</v>
      </c>
      <c r="N125">
        <v>6.2459916747949996E-3</v>
      </c>
      <c r="O125">
        <v>0.65954734597359999</v>
      </c>
      <c r="P125">
        <v>8.2051777545250008E-3</v>
      </c>
      <c r="Q125">
        <v>0.66239945845470005</v>
      </c>
      <c r="R125">
        <v>7.1374937704300001E-3</v>
      </c>
      <c r="S125">
        <v>1.212145757756</v>
      </c>
      <c r="T125">
        <v>7.3885667630709997E-3</v>
      </c>
      <c r="U125">
        <v>1.2354139823850001</v>
      </c>
      <c r="V125">
        <v>1.47282038245E-2</v>
      </c>
      <c r="W125">
        <v>0.23903180781069999</v>
      </c>
    </row>
    <row r="126" spans="2:25" x14ac:dyDescent="0.3">
      <c r="B126" s="2">
        <v>4.1047875854980003E-3</v>
      </c>
      <c r="C126">
        <v>0.62432119139859998</v>
      </c>
      <c r="D126">
        <v>5.6130381040770004E-3</v>
      </c>
      <c r="E126">
        <v>0.2193399935159</v>
      </c>
      <c r="F126">
        <v>4.0983265318829997E-3</v>
      </c>
      <c r="G126">
        <v>1.1842866678120001</v>
      </c>
      <c r="H126">
        <v>3.700690343313E-3</v>
      </c>
      <c r="I126">
        <v>1.61941278559</v>
      </c>
      <c r="L126">
        <v>7.7129662228070002E-3</v>
      </c>
      <c r="M126">
        <v>0.97980092844559996</v>
      </c>
      <c r="N126">
        <v>6.2890535499820002E-3</v>
      </c>
      <c r="O126">
        <v>0.6411018662711</v>
      </c>
      <c r="P126">
        <v>8.2697926354069994E-3</v>
      </c>
      <c r="Q126">
        <v>0.6333938774201</v>
      </c>
      <c r="R126">
        <v>7.1805703576840003E-3</v>
      </c>
      <c r="S126">
        <v>1.189734156489</v>
      </c>
      <c r="T126">
        <v>7.4201454715410002E-3</v>
      </c>
      <c r="U126">
        <v>1.2169680216800001</v>
      </c>
      <c r="V126">
        <v>1.4906663971700001E-2</v>
      </c>
      <c r="W126">
        <v>0.2231729182371</v>
      </c>
    </row>
    <row r="127" spans="2:25" x14ac:dyDescent="0.3">
      <c r="B127" s="2">
        <v>4.1155025950889998E-3</v>
      </c>
      <c r="C127">
        <v>0.62600018715420003</v>
      </c>
      <c r="D127">
        <v>5.639810988181E-3</v>
      </c>
      <c r="E127">
        <v>0.2114982380457</v>
      </c>
      <c r="F127">
        <v>4.1090537981099996E-3</v>
      </c>
      <c r="G127">
        <v>1.1960450313569999</v>
      </c>
      <c r="H127">
        <v>3.7113924153419999E-3</v>
      </c>
      <c r="I127">
        <v>1.6104524486789999</v>
      </c>
      <c r="L127">
        <v>7.8565058067609998E-3</v>
      </c>
      <c r="M127">
        <v>0.9719009623521</v>
      </c>
      <c r="N127">
        <v>6.3321154251679999E-3</v>
      </c>
      <c r="O127">
        <v>0.6239740496731</v>
      </c>
      <c r="P127">
        <v>8.3374844153789995E-3</v>
      </c>
      <c r="Q127">
        <v>0.60834047652080003</v>
      </c>
      <c r="R127">
        <v>7.2390314403870002E-3</v>
      </c>
      <c r="S127">
        <v>1.173906824855</v>
      </c>
      <c r="T127">
        <v>7.4545949716900003E-3</v>
      </c>
      <c r="U127">
        <v>1.191933865704</v>
      </c>
      <c r="V127">
        <v>1.4995894045300001E-2</v>
      </c>
      <c r="W127">
        <v>0.2073374948236</v>
      </c>
    </row>
    <row r="128" spans="2:25" x14ac:dyDescent="0.3">
      <c r="B128" s="2">
        <v>4.1404988367390004E-3</v>
      </c>
      <c r="C128">
        <v>0.62543812489990003</v>
      </c>
      <c r="D128">
        <v>5.6719403556949998E-3</v>
      </c>
      <c r="E128">
        <v>0.2036560331377</v>
      </c>
      <c r="F128">
        <v>4.1197844689589997E-3</v>
      </c>
      <c r="G128">
        <v>1.210603219287</v>
      </c>
      <c r="H128">
        <v>3.7310205978709999E-3</v>
      </c>
      <c r="I128">
        <v>1.6003714329509999</v>
      </c>
      <c r="L128">
        <v>7.9081800569850008E-3</v>
      </c>
      <c r="M128">
        <v>0.9679501375506</v>
      </c>
      <c r="N128">
        <v>6.366564925317E-3</v>
      </c>
      <c r="O128">
        <v>0.609481198532</v>
      </c>
      <c r="P128">
        <v>8.3744072044539992E-3</v>
      </c>
      <c r="Q128">
        <v>0.58593049360990002</v>
      </c>
      <c r="R128">
        <v>7.2728773303730003E-3</v>
      </c>
      <c r="S128">
        <v>1.1659919452709999</v>
      </c>
      <c r="T128">
        <v>7.4861736801589999E-3</v>
      </c>
      <c r="U128">
        <v>1.158993610849</v>
      </c>
    </row>
    <row r="129" spans="2:21" x14ac:dyDescent="0.3">
      <c r="B129" s="2">
        <v>4.158350376814E-3</v>
      </c>
      <c r="C129">
        <v>0.62263680238749997</v>
      </c>
      <c r="D129">
        <v>5.702285590587E-3</v>
      </c>
      <c r="E129">
        <v>0.1969339077966</v>
      </c>
      <c r="F129">
        <v>4.1358430243970002E-3</v>
      </c>
      <c r="G129">
        <v>1.201642432938</v>
      </c>
      <c r="H129">
        <v>3.7452963825369999E-3</v>
      </c>
      <c r="I129">
        <v>1.593650655924</v>
      </c>
      <c r="L129">
        <v>7.9541127238500001E-3</v>
      </c>
      <c r="M129">
        <v>0.96268140914339995</v>
      </c>
      <c r="N129">
        <v>6.4067560088240001E-3</v>
      </c>
      <c r="O129">
        <v>0.61343587135470001</v>
      </c>
      <c r="P129">
        <v>8.445175883515E-3</v>
      </c>
      <c r="Q129">
        <v>0.55824095732379997</v>
      </c>
      <c r="R129">
        <v>7.3313384130750002E-3</v>
      </c>
      <c r="S129">
        <v>1.1462116243239999</v>
      </c>
      <c r="T129">
        <v>7.5809098055689998E-3</v>
      </c>
      <c r="U129">
        <v>1.0812554559580001</v>
      </c>
    </row>
    <row r="130" spans="2:21" x14ac:dyDescent="0.3">
      <c r="B130" s="2">
        <v>4.1779874113579999E-3</v>
      </c>
      <c r="C130">
        <v>0.61983533006250002</v>
      </c>
      <c r="D130">
        <v>5.7433451541450001E-3</v>
      </c>
      <c r="E130">
        <v>0.19133081333390001</v>
      </c>
      <c r="F130">
        <v>4.135824639442E-3</v>
      </c>
      <c r="G130">
        <v>1.186523381255</v>
      </c>
      <c r="H130">
        <v>3.7685023632479998E-3</v>
      </c>
      <c r="I130">
        <v>1.589168989342</v>
      </c>
      <c r="L130">
        <v>8.0057869740739994E-3</v>
      </c>
      <c r="M130">
        <v>0.95345993192409995</v>
      </c>
      <c r="N130">
        <v>6.4526886756890002E-3</v>
      </c>
      <c r="O130">
        <v>0.61870844778309997</v>
      </c>
      <c r="P130">
        <v>8.5190214616660005E-3</v>
      </c>
      <c r="Q130">
        <v>0.54240957979990001</v>
      </c>
      <c r="R130">
        <v>7.3713381012399997E-3</v>
      </c>
      <c r="S130">
        <v>1.136977463279</v>
      </c>
      <c r="T130">
        <v>7.6182300973970003E-3</v>
      </c>
      <c r="U130">
        <v>1.0562214202319999</v>
      </c>
    </row>
    <row r="131" spans="2:21" x14ac:dyDescent="0.3">
      <c r="B131" s="2">
        <v>4.1958403132820003E-3</v>
      </c>
      <c r="C131">
        <v>0.61815393730440005</v>
      </c>
      <c r="D131">
        <v>5.7772586542800004E-3</v>
      </c>
      <c r="E131">
        <v>0.18236852885880001</v>
      </c>
      <c r="F131">
        <v>4.151854596061E-3</v>
      </c>
      <c r="G131">
        <v>1.154044070066</v>
      </c>
      <c r="H131">
        <v>3.7863430085340001E-3</v>
      </c>
      <c r="I131">
        <v>1.577408228795</v>
      </c>
      <c r="L131">
        <v>8.1206186412370006E-3</v>
      </c>
      <c r="M131">
        <v>0.92315849054819998</v>
      </c>
      <c r="N131">
        <v>6.524458467666E-3</v>
      </c>
      <c r="O131">
        <v>0.6292527588854</v>
      </c>
      <c r="P131">
        <v>8.605174636175E-3</v>
      </c>
      <c r="Q131">
        <v>0.54238692281779999</v>
      </c>
      <c r="R131">
        <v>7.3990301930470003E-3</v>
      </c>
      <c r="S131">
        <v>1.1303818651549999</v>
      </c>
      <c r="T131">
        <v>7.6612919725840001E-3</v>
      </c>
      <c r="U131">
        <v>1.0245993094850001</v>
      </c>
    </row>
    <row r="132" spans="2:21" x14ac:dyDescent="0.3">
      <c r="B132" s="2">
        <v>4.2083435410389999E-3</v>
      </c>
      <c r="C132">
        <v>0.62207264275600005</v>
      </c>
      <c r="D132">
        <v>5.8165231904290004E-3</v>
      </c>
      <c r="E132">
        <v>0.16892607592850001</v>
      </c>
      <c r="F132">
        <v>4.1873663364929998E-3</v>
      </c>
      <c r="G132">
        <v>0.99109129455809997</v>
      </c>
      <c r="H132">
        <v>3.8933344490850001E-3</v>
      </c>
      <c r="I132">
        <v>1.463726369972</v>
      </c>
      <c r="L132">
        <v>8.1923884332139995E-3</v>
      </c>
      <c r="M132">
        <v>0.90603187645679994</v>
      </c>
      <c r="N132">
        <v>6.5761327178900002E-3</v>
      </c>
      <c r="O132">
        <v>0.61476062924829999</v>
      </c>
      <c r="P132">
        <v>8.6851740125049991E-3</v>
      </c>
      <c r="Q132">
        <v>0.54236588419160003</v>
      </c>
      <c r="R132">
        <v>7.528259954811E-3</v>
      </c>
      <c r="S132">
        <v>1.12375956416</v>
      </c>
      <c r="T132">
        <v>7.7014830560910002E-3</v>
      </c>
      <c r="U132">
        <v>1.002200720219</v>
      </c>
    </row>
    <row r="133" spans="2:21" x14ac:dyDescent="0.3">
      <c r="B133" s="2">
        <v>4.2297701555979996E-3</v>
      </c>
      <c r="C133">
        <v>0.62263080988130004</v>
      </c>
      <c r="D133">
        <v>5.8861322805460001E-3</v>
      </c>
      <c r="E133">
        <v>0.1482015327799</v>
      </c>
      <c r="F133">
        <v>4.203427615628E-3</v>
      </c>
      <c r="G133">
        <v>0.98437036771819997</v>
      </c>
      <c r="H133">
        <v>3.9397178116880004E-3</v>
      </c>
      <c r="I133">
        <v>1.4312445119670001</v>
      </c>
      <c r="L133">
        <v>8.2526750584750001E-3</v>
      </c>
      <c r="M133">
        <v>0.8902224444672</v>
      </c>
      <c r="N133">
        <v>6.6191945930759999E-3</v>
      </c>
      <c r="O133">
        <v>0.59895047575469995</v>
      </c>
      <c r="P133">
        <v>8.7528657924760001E-3</v>
      </c>
      <c r="Q133">
        <v>0.54366574538150003</v>
      </c>
      <c r="R133">
        <v>7.6297976247680001E-3</v>
      </c>
      <c r="S133">
        <v>1.1171445457660001</v>
      </c>
      <c r="T133">
        <v>7.7445449312769999E-3</v>
      </c>
      <c r="U133">
        <v>0.98243757741180004</v>
      </c>
    </row>
    <row r="134" spans="2:21" x14ac:dyDescent="0.3">
      <c r="B134" s="2">
        <v>4.2458321156580003E-3</v>
      </c>
      <c r="C134">
        <v>0.61646984791860004</v>
      </c>
      <c r="D134">
        <v>5.9843072394039996E-3</v>
      </c>
      <c r="E134">
        <v>0.1257946979973</v>
      </c>
      <c r="F134">
        <v>4.2141521581580002E-3</v>
      </c>
      <c r="G134">
        <v>0.99388887175410001</v>
      </c>
      <c r="H134">
        <v>3.9575625425199998E-3</v>
      </c>
      <c r="I134">
        <v>1.422843540683</v>
      </c>
      <c r="L134">
        <v>8.3014785170189998E-3</v>
      </c>
      <c r="M134">
        <v>0.87177720526610003</v>
      </c>
      <c r="N134">
        <v>6.642160926509E-3</v>
      </c>
      <c r="O134">
        <v>0.59104545913329998</v>
      </c>
      <c r="P134">
        <v>8.8205575724480002E-3</v>
      </c>
      <c r="Q134">
        <v>0.53574196484019998</v>
      </c>
      <c r="R134">
        <v>7.7313352947250003E-3</v>
      </c>
      <c r="S134">
        <v>1.106576538059</v>
      </c>
      <c r="T134">
        <v>7.7876068064630004E-3</v>
      </c>
      <c r="U134">
        <v>0.96926275012719998</v>
      </c>
    </row>
    <row r="135" spans="2:21" x14ac:dyDescent="0.3">
      <c r="B135" s="2">
        <v>4.270828357308E-3</v>
      </c>
      <c r="C135">
        <v>0.61590778566420001</v>
      </c>
      <c r="D135">
        <v>6.0271400407949996E-3</v>
      </c>
      <c r="E135">
        <v>0.110112085933</v>
      </c>
      <c r="F135">
        <v>4.2320295733549998E-3</v>
      </c>
      <c r="G135">
        <v>1.012366214574</v>
      </c>
      <c r="H135">
        <v>3.9700582801099997E-3</v>
      </c>
      <c r="I135">
        <v>1.4206026324859999</v>
      </c>
      <c r="L135">
        <v>8.3445403922050004E-3</v>
      </c>
      <c r="M135">
        <v>0.85201406245919997</v>
      </c>
      <c r="N135">
        <v>6.6823520100160001E-3</v>
      </c>
      <c r="O135">
        <v>0.58050583780690002</v>
      </c>
      <c r="P135">
        <v>8.8759417560610003E-3</v>
      </c>
      <c r="Q135">
        <v>0.51200946375720002</v>
      </c>
      <c r="R135">
        <v>7.8051808728759999E-3</v>
      </c>
      <c r="S135">
        <v>1.094698149848</v>
      </c>
      <c r="T135">
        <v>7.8277978899699997E-3</v>
      </c>
      <c r="U135">
        <v>0.95740546569639995</v>
      </c>
    </row>
    <row r="136" spans="2:21" x14ac:dyDescent="0.3">
      <c r="B136" s="2">
        <v>4.2815440478229999E-3</v>
      </c>
      <c r="C136">
        <v>0.61814674629690003</v>
      </c>
      <c r="D136">
        <v>6.0824781127160003E-3</v>
      </c>
      <c r="E136">
        <v>0.10002807395170001</v>
      </c>
      <c r="F136">
        <v>4.2427820337800001E-3</v>
      </c>
      <c r="G136">
        <v>1.044843278573</v>
      </c>
      <c r="H136">
        <v>3.9986275534730003E-3</v>
      </c>
      <c r="I136">
        <v>1.421720165238</v>
      </c>
      <c r="L136">
        <v>8.3990854341080001E-3</v>
      </c>
      <c r="M136">
        <v>0.83620438996830004</v>
      </c>
      <c r="N136">
        <v>6.7340262602400003E-3</v>
      </c>
      <c r="O136">
        <v>0.56337838196089995</v>
      </c>
      <c r="P136">
        <v>8.9990177196449996E-3</v>
      </c>
      <c r="Q136">
        <v>0.48957682386410001</v>
      </c>
      <c r="R136">
        <v>7.9221030382809997E-3</v>
      </c>
      <c r="S136">
        <v>1.0683141389969999</v>
      </c>
      <c r="T136">
        <v>7.8909553069100007E-3</v>
      </c>
      <c r="U136">
        <v>0.94291381706199995</v>
      </c>
    </row>
    <row r="137" spans="2:21" x14ac:dyDescent="0.3">
      <c r="B137" s="2">
        <v>4.2976134980490001E-3</v>
      </c>
      <c r="C137">
        <v>0.61814539798299994</v>
      </c>
      <c r="D137">
        <v>6.146747061607E-3</v>
      </c>
      <c r="E137">
        <v>9.2743137293009995E-2</v>
      </c>
      <c r="F137">
        <v>4.2428058661289998E-3</v>
      </c>
      <c r="G137">
        <v>1.0644420492740001</v>
      </c>
      <c r="H137">
        <v>4.0146990464719999E-3</v>
      </c>
      <c r="I137">
        <v>1.423398711555</v>
      </c>
      <c r="L137">
        <v>8.4536304760109999E-3</v>
      </c>
      <c r="M137">
        <v>0.8203947174774</v>
      </c>
      <c r="N137">
        <v>6.7656049687089999E-3</v>
      </c>
      <c r="O137">
        <v>0.53043812710680005</v>
      </c>
      <c r="P137">
        <v>9.1344012795880006E-3</v>
      </c>
      <c r="Q137">
        <v>0.44869366379690001</v>
      </c>
      <c r="R137">
        <v>7.9774872218939998E-3</v>
      </c>
      <c r="S137">
        <v>1.052487616541</v>
      </c>
      <c r="T137">
        <v>7.925404807059E-3</v>
      </c>
      <c r="U137">
        <v>0.93369161833869996</v>
      </c>
    </row>
    <row r="138" spans="2:21" x14ac:dyDescent="0.3">
      <c r="B138" s="2">
        <v>4.3243850203049999E-3</v>
      </c>
      <c r="C138">
        <v>0.60918371275859995</v>
      </c>
      <c r="D138">
        <v>6.2020830907549996E-3</v>
      </c>
      <c r="E138">
        <v>8.097923068026E-2</v>
      </c>
      <c r="F138">
        <v>4.2464000064939998E-3</v>
      </c>
      <c r="G138">
        <v>1.083480555472</v>
      </c>
      <c r="H138">
        <v>4.04682909491E-3</v>
      </c>
      <c r="I138">
        <v>1.416116471524</v>
      </c>
      <c r="L138">
        <v>8.505304726234E-3</v>
      </c>
      <c r="M138">
        <v>0.80985557715370005</v>
      </c>
      <c r="N138">
        <v>6.7943128855E-3</v>
      </c>
      <c r="O138">
        <v>0.50803905683759998</v>
      </c>
      <c r="P138">
        <v>9.2051699586500006E-3</v>
      </c>
      <c r="Q138">
        <v>0.43549842165989999</v>
      </c>
      <c r="R138">
        <v>8.0482559009550005E-3</v>
      </c>
      <c r="S138">
        <v>1.028751069568</v>
      </c>
      <c r="T138">
        <v>8.0086577657529998E-3</v>
      </c>
      <c r="U138">
        <v>0.93501276871240002</v>
      </c>
    </row>
    <row r="139" spans="2:21" x14ac:dyDescent="0.3">
      <c r="B139" s="2">
        <v>4.3511626708800004E-3</v>
      </c>
      <c r="C139">
        <v>0.60526171142859997</v>
      </c>
      <c r="D139">
        <v>6.2984820880840004E-3</v>
      </c>
      <c r="E139">
        <v>6.6412053990620001E-2</v>
      </c>
      <c r="F139">
        <v>4.2571252299480004E-3</v>
      </c>
      <c r="G139">
        <v>1.093559024385</v>
      </c>
      <c r="H139">
        <v>4.0646738257420004E-3</v>
      </c>
      <c r="I139">
        <v>1.4077155002399999</v>
      </c>
      <c r="L139">
        <v>8.5541081847790006E-3</v>
      </c>
      <c r="M139">
        <v>0.80195164278819997</v>
      </c>
      <c r="N139">
        <v>6.8172792189330001E-3</v>
      </c>
      <c r="O139">
        <v>0.48827507227610001</v>
      </c>
      <c r="P139">
        <v>9.2605541422630007E-3</v>
      </c>
      <c r="Q139">
        <v>0.43943684577039999</v>
      </c>
      <c r="R139">
        <v>8.1067169836580005E-3</v>
      </c>
      <c r="S139">
        <v>0.99842944378520004</v>
      </c>
      <c r="T139">
        <v>8.0574612242969995E-3</v>
      </c>
      <c r="U139">
        <v>0.9363324760781</v>
      </c>
    </row>
    <row r="140" spans="2:21" x14ac:dyDescent="0.3">
      <c r="B140" s="2">
        <v>4.3868671128780004E-3</v>
      </c>
      <c r="C140">
        <v>0.60077899615819996</v>
      </c>
      <c r="D140">
        <v>6.3538310547929999E-3</v>
      </c>
      <c r="E140">
        <v>6.5287480043970003E-2</v>
      </c>
      <c r="F140">
        <v>4.2696223293870001E-3</v>
      </c>
      <c r="G140">
        <v>1.092438045942</v>
      </c>
      <c r="H140">
        <v>4.0735890414529997E-3</v>
      </c>
      <c r="I140">
        <v>1.397635383388</v>
      </c>
      <c r="L140">
        <v>8.6029116433230003E-3</v>
      </c>
      <c r="M140">
        <v>0.79536537152719999</v>
      </c>
      <c r="N140">
        <v>6.8488579274029997E-3</v>
      </c>
      <c r="O140">
        <v>0.4711467746754</v>
      </c>
      <c r="P140">
        <v>9.3036307295170009E-3</v>
      </c>
      <c r="Q140">
        <v>0.42493122313039999</v>
      </c>
      <c r="R140">
        <v>8.1744087636289996E-3</v>
      </c>
      <c r="S140">
        <v>0.94834044390130001</v>
      </c>
      <c r="T140">
        <v>8.1091354745210006E-3</v>
      </c>
      <c r="U140">
        <v>0.92974632506779997</v>
      </c>
    </row>
    <row r="141" spans="2:21" x14ac:dyDescent="0.3">
      <c r="B141" s="2">
        <v>4.413639996982E-3</v>
      </c>
      <c r="C141">
        <v>0.59293724068810005</v>
      </c>
      <c r="D141">
        <v>6.4056029042449999E-3</v>
      </c>
      <c r="E141">
        <v>5.9123521828159997E-2</v>
      </c>
      <c r="F141">
        <v>4.2749611087650003E-3</v>
      </c>
      <c r="G141">
        <v>1.0778785096979999</v>
      </c>
      <c r="H141">
        <v>4.0878525694820001E-3</v>
      </c>
      <c r="I141">
        <v>1.380835238572</v>
      </c>
      <c r="L141">
        <v>8.6861646020159992E-3</v>
      </c>
      <c r="M141">
        <v>0.7821922277519</v>
      </c>
      <c r="N141">
        <v>6.8976613859470003E-3</v>
      </c>
      <c r="O141">
        <v>0.45928985099660002</v>
      </c>
      <c r="P141">
        <v>9.4267066931019994E-3</v>
      </c>
      <c r="Q141">
        <v>0.41435755117739997</v>
      </c>
      <c r="R141">
        <v>8.3405613144680001E-3</v>
      </c>
      <c r="S141">
        <v>0.80598913301149999</v>
      </c>
      <c r="T141">
        <v>8.1435849746699998E-3</v>
      </c>
      <c r="U141">
        <v>0.92315945255349996</v>
      </c>
    </row>
    <row r="142" spans="2:21" x14ac:dyDescent="0.3">
      <c r="B142" s="2">
        <v>4.4671878079639996E-3</v>
      </c>
      <c r="C142">
        <v>0.57893362437929996</v>
      </c>
      <c r="D142">
        <v>6.4895156969219997E-3</v>
      </c>
      <c r="E142">
        <v>5.4636761616040003E-2</v>
      </c>
      <c r="F142">
        <v>4.2856516050819998E-3</v>
      </c>
      <c r="G142">
        <v>1.0593987698759999</v>
      </c>
      <c r="H142">
        <v>4.1377721938859998E-3</v>
      </c>
      <c r="I142">
        <v>1.3197948722070001</v>
      </c>
      <c r="L142">
        <v>8.7435804355979994E-3</v>
      </c>
      <c r="M142">
        <v>0.77428865413839998</v>
      </c>
      <c r="N142">
        <v>6.940723261134E-3</v>
      </c>
      <c r="O142">
        <v>0.43162072956289999</v>
      </c>
      <c r="P142">
        <v>9.4574756839980005E-3</v>
      </c>
      <c r="Q142">
        <v>0.3972198390401</v>
      </c>
      <c r="R142">
        <v>8.445175883515E-3</v>
      </c>
      <c r="S142">
        <v>0.71899585606759997</v>
      </c>
      <c r="T142">
        <v>8.1837760581769999E-3</v>
      </c>
      <c r="U142">
        <v>0.91657282054050004</v>
      </c>
    </row>
    <row r="143" spans="2:21" x14ac:dyDescent="0.3">
      <c r="B143" s="2">
        <v>4.5171557779909999E-3</v>
      </c>
      <c r="C143">
        <v>0.55765076429280003</v>
      </c>
      <c r="D143">
        <v>6.5377179192829997E-3</v>
      </c>
      <c r="E143">
        <v>4.9593032779869997E-2</v>
      </c>
      <c r="F143">
        <v>4.2945532023079998E-3</v>
      </c>
      <c r="G143">
        <v>1.0381193554799999</v>
      </c>
      <c r="H143">
        <v>4.1966369946700001E-3</v>
      </c>
      <c r="I143">
        <v>1.2733128435850001</v>
      </c>
      <c r="L143">
        <v>8.7981254775009992E-3</v>
      </c>
      <c r="M143">
        <v>0.76374963406530005</v>
      </c>
      <c r="N143">
        <v>7.0010098863939997E-3</v>
      </c>
      <c r="O143">
        <v>0.42635260240900003</v>
      </c>
      <c r="P143">
        <v>9.5005522712520007E-3</v>
      </c>
      <c r="Q143">
        <v>0.40774981538470001</v>
      </c>
      <c r="R143">
        <v>8.5005600671280001E-3</v>
      </c>
      <c r="S143">
        <v>0.67945139773109997</v>
      </c>
      <c r="T143">
        <v>8.2210963500049996E-3</v>
      </c>
      <c r="U143">
        <v>0.919209710008</v>
      </c>
    </row>
    <row r="144" spans="2:21" x14ac:dyDescent="0.3">
      <c r="B144" s="2">
        <v>4.5546375433680002E-3</v>
      </c>
      <c r="C144">
        <v>0.5464483206838</v>
      </c>
      <c r="D144">
        <v>6.5984186029320003E-3</v>
      </c>
      <c r="E144">
        <v>4.4548255255109998E-2</v>
      </c>
      <c r="F144">
        <v>4.3052464223219998E-3</v>
      </c>
      <c r="G144">
        <v>1.021879475167</v>
      </c>
      <c r="H144">
        <v>4.2233928556680003E-3</v>
      </c>
      <c r="I144">
        <v>1.2514719661860001</v>
      </c>
      <c r="L144">
        <v>8.9043447696270008E-3</v>
      </c>
      <c r="M144">
        <v>0.74267147366859998</v>
      </c>
      <c r="N144">
        <v>7.1502910537070002E-3</v>
      </c>
      <c r="O144">
        <v>0.42372352923459999</v>
      </c>
      <c r="P144">
        <v>9.5405519594170003E-3</v>
      </c>
      <c r="Q144">
        <v>0.39719799123589999</v>
      </c>
      <c r="R144">
        <v>8.5528673516519996E-3</v>
      </c>
      <c r="S144">
        <v>0.64913139030370004</v>
      </c>
      <c r="T144">
        <v>8.2555458501540006E-3</v>
      </c>
      <c r="U144">
        <v>0.92448180543379999</v>
      </c>
    </row>
    <row r="145" spans="2:21" x14ac:dyDescent="0.3">
      <c r="B145" s="2">
        <v>4.5992626484709998E-3</v>
      </c>
      <c r="C145">
        <v>0.53636520757840001</v>
      </c>
      <c r="D145">
        <v>6.6591158819589999E-3</v>
      </c>
      <c r="E145">
        <v>3.6703653344540003E-2</v>
      </c>
      <c r="F145">
        <v>4.32489367073E-3</v>
      </c>
      <c r="G145">
        <v>1.027477475999</v>
      </c>
      <c r="H145">
        <v>4.2322985384389998E-3</v>
      </c>
      <c r="I145">
        <v>1.233552341053</v>
      </c>
      <c r="L145">
        <v>9.0163056451109998E-3</v>
      </c>
      <c r="M145">
        <v>0.72422887998200003</v>
      </c>
      <c r="N145">
        <v>7.1904821372140004E-3</v>
      </c>
      <c r="O145">
        <v>0.41713689722160002</v>
      </c>
      <c r="P145">
        <v>9.6082437393890004E-3</v>
      </c>
      <c r="Q145">
        <v>0.38532122138129998</v>
      </c>
      <c r="R145">
        <v>8.6174822325330008E-3</v>
      </c>
      <c r="S145">
        <v>0.62407879858240001</v>
      </c>
      <c r="T145">
        <v>8.3100908920559994E-3</v>
      </c>
      <c r="U145">
        <v>0.92448409019639999</v>
      </c>
    </row>
    <row r="146" spans="2:21" x14ac:dyDescent="0.3">
      <c r="B146" s="2">
        <v>4.6403235738779998E-3</v>
      </c>
      <c r="C146">
        <v>0.53188204287009999</v>
      </c>
      <c r="D146">
        <v>6.7144573585009998E-3</v>
      </c>
      <c r="E146">
        <v>2.9419465749090001E-2</v>
      </c>
      <c r="F146">
        <v>4.3374071123509998E-3</v>
      </c>
      <c r="G146">
        <v>1.0397956546080001</v>
      </c>
      <c r="H146">
        <v>4.2501214796949998E-3</v>
      </c>
      <c r="I146">
        <v>1.2072324937000001</v>
      </c>
      <c r="L146">
        <v>9.1053001871630006E-3</v>
      </c>
      <c r="M146">
        <v>0.71237363981250001</v>
      </c>
      <c r="N146">
        <v>7.2995722210189998E-3</v>
      </c>
      <c r="O146">
        <v>0.40001184638890003</v>
      </c>
      <c r="P146">
        <v>9.635935831195E-3</v>
      </c>
      <c r="Q146">
        <v>0.38399627567540001</v>
      </c>
      <c r="R146">
        <v>8.7036354070429995E-3</v>
      </c>
      <c r="S146">
        <v>0.60824418434680005</v>
      </c>
      <c r="T146">
        <v>8.3675067256379996E-3</v>
      </c>
      <c r="U146">
        <v>0.92448649520960002</v>
      </c>
    </row>
    <row r="147" spans="2:21" x14ac:dyDescent="0.3">
      <c r="B147" s="2">
        <v>4.6724665598769999E-3</v>
      </c>
      <c r="C147">
        <v>0.53523913550519997</v>
      </c>
      <c r="D147">
        <v>6.7805152064829999E-3</v>
      </c>
      <c r="E147">
        <v>2.493420366353E-2</v>
      </c>
      <c r="F147">
        <v>4.3499212348959999E-3</v>
      </c>
      <c r="G147">
        <v>1.052673798094</v>
      </c>
      <c r="H147">
        <v>4.2929331724339999E-3</v>
      </c>
      <c r="I147">
        <v>1.1741909704439999</v>
      </c>
      <c r="L147">
        <v>9.1713283957809994E-3</v>
      </c>
      <c r="M147">
        <v>0.70183510074209998</v>
      </c>
      <c r="N147">
        <v>7.3770835963539996E-3</v>
      </c>
      <c r="O147">
        <v>0.37893248348550002</v>
      </c>
      <c r="P147">
        <v>9.6974738129879997E-3</v>
      </c>
      <c r="Q147">
        <v>0.38529775522120002</v>
      </c>
      <c r="R147">
        <v>8.7836347833730004E-3</v>
      </c>
      <c r="S147">
        <v>0.6016348301983</v>
      </c>
      <c r="T147">
        <v>8.4076978091449997E-3</v>
      </c>
      <c r="U147">
        <v>0.93107649424119998</v>
      </c>
    </row>
    <row r="148" spans="2:21" x14ac:dyDescent="0.3">
      <c r="B148" s="2">
        <v>4.7028220086330003E-3</v>
      </c>
      <c r="C148">
        <v>0.53691648332160002</v>
      </c>
      <c r="D148">
        <v>6.8501467671009996E-3</v>
      </c>
      <c r="E148">
        <v>2.268850146131E-2</v>
      </c>
      <c r="F148">
        <v>4.3588493881690001E-3</v>
      </c>
      <c r="G148">
        <v>1.0532330139079999</v>
      </c>
      <c r="H148">
        <v>4.3607349785049999E-3</v>
      </c>
      <c r="I148">
        <v>1.135547701038</v>
      </c>
      <c r="L148">
        <v>9.2574521461539997E-3</v>
      </c>
      <c r="M148">
        <v>0.68602675100849997</v>
      </c>
      <c r="N148">
        <v>7.4201454715410002E-3</v>
      </c>
      <c r="O148">
        <v>0.37234597172310002</v>
      </c>
      <c r="P148">
        <v>9.7590117947800002E-3</v>
      </c>
      <c r="Q148">
        <v>0.39714053960270002</v>
      </c>
      <c r="R148">
        <v>8.8513265633439996E-3</v>
      </c>
      <c r="S148">
        <v>0.59766403897039999</v>
      </c>
      <c r="T148">
        <v>8.4335349342569994E-3</v>
      </c>
      <c r="U148">
        <v>0.93503056581059996</v>
      </c>
    </row>
    <row r="149" spans="2:21" x14ac:dyDescent="0.3">
      <c r="B149" s="2">
        <v>4.7153259173140002E-3</v>
      </c>
      <c r="C149">
        <v>0.5413951536503</v>
      </c>
      <c r="D149">
        <v>6.9394112767170004E-3</v>
      </c>
      <c r="E149">
        <v>1.4281537671079999E-2</v>
      </c>
      <c r="F149">
        <v>4.3659784284859997E-3</v>
      </c>
      <c r="G149">
        <v>1.042593081992</v>
      </c>
      <c r="H149">
        <v>4.4803065912549997E-3</v>
      </c>
      <c r="I149">
        <v>1.0890605787859999</v>
      </c>
      <c r="L149">
        <v>9.2976432296609998E-3</v>
      </c>
      <c r="M149">
        <v>0.67548712968210001</v>
      </c>
      <c r="N149">
        <v>7.4517241800099998E-3</v>
      </c>
      <c r="O149">
        <v>0.353900011018</v>
      </c>
      <c r="P149">
        <v>9.8636263638270001E-3</v>
      </c>
      <c r="Q149">
        <v>0.39184237513510001</v>
      </c>
      <c r="R149">
        <v>8.9590180314809992E-3</v>
      </c>
      <c r="S149">
        <v>0.59236506532489996</v>
      </c>
      <c r="T149">
        <v>8.4478888926519998E-3</v>
      </c>
      <c r="U149">
        <v>0.93239584085500005</v>
      </c>
    </row>
    <row r="150" spans="2:21" x14ac:dyDescent="0.3">
      <c r="B150" s="2">
        <v>4.7349649946310003E-3</v>
      </c>
      <c r="C150">
        <v>0.54027357595680003</v>
      </c>
      <c r="D150">
        <v>7.0090414754860001E-3</v>
      </c>
      <c r="E150">
        <v>1.0915905714529999E-2</v>
      </c>
      <c r="F150">
        <v>4.3730999786369996E-3</v>
      </c>
      <c r="G150">
        <v>1.025793536426</v>
      </c>
      <c r="H150">
        <v>4.5570549355540002E-3</v>
      </c>
      <c r="I150">
        <v>1.0660955768780001</v>
      </c>
      <c r="L150">
        <v>9.366542229959E-3</v>
      </c>
      <c r="M150">
        <v>0.66099572154899999</v>
      </c>
      <c r="N150">
        <v>7.5349771387039997E-3</v>
      </c>
      <c r="O150">
        <v>0.33809154103380001</v>
      </c>
      <c r="P150">
        <v>9.9436257401569993E-3</v>
      </c>
      <c r="Q150">
        <v>0.38655068409109999</v>
      </c>
      <c r="R150">
        <v>9.0113253160039996E-3</v>
      </c>
      <c r="S150">
        <v>0.58444533067329996</v>
      </c>
      <c r="T150">
        <v>8.4794676011220003E-3</v>
      </c>
      <c r="U150">
        <v>0.93371482671670003</v>
      </c>
    </row>
    <row r="151" spans="2:21" x14ac:dyDescent="0.3">
      <c r="B151" s="2">
        <v>4.7385284934039996E-3</v>
      </c>
      <c r="C151">
        <v>0.5341136626827</v>
      </c>
      <c r="D151">
        <v>7.0840233911950001E-3</v>
      </c>
      <c r="E151">
        <v>3.630070179871E-3</v>
      </c>
      <c r="F151">
        <v>4.3873580592719997E-3</v>
      </c>
      <c r="G151">
        <v>1.004513672593</v>
      </c>
      <c r="H151">
        <v>4.6034560021870003E-3</v>
      </c>
      <c r="I151">
        <v>1.0481728056799999</v>
      </c>
      <c r="L151">
        <v>9.4383120219360007E-3</v>
      </c>
      <c r="M151">
        <v>0.64650443366650001</v>
      </c>
      <c r="N151">
        <v>7.6124885140390003E-3</v>
      </c>
      <c r="O151">
        <v>0.33018880917490001</v>
      </c>
      <c r="P151">
        <v>1.003593271284E-2</v>
      </c>
      <c r="Q151">
        <v>0.37730276702190002</v>
      </c>
      <c r="R151">
        <v>9.0944015914229993E-3</v>
      </c>
      <c r="S151">
        <v>0.56992918872010001</v>
      </c>
      <c r="T151">
        <v>8.4995631428759991E-3</v>
      </c>
      <c r="U151">
        <v>0.94030398399360005</v>
      </c>
    </row>
    <row r="152" spans="2:21" x14ac:dyDescent="0.3">
      <c r="B152" s="2">
        <v>4.7688730473720003E-3</v>
      </c>
      <c r="C152">
        <v>0.52683157246440004</v>
      </c>
      <c r="D152">
        <v>7.1482971065549997E-3</v>
      </c>
      <c r="E152">
        <v>2.6488766128759998E-4</v>
      </c>
      <c r="F152">
        <v>4.4051782768299999E-3</v>
      </c>
      <c r="G152">
        <v>0.97595396573070003</v>
      </c>
      <c r="H152">
        <v>4.6266510881100001E-3</v>
      </c>
      <c r="I152">
        <v>1.0347317010629999</v>
      </c>
      <c r="L152">
        <v>9.5330481473460005E-3</v>
      </c>
      <c r="M152">
        <v>0.6214728029537</v>
      </c>
      <c r="N152">
        <v>7.6612919725840001E-3</v>
      </c>
      <c r="O152">
        <v>0.31701422239159999</v>
      </c>
      <c r="P152">
        <v>1.011900898826E-2</v>
      </c>
      <c r="Q152">
        <v>0.36278662506870002</v>
      </c>
      <c r="R152">
        <v>9.2051699586500006E-3</v>
      </c>
      <c r="S152">
        <v>0.52905250207629995</v>
      </c>
      <c r="T152">
        <v>8.5254002679880005E-3</v>
      </c>
      <c r="U152">
        <v>0.93898740314520002</v>
      </c>
    </row>
    <row r="153" spans="2:21" x14ac:dyDescent="0.3">
      <c r="B153" s="2">
        <v>4.7992176013400001E-3</v>
      </c>
      <c r="C153">
        <v>0.51954948224609998</v>
      </c>
      <c r="D153">
        <v>7.2625646670649996E-3</v>
      </c>
      <c r="E153">
        <v>-3.1044896116549999E-3</v>
      </c>
      <c r="F153">
        <v>4.4105238654510003E-3</v>
      </c>
      <c r="G153">
        <v>0.96699407825810002</v>
      </c>
      <c r="H153">
        <v>4.651620092789E-3</v>
      </c>
      <c r="I153">
        <v>1.0117710437230001</v>
      </c>
      <c r="L153">
        <v>9.5875931892490003E-3</v>
      </c>
      <c r="M153">
        <v>0.60302780425390001</v>
      </c>
      <c r="N153">
        <v>7.7043538477699998E-3</v>
      </c>
      <c r="O153">
        <v>0.31569836304709997</v>
      </c>
      <c r="P153">
        <v>1.0202085263679999E-2</v>
      </c>
      <c r="Q153">
        <v>0.34958814621989998</v>
      </c>
      <c r="R153">
        <v>9.3036307295170009E-3</v>
      </c>
      <c r="S153">
        <v>0.50003802008440001</v>
      </c>
      <c r="T153">
        <v>8.5742037265320002E-3</v>
      </c>
      <c r="U153">
        <v>0.92713047946630001</v>
      </c>
    </row>
    <row r="154" spans="2:21" x14ac:dyDescent="0.3">
      <c r="B154" s="2">
        <v>4.8224181346560001E-3</v>
      </c>
      <c r="C154">
        <v>0.510588096647</v>
      </c>
      <c r="D154">
        <v>7.3321982704550002E-3</v>
      </c>
      <c r="E154">
        <v>-3.6702971823919998E-3</v>
      </c>
      <c r="F154">
        <v>4.426598763072E-3</v>
      </c>
      <c r="G154">
        <v>0.97147244896149998</v>
      </c>
      <c r="H154">
        <v>4.6890841541350004E-3</v>
      </c>
      <c r="I154">
        <v>0.98600951330740005</v>
      </c>
      <c r="L154">
        <v>9.6421382311509991E-3</v>
      </c>
      <c r="M154">
        <v>0.59248878418090001</v>
      </c>
      <c r="N154">
        <v>7.7531573063140003E-3</v>
      </c>
      <c r="O154">
        <v>0.29857078695040001</v>
      </c>
      <c r="P154">
        <v>1.026977704366E-2</v>
      </c>
      <c r="Q154">
        <v>0.33902903946969998</v>
      </c>
      <c r="R154">
        <v>9.3528611149510006E-3</v>
      </c>
      <c r="S154">
        <v>0.47498947425280003</v>
      </c>
      <c r="T154">
        <v>8.6344903517930009E-3</v>
      </c>
      <c r="U154">
        <v>0.92581534162580004</v>
      </c>
    </row>
    <row r="155" spans="2:21" x14ac:dyDescent="0.3">
      <c r="B155" s="2">
        <v>4.8438284070339999E-3</v>
      </c>
      <c r="C155">
        <v>0.49770710672040003</v>
      </c>
      <c r="D155">
        <v>7.4232550837839998E-3</v>
      </c>
      <c r="E155">
        <v>-6.477762013647E-3</v>
      </c>
      <c r="F155">
        <v>4.4516018139639998E-3</v>
      </c>
      <c r="G155">
        <v>0.9765100354788</v>
      </c>
      <c r="H155">
        <v>4.7051161535269998E-3</v>
      </c>
      <c r="I155">
        <v>0.95521009674949997</v>
      </c>
      <c r="L155">
        <v>9.6995540647329993E-3</v>
      </c>
      <c r="M155">
        <v>0.58194988435850004</v>
      </c>
      <c r="N155">
        <v>7.7876068064630004E-3</v>
      </c>
      <c r="O155">
        <v>0.2893485882272</v>
      </c>
      <c r="P155">
        <v>1.0352853319080001E-2</v>
      </c>
      <c r="Q155">
        <v>0.33505420235209998</v>
      </c>
      <c r="R155">
        <v>9.4574756839980005E-3</v>
      </c>
      <c r="S155">
        <v>0.44202038459170001</v>
      </c>
      <c r="T155">
        <v>8.6947769770539998E-3</v>
      </c>
      <c r="U155">
        <v>0.92581786688970003</v>
      </c>
    </row>
    <row r="156" spans="2:21" x14ac:dyDescent="0.3">
      <c r="B156" s="2">
        <v>4.856309845214E-3</v>
      </c>
      <c r="C156">
        <v>0.48370693610269999</v>
      </c>
      <c r="D156">
        <v>7.5500265529749996E-3</v>
      </c>
      <c r="E156">
        <v>-5.3684689578789996E-3</v>
      </c>
      <c r="F156">
        <v>4.4658775986299998E-3</v>
      </c>
      <c r="G156">
        <v>0.96978925845160002</v>
      </c>
      <c r="H156">
        <v>4.7247239083279997E-3</v>
      </c>
      <c r="I156">
        <v>0.92833013470650005</v>
      </c>
      <c r="L156">
        <v>9.7914193984640005E-3</v>
      </c>
      <c r="M156">
        <v>0.57668307996190005</v>
      </c>
      <c r="N156">
        <v>7.8335394733289997E-3</v>
      </c>
      <c r="O156">
        <v>0.28012687050660001</v>
      </c>
      <c r="P156">
        <v>1.047592928266E-2</v>
      </c>
      <c r="Q156">
        <v>0.33370417213039999</v>
      </c>
      <c r="R156">
        <v>9.5528595557760002E-3</v>
      </c>
      <c r="S156">
        <v>0.4261833428222</v>
      </c>
      <c r="T156">
        <v>8.7464512272769999E-3</v>
      </c>
      <c r="U156">
        <v>0.9192317158794</v>
      </c>
    </row>
    <row r="157" spans="2:21" x14ac:dyDescent="0.3">
      <c r="B157" s="2">
        <v>4.8687892406219999E-3</v>
      </c>
      <c r="C157">
        <v>0.46802687085360001</v>
      </c>
      <c r="D157">
        <v>7.6125222640330004E-3</v>
      </c>
      <c r="E157">
        <v>-2.573888015015E-3</v>
      </c>
      <c r="F157">
        <v>4.4765633284770002E-3</v>
      </c>
      <c r="G157">
        <v>0.94738976448919998</v>
      </c>
      <c r="H157">
        <v>4.7639121809599999E-3</v>
      </c>
      <c r="I157">
        <v>0.85217161553389997</v>
      </c>
      <c r="L157">
        <v>9.8718015654780007E-3</v>
      </c>
      <c r="M157">
        <v>0.57668644698039995</v>
      </c>
      <c r="N157">
        <v>7.8593765984400002E-3</v>
      </c>
      <c r="O157">
        <v>0.2735396372403</v>
      </c>
      <c r="P157">
        <v>1.053746726445E-2</v>
      </c>
      <c r="Q157">
        <v>0.34554695651180001</v>
      </c>
      <c r="R157">
        <v>9.6174744366580005E-3</v>
      </c>
      <c r="S157">
        <v>0.41562504524999999</v>
      </c>
      <c r="T157">
        <v>8.8182210192540005E-3</v>
      </c>
      <c r="U157">
        <v>0.90474042799690002</v>
      </c>
    </row>
    <row r="158" spans="2:21" x14ac:dyDescent="0.3">
      <c r="B158" s="2">
        <v>4.8812665932570004E-3</v>
      </c>
      <c r="C158">
        <v>0.45066691097290001</v>
      </c>
      <c r="D158">
        <v>7.6553768549999998E-3</v>
      </c>
      <c r="E158">
        <v>-3.3762401010120001E-4</v>
      </c>
      <c r="F158">
        <v>4.4801104850670003E-3</v>
      </c>
      <c r="G158">
        <v>0.92779069416320004</v>
      </c>
      <c r="H158">
        <v>4.8048696058790004E-3</v>
      </c>
      <c r="I158">
        <v>0.76257378949679999</v>
      </c>
      <c r="L158">
        <v>9.9521837324919992E-3</v>
      </c>
      <c r="M158">
        <v>0.57537215089460003</v>
      </c>
      <c r="N158">
        <v>7.9569835155290005E-3</v>
      </c>
      <c r="O158">
        <v>0.26168475782270001</v>
      </c>
      <c r="P158">
        <v>1.060515904442E-2</v>
      </c>
      <c r="Q158">
        <v>0.34948214391069998</v>
      </c>
      <c r="R158">
        <v>9.6882431157189995E-3</v>
      </c>
      <c r="S158">
        <v>0.40242980311299997</v>
      </c>
      <c r="T158">
        <v>8.8727660611570003E-3</v>
      </c>
      <c r="U158">
        <v>0.88893075550599998</v>
      </c>
    </row>
    <row r="159" spans="2:21" x14ac:dyDescent="0.3">
      <c r="B159" s="2">
        <v>4.9151848598619997E-3</v>
      </c>
      <c r="C159">
        <v>0.44562438063799997</v>
      </c>
      <c r="D159">
        <v>7.7017997112100002E-3</v>
      </c>
      <c r="E159">
        <v>-3.4151913915010001E-4</v>
      </c>
      <c r="F159">
        <v>4.4979470448079997E-3</v>
      </c>
      <c r="G159">
        <v>0.91267014435320004</v>
      </c>
      <c r="H159">
        <v>4.8476295483739999E-3</v>
      </c>
      <c r="I159">
        <v>0.68697493557610001</v>
      </c>
      <c r="L159">
        <v>1.0044049066219999E-2</v>
      </c>
      <c r="M159">
        <v>0.57274067270689999</v>
      </c>
      <c r="N159">
        <v>8.0057869740739994E-3</v>
      </c>
      <c r="O159">
        <v>0.25641614966620002</v>
      </c>
      <c r="P159">
        <v>1.066362012713E-2</v>
      </c>
      <c r="Q159">
        <v>0.34683144332100002</v>
      </c>
      <c r="R159">
        <v>9.7651655929590006E-3</v>
      </c>
      <c r="S159">
        <v>0.40240957366460001</v>
      </c>
      <c r="T159">
        <v>8.9359234780969996E-3</v>
      </c>
      <c r="U159">
        <v>0.87180378066270003</v>
      </c>
    </row>
    <row r="160" spans="2:21" x14ac:dyDescent="0.3">
      <c r="B160" s="2">
        <v>4.934814404239E-3</v>
      </c>
      <c r="C160">
        <v>0.43666329466420001</v>
      </c>
      <c r="D160">
        <v>7.7589334914649997E-3</v>
      </c>
      <c r="E160">
        <v>-2.0262077756220001E-3</v>
      </c>
      <c r="F160">
        <v>4.5193559553369997E-3</v>
      </c>
      <c r="G160">
        <v>0.89866922467230004</v>
      </c>
      <c r="H160">
        <v>4.8672318557810004E-3</v>
      </c>
      <c r="I160">
        <v>0.65561525451580005</v>
      </c>
      <c r="L160">
        <v>1.015600994171E-2</v>
      </c>
      <c r="M160">
        <v>0.57274536248270003</v>
      </c>
      <c r="N160">
        <v>8.1120062661999993E-3</v>
      </c>
      <c r="O160">
        <v>0.25642059894070002</v>
      </c>
      <c r="P160">
        <v>1.071900431074E-2</v>
      </c>
      <c r="Q160">
        <v>0.35604051984950003</v>
      </c>
      <c r="R160">
        <v>9.8451649692889998E-3</v>
      </c>
      <c r="S160">
        <v>0.3931648933072</v>
      </c>
      <c r="T160">
        <v>8.9990808950359998E-3</v>
      </c>
      <c r="U160">
        <v>0.8520414796104</v>
      </c>
    </row>
    <row r="161" spans="2:21" x14ac:dyDescent="0.3">
      <c r="B161" s="2">
        <v>4.9401572691629998E-3</v>
      </c>
      <c r="C161">
        <v>0.42546354768299999</v>
      </c>
      <c r="D161">
        <v>7.8678466113380006E-3</v>
      </c>
      <c r="E161">
        <v>-3.7152409791089999E-3</v>
      </c>
      <c r="F161">
        <v>4.5318612258670003E-3</v>
      </c>
      <c r="G161">
        <v>0.90426782475529999</v>
      </c>
      <c r="H161">
        <v>4.8779271185679998E-3</v>
      </c>
      <c r="I161">
        <v>0.64105526883359998</v>
      </c>
      <c r="L161">
        <v>1.0222038150329999E-2</v>
      </c>
      <c r="M161">
        <v>0.57143046514350004</v>
      </c>
      <c r="N161">
        <v>8.1608097247440007E-3</v>
      </c>
      <c r="O161">
        <v>0.25774030630639999</v>
      </c>
      <c r="P161">
        <v>1.0759003998900001E-2</v>
      </c>
      <c r="Q161">
        <v>0.34944168501400003</v>
      </c>
      <c r="R161">
        <v>9.9436257401569993E-3</v>
      </c>
      <c r="S161">
        <v>0.4063156306579</v>
      </c>
      <c r="T161">
        <v>9.0392719785440008E-3</v>
      </c>
      <c r="U161">
        <v>0.83886653207509998</v>
      </c>
    </row>
    <row r="162" spans="2:21" x14ac:dyDescent="0.3">
      <c r="B162" s="2">
        <v>4.9597793233730003E-3</v>
      </c>
      <c r="C162">
        <v>0.4103428480604</v>
      </c>
      <c r="D162">
        <v>7.9535503458800002E-3</v>
      </c>
      <c r="E162">
        <v>-3.7224319865839998E-3</v>
      </c>
      <c r="F162">
        <v>4.5336589769730002E-3</v>
      </c>
      <c r="G162">
        <v>0.91434704273159995</v>
      </c>
      <c r="H162">
        <v>4.890415365991E-3</v>
      </c>
      <c r="I162">
        <v>0.63265474698760005</v>
      </c>
      <c r="L162">
        <v>1.0285195567270001E-2</v>
      </c>
      <c r="M162">
        <v>0.56089180582249998</v>
      </c>
      <c r="N162">
        <v>8.223967141684E-3</v>
      </c>
      <c r="O162">
        <v>0.25774295182099999</v>
      </c>
      <c r="P162">
        <v>1.0802080586159999E-2</v>
      </c>
      <c r="Q162">
        <v>0.33625372547839999</v>
      </c>
      <c r="R162">
        <v>9.9897792265009992E-3</v>
      </c>
      <c r="S162">
        <v>0.40893881919780001</v>
      </c>
      <c r="T162">
        <v>9.220131854326E-3</v>
      </c>
      <c r="U162">
        <v>0.78353225747970001</v>
      </c>
    </row>
    <row r="163" spans="2:21" x14ac:dyDescent="0.3">
      <c r="B163" s="2">
        <v>5.0008218638250002E-3</v>
      </c>
      <c r="C163">
        <v>0.39074063166860001</v>
      </c>
      <c r="D163">
        <v>8.0499670472390008E-3</v>
      </c>
      <c r="E163">
        <v>-3.7305218699940001E-3</v>
      </c>
      <c r="F163">
        <v>4.5533150773969999E-3</v>
      </c>
      <c r="G163">
        <v>0.92722458696709997</v>
      </c>
      <c r="H163">
        <v>4.9082648632930003E-3</v>
      </c>
      <c r="I163">
        <v>0.62817352984370001</v>
      </c>
      <c r="L163">
        <v>1.035409456756E-2</v>
      </c>
      <c r="M163">
        <v>0.55694170252499997</v>
      </c>
      <c r="N163">
        <v>8.2957369336610007E-3</v>
      </c>
      <c r="O163">
        <v>0.25247530566979998</v>
      </c>
      <c r="P163">
        <v>1.088207996249E-2</v>
      </c>
      <c r="Q163">
        <v>0.3283267082254</v>
      </c>
      <c r="R163">
        <v>1.0066701703739999E-2</v>
      </c>
      <c r="S163">
        <v>0.41155391595840002</v>
      </c>
      <c r="T163">
        <v>9.2718061045490002E-3</v>
      </c>
      <c r="U163">
        <v>0.7703577909471</v>
      </c>
    </row>
    <row r="164" spans="2:21" x14ac:dyDescent="0.3">
      <c r="B164" s="2">
        <v>5.0222389454450001E-3</v>
      </c>
      <c r="C164">
        <v>0.3834592905136</v>
      </c>
      <c r="D164">
        <v>8.1196020124779996E-3</v>
      </c>
      <c r="E164">
        <v>-3.1763996864039999E-3</v>
      </c>
      <c r="F164">
        <v>4.5515411586399997E-3</v>
      </c>
      <c r="G164">
        <v>0.93674413969150006</v>
      </c>
      <c r="H164">
        <v>4.9314701630800003E-3</v>
      </c>
      <c r="I164">
        <v>0.62313189838469996</v>
      </c>
      <c r="L164">
        <v>1.044308910962E-2</v>
      </c>
      <c r="M164">
        <v>0.54113347304210002</v>
      </c>
      <c r="N164">
        <v>8.347411183885E-3</v>
      </c>
      <c r="O164">
        <v>0.24193616534609999</v>
      </c>
      <c r="P164">
        <v>1.092515654974E-2</v>
      </c>
      <c r="Q164">
        <v>0.32304472731650002</v>
      </c>
      <c r="R164">
        <v>1.0134393483709999E-2</v>
      </c>
      <c r="S164">
        <v>0.4115361140439</v>
      </c>
      <c r="T164">
        <v>9.3148679797359999E-3</v>
      </c>
      <c r="U164">
        <v>0.7637712791847</v>
      </c>
    </row>
    <row r="165" spans="2:21" x14ac:dyDescent="0.3">
      <c r="B165" s="2">
        <v>5.0418718944439996E-3</v>
      </c>
      <c r="C165">
        <v>0.37729802892559999</v>
      </c>
      <c r="D165">
        <v>8.1874542069440004E-3</v>
      </c>
      <c r="E165">
        <v>-3.8226818150769999E-4</v>
      </c>
      <c r="F165">
        <v>4.5747675670789996E-3</v>
      </c>
      <c r="G165">
        <v>0.94906141942459998</v>
      </c>
      <c r="H165">
        <v>4.9511099213209999E-3</v>
      </c>
      <c r="I165">
        <v>0.62257028556829996</v>
      </c>
      <c r="L165">
        <v>1.052060048495E-2</v>
      </c>
      <c r="M165">
        <v>0.52268943634760001</v>
      </c>
      <c r="N165">
        <v>8.3818606840339992E-3</v>
      </c>
      <c r="O165">
        <v>0.2353492928317</v>
      </c>
      <c r="P165">
        <v>1.102054042152E-2</v>
      </c>
      <c r="Q165">
        <v>0.31247833796489999</v>
      </c>
      <c r="R165">
        <v>1.01959314655E-2</v>
      </c>
      <c r="S165">
        <v>0.40229628875410001</v>
      </c>
      <c r="T165">
        <v>9.4038625217869997E-3</v>
      </c>
      <c r="U165">
        <v>0.74664538659729995</v>
      </c>
    </row>
    <row r="166" spans="2:21" x14ac:dyDescent="0.3">
      <c r="B166" s="2">
        <v>5.0579331735789998E-3</v>
      </c>
      <c r="C166">
        <v>0.37057710208569999</v>
      </c>
      <c r="D166">
        <v>8.2481637426080005E-3</v>
      </c>
      <c r="E166">
        <v>1.852497696849E-3</v>
      </c>
      <c r="F166">
        <v>4.599756999486E-3</v>
      </c>
      <c r="G166">
        <v>0.94289970839860004</v>
      </c>
      <c r="H166">
        <v>4.9743213494259997E-3</v>
      </c>
      <c r="I166">
        <v>0.62256833800379996</v>
      </c>
      <c r="L166">
        <v>1.059524106861E-2</v>
      </c>
      <c r="M166">
        <v>0.50951593182029997</v>
      </c>
      <c r="N166">
        <v>8.4163101841830002E-3</v>
      </c>
      <c r="O166">
        <v>0.227444757213</v>
      </c>
      <c r="P166">
        <v>1.108207840331E-2</v>
      </c>
      <c r="Q166">
        <v>0.30719150198849998</v>
      </c>
      <c r="R166">
        <v>1.0303622933640001E-2</v>
      </c>
      <c r="S166">
        <v>0.38777367337739999</v>
      </c>
      <c r="T166">
        <v>9.4555367720110008E-3</v>
      </c>
      <c r="U166">
        <v>0.7361062462736</v>
      </c>
    </row>
    <row r="167" spans="2:21" x14ac:dyDescent="0.3">
      <c r="B167" s="2">
        <v>5.082921925063E-3</v>
      </c>
      <c r="C167">
        <v>0.36385542618259997</v>
      </c>
      <c r="D167">
        <v>8.3874329921620003E-3</v>
      </c>
      <c r="E167">
        <v>2.4007771868649998E-3</v>
      </c>
      <c r="F167">
        <v>4.6104529431969998E-3</v>
      </c>
      <c r="G167">
        <v>0.92889968759359998</v>
      </c>
      <c r="H167">
        <v>4.9957459212130002E-3</v>
      </c>
      <c r="I167">
        <v>0.62144661049759997</v>
      </c>
      <c r="L167">
        <v>1.0655527693869999E-2</v>
      </c>
      <c r="M167">
        <v>0.50029481535300002</v>
      </c>
      <c r="N167">
        <v>8.4593720593690008E-3</v>
      </c>
      <c r="O167">
        <v>0.2221759085551</v>
      </c>
      <c r="P167">
        <v>1.115900088055E-2</v>
      </c>
      <c r="Q167">
        <v>0.30717127254010002</v>
      </c>
      <c r="R167">
        <v>1.0414391300869999E-2</v>
      </c>
      <c r="S167">
        <v>0.34557932362920002</v>
      </c>
      <c r="T167">
        <v>9.5301773556670001E-3</v>
      </c>
      <c r="U167">
        <v>0.73083872037300002</v>
      </c>
    </row>
    <row r="168" spans="2:21" x14ac:dyDescent="0.3">
      <c r="B168" s="2">
        <v>5.1186161531969997E-3</v>
      </c>
      <c r="C168">
        <v>0.35097323775479999</v>
      </c>
      <c r="D168">
        <v>8.4981336492779991E-3</v>
      </c>
      <c r="E168">
        <v>2.39148880221E-3</v>
      </c>
      <c r="F168">
        <v>4.6229411906210001E-3</v>
      </c>
      <c r="G168">
        <v>0.92049916574760005</v>
      </c>
      <c r="H168">
        <v>5.0243063425600004E-3</v>
      </c>
      <c r="I168">
        <v>0.61528459984630002</v>
      </c>
      <c r="L168">
        <v>1.073016827752E-2</v>
      </c>
      <c r="M168">
        <v>0.491074300139</v>
      </c>
      <c r="N168">
        <v>8.5282710596669992E-3</v>
      </c>
      <c r="O168">
        <v>0.21822580525759999</v>
      </c>
      <c r="P168">
        <v>1.124515405506E-2</v>
      </c>
      <c r="Q168">
        <v>0.3097839417669</v>
      </c>
      <c r="R168">
        <v>1.047900618175E-2</v>
      </c>
      <c r="S168">
        <v>0.32711504743019998</v>
      </c>
      <c r="T168">
        <v>9.6450090228299996E-3</v>
      </c>
      <c r="U168">
        <v>0.73084353039960004</v>
      </c>
    </row>
    <row r="169" spans="2:21" x14ac:dyDescent="0.3">
      <c r="B169" s="2">
        <v>5.1507407542400003E-3</v>
      </c>
      <c r="C169">
        <v>0.33921127870649997</v>
      </c>
      <c r="D169">
        <v>8.5856249210610001E-3</v>
      </c>
      <c r="E169">
        <v>4.0640426135679997E-3</v>
      </c>
      <c r="F169">
        <v>4.6479333467250002E-3</v>
      </c>
      <c r="G169">
        <v>0.91657731423029998</v>
      </c>
      <c r="H169">
        <v>5.0528599546639996E-3</v>
      </c>
      <c r="I169">
        <v>0.60352294042340004</v>
      </c>
      <c r="L169">
        <v>1.080480886118E-2</v>
      </c>
      <c r="M169">
        <v>0.48580677423840002</v>
      </c>
      <c r="N169">
        <v>8.5828161015689998E-3</v>
      </c>
      <c r="O169">
        <v>0.21822809002019999</v>
      </c>
      <c r="P169">
        <v>1.13220765323E-2</v>
      </c>
      <c r="Q169">
        <v>0.3097637123186</v>
      </c>
      <c r="R169">
        <v>1.0525159668089999E-2</v>
      </c>
      <c r="S169">
        <v>0.3112909525077</v>
      </c>
      <c r="T169">
        <v>9.7167788148070002E-3</v>
      </c>
      <c r="U169">
        <v>0.7308465366661</v>
      </c>
    </row>
    <row r="170" spans="2:21" x14ac:dyDescent="0.3">
      <c r="B170" s="2">
        <v>5.186431577753E-3</v>
      </c>
      <c r="C170">
        <v>0.32352926589289999</v>
      </c>
      <c r="D170">
        <v>8.7981089768090007E-3</v>
      </c>
      <c r="E170">
        <v>1.244568806498E-2</v>
      </c>
      <c r="F170">
        <v>4.6765094293300001E-3</v>
      </c>
      <c r="G170">
        <v>0.92329449575370004</v>
      </c>
      <c r="H170">
        <v>5.0707067282690001E-3</v>
      </c>
      <c r="I170">
        <v>0.59680186377090005</v>
      </c>
      <c r="L170">
        <v>1.08564831114E-2</v>
      </c>
      <c r="M170">
        <v>0.48317361254149999</v>
      </c>
      <c r="N170">
        <v>8.6574566852260001E-3</v>
      </c>
      <c r="O170">
        <v>0.2235018689553</v>
      </c>
      <c r="P170">
        <v>1.140515280772E-2</v>
      </c>
      <c r="Q170">
        <v>0.29392990726090001</v>
      </c>
      <c r="R170">
        <v>1.058669764989E-2</v>
      </c>
      <c r="S170">
        <v>0.29414514859110003</v>
      </c>
      <c r="T170">
        <v>9.7914193984640005E-3</v>
      </c>
      <c r="U170">
        <v>0.74007330491459999</v>
      </c>
    </row>
    <row r="171" spans="2:21" x14ac:dyDescent="0.3">
      <c r="B171" s="2">
        <v>5.2239119812810004E-3</v>
      </c>
      <c r="C171">
        <v>0.31120689252950001</v>
      </c>
      <c r="D171">
        <v>8.8802417224109996E-3</v>
      </c>
      <c r="E171">
        <v>1.243879668281E-2</v>
      </c>
      <c r="F171">
        <v>4.6997222192839997E-3</v>
      </c>
      <c r="G171">
        <v>0.92441247794350001</v>
      </c>
      <c r="H171">
        <v>5.0974884643890002E-3</v>
      </c>
      <c r="I171">
        <v>0.59623965170390003</v>
      </c>
      <c r="L171">
        <v>1.093112369506E-2</v>
      </c>
      <c r="M171">
        <v>0.47527076043200001</v>
      </c>
      <c r="N171">
        <v>8.7464512272769999E-3</v>
      </c>
      <c r="O171">
        <v>0.22482325983029999</v>
      </c>
      <c r="P171">
        <v>1.1451306294070001E-2</v>
      </c>
      <c r="Q171">
        <v>0.28205880165179997</v>
      </c>
      <c r="R171">
        <v>1.0617466640779999E-2</v>
      </c>
      <c r="S171">
        <v>0.28359575197609999</v>
      </c>
      <c r="T171">
        <v>9.8603183987620007E-3</v>
      </c>
      <c r="U171">
        <v>0.75588814818399996</v>
      </c>
    </row>
    <row r="172" spans="2:21" x14ac:dyDescent="0.3">
      <c r="B172" s="2">
        <v>5.2488946044459998E-3</v>
      </c>
      <c r="C172">
        <v>0.2994455327319</v>
      </c>
      <c r="D172">
        <v>8.9641688144980001E-3</v>
      </c>
      <c r="E172">
        <v>1.971129889111E-2</v>
      </c>
      <c r="F172">
        <v>4.7229275190699997E-3</v>
      </c>
      <c r="G172">
        <v>0.91937084648449996</v>
      </c>
      <c r="H172">
        <v>5.1331956300839999E-3</v>
      </c>
      <c r="I172">
        <v>0.59399679594220001</v>
      </c>
      <c r="L172">
        <v>1.1017247445429999E-2</v>
      </c>
      <c r="M172">
        <v>0.4673683893251</v>
      </c>
      <c r="N172">
        <v>8.786642310784E-3</v>
      </c>
      <c r="O172">
        <v>0.23009559575739999</v>
      </c>
      <c r="P172">
        <v>1.152822877131E-2</v>
      </c>
      <c r="Q172">
        <v>0.27940324599459998</v>
      </c>
      <c r="R172">
        <v>1.067285082439E-2</v>
      </c>
      <c r="S172">
        <v>0.27567520814660001</v>
      </c>
      <c r="T172">
        <v>9.9320881907389996E-3</v>
      </c>
      <c r="U172">
        <v>0.76775012239069995</v>
      </c>
    </row>
    <row r="173" spans="2:21" x14ac:dyDescent="0.3">
      <c r="B173" s="2">
        <v>5.2863702415040003E-3</v>
      </c>
      <c r="C173">
        <v>0.28320340522839998</v>
      </c>
      <c r="D173">
        <v>9.0713114202360008E-3</v>
      </c>
      <c r="E173">
        <v>3.0341642797859999E-2</v>
      </c>
      <c r="F173">
        <v>4.7247007569030004E-3</v>
      </c>
      <c r="G173">
        <v>0.90929132888300002</v>
      </c>
      <c r="H173">
        <v>5.1564118246589996E-3</v>
      </c>
      <c r="I173">
        <v>0.59791460251780004</v>
      </c>
      <c r="L173">
        <v>1.11177251542E-2</v>
      </c>
      <c r="M173">
        <v>0.4594666194716</v>
      </c>
      <c r="N173">
        <v>8.8526705194029998E-3</v>
      </c>
      <c r="O173">
        <v>0.2182393935826</v>
      </c>
      <c r="P173">
        <v>1.157438225765E-2</v>
      </c>
      <c r="Q173">
        <v>0.27675578211669999</v>
      </c>
      <c r="R173">
        <v>1.0740542604370001E-2</v>
      </c>
      <c r="S173">
        <v>0.27302208002310002</v>
      </c>
      <c r="T173">
        <v>9.9981163993579994E-3</v>
      </c>
      <c r="U173">
        <v>0.78092951920050002</v>
      </c>
    </row>
    <row r="174" spans="2:21" x14ac:dyDescent="0.3">
      <c r="B174" s="2">
        <v>5.3202776133199998E-3</v>
      </c>
      <c r="C174">
        <v>0.26920143685890002</v>
      </c>
      <c r="D174">
        <v>9.1980924223659995E-3</v>
      </c>
      <c r="E174">
        <v>3.9290444133910002E-2</v>
      </c>
      <c r="F174">
        <v>4.730049750145E-3</v>
      </c>
      <c r="G174">
        <v>0.90313126579619996</v>
      </c>
      <c r="H174">
        <v>5.1974802402320001E-3</v>
      </c>
      <c r="I174">
        <v>0.59959105145820002</v>
      </c>
      <c r="L174">
        <v>1.120097811289E-2</v>
      </c>
      <c r="M174">
        <v>0.45551711742750001</v>
      </c>
      <c r="N174">
        <v>8.8899908112309994E-3</v>
      </c>
      <c r="O174">
        <v>0.20901731510999999</v>
      </c>
      <c r="P174">
        <v>1.1651304734890001E-2</v>
      </c>
      <c r="Q174">
        <v>0.2767355526684</v>
      </c>
      <c r="R174">
        <v>1.079592678798E-2</v>
      </c>
      <c r="S174">
        <v>0.27168985171589999</v>
      </c>
      <c r="T174">
        <v>1.005553223294E-2</v>
      </c>
      <c r="U174">
        <v>0.79147322904950002</v>
      </c>
    </row>
    <row r="175" spans="2:21" x14ac:dyDescent="0.3">
      <c r="B175" s="2">
        <v>5.3559704796059997E-3</v>
      </c>
      <c r="C175">
        <v>0.25519931867669998</v>
      </c>
      <c r="D175">
        <v>9.3070150751799995E-3</v>
      </c>
      <c r="E175">
        <v>4.5440919210700002E-2</v>
      </c>
      <c r="F175">
        <v>4.7425441258870001E-3</v>
      </c>
      <c r="G175">
        <v>0.89977042784460004</v>
      </c>
      <c r="H175">
        <v>5.227828198822E-3</v>
      </c>
      <c r="I175">
        <v>0.59510878562570002</v>
      </c>
      <c r="L175">
        <v>1.1275618696549999E-2</v>
      </c>
      <c r="M175">
        <v>0.45156725463129999</v>
      </c>
      <c r="N175">
        <v>8.9330526864179992E-3</v>
      </c>
      <c r="O175">
        <v>0.19584248782540001</v>
      </c>
      <c r="P175">
        <v>1.1740534808489999E-2</v>
      </c>
      <c r="Q175">
        <v>0.28857105444839998</v>
      </c>
      <c r="R175">
        <v>1.086361856795E-2</v>
      </c>
      <c r="S175">
        <v>0.27298971290579999</v>
      </c>
      <c r="T175">
        <v>1.0130172816599999E-2</v>
      </c>
      <c r="U175">
        <v>0.80597064971569998</v>
      </c>
    </row>
    <row r="176" spans="2:21" x14ac:dyDescent="0.3">
      <c r="B176" s="2">
        <v>5.4059473016480003E-3</v>
      </c>
      <c r="C176">
        <v>0.24119600199329999</v>
      </c>
      <c r="D176">
        <v>9.3837933801459994E-3</v>
      </c>
      <c r="E176">
        <v>4.7114371897989997E-2</v>
      </c>
      <c r="F176">
        <v>4.7586088096440004E-3</v>
      </c>
      <c r="G176">
        <v>0.89584932539060003</v>
      </c>
      <c r="H176">
        <v>5.2581713909409999E-3</v>
      </c>
      <c r="I176">
        <v>0.58670676565309998</v>
      </c>
      <c r="L176">
        <v>1.133877611349E-2</v>
      </c>
      <c r="M176">
        <v>0.45156990014589998</v>
      </c>
      <c r="N176">
        <v>8.9732437699249993E-3</v>
      </c>
      <c r="O176">
        <v>0.1839852033945</v>
      </c>
      <c r="P176">
        <v>1.1805149689369999E-2</v>
      </c>
      <c r="Q176">
        <v>0.28591873550289998</v>
      </c>
      <c r="R176">
        <v>1.09097720543E-2</v>
      </c>
      <c r="S176">
        <v>0.27956589075909999</v>
      </c>
      <c r="T176">
        <v>1.0187588650179999E-2</v>
      </c>
      <c r="U176">
        <v>0.8138790333557</v>
      </c>
    </row>
    <row r="177" spans="2:21" x14ac:dyDescent="0.3">
      <c r="B177" s="2">
        <v>5.4380759882369997E-3</v>
      </c>
      <c r="C177">
        <v>0.23279383220800001</v>
      </c>
      <c r="D177">
        <v>9.5266370232600008E-3</v>
      </c>
      <c r="E177">
        <v>5.046217614851E-2</v>
      </c>
      <c r="F177">
        <v>4.7800347432789998E-3</v>
      </c>
      <c r="G177">
        <v>0.89584752763870001</v>
      </c>
      <c r="H177">
        <v>5.322408336391E-3</v>
      </c>
      <c r="I177">
        <v>0.55310347976780005</v>
      </c>
      <c r="L177">
        <v>1.1404804322109999E-2</v>
      </c>
      <c r="M177">
        <v>0.45157266591119999</v>
      </c>
      <c r="N177">
        <v>9.0478843535810004E-3</v>
      </c>
      <c r="O177">
        <v>0.16554104644939999</v>
      </c>
      <c r="P177">
        <v>1.185130317572E-2</v>
      </c>
      <c r="Q177">
        <v>0.28590659783389999</v>
      </c>
      <c r="R177">
        <v>1.0968233137000001E-2</v>
      </c>
      <c r="S177">
        <v>0.28350350569170002</v>
      </c>
      <c r="T177">
        <v>1.02392629004E-2</v>
      </c>
      <c r="U177">
        <v>0.82310483959890002</v>
      </c>
    </row>
    <row r="178" spans="2:21" x14ac:dyDescent="0.3">
      <c r="B178" s="2">
        <v>5.4773480145530002E-3</v>
      </c>
      <c r="C178">
        <v>0.22551099292650001</v>
      </c>
      <c r="D178">
        <v>9.6123387150289993E-3</v>
      </c>
      <c r="E178">
        <v>4.877509050955E-2</v>
      </c>
      <c r="F178">
        <v>4.8121661535649998E-3</v>
      </c>
      <c r="G178">
        <v>0.88968521736210004</v>
      </c>
      <c r="H178">
        <v>5.3902189944780004E-3</v>
      </c>
      <c r="I178">
        <v>0.52173975376570003</v>
      </c>
      <c r="L178">
        <v>1.1499540447519999E-2</v>
      </c>
      <c r="M178">
        <v>0.44235299245190002</v>
      </c>
      <c r="N178">
        <v>9.1196541455579993E-3</v>
      </c>
      <c r="O178">
        <v>0.15368508477580001</v>
      </c>
      <c r="P178">
        <v>1.1931302552050001E-2</v>
      </c>
      <c r="Q178">
        <v>0.28325023299879998</v>
      </c>
      <c r="R178">
        <v>1.101746352243E-2</v>
      </c>
      <c r="S178">
        <v>0.2874435481582</v>
      </c>
      <c r="T178">
        <v>1.0288066358939999E-2</v>
      </c>
      <c r="U178">
        <v>0.82705987317350005</v>
      </c>
    </row>
    <row r="179" spans="2:21" x14ac:dyDescent="0.3">
      <c r="B179" s="2">
        <v>5.5059125214460001E-3</v>
      </c>
      <c r="C179">
        <v>0.22270877153820001</v>
      </c>
      <c r="D179">
        <v>9.7266103610839996E-3</v>
      </c>
      <c r="E179">
        <v>4.8765502499579998E-2</v>
      </c>
      <c r="F179">
        <v>4.824642825276E-3</v>
      </c>
      <c r="G179">
        <v>0.87176529260430002</v>
      </c>
      <c r="H179">
        <v>5.4401958165200002E-3</v>
      </c>
      <c r="I179">
        <v>0.50773643708229999</v>
      </c>
      <c r="L179">
        <v>1.1594276572929999E-2</v>
      </c>
      <c r="M179">
        <v>0.4318156558881</v>
      </c>
      <c r="N179">
        <v>9.2000363125719995E-3</v>
      </c>
      <c r="O179">
        <v>0.14841779937659999</v>
      </c>
      <c r="P179">
        <v>1.198053293748E-2</v>
      </c>
      <c r="Q179">
        <v>0.27796663373399999</v>
      </c>
      <c r="R179">
        <v>1.1069770806949999E-2</v>
      </c>
      <c r="S179">
        <v>0.2900651183422</v>
      </c>
      <c r="T179">
        <v>1.034835298421E-2</v>
      </c>
      <c r="U179">
        <v>0.83233305085529996</v>
      </c>
    </row>
    <row r="180" spans="2:21" x14ac:dyDescent="0.3">
      <c r="B180" s="2">
        <v>5.5237674661419997E-3</v>
      </c>
      <c r="C180">
        <v>0.22270727341159999</v>
      </c>
      <c r="D180">
        <v>9.8230270624430002E-3</v>
      </c>
      <c r="E180">
        <v>4.8757412616169997E-2</v>
      </c>
      <c r="F180">
        <v>4.8389158862440001E-3</v>
      </c>
      <c r="G180">
        <v>0.86280465606849999</v>
      </c>
      <c r="H180">
        <v>5.4758975348210004E-3</v>
      </c>
      <c r="I180">
        <v>0.5010138623032</v>
      </c>
      <c r="L180">
        <v>1.1732074573519999E-2</v>
      </c>
      <c r="M180">
        <v>0.41732713377090003</v>
      </c>
      <c r="N180">
        <v>9.2631937295120006E-3</v>
      </c>
      <c r="O180">
        <v>0.14842044489119999</v>
      </c>
      <c r="P180">
        <v>1.201130192838E-2</v>
      </c>
      <c r="Q180">
        <v>0.27795854195469999</v>
      </c>
      <c r="R180">
        <v>1.111284739421E-2</v>
      </c>
      <c r="S180">
        <v>0.29268911606010001</v>
      </c>
      <c r="T180">
        <v>1.040576881779E-2</v>
      </c>
      <c r="U180">
        <v>0.83760610828640003</v>
      </c>
    </row>
    <row r="181" spans="2:21" x14ac:dyDescent="0.3">
      <c r="B181" s="2">
        <v>5.559477355534E-3</v>
      </c>
      <c r="C181">
        <v>0.2227042771585</v>
      </c>
      <c r="D181">
        <v>9.9194424019529992E-3</v>
      </c>
      <c r="E181">
        <v>4.7629392978440002E-2</v>
      </c>
      <c r="F181">
        <v>4.8514034527440001E-3</v>
      </c>
      <c r="G181">
        <v>0.85384416934530005</v>
      </c>
      <c r="H181">
        <v>5.508028264183E-3</v>
      </c>
      <c r="I181">
        <v>0.4942915871495</v>
      </c>
      <c r="L181">
        <v>1.1803844365499999E-2</v>
      </c>
      <c r="M181">
        <v>0.40151818278399998</v>
      </c>
      <c r="N181">
        <v>9.3320927298100008E-3</v>
      </c>
      <c r="O181">
        <v>0.151058657116</v>
      </c>
      <c r="P181">
        <v>1.207899370835E-2</v>
      </c>
      <c r="Q181">
        <v>0.27135242451789998</v>
      </c>
      <c r="R181">
        <v>1.11466932842E-2</v>
      </c>
      <c r="S181">
        <v>0.29268021510280001</v>
      </c>
      <c r="T181">
        <v>1.046605544305E-2</v>
      </c>
      <c r="U181">
        <v>0.83760863355030002</v>
      </c>
    </row>
    <row r="182" spans="2:21" x14ac:dyDescent="0.3">
      <c r="B182" s="2">
        <v>5.5862584107299997E-3</v>
      </c>
      <c r="C182">
        <v>0.2215821002143</v>
      </c>
      <c r="D182">
        <v>9.9837188410100003E-3</v>
      </c>
      <c r="E182">
        <v>4.6504069968510003E-2</v>
      </c>
      <c r="F182">
        <v>4.8692468217269996E-3</v>
      </c>
      <c r="G182">
        <v>0.844323268307</v>
      </c>
      <c r="H182">
        <v>5.54372453509E-3</v>
      </c>
      <c r="I182">
        <v>0.48308929335310002</v>
      </c>
      <c r="L182">
        <v>1.18583894074E-2</v>
      </c>
      <c r="M182">
        <v>0.3936144889198</v>
      </c>
      <c r="N182">
        <v>9.3866377717130006E-3</v>
      </c>
      <c r="O182">
        <v>0.1510609418786</v>
      </c>
      <c r="P182">
        <v>1.214668548832E-2</v>
      </c>
      <c r="Q182">
        <v>0.26079331776769998</v>
      </c>
      <c r="R182">
        <v>1.120823126599E-2</v>
      </c>
      <c r="S182">
        <v>0.28344038981300002</v>
      </c>
      <c r="T182">
        <v>1.0526342068309999E-2</v>
      </c>
      <c r="U182">
        <v>0.8270698539786</v>
      </c>
    </row>
    <row r="183" spans="2:21" x14ac:dyDescent="0.3">
      <c r="B183" s="2">
        <v>5.6130346994560003E-3</v>
      </c>
      <c r="C183">
        <v>0.21654016912999999</v>
      </c>
      <c r="F183">
        <v>4.8995961421650002E-3</v>
      </c>
      <c r="G183">
        <v>0.84096093222879997</v>
      </c>
      <c r="H183">
        <v>5.5704967382700001E-3</v>
      </c>
      <c r="I183">
        <v>0.4746875730058</v>
      </c>
      <c r="L183">
        <v>1.192441761602E-2</v>
      </c>
      <c r="M183">
        <v>0.37516997122270002</v>
      </c>
      <c r="N183">
        <v>9.4497951886529999E-3</v>
      </c>
      <c r="O183">
        <v>0.1536989136021</v>
      </c>
      <c r="P183">
        <v>1.2195915873749999E-2</v>
      </c>
      <c r="Q183">
        <v>0.25287439229399999</v>
      </c>
      <c r="R183">
        <v>1.126976924778E-2</v>
      </c>
      <c r="S183">
        <v>0.27024757520979997</v>
      </c>
      <c r="T183">
        <v>1.058949948525E-2</v>
      </c>
      <c r="U183">
        <v>0.81126054223970001</v>
      </c>
    </row>
    <row r="184" spans="2:21" x14ac:dyDescent="0.3">
      <c r="B184" s="2">
        <v>5.634454504773E-3</v>
      </c>
      <c r="C184">
        <v>0.21149868748369999</v>
      </c>
      <c r="F184">
        <v>4.9245896601180002E-3</v>
      </c>
      <c r="G184">
        <v>0.83815901046579999</v>
      </c>
      <c r="H184">
        <v>5.5990557977689996E-3</v>
      </c>
      <c r="I184">
        <v>0.46740563260020002</v>
      </c>
      <c r="L184">
        <v>1.197322107457E-2</v>
      </c>
      <c r="M184">
        <v>0.36331304754389998</v>
      </c>
      <c r="N184">
        <v>9.5072110222339992E-3</v>
      </c>
      <c r="O184">
        <v>0.15633664482429999</v>
      </c>
      <c r="P184">
        <v>1.225745385555E-2</v>
      </c>
      <c r="Q184">
        <v>0.24495223010860001</v>
      </c>
      <c r="R184">
        <v>1.131284583503E-2</v>
      </c>
      <c r="S184">
        <v>0.25837727877860001</v>
      </c>
      <c r="T184">
        <v>1.065265690219E-2</v>
      </c>
      <c r="U184">
        <v>0.79413356739630003</v>
      </c>
    </row>
    <row r="185" spans="2:21" x14ac:dyDescent="0.3">
      <c r="B185" s="2">
        <v>5.6648004205889996E-3</v>
      </c>
      <c r="C185">
        <v>0.20533652701980001</v>
      </c>
      <c r="F185">
        <v>4.9406557057230004E-3</v>
      </c>
      <c r="G185">
        <v>0.83535783776609995</v>
      </c>
      <c r="H185">
        <v>5.6311851652820002E-3</v>
      </c>
      <c r="I185">
        <v>0.45956342769210001</v>
      </c>
      <c r="L185">
        <v>1.203063690815E-2</v>
      </c>
      <c r="M185">
        <v>0.34486816909469997</v>
      </c>
      <c r="N185">
        <v>9.5617560641370006E-3</v>
      </c>
      <c r="O185">
        <v>0.16556257131810001</v>
      </c>
      <c r="P185">
        <v>1.233437633279E-2</v>
      </c>
      <c r="Q185">
        <v>0.2357083589291</v>
      </c>
      <c r="R185">
        <v>1.1383614514100001E-2</v>
      </c>
      <c r="S185">
        <v>0.23727605801480001</v>
      </c>
      <c r="T185">
        <v>1.070720194409E-2</v>
      </c>
      <c r="U185">
        <v>0.77568856869650005</v>
      </c>
    </row>
    <row r="186" spans="2:21" x14ac:dyDescent="0.3">
      <c r="B186" s="2">
        <v>5.7005021388899998E-3</v>
      </c>
      <c r="C186">
        <v>0.1986139522407</v>
      </c>
      <c r="F186">
        <v>4.9728034581920004E-3</v>
      </c>
      <c r="G186">
        <v>0.8426346845414</v>
      </c>
      <c r="H186">
        <v>5.6740309042340002E-3</v>
      </c>
      <c r="I186">
        <v>0.45452014829389997</v>
      </c>
      <c r="L186">
        <v>1.2105277491799999E-2</v>
      </c>
      <c r="M186">
        <v>0.32905933835849999</v>
      </c>
      <c r="N186">
        <v>9.6392674394720004E-3</v>
      </c>
      <c r="O186">
        <v>0.1668834811905</v>
      </c>
      <c r="P186">
        <v>1.2386683617310001E-2</v>
      </c>
      <c r="Q186">
        <v>0.2383299291132</v>
      </c>
      <c r="R186">
        <v>1.14420755968E-2</v>
      </c>
      <c r="S186">
        <v>0.21881340017170001</v>
      </c>
      <c r="T186">
        <v>1.0761746985990001E-2</v>
      </c>
      <c r="U186">
        <v>0.7611965593101</v>
      </c>
    </row>
    <row r="187" spans="2:21" x14ac:dyDescent="0.3">
      <c r="B187" s="2">
        <v>5.7183475506469997E-3</v>
      </c>
      <c r="C187">
        <v>0.1907729458339</v>
      </c>
      <c r="F187">
        <v>4.9906618075090002E-3</v>
      </c>
      <c r="G187">
        <v>0.84543301080069999</v>
      </c>
      <c r="H187">
        <v>5.713306335172E-3</v>
      </c>
      <c r="I187">
        <v>0.45003713339820001</v>
      </c>
      <c r="L187">
        <v>1.215121015867E-2</v>
      </c>
      <c r="M187">
        <v>0.32379060995129999</v>
      </c>
      <c r="N187">
        <v>9.7225203981660003E-3</v>
      </c>
      <c r="O187">
        <v>0.15898098983299999</v>
      </c>
      <c r="P187">
        <v>1.243899090183E-2</v>
      </c>
      <c r="Q187">
        <v>0.24753981481949999</v>
      </c>
      <c r="R187">
        <v>1.148207528496E-2</v>
      </c>
      <c r="S187">
        <v>0.2069439129184</v>
      </c>
      <c r="T187">
        <v>1.08162920279E-2</v>
      </c>
      <c r="U187">
        <v>0.73484558198359995</v>
      </c>
    </row>
    <row r="188" spans="2:21" x14ac:dyDescent="0.3">
      <c r="B188" s="2">
        <v>5.7201214694039999E-3</v>
      </c>
      <c r="C188">
        <v>0.1812533931094</v>
      </c>
      <c r="F188">
        <v>5.0067196820230003E-3</v>
      </c>
      <c r="G188">
        <v>0.83591225957500004</v>
      </c>
      <c r="H188">
        <v>5.7561527550480003E-3</v>
      </c>
      <c r="I188">
        <v>0.44555381887720003</v>
      </c>
      <c r="L188">
        <v>1.2237333909040001E-2</v>
      </c>
      <c r="M188">
        <v>0.31852356505329998</v>
      </c>
      <c r="N188">
        <v>9.782807023426E-3</v>
      </c>
      <c r="O188">
        <v>0.15239519957459999</v>
      </c>
      <c r="P188">
        <v>1.25066826818E-2</v>
      </c>
      <c r="Q188">
        <v>0.2396160342782</v>
      </c>
      <c r="R188">
        <v>1.156515156038E-2</v>
      </c>
      <c r="S188">
        <v>0.18847478165180001</v>
      </c>
      <c r="T188">
        <v>1.085935390308E-2</v>
      </c>
      <c r="U188">
        <v>0.71508243917659997</v>
      </c>
    </row>
    <row r="189" spans="2:21" x14ac:dyDescent="0.3">
      <c r="B189" s="2">
        <v>5.7451061353410004E-3</v>
      </c>
      <c r="C189">
        <v>0.1711719279433</v>
      </c>
      <c r="F189">
        <v>5.0370649169149996E-3</v>
      </c>
      <c r="G189">
        <v>0.82919013423389998</v>
      </c>
      <c r="H189">
        <v>5.7936413296669998E-3</v>
      </c>
      <c r="I189">
        <v>0.43995102403980002</v>
      </c>
      <c r="L189">
        <v>1.233781161781E-2</v>
      </c>
      <c r="M189">
        <v>0.31852777382649999</v>
      </c>
      <c r="N189">
        <v>9.8545768154030006E-3</v>
      </c>
      <c r="O189">
        <v>0.1418569010055</v>
      </c>
      <c r="P189">
        <v>1.2571297562689999E-2</v>
      </c>
      <c r="Q189">
        <v>0.22642241049709999</v>
      </c>
      <c r="R189">
        <v>1.162976644126E-2</v>
      </c>
      <c r="S189">
        <v>0.17528115787070001</v>
      </c>
      <c r="T189">
        <v>1.0922511320019999E-2</v>
      </c>
      <c r="U189">
        <v>0.69004948570650004</v>
      </c>
    </row>
    <row r="190" spans="2:21" x14ac:dyDescent="0.3">
      <c r="B190" s="2">
        <v>5.7700962486730003E-3</v>
      </c>
      <c r="C190">
        <v>0.1655701817945</v>
      </c>
      <c r="F190">
        <v>5.0620618394899997E-3</v>
      </c>
      <c r="G190">
        <v>0.82918803685679998</v>
      </c>
      <c r="H190">
        <v>5.8311312661350001E-3</v>
      </c>
      <c r="I190">
        <v>0.43546815895669999</v>
      </c>
      <c r="L190">
        <v>1.2426806159860001E-2</v>
      </c>
      <c r="M190">
        <v>0.31984916470160002</v>
      </c>
      <c r="N190">
        <v>9.906251065627E-3</v>
      </c>
      <c r="O190">
        <v>0.13395308689070001</v>
      </c>
      <c r="P190">
        <v>1.260514345267E-2</v>
      </c>
      <c r="Q190">
        <v>0.23036649885320001</v>
      </c>
      <c r="R190">
        <v>1.1722073413950001E-2</v>
      </c>
      <c r="S190">
        <v>0.1660332408015</v>
      </c>
      <c r="T190">
        <v>1.1416287488820001E-2</v>
      </c>
      <c r="U190">
        <v>0.50032668177880002</v>
      </c>
    </row>
    <row r="191" spans="2:21" x14ac:dyDescent="0.3">
      <c r="B191" s="2">
        <v>5.7879368939600002E-3</v>
      </c>
      <c r="C191">
        <v>0.1538094212476</v>
      </c>
      <c r="F191">
        <v>5.0888408519130001E-3</v>
      </c>
      <c r="G191">
        <v>0.82638596528109998</v>
      </c>
      <c r="H191">
        <v>5.8721928724659997E-3</v>
      </c>
      <c r="I191">
        <v>0.43154495912550001</v>
      </c>
      <c r="L191">
        <v>1.2518671493590001E-2</v>
      </c>
      <c r="M191">
        <v>0.33171198066289997</v>
      </c>
      <c r="N191">
        <v>9.9780208576040006E-3</v>
      </c>
      <c r="O191">
        <v>0.1286854407395</v>
      </c>
      <c r="P191">
        <v>1.266975833355E-2</v>
      </c>
      <c r="Q191">
        <v>0.23693782163890001</v>
      </c>
      <c r="R191">
        <v>1.180207279028E-2</v>
      </c>
      <c r="S191">
        <v>0.16337687596629999</v>
      </c>
      <c r="T191">
        <v>1.1465090947370001E-2</v>
      </c>
      <c r="U191">
        <v>0.48188144257760002</v>
      </c>
    </row>
    <row r="192" spans="2:21" x14ac:dyDescent="0.3">
      <c r="B192" s="2">
        <v>5.8272048347300003E-3</v>
      </c>
      <c r="C192">
        <v>0.14316679270300001</v>
      </c>
      <c r="F192">
        <v>5.1049021310480003E-3</v>
      </c>
      <c r="G192">
        <v>0.81966503844119998</v>
      </c>
      <c r="H192">
        <v>5.9043290492219996E-3</v>
      </c>
      <c r="I192">
        <v>0.42930240298900002</v>
      </c>
      <c r="L192">
        <v>1.263063236908E-2</v>
      </c>
      <c r="M192">
        <v>0.32908134422989999</v>
      </c>
      <c r="N192">
        <v>1.007275698301E-2</v>
      </c>
      <c r="O192">
        <v>0.1141951148623</v>
      </c>
      <c r="P192">
        <v>1.2743603911699999E-2</v>
      </c>
      <c r="Q192">
        <v>0.23560073826399999</v>
      </c>
      <c r="R192">
        <v>1.1882072166610001E-2</v>
      </c>
      <c r="S192">
        <v>0.16072051113120001</v>
      </c>
      <c r="T192">
        <v>1.1533989947669999E-2</v>
      </c>
      <c r="U192">
        <v>0.48056666548909999</v>
      </c>
    </row>
    <row r="193" spans="2:21" x14ac:dyDescent="0.3">
      <c r="B193" s="2">
        <v>5.8432599855469999E-3</v>
      </c>
      <c r="C193">
        <v>0.13140618196869999</v>
      </c>
      <c r="F193">
        <v>5.1191765538650003E-3</v>
      </c>
      <c r="G193">
        <v>0.81182433165970003</v>
      </c>
      <c r="H193">
        <v>5.9311107853419996E-3</v>
      </c>
      <c r="I193">
        <v>0.428740190922</v>
      </c>
      <c r="L193">
        <v>1.2705272952729999E-2</v>
      </c>
      <c r="M193">
        <v>0.32513148143370002</v>
      </c>
      <c r="N193">
        <v>1.015888073339E-2</v>
      </c>
      <c r="O193">
        <v>0.11156339617329999</v>
      </c>
      <c r="P193">
        <v>1.281129569168E-2</v>
      </c>
      <c r="Q193">
        <v>0.23162994703609999</v>
      </c>
      <c r="R193">
        <v>1.195284084567E-2</v>
      </c>
      <c r="S193">
        <v>0.15938423693420001</v>
      </c>
      <c r="T193">
        <v>1.162011369804E-2</v>
      </c>
      <c r="U193">
        <v>0.47793494680010001</v>
      </c>
    </row>
    <row r="194" spans="2:21" x14ac:dyDescent="0.3">
      <c r="B194" s="2">
        <v>5.8664618807129998E-3</v>
      </c>
      <c r="C194">
        <v>0.1235647261239</v>
      </c>
      <c r="F194">
        <v>5.1584581131209999E-3</v>
      </c>
      <c r="G194">
        <v>0.81238100065850005</v>
      </c>
      <c r="H194">
        <v>5.9685979981130002E-3</v>
      </c>
      <c r="I194">
        <v>0.42201746633030002</v>
      </c>
      <c r="L194">
        <v>1.2788525911429999E-2</v>
      </c>
      <c r="M194">
        <v>0.31722899007619998</v>
      </c>
      <c r="N194">
        <v>1.023639210872E-2</v>
      </c>
      <c r="O194">
        <v>0.1115666429412</v>
      </c>
      <c r="P194">
        <v>1.2869756774380001E-2</v>
      </c>
      <c r="Q194">
        <v>0.22502625713310001</v>
      </c>
      <c r="R194">
        <v>1.200822502929E-2</v>
      </c>
      <c r="S194">
        <v>0.1633226610448</v>
      </c>
      <c r="T194">
        <v>1.170049586505E-2</v>
      </c>
      <c r="U194">
        <v>0.47003233519190002</v>
      </c>
    </row>
    <row r="195" spans="2:21" x14ac:dyDescent="0.3">
      <c r="B195" s="2">
        <v>5.8825211170749998E-3</v>
      </c>
      <c r="C195">
        <v>0.1151639046526</v>
      </c>
      <c r="F195">
        <v>5.1745180304080002E-3</v>
      </c>
      <c r="G195">
        <v>0.80454014406429997</v>
      </c>
      <c r="H195">
        <v>6.0096575616710004E-3</v>
      </c>
      <c r="I195">
        <v>0.4164143718676</v>
      </c>
      <c r="L195">
        <v>1.2857424911720001E-2</v>
      </c>
      <c r="M195">
        <v>0.31196122367430001</v>
      </c>
      <c r="N195">
        <v>1.029954952566E-2</v>
      </c>
      <c r="O195">
        <v>0.1115692884558</v>
      </c>
      <c r="P195">
        <v>1.297129444434E-2</v>
      </c>
      <c r="Q195">
        <v>0.21709357563459999</v>
      </c>
      <c r="R195">
        <v>1.207283991017E-2</v>
      </c>
      <c r="S195">
        <v>0.17911762556169999</v>
      </c>
      <c r="T195">
        <v>1.1746428531920001E-2</v>
      </c>
      <c r="U195">
        <v>0.46739893299360002</v>
      </c>
    </row>
    <row r="196" spans="2:21" x14ac:dyDescent="0.3">
      <c r="B196" s="2">
        <v>5.9235854471029999E-3</v>
      </c>
      <c r="C196">
        <v>0.11348056433000001</v>
      </c>
      <c r="F196">
        <v>5.1852126122700001E-3</v>
      </c>
      <c r="G196">
        <v>0.7894201935049</v>
      </c>
      <c r="H196">
        <v>6.0453626845939998E-3</v>
      </c>
      <c r="I196">
        <v>0.41249162147430002</v>
      </c>
      <c r="L196">
        <v>1.2952161037130001E-2</v>
      </c>
      <c r="M196">
        <v>0.2961532346927</v>
      </c>
      <c r="N196">
        <v>1.039141485939E-2</v>
      </c>
      <c r="O196">
        <v>0.1247497675216</v>
      </c>
      <c r="P196">
        <v>1.30420631234E-2</v>
      </c>
      <c r="Q196">
        <v>0.2131219752288</v>
      </c>
      <c r="R196">
        <v>1.216514688286E-2</v>
      </c>
      <c r="S196">
        <v>0.1949053074772</v>
      </c>
      <c r="T196">
        <v>1.1818198323900001E-2</v>
      </c>
      <c r="U196">
        <v>0.46740193926020002</v>
      </c>
    </row>
    <row r="197" spans="2:21" x14ac:dyDescent="0.3">
      <c r="B197" s="2">
        <v>5.9378646363899999E-3</v>
      </c>
      <c r="C197">
        <v>0.1095596116886</v>
      </c>
      <c r="F197">
        <v>5.1959017467389998E-3</v>
      </c>
      <c r="G197">
        <v>0.76982052392830003</v>
      </c>
      <c r="H197">
        <v>6.0828505782879998E-3</v>
      </c>
      <c r="I197">
        <v>0.40632886175979999</v>
      </c>
      <c r="L197">
        <v>1.3021060037429999E-2</v>
      </c>
      <c r="M197">
        <v>0.29088546829079998</v>
      </c>
      <c r="N197">
        <v>1.0468926234729999E-2</v>
      </c>
      <c r="O197">
        <v>0.1366119822296</v>
      </c>
      <c r="P197">
        <v>1.314360079335E-2</v>
      </c>
      <c r="Q197">
        <v>0.2025539675213</v>
      </c>
      <c r="R197">
        <v>1.2220531066469999E-2</v>
      </c>
      <c r="S197">
        <v>0.2041143840056</v>
      </c>
      <c r="T197">
        <v>1.1864130990760001E-2</v>
      </c>
      <c r="U197">
        <v>0.46740386327080002</v>
      </c>
    </row>
    <row r="198" spans="2:21" x14ac:dyDescent="0.3">
      <c r="B198" s="2">
        <v>5.9592960174199997E-3</v>
      </c>
      <c r="C198">
        <v>0.114037532954</v>
      </c>
      <c r="F198">
        <v>5.2191063656010003E-3</v>
      </c>
      <c r="G198">
        <v>0.7642189275922</v>
      </c>
      <c r="H198">
        <v>6.1114225753480002E-3</v>
      </c>
      <c r="I198">
        <v>0.40968625402030001</v>
      </c>
      <c r="L198">
        <v>1.308421745437E-2</v>
      </c>
      <c r="M198">
        <v>0.28429979828309998</v>
      </c>
      <c r="N198">
        <v>1.053495444335E-2</v>
      </c>
      <c r="O198">
        <v>0.1458383897261</v>
      </c>
      <c r="P198">
        <v>1.322052327059E-2</v>
      </c>
      <c r="Q198">
        <v>0.1919924332373</v>
      </c>
      <c r="R198">
        <v>1.23312994337E-2</v>
      </c>
      <c r="S198">
        <v>0.20672057980899999</v>
      </c>
      <c r="T198">
        <v>1.1947383949460001E-2</v>
      </c>
      <c r="U198">
        <v>0.46740735053999999</v>
      </c>
    </row>
    <row r="199" spans="2:21" x14ac:dyDescent="0.3">
      <c r="B199" s="2">
        <v>6.000362390221E-3</v>
      </c>
      <c r="C199">
        <v>0.114034087263</v>
      </c>
      <c r="F199">
        <v>5.2655312645840001E-3</v>
      </c>
      <c r="G199">
        <v>0.76589492709460005</v>
      </c>
      <c r="H199">
        <v>6.1542764853910002E-3</v>
      </c>
      <c r="I199">
        <v>0.41136255314800002</v>
      </c>
      <c r="L199">
        <v>1.315885803803E-2</v>
      </c>
      <c r="M199">
        <v>0.2737616199647</v>
      </c>
      <c r="N199">
        <v>1.061246581868E-2</v>
      </c>
      <c r="O199">
        <v>0.14188864718060001</v>
      </c>
      <c r="P199">
        <v>1.326975365603E-2</v>
      </c>
      <c r="Q199">
        <v>0.1827558446592</v>
      </c>
      <c r="R199">
        <v>1.240206811276E-2</v>
      </c>
      <c r="S199">
        <v>0.21197262113429999</v>
      </c>
      <c r="T199">
        <v>1.1990445824639999E-2</v>
      </c>
      <c r="U199">
        <v>0.46740915430000002</v>
      </c>
    </row>
    <row r="200" spans="2:21" x14ac:dyDescent="0.3">
      <c r="B200" s="2">
        <v>6.0289275780380002E-3</v>
      </c>
      <c r="C200">
        <v>0.11179183075180001</v>
      </c>
      <c r="F200">
        <v>5.2780310877200004E-3</v>
      </c>
      <c r="G200">
        <v>0.76701380816029996</v>
      </c>
      <c r="H200">
        <v>6.1828457587539999E-3</v>
      </c>
      <c r="I200">
        <v>0.41248008589980001</v>
      </c>
      <c r="L200">
        <v>1.3224886246650001E-2</v>
      </c>
      <c r="M200">
        <v>0.26190541778979998</v>
      </c>
      <c r="N200">
        <v>1.071868511081E-2</v>
      </c>
      <c r="O200">
        <v>0.1247634760972</v>
      </c>
      <c r="P200">
        <v>1.3297445747830001E-2</v>
      </c>
      <c r="Q200">
        <v>0.1985605193113</v>
      </c>
      <c r="R200">
        <v>1.248822128727E-2</v>
      </c>
      <c r="S200">
        <v>0.20931463794329999</v>
      </c>
      <c r="T200">
        <v>1.204499086654E-2</v>
      </c>
      <c r="U200">
        <v>0.46609377595809998</v>
      </c>
    </row>
    <row r="201" spans="2:21" x14ac:dyDescent="0.3">
      <c r="B201" s="2">
        <v>6.0467736707180003E-3</v>
      </c>
      <c r="C201">
        <v>0.1045107892221</v>
      </c>
      <c r="F201">
        <v>5.3101611361569996E-3</v>
      </c>
      <c r="G201">
        <v>0.75973156812940001</v>
      </c>
      <c r="H201">
        <v>6.2221273180090002E-3</v>
      </c>
      <c r="I201">
        <v>0.41303675489859998</v>
      </c>
      <c r="L201">
        <v>1.33138807887E-2</v>
      </c>
      <c r="M201">
        <v>0.25927381935150001</v>
      </c>
      <c r="N201">
        <v>1.08019380695E-2</v>
      </c>
      <c r="O201">
        <v>0.1181786478442</v>
      </c>
      <c r="P201">
        <v>1.3349753032360001E-2</v>
      </c>
      <c r="Q201">
        <v>0.1932761108686</v>
      </c>
      <c r="R201">
        <v>1.2543605470879999E-2</v>
      </c>
      <c r="S201">
        <v>0.19875876790489999</v>
      </c>
      <c r="T201">
        <v>1.211676065852E-2</v>
      </c>
      <c r="U201">
        <v>0.45423781428460003</v>
      </c>
    </row>
    <row r="202" spans="2:21" x14ac:dyDescent="0.3">
      <c r="B202" s="2">
        <v>6.0699810132779997E-3</v>
      </c>
      <c r="C202">
        <v>0.10114905239459999</v>
      </c>
      <c r="F202">
        <v>5.326221053444E-3</v>
      </c>
      <c r="G202">
        <v>0.75189071153520004</v>
      </c>
      <c r="H202">
        <v>6.2578317600070002E-3</v>
      </c>
      <c r="I202">
        <v>0.40855403962820003</v>
      </c>
      <c r="L202">
        <v>1.3411487705790001E-2</v>
      </c>
      <c r="M202">
        <v>0.25400725545620001</v>
      </c>
      <c r="N202">
        <v>1.08708370698E-2</v>
      </c>
      <c r="O202">
        <v>0.1089578921289</v>
      </c>
      <c r="P202">
        <v>1.3414367913239999E-2</v>
      </c>
      <c r="Q202">
        <v>0.18140015019190001</v>
      </c>
      <c r="R202">
        <v>1.2617451049030001E-2</v>
      </c>
      <c r="S202">
        <v>0.18424505348539999</v>
      </c>
      <c r="T202">
        <v>1.216556411707E-2</v>
      </c>
      <c r="U202">
        <v>0.4502868692325</v>
      </c>
    </row>
    <row r="203" spans="2:21" x14ac:dyDescent="0.3">
      <c r="B203" s="2">
        <v>6.0967634303220001E-3</v>
      </c>
      <c r="C203">
        <v>0.1011468052048</v>
      </c>
      <c r="F203">
        <v>5.3529980230940001E-3</v>
      </c>
      <c r="G203">
        <v>0.74740874532809998</v>
      </c>
      <c r="H203">
        <v>6.2721102683699998E-3</v>
      </c>
      <c r="I203">
        <v>0.4040731221096</v>
      </c>
      <c r="L203">
        <v>1.3514836206230001E-2</v>
      </c>
      <c r="M203">
        <v>0.25269392137559998</v>
      </c>
      <c r="N203">
        <v>1.0925382111700001E-2</v>
      </c>
      <c r="O203">
        <v>0.1023718613692</v>
      </c>
      <c r="P203">
        <v>1.3482059693209999E-2</v>
      </c>
      <c r="Q203">
        <v>0.17611169585959999</v>
      </c>
      <c r="R203">
        <v>1.269745042536E-2</v>
      </c>
      <c r="S203">
        <v>0.17236504691910001</v>
      </c>
      <c r="T203">
        <v>1.2234463117359999E-2</v>
      </c>
      <c r="U203">
        <v>0.45292508145729998</v>
      </c>
    </row>
    <row r="204" spans="2:21" x14ac:dyDescent="0.3">
      <c r="B204" s="2">
        <v>6.1396159785170002E-3</v>
      </c>
      <c r="C204">
        <v>0.1017031745782</v>
      </c>
      <c r="F204">
        <v>5.3690613450019997E-3</v>
      </c>
      <c r="G204">
        <v>0.74236771311969996</v>
      </c>
      <c r="H204">
        <v>6.3738357884390003E-3</v>
      </c>
      <c r="I204">
        <v>0.36486704138679998</v>
      </c>
      <c r="L204">
        <v>1.3598089164929999E-2</v>
      </c>
      <c r="M204">
        <v>0.247426756227</v>
      </c>
      <c r="N204">
        <v>1.103734298719E-2</v>
      </c>
      <c r="O204">
        <v>9.710589872724E-2</v>
      </c>
      <c r="P204">
        <v>1.356513596863E-2</v>
      </c>
      <c r="Q204">
        <v>0.16159555390630001</v>
      </c>
      <c r="R204">
        <v>1.2768219104419999E-2</v>
      </c>
      <c r="S204">
        <v>0.15785214167760001</v>
      </c>
      <c r="T204">
        <v>1.226891261751E-2</v>
      </c>
      <c r="U204">
        <v>0.45424418756969998</v>
      </c>
    </row>
    <row r="205" spans="2:21" x14ac:dyDescent="0.3">
      <c r="B205" s="2">
        <v>6.1699721081970001E-3</v>
      </c>
      <c r="C205">
        <v>0.10394048727169999</v>
      </c>
      <c r="F205">
        <v>5.3726221200770001E-3</v>
      </c>
      <c r="G205">
        <v>0.73396794033699997</v>
      </c>
      <c r="H205">
        <v>6.3881108921809999E-3</v>
      </c>
      <c r="I205">
        <v>0.35758629948249998</v>
      </c>
      <c r="L205">
        <v>1.369569608202E-2</v>
      </c>
      <c r="M205">
        <v>0.23820720301840001</v>
      </c>
      <c r="N205">
        <v>1.112920832092E-2</v>
      </c>
      <c r="O205">
        <v>9.4474420539550005E-2</v>
      </c>
      <c r="P205">
        <v>1.359590495953E-2</v>
      </c>
      <c r="Q205">
        <v>0.1708111038582</v>
      </c>
      <c r="R205">
        <v>1.282668018712E-2</v>
      </c>
      <c r="S205">
        <v>0.14993078867010001</v>
      </c>
      <c r="T205">
        <v>1.233494082613E-2</v>
      </c>
      <c r="U205">
        <v>0.4265760281414</v>
      </c>
    </row>
    <row r="206" spans="2:21" x14ac:dyDescent="0.3">
      <c r="B206" s="2">
        <v>6.194966987999E-3</v>
      </c>
      <c r="C206">
        <v>0.1022584952631</v>
      </c>
      <c r="F206">
        <v>5.3868958619699998E-3</v>
      </c>
      <c r="G206">
        <v>0.72556726867830001</v>
      </c>
      <c r="H206">
        <v>6.4238166960279997E-3</v>
      </c>
      <c r="I206">
        <v>0.35422351396640001</v>
      </c>
      <c r="L206">
        <v>1.377607824903E-2</v>
      </c>
      <c r="M206">
        <v>0.23293991761909999</v>
      </c>
      <c r="N206">
        <v>1.1229686029680001E-2</v>
      </c>
      <c r="O206">
        <v>9.1843303103849999E-2</v>
      </c>
      <c r="P206">
        <v>1.3642058445869999E-2</v>
      </c>
      <c r="Q206">
        <v>0.16552831377140001</v>
      </c>
      <c r="R206">
        <v>1.2869756774380001E-2</v>
      </c>
      <c r="S206">
        <v>0.1433311446568</v>
      </c>
      <c r="T206">
        <v>1.240958140979E-2</v>
      </c>
      <c r="U206">
        <v>0.41735551292739997</v>
      </c>
    </row>
    <row r="207" spans="2:21" x14ac:dyDescent="0.3">
      <c r="B207" s="2">
        <v>6.2163840696189999E-3</v>
      </c>
      <c r="C207">
        <v>9.4977154108090003E-2</v>
      </c>
      <c r="F207">
        <v>5.4136782790150002E-3</v>
      </c>
      <c r="G207">
        <v>0.72556502148849999</v>
      </c>
      <c r="H207">
        <v>6.4577315580099997E-3</v>
      </c>
      <c r="I207">
        <v>0.34638115924570001</v>
      </c>
      <c r="L207">
        <v>1.385358962437E-2</v>
      </c>
      <c r="M207">
        <v>0.22767251196919999</v>
      </c>
      <c r="N207">
        <v>1.1347388488529999E-2</v>
      </c>
      <c r="O207">
        <v>9.053057027658E-2</v>
      </c>
      <c r="P207">
        <v>1.368513503313E-2</v>
      </c>
      <c r="Q207">
        <v>0.15892866975809999</v>
      </c>
      <c r="R207">
        <v>1.2912833361630001E-2</v>
      </c>
      <c r="S207">
        <v>0.13804916374789999</v>
      </c>
      <c r="T207">
        <v>1.244977249329E-2</v>
      </c>
      <c r="U207">
        <v>0.41472187022779999</v>
      </c>
    </row>
    <row r="208" spans="2:21" x14ac:dyDescent="0.3">
      <c r="B208" s="2">
        <v>6.236019742315E-3</v>
      </c>
      <c r="C208">
        <v>9.1055752028729994E-2</v>
      </c>
      <c r="F208">
        <v>5.4422421049829996E-3</v>
      </c>
      <c r="G208">
        <v>0.72220283522299999</v>
      </c>
      <c r="H208">
        <v>6.4987904406449996E-3</v>
      </c>
      <c r="I208">
        <v>0.34021809990579999</v>
      </c>
      <c r="L208">
        <v>1.3936842583059999E-2</v>
      </c>
      <c r="M208">
        <v>0.21977002061170001</v>
      </c>
      <c r="N208">
        <v>1.1499540447519999E-2</v>
      </c>
      <c r="O208">
        <v>9.5807595979570004E-2</v>
      </c>
      <c r="P208">
        <v>1.377128820763E-2</v>
      </c>
      <c r="Q208">
        <v>0.15495302346260001</v>
      </c>
      <c r="R208">
        <v>1.298667893978E-2</v>
      </c>
      <c r="S208">
        <v>0.13539441726859999</v>
      </c>
      <c r="T208">
        <v>1.251292991023E-2</v>
      </c>
      <c r="U208">
        <v>0.4134068526379</v>
      </c>
    </row>
    <row r="209" spans="2:21" x14ac:dyDescent="0.3">
      <c r="B209" s="2">
        <v>6.2610091747220004E-3</v>
      </c>
      <c r="C209">
        <v>8.4894041002760004E-2</v>
      </c>
      <c r="F209">
        <v>5.4725900635720004E-3</v>
      </c>
      <c r="G209">
        <v>0.7177205693905</v>
      </c>
      <c r="H209">
        <v>6.5362742487940001E-3</v>
      </c>
      <c r="I209">
        <v>0.33069555092820002</v>
      </c>
      <c r="L209">
        <v>1.39856460416E-2</v>
      </c>
      <c r="M209">
        <v>0.21713673866399999</v>
      </c>
      <c r="N209">
        <v>1.1594276572929999E-2</v>
      </c>
      <c r="O209">
        <v>0.1116235215049</v>
      </c>
      <c r="P209">
        <v>1.3829749290340001E-2</v>
      </c>
      <c r="Q209">
        <v>0.1575729752908</v>
      </c>
      <c r="R209">
        <v>1.306052451793E-2</v>
      </c>
      <c r="S209">
        <v>0.1340573338937</v>
      </c>
      <c r="T209">
        <v>1.25588625771E-2</v>
      </c>
      <c r="U209">
        <v>0.40154980870840001</v>
      </c>
    </row>
    <row r="210" spans="2:21" x14ac:dyDescent="0.3">
      <c r="B210" s="2">
        <v>6.2842233265239999E-3</v>
      </c>
      <c r="C210">
        <v>8.7131952946889996E-2</v>
      </c>
      <c r="F210">
        <v>5.4940125925859997E-3</v>
      </c>
      <c r="G210">
        <v>0.71491894725289995</v>
      </c>
      <c r="H210">
        <v>6.5576926922619998E-3</v>
      </c>
      <c r="I210">
        <v>0.32453413952760002</v>
      </c>
      <c r="N210">
        <v>1.1711979031770001E-2</v>
      </c>
      <c r="O210">
        <v>0.1116284517821</v>
      </c>
      <c r="P210">
        <v>1.3925133162120001E-2</v>
      </c>
      <c r="Q210">
        <v>0.1549125645659</v>
      </c>
      <c r="R210">
        <v>1.3140523894260001E-2</v>
      </c>
      <c r="S210">
        <v>0.1366716214764</v>
      </c>
      <c r="T210">
        <v>1.261914920236E-2</v>
      </c>
      <c r="U210">
        <v>0.3962816815545</v>
      </c>
    </row>
    <row r="211" spans="2:21" x14ac:dyDescent="0.3">
      <c r="B211" s="2">
        <v>6.3074361164779996E-3</v>
      </c>
      <c r="C211">
        <v>8.8249935136689994E-2</v>
      </c>
      <c r="F211">
        <v>5.5118580043420004E-3</v>
      </c>
      <c r="G211">
        <v>0.70707794084599995</v>
      </c>
      <c r="H211">
        <v>6.5898227407E-3</v>
      </c>
      <c r="I211">
        <v>0.31725189949670002</v>
      </c>
      <c r="N211">
        <v>1.178661961543E-2</v>
      </c>
      <c r="O211">
        <v>0.1129492414038</v>
      </c>
      <c r="P211">
        <v>1.397128664846E-2</v>
      </c>
      <c r="Q211">
        <v>0.16807705794149999</v>
      </c>
      <c r="R211">
        <v>1.3229753967860001E-2</v>
      </c>
      <c r="S211">
        <v>0.1458717970475</v>
      </c>
      <c r="T211">
        <v>1.266508186923E-2</v>
      </c>
      <c r="U211">
        <v>0.38969529004289999</v>
      </c>
    </row>
    <row r="212" spans="2:21" x14ac:dyDescent="0.3">
      <c r="B212" s="2">
        <v>6.3270656608549998E-3</v>
      </c>
      <c r="C212">
        <v>7.9288849162870004E-2</v>
      </c>
      <c r="F212">
        <v>5.5279199644020002E-3</v>
      </c>
      <c r="G212">
        <v>0.70091697888329996</v>
      </c>
      <c r="H212">
        <v>6.6255230971530004E-3</v>
      </c>
      <c r="I212">
        <v>0.3094093949633</v>
      </c>
      <c r="N212">
        <v>1.1875614157479999E-2</v>
      </c>
      <c r="O212">
        <v>0.11295296917439999</v>
      </c>
      <c r="P212">
        <v>1.403897842843E-2</v>
      </c>
      <c r="Q212">
        <v>0.16674159292249999</v>
      </c>
      <c r="R212">
        <v>1.333436853691E-2</v>
      </c>
      <c r="S212">
        <v>0.15375026362460001</v>
      </c>
      <c r="T212">
        <v>1.27368516612E-2</v>
      </c>
      <c r="U212">
        <v>0.3844276438916</v>
      </c>
    </row>
    <row r="213" spans="2:21" x14ac:dyDescent="0.3">
      <c r="B213" s="2">
        <v>6.3520489649449997E-3</v>
      </c>
      <c r="C213">
        <v>6.8087454242440004E-2</v>
      </c>
      <c r="F213">
        <v>5.5439894146289996E-3</v>
      </c>
      <c r="G213">
        <v>0.70091563056939998</v>
      </c>
      <c r="H213">
        <v>6.663006905302E-3</v>
      </c>
      <c r="I213">
        <v>0.29988684598569998</v>
      </c>
      <c r="N213">
        <v>1.1944513157779999E-2</v>
      </c>
      <c r="O213">
        <v>0.1050498765636</v>
      </c>
      <c r="P213">
        <v>1.4122054703849999E-2</v>
      </c>
      <c r="Q213">
        <v>0.15222545096930001</v>
      </c>
      <c r="R213">
        <v>1.346359829867E-2</v>
      </c>
      <c r="S213">
        <v>0.15371627815139999</v>
      </c>
      <c r="T213">
        <v>1.2814363036540001E-2</v>
      </c>
      <c r="U213">
        <v>0.38311322755510002</v>
      </c>
    </row>
    <row r="214" spans="2:21" x14ac:dyDescent="0.3">
      <c r="B214" s="2">
        <v>6.4091711694869999E-3</v>
      </c>
      <c r="C214">
        <v>5.6883362694200003E-2</v>
      </c>
      <c r="F214">
        <v>5.5707663842789997E-3</v>
      </c>
      <c r="G214">
        <v>0.69643366436230003</v>
      </c>
      <c r="H214">
        <v>6.7004886706780002E-3</v>
      </c>
      <c r="I214">
        <v>0.28868440237670001</v>
      </c>
      <c r="N214">
        <v>1.2007670574720001E-2</v>
      </c>
      <c r="O214">
        <v>9.319355413805E-2</v>
      </c>
      <c r="P214">
        <v>1.42266692729E-2</v>
      </c>
      <c r="Q214">
        <v>0.13506831856160001</v>
      </c>
      <c r="R214">
        <v>1.355590527136E-2</v>
      </c>
      <c r="S214">
        <v>0.14973901349999999</v>
      </c>
      <c r="T214">
        <v>1.285168332837E-2</v>
      </c>
      <c r="U214">
        <v>0.39365609564929999</v>
      </c>
    </row>
    <row r="215" spans="2:21" x14ac:dyDescent="0.3">
      <c r="B215" s="2">
        <v>6.4502314139699996E-3</v>
      </c>
      <c r="C215">
        <v>5.1840233108649998E-2</v>
      </c>
      <c r="F215">
        <v>5.5921855086709998E-3</v>
      </c>
      <c r="G215">
        <v>0.6908322178388</v>
      </c>
      <c r="H215">
        <v>6.743332366858E-3</v>
      </c>
      <c r="I215">
        <v>0.28196122834699999</v>
      </c>
      <c r="N215">
        <v>1.206795719998E-2</v>
      </c>
      <c r="O215">
        <v>8.3972437670779998E-2</v>
      </c>
      <c r="P215">
        <v>1.430051485105E-2</v>
      </c>
      <c r="Q215">
        <v>0.12582525655999999</v>
      </c>
      <c r="R215">
        <v>1.37220578222E-2</v>
      </c>
      <c r="S215">
        <v>0.14047167616049999</v>
      </c>
      <c r="T215">
        <v>1.292058232866E-2</v>
      </c>
      <c r="U215">
        <v>0.40156496029200001</v>
      </c>
    </row>
    <row r="216" spans="2:21" x14ac:dyDescent="0.3">
      <c r="B216" s="2">
        <v>6.4948646901640001E-3</v>
      </c>
      <c r="C216">
        <v>4.847669852928E-2</v>
      </c>
      <c r="F216">
        <v>5.6510911649100002E-3</v>
      </c>
      <c r="G216">
        <v>0.67794808184639999</v>
      </c>
      <c r="H216">
        <v>6.7718941500530001E-3</v>
      </c>
      <c r="I216">
        <v>0.27691914745009999</v>
      </c>
      <c r="N216">
        <v>1.213972699195E-2</v>
      </c>
      <c r="O216">
        <v>7.4751802206159998E-2</v>
      </c>
      <c r="P216">
        <v>1.4383591126470001E-2</v>
      </c>
      <c r="Q216">
        <v>0.1126267777113</v>
      </c>
      <c r="R216">
        <v>1.384513378579E-2</v>
      </c>
      <c r="S216">
        <v>0.1325333304164</v>
      </c>
      <c r="T216">
        <v>1.2980868953930001E-2</v>
      </c>
      <c r="U216">
        <v>0.40024982245149998</v>
      </c>
    </row>
    <row r="217" spans="2:21" x14ac:dyDescent="0.3">
      <c r="B217" s="2">
        <v>6.5484247577830001E-3</v>
      </c>
      <c r="C217">
        <v>4.4552450009470002E-2</v>
      </c>
      <c r="F217">
        <v>5.6689324911210004E-3</v>
      </c>
      <c r="G217">
        <v>0.66674728617659995</v>
      </c>
      <c r="H217">
        <v>6.8093772772780002E-3</v>
      </c>
      <c r="I217">
        <v>0.2668366335954</v>
      </c>
      <c r="N217">
        <v>1.220862599225E-2</v>
      </c>
      <c r="O217">
        <v>7.2119362013159993E-2</v>
      </c>
      <c r="P217">
        <v>1.447897499825E-2</v>
      </c>
      <c r="Q217">
        <v>9.9425062150800006E-2</v>
      </c>
      <c r="R217">
        <v>1.393128696029E-2</v>
      </c>
      <c r="S217">
        <v>0.12855768412089999</v>
      </c>
      <c r="T217">
        <v>1.302680162079E-2</v>
      </c>
      <c r="U217">
        <v>0.3989340833576</v>
      </c>
    </row>
    <row r="218" spans="2:21" x14ac:dyDescent="0.3">
      <c r="B218" s="2">
        <v>6.5894856831900002E-3</v>
      </c>
      <c r="C218">
        <v>4.0069285301090003E-2</v>
      </c>
      <c r="F218">
        <v>5.6867758601050001E-3</v>
      </c>
      <c r="G218">
        <v>0.65722638513830001</v>
      </c>
      <c r="H218">
        <v>6.841498473701E-3</v>
      </c>
      <c r="I218">
        <v>0.25227485016130002</v>
      </c>
      <c r="N218">
        <v>1.2329199242769999E-2</v>
      </c>
      <c r="O218">
        <v>7.0806749436559999E-2</v>
      </c>
      <c r="P218">
        <v>1.452512848459E-2</v>
      </c>
      <c r="Q218">
        <v>0.1099542293175</v>
      </c>
      <c r="R218">
        <v>1.4035901529340001E-2</v>
      </c>
      <c r="S218">
        <v>0.1232595196534</v>
      </c>
      <c r="T218">
        <v>1.308995903773E-2</v>
      </c>
      <c r="U218">
        <v>0.3989367288722</v>
      </c>
    </row>
    <row r="219" spans="2:21" x14ac:dyDescent="0.3">
      <c r="B219" s="2">
        <v>6.6341141929139999E-3</v>
      </c>
      <c r="C219">
        <v>3.2785996581579997E-2</v>
      </c>
      <c r="F219">
        <v>5.7135507869819999E-3</v>
      </c>
      <c r="G219">
        <v>0.65106452429960004</v>
      </c>
      <c r="H219">
        <v>6.8646935596229997E-3</v>
      </c>
      <c r="I219">
        <v>0.2388337455449</v>
      </c>
      <c r="N219">
        <v>1.238374428468E-2</v>
      </c>
      <c r="O219">
        <v>7.4762023512539993E-2</v>
      </c>
      <c r="P219">
        <v>1.462051235637E-2</v>
      </c>
      <c r="Q219">
        <v>0.11915278653270001</v>
      </c>
      <c r="R219">
        <v>1.4122054703849999E-2</v>
      </c>
      <c r="S219">
        <v>0.1232368626712</v>
      </c>
      <c r="T219">
        <v>1.3127279329559999E-2</v>
      </c>
      <c r="U219">
        <v>0.40684427075759999</v>
      </c>
    </row>
    <row r="220" spans="2:21" x14ac:dyDescent="0.3">
      <c r="B220" s="2">
        <v>6.6823157343509996E-3</v>
      </c>
      <c r="C220">
        <v>2.7182302868250002E-2</v>
      </c>
      <c r="F220">
        <v>5.7403209473899999E-3</v>
      </c>
      <c r="G220">
        <v>0.64098290932089996</v>
      </c>
      <c r="H220">
        <v>6.9057408665450003E-3</v>
      </c>
      <c r="I220">
        <v>0.2231512832933</v>
      </c>
      <c r="N220">
        <v>1.245264328497E-2</v>
      </c>
      <c r="O220">
        <v>8.1353225050739997E-2</v>
      </c>
      <c r="P220">
        <v>1.4694357934519999E-2</v>
      </c>
      <c r="Q220">
        <v>0.13230999730689999</v>
      </c>
      <c r="R220">
        <v>1.420513097927E-2</v>
      </c>
      <c r="S220">
        <v>0.1245326779715</v>
      </c>
      <c r="T220">
        <v>1.315598724635E-2</v>
      </c>
      <c r="U220">
        <v>0.40684547326420001</v>
      </c>
    </row>
    <row r="221" spans="2:21" x14ac:dyDescent="0.3">
      <c r="B221" s="2">
        <v>6.7590885919230001E-3</v>
      </c>
      <c r="C221">
        <v>2.4376036538240001E-2</v>
      </c>
      <c r="F221">
        <v>5.772442824736E-3</v>
      </c>
      <c r="G221">
        <v>0.62698109076399999</v>
      </c>
      <c r="H221">
        <v>6.9360813349669996E-3</v>
      </c>
      <c r="I221">
        <v>0.21250940381200001</v>
      </c>
      <c r="N221">
        <v>1.254163782703E-2</v>
      </c>
      <c r="O221">
        <v>8.7945268343589997E-2</v>
      </c>
      <c r="P221">
        <v>1.482358769628E-2</v>
      </c>
      <c r="Q221">
        <v>0.13886432735599999</v>
      </c>
      <c r="R221">
        <v>1.429743795196E-2</v>
      </c>
      <c r="S221">
        <v>0.14295568609590001</v>
      </c>
      <c r="T221">
        <v>1.320479070489E-2</v>
      </c>
      <c r="U221">
        <v>0.40684751752550002</v>
      </c>
    </row>
    <row r="222" spans="2:21" x14ac:dyDescent="0.3">
      <c r="B222" s="2">
        <v>6.8305110944050004E-3</v>
      </c>
      <c r="C222">
        <v>2.660990354066E-2</v>
      </c>
      <c r="F222">
        <v>5.8009971177640004E-3</v>
      </c>
      <c r="G222">
        <v>0.61577939621830002</v>
      </c>
      <c r="H222">
        <v>6.9735678668139999E-3</v>
      </c>
      <c r="I222">
        <v>0.2052267143431</v>
      </c>
      <c r="N222">
        <v>1.2644986327469999E-2</v>
      </c>
      <c r="O222">
        <v>9.5855575994210004E-2</v>
      </c>
      <c r="P222">
        <v>1.4903587072610001E-2</v>
      </c>
      <c r="Q222">
        <v>0.133572636312</v>
      </c>
      <c r="R222">
        <v>1.441436011736E-2</v>
      </c>
      <c r="S222">
        <v>0.15214857906570001</v>
      </c>
      <c r="T222">
        <v>1.325359416344E-2</v>
      </c>
      <c r="U222">
        <v>0.40421423557789998</v>
      </c>
    </row>
    <row r="223" spans="2:21" x14ac:dyDescent="0.3">
      <c r="B223" s="2">
        <v>6.8894324119020004E-3</v>
      </c>
      <c r="C223">
        <v>2.6604959723019999E-2</v>
      </c>
      <c r="F223">
        <v>5.8170563541270004E-3</v>
      </c>
      <c r="G223">
        <v>0.60737857474690005</v>
      </c>
      <c r="H223">
        <v>7.0092736706599996E-3</v>
      </c>
      <c r="I223">
        <v>0.20186392882699999</v>
      </c>
      <c r="N223">
        <v>1.271388532777E-2</v>
      </c>
      <c r="O223">
        <v>9.8493788219049999E-2</v>
      </c>
      <c r="P223">
        <v>1.4971278852580001E-2</v>
      </c>
      <c r="Q223">
        <v>0.12301352956180001</v>
      </c>
      <c r="R223">
        <v>1.4515897787320001E-2</v>
      </c>
      <c r="S223">
        <v>0.15871019171619999</v>
      </c>
      <c r="T223">
        <v>1.328517287191E-2</v>
      </c>
      <c r="U223">
        <v>0.39894490591729997</v>
      </c>
    </row>
    <row r="224" spans="2:21" x14ac:dyDescent="0.3">
      <c r="B224" s="2">
        <v>6.9126438400070002E-3</v>
      </c>
      <c r="C224">
        <v>2.6603012158490001E-2</v>
      </c>
      <c r="F224">
        <v>5.8313457572779998E-3</v>
      </c>
      <c r="G224">
        <v>0.61185709526300003</v>
      </c>
      <c r="H224">
        <v>7.0431919372639998E-3</v>
      </c>
      <c r="I224">
        <v>0.19682139849210001</v>
      </c>
      <c r="N224">
        <v>1.282297541158E-2</v>
      </c>
      <c r="O224">
        <v>9.4545368430880003E-2</v>
      </c>
      <c r="R224">
        <v>1.459589716365E-2</v>
      </c>
      <c r="S224">
        <v>0.16395980550780001</v>
      </c>
      <c r="T224">
        <v>1.3339717913810001E-2</v>
      </c>
      <c r="U224">
        <v>0.39104121205320003</v>
      </c>
    </row>
    <row r="225" spans="2:21" x14ac:dyDescent="0.3">
      <c r="B225" s="2">
        <v>6.9430040552329996E-3</v>
      </c>
      <c r="C225">
        <v>3.2200114114970001E-2</v>
      </c>
      <c r="F225">
        <v>5.8652667475789996E-3</v>
      </c>
      <c r="G225">
        <v>0.60905442443669999</v>
      </c>
      <c r="H225">
        <v>7.1003161845800003E-3</v>
      </c>
      <c r="I225">
        <v>0.1872972015754</v>
      </c>
      <c r="N225">
        <v>1.285455412005E-2</v>
      </c>
      <c r="O225">
        <v>9.0593701874799995E-2</v>
      </c>
      <c r="R225">
        <v>1.466666584271E-2</v>
      </c>
      <c r="S225">
        <v>0.15208222647520001</v>
      </c>
      <c r="T225">
        <v>1.3397133747389999E-2</v>
      </c>
      <c r="U225">
        <v>0.39104361706640001</v>
      </c>
    </row>
    <row r="226" spans="2:21" x14ac:dyDescent="0.3">
      <c r="B226" s="2">
        <v>6.9965634419270001E-3</v>
      </c>
      <c r="C226">
        <v>2.7715900718000001E-2</v>
      </c>
      <c r="F226">
        <v>5.8974002006379998E-3</v>
      </c>
      <c r="G226">
        <v>0.6045720087916</v>
      </c>
      <c r="H226">
        <v>7.1503004967889998E-3</v>
      </c>
      <c r="I226">
        <v>0.1794534985407</v>
      </c>
      <c r="N226">
        <v>1.2929194703700001E-2</v>
      </c>
      <c r="O226">
        <v>8.4008512869759994E-2</v>
      </c>
      <c r="R226">
        <v>1.471589622815E-2</v>
      </c>
      <c r="S226">
        <v>0.1402103116881</v>
      </c>
      <c r="T226">
        <v>1.34229708725E-2</v>
      </c>
      <c r="U226">
        <v>0.38840937311349999</v>
      </c>
    </row>
    <row r="227" spans="2:21" x14ac:dyDescent="0.3">
      <c r="B227" s="2">
        <v>7.0269107195919996E-3</v>
      </c>
      <c r="C227">
        <v>2.267367000839E-2</v>
      </c>
      <c r="F227">
        <v>5.9134669271680004E-3</v>
      </c>
      <c r="G227">
        <v>0.60233080096900005</v>
      </c>
      <c r="H227">
        <v>7.2074186157859996E-3</v>
      </c>
      <c r="I227">
        <v>0.1648896177295</v>
      </c>
      <c r="N227">
        <v>1.3012447662399999E-2</v>
      </c>
      <c r="O227">
        <v>6.9517705989960002E-2</v>
      </c>
      <c r="R227">
        <v>1.4792818705390001E-2</v>
      </c>
      <c r="S227">
        <v>0.1415077453443</v>
      </c>
      <c r="T227">
        <v>1.347751591441E-2</v>
      </c>
      <c r="U227">
        <v>0.37787035304040001</v>
      </c>
    </row>
    <row r="228" spans="2:21" x14ac:dyDescent="0.3">
      <c r="B228" s="2">
        <v>7.0501241904699996E-3</v>
      </c>
      <c r="C228">
        <v>2.435161707535E-2</v>
      </c>
      <c r="F228">
        <v>5.9313068915299999E-3</v>
      </c>
      <c r="G228">
        <v>0.59001007554490004</v>
      </c>
      <c r="H228">
        <v>7.3305952636879999E-3</v>
      </c>
      <c r="I228">
        <v>0.14640043970989999</v>
      </c>
      <c r="N228">
        <v>1.3115796162839999E-2</v>
      </c>
      <c r="O228">
        <v>6.16160563871E-2</v>
      </c>
      <c r="R228">
        <v>1.4838972191730001E-2</v>
      </c>
      <c r="S228">
        <v>0.12568365042179999</v>
      </c>
      <c r="T228">
        <v>1.3529190164630001E-2</v>
      </c>
      <c r="U228">
        <v>0.3699665389256</v>
      </c>
    </row>
    <row r="229" spans="2:21" x14ac:dyDescent="0.3">
      <c r="B229" s="2">
        <v>7.0804816819990003E-3</v>
      </c>
      <c r="C229">
        <v>2.7708859523180002E-2</v>
      </c>
      <c r="F229">
        <v>5.9259306613169997E-3</v>
      </c>
      <c r="G229">
        <v>0.57377154354509996</v>
      </c>
      <c r="H229">
        <v>7.3591522804140001E-3</v>
      </c>
      <c r="I229">
        <v>0.1374386046728</v>
      </c>
      <c r="N229">
        <v>1.321340307993E-2</v>
      </c>
      <c r="O229">
        <v>5.7667155596270003E-2</v>
      </c>
      <c r="R229">
        <v>1.487281808172E-2</v>
      </c>
      <c r="S229">
        <v>0.1177687708378</v>
      </c>
      <c r="T229">
        <v>1.3563639664780001E-2</v>
      </c>
      <c r="U229">
        <v>0.36469732951579997</v>
      </c>
    </row>
    <row r="230" spans="2:21" x14ac:dyDescent="0.3">
      <c r="B230" s="2">
        <v>7.1054833710430003E-3</v>
      </c>
      <c r="C230">
        <v>3.1626516286140001E-2</v>
      </c>
      <c r="F230">
        <v>5.9419878549070004E-3</v>
      </c>
      <c r="G230">
        <v>0.56369082744230004</v>
      </c>
      <c r="H230">
        <v>7.3912816479269998E-3</v>
      </c>
      <c r="I230">
        <v>0.1295963997647</v>
      </c>
      <c r="N230">
        <v>1.328804366359E-2</v>
      </c>
      <c r="O230">
        <v>6.0305608322430003E-2</v>
      </c>
      <c r="R230">
        <v>1.4931279164420001E-2</v>
      </c>
      <c r="S230">
        <v>0.1072120916214</v>
      </c>
      <c r="T230">
        <v>1.3621055498360001E-2</v>
      </c>
      <c r="U230">
        <v>0.3567937559023</v>
      </c>
    </row>
    <row r="231" spans="2:21" x14ac:dyDescent="0.3">
      <c r="B231" s="2">
        <v>7.1322589788449997E-3</v>
      </c>
      <c r="C231">
        <v>2.602462032468E-2</v>
      </c>
      <c r="F231">
        <v>5.9455506727550001E-3</v>
      </c>
      <c r="G231">
        <v>0.55697094929110003</v>
      </c>
      <c r="H231">
        <v>7.4555492349689997E-3</v>
      </c>
      <c r="I231">
        <v>0.12119153335170001</v>
      </c>
      <c r="N231">
        <v>1.3374167413959999E-2</v>
      </c>
      <c r="O231">
        <v>6.5579868260160004E-2</v>
      </c>
      <c r="R231">
        <v>1.4992817146209999E-2</v>
      </c>
      <c r="S231">
        <v>9.2701613913729997E-2</v>
      </c>
      <c r="T231">
        <v>1.367272974858E-2</v>
      </c>
      <c r="U231">
        <v>0.3567959204142</v>
      </c>
    </row>
    <row r="232" spans="2:21" x14ac:dyDescent="0.3">
      <c r="B232" s="2">
        <v>7.1608302949799996E-3</v>
      </c>
      <c r="C232">
        <v>2.8822047707999999E-2</v>
      </c>
      <c r="F232">
        <v>5.9544665693909999E-3</v>
      </c>
      <c r="G232">
        <v>0.54745079731599999</v>
      </c>
      <c r="H232">
        <v>7.4948246659060002E-3</v>
      </c>
      <c r="I232">
        <v>0.1167085184559</v>
      </c>
      <c r="N232">
        <v>1.346316195601E-2</v>
      </c>
      <c r="O232">
        <v>7.3489574657469997E-2</v>
      </c>
      <c r="T232">
        <v>1.371005004041E-2</v>
      </c>
      <c r="U232">
        <v>0.35284449435949999</v>
      </c>
    </row>
    <row r="233" spans="2:21" x14ac:dyDescent="0.3">
      <c r="B233" s="2">
        <v>7.1858285794030004E-3</v>
      </c>
      <c r="C233">
        <v>2.993988008515E-2</v>
      </c>
      <c r="F233">
        <v>5.9616126328149999E-3</v>
      </c>
      <c r="G233">
        <v>0.55080998732840003</v>
      </c>
      <c r="H233">
        <v>7.5394627085709999E-3</v>
      </c>
      <c r="I233">
        <v>0.1172647380167</v>
      </c>
      <c r="N233">
        <v>1.3560768873099999E-2</v>
      </c>
      <c r="O233">
        <v>7.744665249339E-2</v>
      </c>
      <c r="T233">
        <v>1.377607824903E-2</v>
      </c>
      <c r="U233">
        <v>0.34494128149800002</v>
      </c>
    </row>
    <row r="234" spans="2:21" x14ac:dyDescent="0.3">
      <c r="B234" s="2">
        <v>7.2501002519899998E-3</v>
      </c>
      <c r="C234">
        <v>2.4894802935070001E-2</v>
      </c>
      <c r="F234">
        <v>5.9866088744649996E-3</v>
      </c>
      <c r="G234">
        <v>0.550247925074</v>
      </c>
      <c r="H234">
        <v>7.5840918992199999E-3</v>
      </c>
      <c r="I234">
        <v>0.1105414141744</v>
      </c>
      <c r="N234">
        <v>1.366698816523E-2</v>
      </c>
      <c r="O234">
        <v>8.1404091081300006E-2</v>
      </c>
      <c r="T234">
        <v>1.3827752499249999E-2</v>
      </c>
      <c r="U234">
        <v>0.3409904566966</v>
      </c>
    </row>
    <row r="235" spans="2:21" x14ac:dyDescent="0.3">
      <c r="B235" s="2">
        <v>7.3018802725329998E-3</v>
      </c>
      <c r="C235">
        <v>2.545042324522E-2</v>
      </c>
      <c r="F235">
        <v>6.0026735582219999E-3</v>
      </c>
      <c r="G235">
        <v>0.54632682261999999</v>
      </c>
      <c r="H235">
        <v>7.6358637486719999E-3</v>
      </c>
      <c r="I235">
        <v>0.1043774559586</v>
      </c>
      <c r="N235">
        <v>1.380191537414E-2</v>
      </c>
      <c r="O235">
        <v>8.1409742862479997E-2</v>
      </c>
      <c r="T235">
        <v>1.389090991619E-2</v>
      </c>
      <c r="U235">
        <v>0.3370401128978</v>
      </c>
    </row>
    <row r="236" spans="2:21" x14ac:dyDescent="0.3">
      <c r="B236" s="2">
        <v>7.3357978582129996E-3</v>
      </c>
      <c r="C236">
        <v>1.984792803313E-2</v>
      </c>
      <c r="F236">
        <v>6.002655854191E-3</v>
      </c>
      <c r="G236">
        <v>0.53176773581369996</v>
      </c>
      <c r="H236">
        <v>7.6858480608810002E-3</v>
      </c>
      <c r="I236">
        <v>9.6533752923910005E-2</v>
      </c>
      <c r="N236">
        <v>1.3899522291229999E-2</v>
      </c>
      <c r="O236">
        <v>7.0872526549369999E-2</v>
      </c>
      <c r="T236">
        <v>1.393397179138E-2</v>
      </c>
      <c r="U236">
        <v>0.33308892734439999</v>
      </c>
    </row>
    <row r="237" spans="2:21" x14ac:dyDescent="0.3">
      <c r="B237" s="2">
        <v>7.3893633732259999E-3</v>
      </c>
      <c r="C237">
        <v>2.0403398530619999E-2</v>
      </c>
      <c r="F237">
        <v>6.0204964994779999E-3</v>
      </c>
      <c r="G237">
        <v>0.52000697526679995</v>
      </c>
      <c r="H237">
        <v>7.7251228108939996E-3</v>
      </c>
      <c r="I237">
        <v>9.149077315102E-2</v>
      </c>
      <c r="N237">
        <v>1.396842129153E-2</v>
      </c>
      <c r="O237">
        <v>5.242812910288E-2</v>
      </c>
      <c r="T237">
        <v>1.398851683328E-2</v>
      </c>
      <c r="U237">
        <v>0.3317735490025</v>
      </c>
    </row>
    <row r="238" spans="2:21" x14ac:dyDescent="0.3">
      <c r="B238" s="2">
        <v>7.4304311078760002E-3</v>
      </c>
      <c r="C238">
        <v>2.1519882593869999E-2</v>
      </c>
      <c r="F238">
        <v>6.0472687026580001E-3</v>
      </c>
      <c r="G238">
        <v>0.51160525491950004</v>
      </c>
      <c r="H238">
        <v>7.757254902105E-3</v>
      </c>
      <c r="I238">
        <v>8.5888427751590002E-2</v>
      </c>
    </row>
    <row r="239" spans="2:21" x14ac:dyDescent="0.3">
      <c r="B239" s="2">
        <v>7.482212490267E-3</v>
      </c>
      <c r="C239">
        <v>2.3195432658339999E-2</v>
      </c>
      <c r="F239">
        <v>6.0829595261709998E-3</v>
      </c>
      <c r="G239">
        <v>0.49592324210580002</v>
      </c>
      <c r="H239">
        <v>7.7965289711929998E-3</v>
      </c>
      <c r="I239">
        <v>8.0285483101540003E-2</v>
      </c>
    </row>
    <row r="240" spans="2:21" x14ac:dyDescent="0.3">
      <c r="B240" s="2">
        <v>7.5286360274009999E-3</v>
      </c>
      <c r="C240">
        <v>2.3751502406449999E-2</v>
      </c>
      <c r="F240">
        <v>6.0990201243819996E-3</v>
      </c>
      <c r="G240">
        <v>0.4886423503888</v>
      </c>
      <c r="H240">
        <v>7.8322320513430008E-3</v>
      </c>
      <c r="I240">
        <v>7.4682838076790006E-2</v>
      </c>
    </row>
    <row r="241" spans="2:9" x14ac:dyDescent="0.3">
      <c r="B241" s="2">
        <v>7.5625570177019997E-3</v>
      </c>
      <c r="C241">
        <v>2.0948831580179999E-2</v>
      </c>
      <c r="F241">
        <v>6.1150766370469999E-3</v>
      </c>
      <c r="G241">
        <v>0.47800166940880001</v>
      </c>
      <c r="H241">
        <v>7.8643668662499999E-3</v>
      </c>
      <c r="I241">
        <v>7.1320352186010003E-2</v>
      </c>
    </row>
    <row r="242" spans="2:9" x14ac:dyDescent="0.3">
      <c r="B242" s="2">
        <v>7.5946979609279996E-3</v>
      </c>
      <c r="C242">
        <v>2.262602958387E-2</v>
      </c>
      <c r="F242">
        <v>6.1311317878640003E-3</v>
      </c>
      <c r="G242">
        <v>0.4662410586745</v>
      </c>
      <c r="H242">
        <v>7.8840073054159999E-3</v>
      </c>
      <c r="I242">
        <v>7.1318704246799994E-2</v>
      </c>
    </row>
    <row r="243" spans="2:9" x14ac:dyDescent="0.3">
      <c r="B243" s="2">
        <v>7.6268409469269997E-3</v>
      </c>
      <c r="C243">
        <v>2.5983122219039999E-2</v>
      </c>
      <c r="F243">
        <v>6.1668301015439997E-3</v>
      </c>
      <c r="G243">
        <v>0.4567186595096</v>
      </c>
      <c r="H243">
        <v>7.9286446671559992E-3</v>
      </c>
      <c r="I243">
        <v>7.1314958930409997E-2</v>
      </c>
    </row>
    <row r="244" spans="2:9" x14ac:dyDescent="0.3">
      <c r="B244" s="2">
        <v>7.6500489704100002E-3</v>
      </c>
      <c r="C244">
        <v>2.31813502687E-2</v>
      </c>
      <c r="F244">
        <v>6.2096724358749996E-3</v>
      </c>
      <c r="G244">
        <v>0.44887555572560001</v>
      </c>
      <c r="H244">
        <v>7.980421283078E-3</v>
      </c>
      <c r="I244">
        <v>6.9070754854739999E-2</v>
      </c>
    </row>
    <row r="245" spans="2:9" x14ac:dyDescent="0.3">
      <c r="B245" s="2">
        <v>7.6821858280909996E-3</v>
      </c>
      <c r="C245">
        <v>2.149875900941E-2</v>
      </c>
      <c r="F245">
        <v>6.2560816735989996E-3</v>
      </c>
      <c r="G245">
        <v>0.43767236305329998</v>
      </c>
      <c r="H245">
        <v>8.0321972180750004E-3</v>
      </c>
      <c r="I245">
        <v>6.6266585901909994E-2</v>
      </c>
    </row>
    <row r="246" spans="2:9" x14ac:dyDescent="0.3">
      <c r="B246" s="2">
        <v>7.7143288140889997E-3</v>
      </c>
      <c r="C246">
        <v>2.4855851644579999E-2</v>
      </c>
      <c r="F246">
        <v>6.2882015081730004E-3</v>
      </c>
      <c r="G246">
        <v>0.42199064986489998</v>
      </c>
      <c r="H246">
        <v>8.0964688906630007E-3</v>
      </c>
      <c r="I246">
        <v>6.1221508751840001E-2</v>
      </c>
    </row>
    <row r="247" spans="2:9" x14ac:dyDescent="0.3">
      <c r="B247" s="2">
        <v>7.7500352988599999E-3</v>
      </c>
      <c r="C247">
        <v>2.2053031005660001E-2</v>
      </c>
      <c r="F247">
        <v>6.3042580208389999E-3</v>
      </c>
      <c r="G247">
        <v>0.4113499688849</v>
      </c>
      <c r="H247">
        <v>8.1660915992650008E-3</v>
      </c>
      <c r="I247">
        <v>5.1696263146499999E-2</v>
      </c>
    </row>
    <row r="248" spans="2:9" x14ac:dyDescent="0.3">
      <c r="B248" s="2">
        <v>7.7768129494340003E-3</v>
      </c>
      <c r="C248">
        <v>1.8131029675680001E-2</v>
      </c>
      <c r="F248">
        <v>6.3328177612609997E-3</v>
      </c>
      <c r="G248">
        <v>0.40462799335650002</v>
      </c>
      <c r="H248">
        <v>8.2178634487169999E-3</v>
      </c>
      <c r="I248">
        <v>4.553230493069E-2</v>
      </c>
    </row>
    <row r="249" spans="2:9" x14ac:dyDescent="0.3">
      <c r="B249" s="2">
        <v>7.825022661962E-3</v>
      </c>
      <c r="C249">
        <v>1.9246914488300002E-2</v>
      </c>
      <c r="F249">
        <v>6.3631466539709998E-3</v>
      </c>
      <c r="G249">
        <v>0.38446671096349999</v>
      </c>
      <c r="H249">
        <v>8.2660724803209993E-3</v>
      </c>
      <c r="I249">
        <v>4.6088224866150003E-2</v>
      </c>
    </row>
    <row r="250" spans="2:9" x14ac:dyDescent="0.3">
      <c r="B250" s="2">
        <v>7.8643035402940001E-3</v>
      </c>
      <c r="C250">
        <v>1.9243618609880001E-2</v>
      </c>
      <c r="F250">
        <v>6.389914090681E-3</v>
      </c>
      <c r="G250">
        <v>0.37214523647609998</v>
      </c>
      <c r="H250">
        <v>8.3035678641830007E-3</v>
      </c>
      <c r="I250">
        <v>4.608507880038E-2</v>
      </c>
    </row>
    <row r="251" spans="2:9" x14ac:dyDescent="0.3">
      <c r="B251" s="2">
        <v>7.9375088135479992E-3</v>
      </c>
      <c r="C251">
        <v>1.9237476290989999E-2</v>
      </c>
      <c r="F251">
        <v>6.4095422732099996E-3</v>
      </c>
      <c r="G251">
        <v>0.36206422074790001</v>
      </c>
      <c r="H251">
        <v>8.3482018213019999E-3</v>
      </c>
      <c r="I251">
        <v>4.3281509098170003E-2</v>
      </c>
    </row>
    <row r="252" spans="2:9" x14ac:dyDescent="0.3">
      <c r="B252" s="2">
        <v>7.976794458349E-3</v>
      </c>
      <c r="C252">
        <v>2.3153934552700001E-2</v>
      </c>
      <c r="F252">
        <v>6.4363178810119999E-3</v>
      </c>
      <c r="G252">
        <v>0.35646232478649997</v>
      </c>
      <c r="H252">
        <v>8.3964060864359993E-3</v>
      </c>
      <c r="I252">
        <v>3.9917674893489997E-2</v>
      </c>
    </row>
    <row r="253" spans="2:9" x14ac:dyDescent="0.3">
      <c r="B253" s="2">
        <v>8.0178649166959999E-3</v>
      </c>
      <c r="C253">
        <v>2.6510278124599999E-2</v>
      </c>
      <c r="F253">
        <v>6.4755776506909999E-3</v>
      </c>
      <c r="G253">
        <v>0.33910011771600002</v>
      </c>
      <c r="H253">
        <v>8.4553205946899992E-3</v>
      </c>
      <c r="I253">
        <v>3.4313082304229997E-2</v>
      </c>
    </row>
    <row r="254" spans="2:9" x14ac:dyDescent="0.3">
      <c r="B254" s="2">
        <v>8.0464362328309998E-3</v>
      </c>
      <c r="C254">
        <v>2.9307705507920001E-2</v>
      </c>
      <c r="F254">
        <v>6.4827100956299996E-3</v>
      </c>
      <c r="G254">
        <v>0.33126001018509998</v>
      </c>
      <c r="H254">
        <v>8.4892429468399998E-3</v>
      </c>
      <c r="I254">
        <v>3.2630341232280001E-2</v>
      </c>
    </row>
    <row r="255" spans="2:9" x14ac:dyDescent="0.3">
      <c r="B255" s="2">
        <v>8.0678642092390004E-3</v>
      </c>
      <c r="C255">
        <v>3.098580238754E-2</v>
      </c>
      <c r="F255">
        <v>6.4916273541140001E-3</v>
      </c>
      <c r="G255">
        <v>0.32285978796440001</v>
      </c>
      <c r="H255">
        <v>8.5338796276559995E-3</v>
      </c>
      <c r="I255">
        <v>3.2066631038719998E-2</v>
      </c>
    </row>
    <row r="256" spans="2:9" x14ac:dyDescent="0.3">
      <c r="B256" s="2">
        <v>8.0874971582379999E-3</v>
      </c>
      <c r="C256">
        <v>2.4824540799539999E-2</v>
      </c>
      <c r="F256">
        <v>6.587997071699E-3</v>
      </c>
      <c r="G256">
        <v>0.28421412155670001</v>
      </c>
      <c r="H256">
        <v>8.5767321758510005E-3</v>
      </c>
      <c r="I256">
        <v>3.2623000412150001E-2</v>
      </c>
    </row>
    <row r="257" spans="2:9" x14ac:dyDescent="0.3">
      <c r="B257" s="2">
        <v>8.1214127011449994E-3</v>
      </c>
      <c r="C257">
        <v>1.7542150955960002E-2</v>
      </c>
      <c r="F257">
        <v>6.614754294545E-3</v>
      </c>
      <c r="G257">
        <v>0.26349317391190002</v>
      </c>
      <c r="H257">
        <v>8.6142316452579998E-3</v>
      </c>
      <c r="I257">
        <v>3.597964360935E-2</v>
      </c>
    </row>
    <row r="258" spans="2:9" x14ac:dyDescent="0.3">
      <c r="B258" s="2">
        <v>8.1535543252949996E-3</v>
      </c>
      <c r="C258">
        <v>1.977931383681E-2</v>
      </c>
      <c r="F258">
        <v>6.6325915352109998E-3</v>
      </c>
      <c r="G258">
        <v>0.24893258897910001</v>
      </c>
      <c r="H258">
        <v>8.6499422155749996E-3</v>
      </c>
      <c r="I258">
        <v>3.6536612233399997E-2</v>
      </c>
    </row>
    <row r="259" spans="2:9" x14ac:dyDescent="0.3">
      <c r="B259" s="2">
        <v>8.1714174410819993E-3</v>
      </c>
      <c r="C259">
        <v>2.649739423621E-2</v>
      </c>
      <c r="F259">
        <v>6.6611396999209996E-3</v>
      </c>
      <c r="G259">
        <v>0.23269121053889999</v>
      </c>
      <c r="H259">
        <v>8.6892230939060004E-3</v>
      </c>
      <c r="I259">
        <v>3.653331635498E-2</v>
      </c>
    </row>
    <row r="260" spans="2:9" x14ac:dyDescent="0.3">
      <c r="B260" s="2">
        <v>8.1874739537479996E-3</v>
      </c>
      <c r="C260">
        <v>1.5856713256209999E-2</v>
      </c>
      <c r="F260">
        <v>6.6771846368739998E-3</v>
      </c>
      <c r="G260">
        <v>0.2125311266471</v>
      </c>
      <c r="H260">
        <v>8.7356405027220006E-3</v>
      </c>
      <c r="I260">
        <v>3.2049702208630002E-2</v>
      </c>
    </row>
    <row r="261" spans="2:9" x14ac:dyDescent="0.3">
      <c r="B261" s="2">
        <v>8.2053329839890006E-3</v>
      </c>
      <c r="C261">
        <v>1.9215004392629999E-2</v>
      </c>
      <c r="F261">
        <v>6.6986003566449999E-3</v>
      </c>
      <c r="G261">
        <v>0.20412985573779999</v>
      </c>
      <c r="H261">
        <v>8.7820606352349995E-3</v>
      </c>
      <c r="I261">
        <v>2.980594757093E-2</v>
      </c>
    </row>
    <row r="262" spans="2:9" x14ac:dyDescent="0.3">
      <c r="B262" s="2">
        <v>8.2231960997769995E-3</v>
      </c>
      <c r="C262">
        <v>2.5933084792029999E-2</v>
      </c>
      <c r="F262">
        <v>6.7200249284320003E-3</v>
      </c>
      <c r="G262">
        <v>0.2030081282316</v>
      </c>
      <c r="H262">
        <v>8.8338392939290005E-3</v>
      </c>
      <c r="I262">
        <v>2.924163812675E-2</v>
      </c>
    </row>
    <row r="263" spans="2:9" x14ac:dyDescent="0.3">
      <c r="B263" s="2">
        <v>8.2464061660329994E-3</v>
      </c>
      <c r="C263">
        <v>2.481120747318E-2</v>
      </c>
      <c r="F263">
        <v>6.7592908264290001E-3</v>
      </c>
      <c r="G263">
        <v>0.1906856050556</v>
      </c>
      <c r="H263">
        <v>8.8784800602910007E-3</v>
      </c>
      <c r="I263">
        <v>3.2037717196169997E-2</v>
      </c>
    </row>
    <row r="264" spans="2:9" x14ac:dyDescent="0.3">
      <c r="B264" s="2">
        <v>8.2624722116380004E-3</v>
      </c>
      <c r="C264">
        <v>2.2010034773459999E-2</v>
      </c>
      <c r="F264">
        <v>6.7646282439589997E-3</v>
      </c>
      <c r="G264">
        <v>0.1750061390571</v>
      </c>
      <c r="H264">
        <v>8.9052624773350002E-3</v>
      </c>
      <c r="I264">
        <v>3.2035470006330002E-2</v>
      </c>
    </row>
    <row r="265" spans="2:9" x14ac:dyDescent="0.3">
      <c r="B265" s="2">
        <v>8.29460770747E-3</v>
      </c>
      <c r="C265">
        <v>1.9207513759850001E-2</v>
      </c>
      <c r="F265">
        <v>6.7967480785329996E-3</v>
      </c>
      <c r="G265">
        <v>0.15932442586869999</v>
      </c>
      <c r="H265">
        <v>8.9356165642429999E-3</v>
      </c>
      <c r="I265">
        <v>3.259288806835E-2</v>
      </c>
    </row>
    <row r="266" spans="2:9" x14ac:dyDescent="0.3">
      <c r="B266" s="2">
        <v>8.4124482996919998E-3</v>
      </c>
      <c r="C266">
        <v>1.7517731493079999E-2</v>
      </c>
      <c r="F266">
        <v>6.8324382211209997E-3</v>
      </c>
      <c r="G266">
        <v>0.1430824481779</v>
      </c>
      <c r="H266">
        <v>8.9748967616499996E-3</v>
      </c>
      <c r="I266">
        <v>3.2029627312760003E-2</v>
      </c>
    </row>
    <row r="267" spans="2:9" x14ac:dyDescent="0.3">
      <c r="B267" s="2">
        <v>8.4445912856900007E-3</v>
      </c>
      <c r="C267">
        <v>2.0874824128250001E-2</v>
      </c>
      <c r="F267">
        <v>6.8574262916800003E-3</v>
      </c>
      <c r="G267">
        <v>0.1358008073976</v>
      </c>
      <c r="H267">
        <v>9.005244039315E-3</v>
      </c>
      <c r="I267">
        <v>2.6987396603149999E-2</v>
      </c>
    </row>
    <row r="268" spans="2:9" x14ac:dyDescent="0.3">
      <c r="B268" s="2">
        <v>8.4695956984319996E-3</v>
      </c>
      <c r="C268">
        <v>2.7032340399860001E-2</v>
      </c>
      <c r="F268">
        <v>6.8806309105429999E-3</v>
      </c>
      <c r="G268">
        <v>0.13019921106140001</v>
      </c>
      <c r="H268">
        <v>9.053451028146E-3</v>
      </c>
      <c r="I268">
        <v>2.5863421907120002E-2</v>
      </c>
    </row>
    <row r="269" spans="2:9" x14ac:dyDescent="0.3">
      <c r="B269" s="2">
        <v>8.5285170159290005E-3</v>
      </c>
      <c r="C269">
        <v>2.702739658222E-2</v>
      </c>
      <c r="F269">
        <v>6.916329224222E-3</v>
      </c>
      <c r="G269">
        <v>0.12067681189649999</v>
      </c>
      <c r="H269">
        <v>9.0927332683260007E-3</v>
      </c>
      <c r="I269">
        <v>2.6980055783019999E-2</v>
      </c>
    </row>
    <row r="270" spans="2:9" x14ac:dyDescent="0.3">
      <c r="B270" s="2">
        <v>8.5570828846699993E-3</v>
      </c>
      <c r="C270">
        <v>2.5345104948240001E-2</v>
      </c>
      <c r="F270">
        <v>6.9413132092360002E-3</v>
      </c>
      <c r="G270">
        <v>0.1100353818533</v>
      </c>
      <c r="H270">
        <v>9.1373753965359999E-3</v>
      </c>
      <c r="I270">
        <v>3.0896064606760001E-2</v>
      </c>
    </row>
    <row r="271" spans="2:9" x14ac:dyDescent="0.3">
      <c r="B271" s="2">
        <v>8.5945721402129992E-3</v>
      </c>
      <c r="C271">
        <v>2.0302274988009999E-2</v>
      </c>
      <c r="F271">
        <v>6.9716611678250001E-3</v>
      </c>
      <c r="G271">
        <v>0.1055531160208</v>
      </c>
      <c r="H271">
        <v>9.17129842961E-3</v>
      </c>
      <c r="I271">
        <v>2.9773288411980001E-2</v>
      </c>
    </row>
    <row r="272" spans="2:9" x14ac:dyDescent="0.3">
      <c r="B272" s="2">
        <v>8.6588492601950007E-3</v>
      </c>
      <c r="C272">
        <v>1.9736916855240001E-2</v>
      </c>
      <c r="F272">
        <v>6.9877156377180002E-3</v>
      </c>
      <c r="G272">
        <v>9.3232540409330003E-2</v>
      </c>
      <c r="H272">
        <v>9.1873631133659994E-3</v>
      </c>
      <c r="I272">
        <v>2.5852185957940001E-2</v>
      </c>
    </row>
    <row r="273" spans="2:9" x14ac:dyDescent="0.3">
      <c r="B273" s="2">
        <v>8.7284828635849996E-3</v>
      </c>
      <c r="C273">
        <v>1.9171109284499999E-2</v>
      </c>
      <c r="F273">
        <v>7.0055685396409996E-3</v>
      </c>
      <c r="G273">
        <v>9.1551147651280002E-2</v>
      </c>
      <c r="H273">
        <v>9.212359355017E-3</v>
      </c>
      <c r="I273">
        <v>2.529012370359E-2</v>
      </c>
    </row>
    <row r="274" spans="2:9" x14ac:dyDescent="0.3">
      <c r="B274" s="2">
        <v>8.7838331921430007E-3</v>
      </c>
      <c r="C274">
        <v>1.916646509218E-2</v>
      </c>
      <c r="F274">
        <v>7.0270053680649997E-3</v>
      </c>
      <c r="G274">
        <v>0.100508787934</v>
      </c>
      <c r="H274">
        <v>9.2427161656209993E-3</v>
      </c>
      <c r="I274">
        <v>2.8087401274260002E-2</v>
      </c>
    </row>
    <row r="275" spans="2:9" x14ac:dyDescent="0.3">
      <c r="B275" s="2">
        <v>8.8356152554589992E-3</v>
      </c>
      <c r="C275">
        <v>2.1401980033810001E-2</v>
      </c>
      <c r="F275">
        <v>7.0591333737290004E-3</v>
      </c>
      <c r="G275">
        <v>9.1546653271610004E-2</v>
      </c>
      <c r="H275">
        <v>9.2712806725139991E-3</v>
      </c>
      <c r="I275">
        <v>2.5285179885949999E-2</v>
      </c>
    </row>
    <row r="276" spans="2:9" x14ac:dyDescent="0.3">
      <c r="B276" s="2">
        <v>8.9052522634709991E-3</v>
      </c>
      <c r="C276">
        <v>2.3635996848889999E-2</v>
      </c>
      <c r="F276">
        <v>7.0644789623499999E-3</v>
      </c>
      <c r="G276">
        <v>8.2586765799039993E-2</v>
      </c>
      <c r="H276">
        <v>9.310561550845E-3</v>
      </c>
      <c r="I276">
        <v>2.5281884007529998E-2</v>
      </c>
    </row>
    <row r="277" spans="2:9" x14ac:dyDescent="0.3">
      <c r="B277" s="2">
        <v>8.9534626569229992E-3</v>
      </c>
      <c r="C277">
        <v>2.531184653867E-2</v>
      </c>
      <c r="F277">
        <v>7.100203151152E-3</v>
      </c>
      <c r="G277">
        <v>9.4343031966340002E-2</v>
      </c>
      <c r="H277">
        <v>9.3587692206010004E-3</v>
      </c>
      <c r="I277">
        <v>2.4717874188660002E-2</v>
      </c>
    </row>
    <row r="278" spans="2:9" x14ac:dyDescent="0.3">
      <c r="B278" s="2">
        <v>9.0016703266780004E-3</v>
      </c>
      <c r="C278">
        <v>2.4747836719809999E-2</v>
      </c>
      <c r="F278">
        <v>7.1430393571640001E-3</v>
      </c>
      <c r="G278">
        <v>8.1460244287860001E-2</v>
      </c>
      <c r="H278">
        <v>9.4105471983710002E-3</v>
      </c>
      <c r="I278">
        <v>2.359359986732E-2</v>
      </c>
    </row>
    <row r="279" spans="2:9" x14ac:dyDescent="0.3">
      <c r="B279" s="2">
        <v>9.0730955528569995E-3</v>
      </c>
      <c r="C279">
        <v>2.9221563230880002E-2</v>
      </c>
      <c r="F279">
        <v>7.1966014675560004E-3</v>
      </c>
      <c r="G279">
        <v>7.9215890399539995E-2</v>
      </c>
      <c r="H279">
        <v>9.4516135711719997E-3</v>
      </c>
      <c r="I279">
        <v>2.359015417624E-2</v>
      </c>
    </row>
    <row r="280" spans="2:9" x14ac:dyDescent="0.3">
      <c r="B280" s="2">
        <v>9.1105929794920004E-3</v>
      </c>
      <c r="C280">
        <v>3.0898311796599999E-2</v>
      </c>
      <c r="F280">
        <v>7.2233784372059996E-3</v>
      </c>
      <c r="G280">
        <v>7.4733924192400006E-2</v>
      </c>
      <c r="H280">
        <v>9.4998246455479992E-3</v>
      </c>
      <c r="I280">
        <v>2.5825968743180001E-2</v>
      </c>
    </row>
    <row r="281" spans="2:9" x14ac:dyDescent="0.3">
      <c r="B281" s="2">
        <v>9.1570158357010007E-3</v>
      </c>
      <c r="C281">
        <v>3.0894416667549999E-2</v>
      </c>
      <c r="F281">
        <v>7.2394458446589996E-3</v>
      </c>
      <c r="G281">
        <v>7.3052681247010004E-2</v>
      </c>
      <c r="H281">
        <v>9.5176795902440006E-3</v>
      </c>
      <c r="I281">
        <v>2.5824470616629999E-2</v>
      </c>
    </row>
    <row r="282" spans="2:9" x14ac:dyDescent="0.3">
      <c r="B282" s="2">
        <v>9.1945064530930005E-3</v>
      </c>
      <c r="C282">
        <v>2.6971516461640001E-2</v>
      </c>
      <c r="F282">
        <v>7.2733790915969999E-3</v>
      </c>
      <c r="G282">
        <v>8.0329378209660005E-2</v>
      </c>
      <c r="H282">
        <v>9.571241700636E-3</v>
      </c>
      <c r="I282">
        <v>2.3580116728299998E-2</v>
      </c>
    </row>
    <row r="283" spans="2:9" x14ac:dyDescent="0.3">
      <c r="B283" s="2">
        <v>9.2302149806369992E-3</v>
      </c>
      <c r="C283">
        <v>2.5848590454200002E-2</v>
      </c>
      <c r="F283">
        <v>7.3322997281699996E-3</v>
      </c>
      <c r="G283">
        <v>7.9764469514860006E-2</v>
      </c>
      <c r="H283">
        <v>9.6194500513150007E-3</v>
      </c>
      <c r="I283">
        <v>2.3576071786600001E-2</v>
      </c>
    </row>
    <row r="284" spans="2:9" x14ac:dyDescent="0.3">
      <c r="B284" s="2">
        <v>9.2569987595300003E-3</v>
      </c>
      <c r="C284">
        <v>2.696627301869E-2</v>
      </c>
      <c r="F284">
        <v>7.3697944311079998E-3</v>
      </c>
      <c r="G284">
        <v>7.9201358571930003E-2</v>
      </c>
      <c r="H284">
        <v>9.6480179628290006E-3</v>
      </c>
      <c r="I284">
        <v>2.3573674784109998E-2</v>
      </c>
    </row>
    <row r="285" spans="2:9" x14ac:dyDescent="0.3">
      <c r="B285" s="2">
        <v>9.3016333975730007E-3</v>
      </c>
      <c r="C285">
        <v>2.472266819364E-2</v>
      </c>
      <c r="F285">
        <v>7.385863881334E-3</v>
      </c>
      <c r="G285">
        <v>7.9200010258030001E-2</v>
      </c>
      <c r="H285">
        <v>9.6890897830239995E-3</v>
      </c>
      <c r="I285">
        <v>2.804994811033E-2</v>
      </c>
    </row>
    <row r="286" spans="2:9" x14ac:dyDescent="0.3">
      <c r="B286" s="2">
        <v>9.3444839029950006E-3</v>
      </c>
      <c r="C286">
        <v>2.3599142935579999E-2</v>
      </c>
      <c r="F286">
        <v>7.4019449072730004E-3</v>
      </c>
      <c r="G286">
        <v>8.8718064855889997E-2</v>
      </c>
      <c r="H286">
        <v>9.7176536089920006E-3</v>
      </c>
      <c r="I286">
        <v>2.468776184486E-2</v>
      </c>
    </row>
    <row r="287" spans="2:9" x14ac:dyDescent="0.3">
      <c r="B287" s="2">
        <v>9.392692934599E-3</v>
      </c>
      <c r="C287">
        <v>2.4155062871039999E-2</v>
      </c>
      <c r="F287">
        <v>7.419799851969E-3</v>
      </c>
      <c r="G287">
        <v>8.8716566729340002E-2</v>
      </c>
      <c r="H287">
        <v>9.7497891048240002E-3</v>
      </c>
      <c r="I287">
        <v>2.1885240831240001E-2</v>
      </c>
    </row>
    <row r="288" spans="2:9" x14ac:dyDescent="0.3">
      <c r="B288" s="2">
        <v>9.4569741401259993E-3</v>
      </c>
      <c r="C288">
        <v>2.6949494001250001E-2</v>
      </c>
      <c r="F288">
        <v>7.4394321200440001E-3</v>
      </c>
      <c r="G288">
        <v>8.1995340264170005E-2</v>
      </c>
      <c r="H288">
        <v>9.7819327717469998E-3</v>
      </c>
      <c r="I288">
        <v>2.5802298343579999E-2</v>
      </c>
    </row>
    <row r="289" spans="2:9" x14ac:dyDescent="0.3">
      <c r="B289" s="2">
        <v>9.5123278733050005E-3</v>
      </c>
      <c r="C289">
        <v>2.9744674194730002E-2</v>
      </c>
      <c r="F289">
        <v>7.460862139225E-3</v>
      </c>
      <c r="G289">
        <v>8.5353331775279997E-2</v>
      </c>
      <c r="H289">
        <v>9.8051489663219995E-3</v>
      </c>
      <c r="I289">
        <v>2.9720104919189999E-2</v>
      </c>
    </row>
    <row r="290" spans="2:9" x14ac:dyDescent="0.3">
      <c r="B290" s="2">
        <v>9.5337531260160004E-3</v>
      </c>
      <c r="C290">
        <v>2.91829115657E-2</v>
      </c>
      <c r="F290">
        <v>7.5072863572830002E-3</v>
      </c>
      <c r="G290">
        <v>8.6469366400559994E-2</v>
      </c>
      <c r="H290">
        <v>9.8354976058350006E-3</v>
      </c>
      <c r="I290">
        <v>2.5797803963910002E-2</v>
      </c>
    </row>
    <row r="291" spans="2:9" x14ac:dyDescent="0.3">
      <c r="B291" s="2">
        <v>9.5801684920589995E-3</v>
      </c>
      <c r="C291">
        <v>2.3019402787860001E-2</v>
      </c>
      <c r="F291">
        <v>7.5269254346009996E-3</v>
      </c>
      <c r="G291">
        <v>8.5347788707020006E-2</v>
      </c>
      <c r="H291">
        <v>9.8765612549389994E-3</v>
      </c>
      <c r="I291">
        <v>2.3554498764170002E-2</v>
      </c>
    </row>
    <row r="292" spans="2:9" x14ac:dyDescent="0.3">
      <c r="B292" s="2">
        <v>9.6230210402540005E-3</v>
      </c>
      <c r="C292">
        <v>2.3575772161290001E-2</v>
      </c>
      <c r="F292">
        <v>7.5412223279180002E-3</v>
      </c>
      <c r="G292">
        <v>9.5985922871860002E-2</v>
      </c>
      <c r="H292">
        <v>9.9015595393620003E-3</v>
      </c>
      <c r="I292">
        <v>2.467233114132E-2</v>
      </c>
    </row>
    <row r="293" spans="2:9" x14ac:dyDescent="0.3">
      <c r="B293" s="2">
        <v>9.6515957610109997E-3</v>
      </c>
      <c r="C293">
        <v>2.9173023930420001E-2</v>
      </c>
      <c r="F293">
        <v>7.57871771178E-3</v>
      </c>
      <c r="G293">
        <v>9.5982776806090006E-2</v>
      </c>
      <c r="H293">
        <v>9.9247750530130005E-3</v>
      </c>
      <c r="I293">
        <v>2.8030172839769999E-2</v>
      </c>
    </row>
    <row r="294" spans="2:9" x14ac:dyDescent="0.3">
      <c r="B294" s="2">
        <v>9.6908800439639998E-3</v>
      </c>
      <c r="C294">
        <v>3.1969552437810002E-2</v>
      </c>
      <c r="F294">
        <v>7.6233482642779999E-3</v>
      </c>
      <c r="G294">
        <v>9.037938271807E-2</v>
      </c>
      <c r="H294">
        <v>9.9944100182519993E-3</v>
      </c>
      <c r="I294">
        <v>2.8584295023360001E-2</v>
      </c>
    </row>
    <row r="295" spans="2:9" x14ac:dyDescent="0.3">
      <c r="B295" s="2">
        <v>9.7123025729779992E-3</v>
      </c>
      <c r="C295">
        <v>2.9167930300129999E-2</v>
      </c>
      <c r="F295">
        <v>7.6572787875189997E-3</v>
      </c>
      <c r="G295">
        <v>9.5416220172079999E-2</v>
      </c>
    </row>
    <row r="296" spans="2:9" x14ac:dyDescent="0.3">
      <c r="B296" s="2">
        <v>9.751575280218E-3</v>
      </c>
      <c r="C296">
        <v>2.244505589575E-2</v>
      </c>
      <c r="F296">
        <v>7.673351642367E-3</v>
      </c>
      <c r="G296">
        <v>9.8214696243989999E-2</v>
      </c>
    </row>
    <row r="297" spans="2:9" x14ac:dyDescent="0.3">
      <c r="B297" s="2">
        <v>9.7890747496249993E-3</v>
      </c>
      <c r="C297">
        <v>2.5801699092960002E-2</v>
      </c>
      <c r="F297">
        <v>7.684078908594E-3</v>
      </c>
      <c r="G297">
        <v>0.1099730597885</v>
      </c>
    </row>
    <row r="298" spans="2:9" x14ac:dyDescent="0.3">
      <c r="B298" s="2">
        <v>9.8069330989429999E-3</v>
      </c>
      <c r="C298">
        <v>2.8600025352209998E-2</v>
      </c>
      <c r="F298">
        <v>7.7037091338959997E-3</v>
      </c>
      <c r="G298">
        <v>0.10157193869180001</v>
      </c>
    </row>
    <row r="299" spans="2:9" x14ac:dyDescent="0.3">
      <c r="B299" s="2">
        <v>9.8354989676840004E-3</v>
      </c>
      <c r="C299">
        <v>2.6917733718229999E-2</v>
      </c>
      <c r="F299">
        <v>7.7197751795009999E-3</v>
      </c>
      <c r="G299">
        <v>9.8770765992110002E-2</v>
      </c>
    </row>
    <row r="300" spans="2:9" x14ac:dyDescent="0.3">
      <c r="B300" s="2">
        <v>9.8819191001960002E-3</v>
      </c>
      <c r="C300">
        <v>2.4673979080530001E-2</v>
      </c>
      <c r="F300">
        <v>7.7537029790449999E-3</v>
      </c>
      <c r="G300">
        <v>0.1015677439375</v>
      </c>
    </row>
    <row r="301" spans="2:9" x14ac:dyDescent="0.3">
      <c r="B301" s="2">
        <v>9.9122738680279994E-3</v>
      </c>
      <c r="C301">
        <v>2.5791362019709999E-2</v>
      </c>
      <c r="F301">
        <v>7.7733461419069996E-3</v>
      </c>
      <c r="G301">
        <v>0.1038059555069</v>
      </c>
    </row>
    <row r="302" spans="2:9" x14ac:dyDescent="0.3">
      <c r="B302" s="2">
        <v>9.9390610515420006E-3</v>
      </c>
      <c r="C302">
        <v>2.9708868970020001E-2</v>
      </c>
      <c r="F302">
        <v>7.791194277361E-3</v>
      </c>
      <c r="G302">
        <v>9.8204808608710004E-2</v>
      </c>
    </row>
    <row r="303" spans="2:9" x14ac:dyDescent="0.3">
      <c r="B303" s="2">
        <v>9.9854839077520002E-3</v>
      </c>
      <c r="C303">
        <v>2.9704973840970001E-2</v>
      </c>
      <c r="F303">
        <v>7.817980779951E-3</v>
      </c>
      <c r="G303">
        <v>0.1015623506819</v>
      </c>
    </row>
    <row r="304" spans="2:9" x14ac:dyDescent="0.3">
      <c r="B304" s="2">
        <v>1.000155335798E-2</v>
      </c>
      <c r="C304">
        <v>2.9703625527060001E-2</v>
      </c>
      <c r="F304">
        <v>7.8411996982230003E-3</v>
      </c>
      <c r="G304">
        <v>0.1077200167661</v>
      </c>
    </row>
    <row r="305" spans="6:7" x14ac:dyDescent="0.3">
      <c r="F305">
        <v>7.8769034592959999E-3</v>
      </c>
      <c r="G305">
        <v>0.1026773366185</v>
      </c>
    </row>
    <row r="306" spans="6:7" x14ac:dyDescent="0.3">
      <c r="F306">
        <v>7.9054618378699999E-3</v>
      </c>
      <c r="G306">
        <v>9.4835431335770007E-2</v>
      </c>
    </row>
    <row r="307" spans="6:7" x14ac:dyDescent="0.3">
      <c r="F307">
        <v>7.9250968296420005E-3</v>
      </c>
      <c r="G307">
        <v>9.0354064379250004E-2</v>
      </c>
    </row>
    <row r="308" spans="6:7" x14ac:dyDescent="0.3">
      <c r="F308">
        <v>7.9465227632769999E-3</v>
      </c>
      <c r="G308">
        <v>9.0352266627390002E-2</v>
      </c>
    </row>
    <row r="309" spans="6:7" x14ac:dyDescent="0.3">
      <c r="F309">
        <v>7.9643845172160006E-3</v>
      </c>
      <c r="G309">
        <v>9.5950417272459995E-2</v>
      </c>
    </row>
    <row r="310" spans="6:7" x14ac:dyDescent="0.3">
      <c r="F310">
        <v>7.9804594148370003E-3</v>
      </c>
      <c r="G310">
        <v>0.10042878797590001</v>
      </c>
    </row>
    <row r="311" spans="6:7" x14ac:dyDescent="0.3">
      <c r="F311">
        <v>8.0018805820019998E-3</v>
      </c>
      <c r="G311">
        <v>9.6507236083850007E-2</v>
      </c>
    </row>
    <row r="312" spans="6:7" x14ac:dyDescent="0.3">
      <c r="F312">
        <v>8.0357974867579993E-3</v>
      </c>
      <c r="G312">
        <v>9.0344775994600002E-2</v>
      </c>
    </row>
    <row r="313" spans="6:7" x14ac:dyDescent="0.3">
      <c r="F313">
        <v>8.0607930474839995E-3</v>
      </c>
      <c r="G313">
        <v>8.9222748863090007E-2</v>
      </c>
    </row>
    <row r="314" spans="6:7" x14ac:dyDescent="0.3">
      <c r="F314">
        <v>8.0822223857409999E-3</v>
      </c>
      <c r="G314">
        <v>9.2020775497040005E-2</v>
      </c>
    </row>
    <row r="315" spans="6:7" x14ac:dyDescent="0.3">
      <c r="F315">
        <v>8.1268658757989998E-3</v>
      </c>
      <c r="G315">
        <v>9.7056714075110004E-2</v>
      </c>
    </row>
    <row r="316" spans="6:7" x14ac:dyDescent="0.3">
      <c r="F316">
        <v>8.1607902707219997E-3</v>
      </c>
      <c r="G316">
        <v>9.7053867634650001E-2</v>
      </c>
    </row>
    <row r="317" spans="6:7" x14ac:dyDescent="0.3">
      <c r="F317">
        <v>8.2125798242039996E-3</v>
      </c>
      <c r="G317">
        <v>0.1054489962251</v>
      </c>
    </row>
    <row r="318" spans="6:7" x14ac:dyDescent="0.3">
      <c r="F318">
        <v>8.2482876708240005E-3</v>
      </c>
      <c r="G318">
        <v>0.1037661053405</v>
      </c>
    </row>
    <row r="319" spans="6:7" x14ac:dyDescent="0.3">
      <c r="F319">
        <v>8.2786403958830003E-3</v>
      </c>
      <c r="G319">
        <v>0.1032035936482</v>
      </c>
    </row>
    <row r="320" spans="6:7" x14ac:dyDescent="0.3">
      <c r="F320">
        <v>8.3054303030940003E-3</v>
      </c>
      <c r="G320">
        <v>0.1093609601071</v>
      </c>
    </row>
    <row r="321" spans="6:7" x14ac:dyDescent="0.3">
      <c r="F321">
        <v>8.3339988955319997E-3</v>
      </c>
      <c r="G321">
        <v>0.1099185279818</v>
      </c>
    </row>
    <row r="322" spans="6:7" x14ac:dyDescent="0.3">
      <c r="F322">
        <v>8.3697087849240008E-3</v>
      </c>
      <c r="G322">
        <v>0.1099155317287</v>
      </c>
    </row>
    <row r="323" spans="6:7" x14ac:dyDescent="0.3">
      <c r="F323">
        <v>8.4036386272410002E-3</v>
      </c>
      <c r="G323">
        <v>0.1143924043055</v>
      </c>
    </row>
    <row r="324" spans="6:7" x14ac:dyDescent="0.3">
      <c r="F324">
        <v>8.4304230870580008E-3</v>
      </c>
      <c r="G324">
        <v>0.1160700517472</v>
      </c>
    </row>
    <row r="325" spans="6:7" x14ac:dyDescent="0.3">
      <c r="F325">
        <v>8.5250542939469993E-3</v>
      </c>
      <c r="G325">
        <v>0.1160621116764</v>
      </c>
    </row>
    <row r="326" spans="6:7" x14ac:dyDescent="0.3">
      <c r="F326">
        <v>8.5964740727320008E-3</v>
      </c>
      <c r="G326">
        <v>0.11605611917020001</v>
      </c>
    </row>
    <row r="327" spans="6:7" x14ac:dyDescent="0.3">
      <c r="F327">
        <v>8.6196950337759995E-3</v>
      </c>
      <c r="G327">
        <v>0.1238936798859</v>
      </c>
    </row>
    <row r="328" spans="6:7" x14ac:dyDescent="0.3">
      <c r="F328">
        <v>8.6661246992290001E-3</v>
      </c>
      <c r="G328">
        <v>0.12948943352850001</v>
      </c>
    </row>
    <row r="329" spans="6:7" x14ac:dyDescent="0.3">
      <c r="F329">
        <v>8.6839796439249998E-3</v>
      </c>
      <c r="G329">
        <v>0.12948793540199999</v>
      </c>
    </row>
    <row r="330" spans="6:7" x14ac:dyDescent="0.3">
      <c r="F330">
        <v>8.7018298221509995E-3</v>
      </c>
      <c r="G330">
        <v>0.12556668313530001</v>
      </c>
    </row>
    <row r="331" spans="6:7" x14ac:dyDescent="0.3">
      <c r="F331">
        <v>8.7286183675140006E-3</v>
      </c>
      <c r="G331">
        <v>0.1306041198399</v>
      </c>
    </row>
    <row r="332" spans="6:7" x14ac:dyDescent="0.3">
      <c r="F332">
        <v>8.7768321655870007E-3</v>
      </c>
      <c r="G332">
        <v>0.13507979391550001</v>
      </c>
    </row>
    <row r="333" spans="6:7" x14ac:dyDescent="0.3">
      <c r="F333">
        <v>8.8107640506769995E-3</v>
      </c>
      <c r="G333">
        <v>0.14123656112380001</v>
      </c>
    </row>
    <row r="334" spans="6:7" x14ac:dyDescent="0.3">
      <c r="F334">
        <v>8.8625440712200004E-3</v>
      </c>
      <c r="G334">
        <v>0.14179218143399999</v>
      </c>
    </row>
    <row r="335" spans="6:7" x14ac:dyDescent="0.3">
      <c r="F335">
        <v>8.8875423556429994E-3</v>
      </c>
      <c r="G335">
        <v>0.1429100138111</v>
      </c>
    </row>
    <row r="336" spans="6:7" x14ac:dyDescent="0.3">
      <c r="F336">
        <v>8.9125426828389996E-3</v>
      </c>
      <c r="G336">
        <v>0.14570774081980001</v>
      </c>
    </row>
    <row r="337" spans="6:7" x14ac:dyDescent="0.3">
      <c r="F337">
        <v>8.9375375626410004E-3</v>
      </c>
      <c r="G337">
        <v>0.1440257488111</v>
      </c>
    </row>
    <row r="338" spans="6:7" x14ac:dyDescent="0.3">
      <c r="F338">
        <v>8.9571684688670005E-3</v>
      </c>
      <c r="G338">
        <v>0.13618459259160001</v>
      </c>
    </row>
    <row r="339" spans="6:7" x14ac:dyDescent="0.3">
      <c r="F339">
        <v>8.9643056802750001E-3</v>
      </c>
      <c r="G339">
        <v>0.13226423920079999</v>
      </c>
    </row>
    <row r="340" spans="6:7" x14ac:dyDescent="0.3">
      <c r="F340">
        <v>8.9821640295930007E-3</v>
      </c>
      <c r="G340">
        <v>0.13506256546010001</v>
      </c>
    </row>
    <row r="341" spans="6:7" x14ac:dyDescent="0.3">
      <c r="F341">
        <v>9.0018105970769997E-3</v>
      </c>
      <c r="G341">
        <v>0.14010060141530001</v>
      </c>
    </row>
    <row r="342" spans="6:7" x14ac:dyDescent="0.3">
      <c r="F342">
        <v>9.0214489934700003E-3</v>
      </c>
      <c r="G342">
        <v>0.13841905884460001</v>
      </c>
    </row>
    <row r="343" spans="6:7" x14ac:dyDescent="0.3">
      <c r="F343">
        <v>9.0410853470899999E-3</v>
      </c>
      <c r="G343">
        <v>0.13505762164240001</v>
      </c>
    </row>
    <row r="344" spans="6:7" x14ac:dyDescent="0.3">
      <c r="F344">
        <v>9.0642892850279991E-3</v>
      </c>
      <c r="G344">
        <v>0.12889606042910001</v>
      </c>
    </row>
    <row r="345" spans="6:7" x14ac:dyDescent="0.3">
      <c r="F345">
        <v>9.0803553306330002E-3</v>
      </c>
      <c r="G345">
        <v>0.1260948877294</v>
      </c>
    </row>
    <row r="346" spans="6:7" x14ac:dyDescent="0.3">
      <c r="F346">
        <v>9.1035694824350005E-3</v>
      </c>
      <c r="G346">
        <v>0.1283327996735</v>
      </c>
    </row>
    <row r="347" spans="6:7" x14ac:dyDescent="0.3">
      <c r="F347">
        <v>9.1249974588429993E-3</v>
      </c>
      <c r="G347">
        <v>0.1300108965532</v>
      </c>
    </row>
    <row r="348" spans="6:7" x14ac:dyDescent="0.3">
      <c r="F348">
        <v>9.1446351743120005E-3</v>
      </c>
      <c r="G348">
        <v>0.1277693891053</v>
      </c>
    </row>
    <row r="349" spans="6:7" x14ac:dyDescent="0.3">
      <c r="F349">
        <v>9.1785513981429995E-3</v>
      </c>
      <c r="G349">
        <v>0.1210469641389</v>
      </c>
    </row>
    <row r="350" spans="6:7" x14ac:dyDescent="0.3">
      <c r="F350">
        <v>9.207113862263E-3</v>
      </c>
      <c r="G350">
        <v>0.11656484811910001</v>
      </c>
    </row>
    <row r="351" spans="6:7" x14ac:dyDescent="0.3">
      <c r="F351">
        <v>9.2338915128369996E-3</v>
      </c>
      <c r="G351">
        <v>0.1126428467891</v>
      </c>
    </row>
    <row r="352" spans="6:7" x14ac:dyDescent="0.3">
      <c r="F352">
        <v>9.2660263277449997E-3</v>
      </c>
      <c r="G352">
        <v>0.1092803608983</v>
      </c>
    </row>
    <row r="353" spans="6:7" x14ac:dyDescent="0.3">
      <c r="F353">
        <v>9.3053003968329995E-3</v>
      </c>
      <c r="G353">
        <v>0.1036774162483</v>
      </c>
    </row>
    <row r="354" spans="6:7" x14ac:dyDescent="0.3">
      <c r="F354">
        <v>9.3285097821649999E-3</v>
      </c>
      <c r="G354">
        <v>0.1019955740523</v>
      </c>
    </row>
    <row r="355" spans="6:7" x14ac:dyDescent="0.3">
      <c r="F355">
        <v>9.3445792323920002E-3</v>
      </c>
      <c r="G355">
        <v>0.1019942257384</v>
      </c>
    </row>
    <row r="356" spans="6:7" x14ac:dyDescent="0.3">
      <c r="F356">
        <v>9.3624355389369997E-3</v>
      </c>
      <c r="G356">
        <v>0.10311265736609999</v>
      </c>
    </row>
    <row r="357" spans="6:7" x14ac:dyDescent="0.3">
      <c r="F357">
        <v>9.3767269848599993E-3</v>
      </c>
      <c r="G357">
        <v>0.1092710725137</v>
      </c>
    </row>
    <row r="358" spans="6:7" x14ac:dyDescent="0.3">
      <c r="F358">
        <v>9.3874338233600006E-3</v>
      </c>
      <c r="G358">
        <v>0.1042304897433</v>
      </c>
    </row>
    <row r="359" spans="6:7" x14ac:dyDescent="0.3">
      <c r="F359">
        <v>9.4052860443589997E-3</v>
      </c>
      <c r="G359">
        <v>0.1019891321081</v>
      </c>
    </row>
    <row r="360" spans="6:7" x14ac:dyDescent="0.3">
      <c r="F360">
        <v>9.4195727238130002E-3</v>
      </c>
      <c r="G360">
        <v>0.1042277931155</v>
      </c>
    </row>
    <row r="361" spans="6:7" x14ac:dyDescent="0.3">
      <c r="F361">
        <v>9.4320793561909998E-3</v>
      </c>
      <c r="G361">
        <v>0.11094632295280001</v>
      </c>
    </row>
    <row r="362" spans="6:7" x14ac:dyDescent="0.3">
      <c r="F362">
        <v>9.4499193205530001E-3</v>
      </c>
      <c r="G362">
        <v>9.8625597528710002E-2</v>
      </c>
    </row>
    <row r="363" spans="6:7" x14ac:dyDescent="0.3">
      <c r="F363">
        <v>9.4677735843250004E-3</v>
      </c>
      <c r="G363">
        <v>9.8064134524989993E-2</v>
      </c>
    </row>
    <row r="364" spans="6:7" x14ac:dyDescent="0.3">
      <c r="F364">
        <v>9.5034916448090007E-3</v>
      </c>
      <c r="G364">
        <v>0.1047807167978</v>
      </c>
    </row>
    <row r="365" spans="6:7" x14ac:dyDescent="0.3">
      <c r="F365">
        <v>9.524922344914E-3</v>
      </c>
      <c r="G365">
        <v>0.10869867318610001</v>
      </c>
    </row>
    <row r="366" spans="6:7" x14ac:dyDescent="0.3">
      <c r="F366">
        <v>9.5624211333969998E-3</v>
      </c>
      <c r="G366">
        <v>0.1114953515061</v>
      </c>
    </row>
    <row r="367" spans="6:7" x14ac:dyDescent="0.3">
      <c r="F367">
        <v>9.6231299881359995E-3</v>
      </c>
      <c r="G367">
        <v>0.1131701525073</v>
      </c>
    </row>
    <row r="368" spans="6:7" x14ac:dyDescent="0.3">
      <c r="F368">
        <v>9.6445559217719998E-3</v>
      </c>
      <c r="G368">
        <v>0.11316835475549999</v>
      </c>
    </row>
    <row r="369" spans="6:7" x14ac:dyDescent="0.3">
      <c r="F369">
        <v>9.6588317064379998E-3</v>
      </c>
      <c r="G369">
        <v>0.10644757772830001</v>
      </c>
    </row>
    <row r="370" spans="6:7" x14ac:dyDescent="0.3">
      <c r="F370">
        <v>9.6731054483299994E-3</v>
      </c>
      <c r="G370">
        <v>9.8046906069579998E-2</v>
      </c>
    </row>
    <row r="371" spans="6:7" x14ac:dyDescent="0.3">
      <c r="F371">
        <v>9.6981098610720001E-3</v>
      </c>
      <c r="G371">
        <v>0.1042044223412</v>
      </c>
    </row>
    <row r="372" spans="6:7" x14ac:dyDescent="0.3">
      <c r="F372">
        <v>9.7159709340860004E-3</v>
      </c>
      <c r="G372">
        <v>0.1092426081091</v>
      </c>
    </row>
    <row r="373" spans="6:7" x14ac:dyDescent="0.3">
      <c r="F373">
        <v>9.7481132391609993E-3</v>
      </c>
      <c r="G373">
        <v>0.1120397358671</v>
      </c>
    </row>
    <row r="374" spans="6:7" x14ac:dyDescent="0.3">
      <c r="F374">
        <v>9.7998966643250002E-3</v>
      </c>
      <c r="G374">
        <v>0.1153951805631</v>
      </c>
    </row>
    <row r="375" spans="6:7" x14ac:dyDescent="0.3">
      <c r="F375">
        <v>9.830244622914E-3</v>
      </c>
      <c r="G375">
        <v>0.1109129147306</v>
      </c>
    </row>
    <row r="376" spans="6:7" x14ac:dyDescent="0.3">
      <c r="F376">
        <v>9.8516610236100005E-3</v>
      </c>
      <c r="G376">
        <v>0.1030716086985</v>
      </c>
    </row>
    <row r="377" spans="6:7" x14ac:dyDescent="0.3">
      <c r="F377">
        <v>9.8820198769869992E-3</v>
      </c>
      <c r="G377">
        <v>0.10754878090059999</v>
      </c>
    </row>
    <row r="378" spans="6:7" x14ac:dyDescent="0.3">
      <c r="F378">
        <v>9.9088043368039998E-3</v>
      </c>
      <c r="G378">
        <v>0.10922642834229999</v>
      </c>
    </row>
    <row r="379" spans="6:7" x14ac:dyDescent="0.3">
      <c r="F379">
        <v>9.9284549898339992E-3</v>
      </c>
      <c r="G379">
        <v>0.11762425356050001</v>
      </c>
    </row>
    <row r="380" spans="6:7" x14ac:dyDescent="0.3">
      <c r="F380">
        <v>9.9641655601499998E-3</v>
      </c>
      <c r="G380">
        <v>0.1181812221846</v>
      </c>
    </row>
    <row r="381" spans="6:7" x14ac:dyDescent="0.3">
      <c r="F381">
        <v>9.9927334716639997E-3</v>
      </c>
      <c r="G381">
        <v>0.1181788251821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1A86-CF4E-4626-AE4D-D063893C3307}">
  <sheetPr codeName="Sheet63">
    <tabColor theme="7" tint="0.79998168889431442"/>
  </sheetPr>
  <dimension ref="A1:Q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7" max="17" width="10" bestFit="1" customWidth="1"/>
  </cols>
  <sheetData>
    <row r="1" spans="2:17" x14ac:dyDescent="0.3">
      <c r="B1" s="2" t="s">
        <v>166</v>
      </c>
      <c r="C1" t="s">
        <v>198</v>
      </c>
    </row>
    <row r="2" spans="2:17" x14ac:dyDescent="0.3">
      <c r="B2">
        <v>0</v>
      </c>
      <c r="C2">
        <v>0</v>
      </c>
    </row>
    <row r="3" spans="2:17" x14ac:dyDescent="0.3">
      <c r="B3" s="2">
        <v>1.824160888724E-2</v>
      </c>
      <c r="C3">
        <v>18.563811218129999</v>
      </c>
    </row>
    <row r="4" spans="2:17" x14ac:dyDescent="0.3">
      <c r="B4" s="2">
        <v>4.3380223597359997E-2</v>
      </c>
      <c r="C4">
        <v>42.2205250401</v>
      </c>
    </row>
    <row r="5" spans="2:17" x14ac:dyDescent="0.3">
      <c r="B5" s="2">
        <v>6.9618065692750003E-2</v>
      </c>
      <c r="C5">
        <v>65.867921270069999</v>
      </c>
    </row>
    <row r="6" spans="2:17" x14ac:dyDescent="0.3">
      <c r="B6" s="2">
        <v>9.1148411847499999E-2</v>
      </c>
      <c r="C6">
        <v>83.045274800629997</v>
      </c>
    </row>
    <row r="7" spans="2:17" x14ac:dyDescent="0.3">
      <c r="B7" s="2">
        <v>0.1143365439685</v>
      </c>
      <c r="C7">
        <v>101.83606255959999</v>
      </c>
    </row>
    <row r="8" spans="2:17" x14ac:dyDescent="0.3">
      <c r="B8" s="2">
        <v>0.14027423536729999</v>
      </c>
      <c r="C8">
        <v>120.8747914412</v>
      </c>
    </row>
    <row r="9" spans="2:17" x14ac:dyDescent="0.3">
      <c r="B9" s="2">
        <v>0.18745255792750001</v>
      </c>
      <c r="C9">
        <v>154.3808522242</v>
      </c>
    </row>
    <row r="10" spans="2:17" x14ac:dyDescent="0.3">
      <c r="B10" s="2">
        <v>0.24677008779660001</v>
      </c>
      <c r="C10">
        <v>196.4639427825</v>
      </c>
    </row>
    <row r="11" spans="2:17" x14ac:dyDescent="0.3">
      <c r="B11" s="2">
        <v>0.31437207505260001</v>
      </c>
      <c r="C11">
        <v>245.8004991745</v>
      </c>
      <c r="Q11">
        <v>4.6E-6</v>
      </c>
    </row>
    <row r="12" spans="2:17" x14ac:dyDescent="0.3">
      <c r="B12" s="2">
        <v>0.42693454950690002</v>
      </c>
      <c r="C12">
        <v>325.13569519800001</v>
      </c>
    </row>
    <row r="13" spans="2:17" x14ac:dyDescent="0.3">
      <c r="B13" s="2">
        <v>0.50555117283640005</v>
      </c>
      <c r="C13">
        <v>378.44760221090002</v>
      </c>
    </row>
    <row r="14" spans="2:17" x14ac:dyDescent="0.3">
      <c r="B14" s="2">
        <v>0.57917803930529999</v>
      </c>
      <c r="C14">
        <v>423.93562040879999</v>
      </c>
    </row>
    <row r="15" spans="2:17" x14ac:dyDescent="0.3">
      <c r="B15" s="2">
        <v>0.63377614671600002</v>
      </c>
      <c r="C15">
        <v>457.37878744580001</v>
      </c>
    </row>
    <row r="16" spans="2:17" x14ac:dyDescent="0.3">
      <c r="B16" s="2">
        <v>0.66796400676330003</v>
      </c>
      <c r="C16">
        <v>477.43257479850001</v>
      </c>
    </row>
    <row r="17" spans="2:3" x14ac:dyDescent="0.3">
      <c r="B17" s="2">
        <v>0.67127063380749996</v>
      </c>
      <c r="C17">
        <v>479.03203263889998</v>
      </c>
    </row>
    <row r="18" spans="2:3" x14ac:dyDescent="0.3">
      <c r="B18" s="2">
        <v>0.67567946986630001</v>
      </c>
      <c r="C18">
        <v>481.16464309269998</v>
      </c>
    </row>
    <row r="19" spans="2:3" x14ac:dyDescent="0.3">
      <c r="B19" s="2">
        <v>0.67843797403249995</v>
      </c>
      <c r="C19">
        <v>483.03999483180002</v>
      </c>
    </row>
    <row r="20" spans="2:3" x14ac:dyDescent="0.3">
      <c r="B20" s="2">
        <v>0.66514437919369995</v>
      </c>
      <c r="C20">
        <v>464.43658384780002</v>
      </c>
    </row>
    <row r="21" spans="2:3" x14ac:dyDescent="0.3">
      <c r="B21" s="2">
        <v>0.63251143889710004</v>
      </c>
      <c r="C21">
        <v>427.28100863549997</v>
      </c>
    </row>
    <row r="22" spans="2:3" x14ac:dyDescent="0.3">
      <c r="B22" s="2">
        <v>0.59687053143820001</v>
      </c>
      <c r="C22">
        <v>392.86340782849999</v>
      </c>
    </row>
    <row r="23" spans="2:3" x14ac:dyDescent="0.3">
      <c r="B23" s="2">
        <v>0.53308304210680002</v>
      </c>
      <c r="C23">
        <v>337.52706760469999</v>
      </c>
    </row>
    <row r="24" spans="2:3" x14ac:dyDescent="0.3">
      <c r="B24" s="2">
        <v>0.46242538161750002</v>
      </c>
      <c r="C24">
        <v>282.2489623308</v>
      </c>
    </row>
    <row r="25" spans="2:3" x14ac:dyDescent="0.3">
      <c r="B25" s="2">
        <v>0.395655268974</v>
      </c>
      <c r="C25">
        <v>234.2615932585</v>
      </c>
    </row>
    <row r="26" spans="2:3" x14ac:dyDescent="0.3">
      <c r="B26" s="2">
        <v>0.22431891508439999</v>
      </c>
      <c r="C26">
        <v>111.75370746989999</v>
      </c>
    </row>
    <row r="27" spans="2:3" x14ac:dyDescent="0.3">
      <c r="B27" s="2">
        <v>8.3612840387160006E-2</v>
      </c>
      <c r="C27">
        <v>12.042242235030001</v>
      </c>
    </row>
    <row r="28" spans="2:3" x14ac:dyDescent="0.3">
      <c r="B28" s="2">
        <v>6.7611429082569993E-2</v>
      </c>
      <c r="C28">
        <v>0.78547300445129997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AD36-F1E3-4FEF-9B34-E7C319145957}">
  <sheetPr codeName="Sheet64">
    <tabColor theme="7" tint="0.79998168889431442"/>
  </sheetPr>
  <dimension ref="A1:Q853"/>
  <sheetViews>
    <sheetView topLeftCell="A28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7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  <c r="H1" t="s">
        <v>166</v>
      </c>
      <c r="I1" t="s">
        <v>198</v>
      </c>
      <c r="J1" t="s">
        <v>166</v>
      </c>
      <c r="K1" t="s">
        <v>198</v>
      </c>
      <c r="L1" t="s">
        <v>166</v>
      </c>
      <c r="M1" t="s">
        <v>198</v>
      </c>
      <c r="N1" t="s">
        <v>166</v>
      </c>
      <c r="O1" t="s">
        <v>198</v>
      </c>
      <c r="P1" t="s">
        <v>166</v>
      </c>
      <c r="Q1" t="s">
        <v>198</v>
      </c>
    </row>
    <row r="2" spans="2:1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 x14ac:dyDescent="0.3">
      <c r="B3" s="2">
        <v>1.77556701437E-3</v>
      </c>
      <c r="C3">
        <v>0.31903579786000003</v>
      </c>
      <c r="D3">
        <v>4.511330004828E-3</v>
      </c>
      <c r="E3">
        <v>1.658535528199</v>
      </c>
      <c r="F3">
        <v>4.0253323760379997E-3</v>
      </c>
      <c r="G3">
        <v>1.750309982384</v>
      </c>
      <c r="H3">
        <v>3.7431132639060001E-3</v>
      </c>
      <c r="I3">
        <v>3.0482829073329998</v>
      </c>
      <c r="J3">
        <v>3.8604636497079998E-3</v>
      </c>
      <c r="K3">
        <v>2.0737103579189999</v>
      </c>
      <c r="L3">
        <v>1.7197452229299999E-3</v>
      </c>
      <c r="M3">
        <v>1.1647395406609999</v>
      </c>
      <c r="N3">
        <v>1.5047770700640001E-3</v>
      </c>
      <c r="O3">
        <v>0.29240090167470001</v>
      </c>
      <c r="P3">
        <v>2.7587579617830002E-3</v>
      </c>
      <c r="Q3">
        <v>1.2867368305710001</v>
      </c>
    </row>
    <row r="4" spans="2:17" x14ac:dyDescent="0.3">
      <c r="B4" s="2">
        <v>3.2804358121489999E-3</v>
      </c>
      <c r="C4">
        <v>0.76043883846820004</v>
      </c>
      <c r="D4">
        <v>6.974831534504E-3</v>
      </c>
      <c r="E4">
        <v>3.2799176295680001</v>
      </c>
      <c r="F4">
        <v>7.1939641071149998E-3</v>
      </c>
      <c r="G4">
        <v>2.9193700204169999</v>
      </c>
      <c r="H4">
        <v>4.5469848209520004E-3</v>
      </c>
      <c r="I4">
        <v>3.5202758028760002</v>
      </c>
      <c r="J4">
        <v>6.2186710467229999E-3</v>
      </c>
      <c r="K4">
        <v>3.439430639117</v>
      </c>
      <c r="L4">
        <v>2.5079617834389998E-3</v>
      </c>
      <c r="M4">
        <v>1.869584720864</v>
      </c>
      <c r="N4">
        <v>2.4363057324839998E-3</v>
      </c>
      <c r="O4">
        <v>0.53445293848169995</v>
      </c>
      <c r="P4">
        <v>3.8335987261149999E-3</v>
      </c>
      <c r="Q4">
        <v>1.965442473637</v>
      </c>
    </row>
    <row r="5" spans="2:17" x14ac:dyDescent="0.3">
      <c r="B5" s="2">
        <v>5.1055555259250001E-3</v>
      </c>
      <c r="C5">
        <v>1.523058580449</v>
      </c>
      <c r="D5">
        <v>1.008911376208E-2</v>
      </c>
      <c r="E5">
        <v>4.4948654651200002</v>
      </c>
      <c r="F5">
        <v>9.1821965742950006E-3</v>
      </c>
      <c r="G5">
        <v>3.5377709469090002</v>
      </c>
      <c r="H5">
        <v>7.4488371530659998E-3</v>
      </c>
      <c r="I5">
        <v>4.4118221220380001</v>
      </c>
      <c r="J5">
        <v>7.4536767857660002E-3</v>
      </c>
      <c r="K5">
        <v>3.9179802614230002</v>
      </c>
      <c r="L5">
        <v>3.869426751592E-3</v>
      </c>
      <c r="M5">
        <v>2.6073513800420001</v>
      </c>
      <c r="N5">
        <v>3.4753184713380001E-3</v>
      </c>
      <c r="O5">
        <v>0.88494262119970002</v>
      </c>
      <c r="P5">
        <v>5.6966560509550002E-3</v>
      </c>
      <c r="Q5">
        <v>2.6509296731149998</v>
      </c>
    </row>
    <row r="6" spans="2:17" x14ac:dyDescent="0.3">
      <c r="B6" s="2">
        <v>7.1985895967750001E-3</v>
      </c>
      <c r="C6">
        <v>2.4473795695640002</v>
      </c>
      <c r="D6">
        <v>1.051984107231E-2</v>
      </c>
      <c r="E6">
        <v>4.5429398704309998</v>
      </c>
      <c r="F6">
        <v>1.057922293724E-2</v>
      </c>
      <c r="G6">
        <v>3.9835439435110001</v>
      </c>
      <c r="H6">
        <v>8.2555353982370003E-3</v>
      </c>
      <c r="I6">
        <v>4.5953764087259996</v>
      </c>
      <c r="J6">
        <v>9.0676728766179993E-3</v>
      </c>
      <c r="K6">
        <v>4.2239048874679996</v>
      </c>
      <c r="L6">
        <v>6.054936305732E-3</v>
      </c>
      <c r="M6">
        <v>3.2860629971990001</v>
      </c>
      <c r="N6">
        <v>4.1202229299360004E-3</v>
      </c>
      <c r="O6">
        <v>1.2102572933460001</v>
      </c>
      <c r="P6">
        <v>7.3447452229299997E-3</v>
      </c>
      <c r="Q6">
        <v>2.953981414797</v>
      </c>
    </row>
    <row r="7" spans="2:17" x14ac:dyDescent="0.3">
      <c r="B7" s="2">
        <v>1.053146903937E-2</v>
      </c>
      <c r="C7">
        <v>3.3564083203699999</v>
      </c>
      <c r="D7">
        <v>1.1058239502930001E-2</v>
      </c>
      <c r="E7">
        <v>4.6041254475570002</v>
      </c>
      <c r="F7">
        <v>1.380479530259E-2</v>
      </c>
      <c r="G7">
        <v>4.8423141259070004</v>
      </c>
      <c r="H7">
        <v>9.2779185130779998E-3</v>
      </c>
      <c r="I7">
        <v>4.7701907834280002</v>
      </c>
      <c r="J7">
        <v>9.6055573639479992E-3</v>
      </c>
      <c r="K7">
        <v>4.3375338480219998</v>
      </c>
      <c r="L7">
        <v>6.4490445859870004E-3</v>
      </c>
      <c r="M7">
        <v>3.3344745222930001</v>
      </c>
      <c r="N7">
        <v>4.9442675159240002E-3</v>
      </c>
      <c r="O7">
        <v>1.5888232748369999</v>
      </c>
      <c r="P7">
        <v>8.0254777070060002E-3</v>
      </c>
      <c r="Q7">
        <v>3.0285355604299999</v>
      </c>
    </row>
    <row r="8" spans="2:17" x14ac:dyDescent="0.3">
      <c r="B8" s="2">
        <v>1.1392709516769999E-2</v>
      </c>
      <c r="C8">
        <v>3.4744085407530001</v>
      </c>
      <c r="D8">
        <v>1.1596616519249999E-2</v>
      </c>
      <c r="E8">
        <v>4.6674961656600003</v>
      </c>
      <c r="F8">
        <v>1.445082202502E-2</v>
      </c>
      <c r="G8">
        <v>4.920981156801</v>
      </c>
      <c r="H8">
        <v>9.9235597780279999E-3</v>
      </c>
      <c r="I8">
        <v>4.8881903518929999</v>
      </c>
      <c r="J8">
        <v>1.0036113359739999E-2</v>
      </c>
      <c r="K8">
        <v>4.4030893811420002</v>
      </c>
      <c r="L8">
        <v>6.7356687898089997E-3</v>
      </c>
      <c r="M8">
        <v>3.3586807666220002</v>
      </c>
      <c r="N8">
        <v>6.3057324840760003E-3</v>
      </c>
      <c r="O8">
        <v>2.1077794222590001</v>
      </c>
      <c r="P8">
        <v>8.6345541401269994E-3</v>
      </c>
      <c r="Q8">
        <v>3.0837255585359999</v>
      </c>
    </row>
    <row r="9" spans="2:17" x14ac:dyDescent="0.3">
      <c r="B9" s="2">
        <v>1.1554066297250001E-2</v>
      </c>
      <c r="C9">
        <v>3.5093712853099999</v>
      </c>
      <c r="D9">
        <v>1.218915031034E-2</v>
      </c>
      <c r="E9">
        <v>4.704645355027</v>
      </c>
      <c r="F9">
        <v>1.504303460154E-2</v>
      </c>
      <c r="G9">
        <v>4.990907460811</v>
      </c>
      <c r="H9">
        <v>1.056960791475E-2</v>
      </c>
      <c r="I9">
        <v>4.9646722418109999</v>
      </c>
      <c r="J9">
        <v>1.0413026524060001E-2</v>
      </c>
      <c r="K9">
        <v>4.4424230595680001</v>
      </c>
      <c r="L9">
        <v>6.9148089171970004E-3</v>
      </c>
      <c r="M9">
        <v>3.3790136803920001</v>
      </c>
      <c r="N9">
        <v>7.0581210191079996E-3</v>
      </c>
      <c r="O9">
        <v>2.2791527638289999</v>
      </c>
      <c r="P9">
        <v>8.8853503184709998E-3</v>
      </c>
      <c r="Q9">
        <v>3.110836174468</v>
      </c>
    </row>
    <row r="10" spans="2:17" x14ac:dyDescent="0.3">
      <c r="B10" s="2">
        <v>1.1930979461570001E-2</v>
      </c>
      <c r="C10">
        <v>3.5487049637369998</v>
      </c>
      <c r="D10">
        <v>1.315904696613E-2</v>
      </c>
      <c r="E10">
        <v>4.7352402623219998</v>
      </c>
      <c r="F10">
        <v>1.552761888627E-2</v>
      </c>
      <c r="G10">
        <v>5.0433523110529999</v>
      </c>
      <c r="H10">
        <v>1.1323519900619999E-2</v>
      </c>
      <c r="I10">
        <v>5.0345990347600003</v>
      </c>
      <c r="J10">
        <v>1.08438609058E-2</v>
      </c>
      <c r="K10">
        <v>4.4795717599979996</v>
      </c>
      <c r="L10">
        <v>7.1656050955409998E-3</v>
      </c>
      <c r="M10">
        <v>3.403219732008</v>
      </c>
      <c r="N10">
        <v>7.9896496815289996E-3</v>
      </c>
      <c r="O10">
        <v>2.4156722971779998</v>
      </c>
      <c r="P10">
        <v>9.2436305732480004E-3</v>
      </c>
      <c r="Q10">
        <v>3.1321382399059998</v>
      </c>
    </row>
    <row r="11" spans="2:17" x14ac:dyDescent="0.3">
      <c r="B11" s="2">
        <v>1.236185667192E-2</v>
      </c>
      <c r="C11">
        <v>3.581483382214</v>
      </c>
      <c r="D11">
        <v>1.407519371893E-2</v>
      </c>
      <c r="E11">
        <v>4.7505390198040001</v>
      </c>
      <c r="F11">
        <v>1.5904296493250002E-2</v>
      </c>
      <c r="G11">
        <v>5.1067225402179997</v>
      </c>
      <c r="H11">
        <v>1.2131588661240001E-2</v>
      </c>
      <c r="I11">
        <v>5.0783042989730003</v>
      </c>
      <c r="J11">
        <v>1.116695992423E-2</v>
      </c>
      <c r="K11">
        <v>4.510164711541</v>
      </c>
      <c r="L11">
        <v>7.4164012738850002E-3</v>
      </c>
      <c r="M11">
        <v>3.4196802787839999</v>
      </c>
      <c r="N11">
        <v>8.7420382165610006E-3</v>
      </c>
      <c r="O11">
        <v>2.5076542141289999</v>
      </c>
      <c r="P11">
        <v>9.7452229299359993E-3</v>
      </c>
      <c r="Q11">
        <v>3.1553774524049998</v>
      </c>
    </row>
    <row r="12" spans="2:17" x14ac:dyDescent="0.3">
      <c r="B12" s="2">
        <v>1.290061914571E-2</v>
      </c>
      <c r="C12">
        <v>3.6055215627449999</v>
      </c>
      <c r="D12">
        <v>1.493752632584E-2</v>
      </c>
      <c r="E12">
        <v>4.7570970504019998</v>
      </c>
      <c r="F12">
        <v>1.633513087499E-2</v>
      </c>
      <c r="G12">
        <v>5.143871240647</v>
      </c>
      <c r="H12">
        <v>1.2993771368019999E-2</v>
      </c>
      <c r="I12">
        <v>5.1001583164040003</v>
      </c>
      <c r="J12">
        <v>1.1597922791800001E-2</v>
      </c>
      <c r="K12">
        <v>4.5342025661129997</v>
      </c>
      <c r="L12">
        <v>7.7030254777070003E-3</v>
      </c>
      <c r="M12">
        <v>3.4390455825870001</v>
      </c>
      <c r="N12">
        <v>9.315286624204E-3</v>
      </c>
      <c r="O12">
        <v>2.5628440195220001</v>
      </c>
      <c r="P12">
        <v>1.024681528662E-2</v>
      </c>
      <c r="Q12">
        <v>3.1863621697459998</v>
      </c>
    </row>
    <row r="13" spans="2:17" x14ac:dyDescent="0.3">
      <c r="B13" s="2">
        <v>1.3601188100370001E-2</v>
      </c>
      <c r="C13">
        <v>3.6186345273340002</v>
      </c>
      <c r="D13">
        <v>1.5746066201149999E-2</v>
      </c>
      <c r="E13">
        <v>4.7527292131400003</v>
      </c>
      <c r="F13">
        <v>1.703557134382E-2</v>
      </c>
      <c r="G13">
        <v>5.1700950510929999</v>
      </c>
      <c r="H13">
        <v>1.4341309274470001E-2</v>
      </c>
      <c r="I13">
        <v>5.0957921089360001</v>
      </c>
      <c r="J13">
        <v>1.208276404817E-2</v>
      </c>
      <c r="K13">
        <v>4.560425724641</v>
      </c>
      <c r="L13">
        <v>7.9538216560509998E-3</v>
      </c>
      <c r="M13">
        <v>3.4545379412570001</v>
      </c>
      <c r="N13">
        <v>9.5302547770700005E-3</v>
      </c>
      <c r="O13">
        <v>2.570590680639</v>
      </c>
      <c r="P13">
        <v>1.107085987261E-2</v>
      </c>
      <c r="Q13">
        <v>3.2076667404479999</v>
      </c>
    </row>
    <row r="14" spans="2:17" x14ac:dyDescent="0.3">
      <c r="B14" s="2">
        <v>1.4786812454439999E-2</v>
      </c>
      <c r="C14">
        <v>3.6361192406890002</v>
      </c>
      <c r="D14">
        <v>1.6878047723750001E-2</v>
      </c>
      <c r="E14">
        <v>4.7439920718020003</v>
      </c>
      <c r="F14">
        <v>1.7843854247480001E-2</v>
      </c>
      <c r="G14">
        <v>5.1919489055449999</v>
      </c>
      <c r="H14">
        <v>1.536564109097E-2</v>
      </c>
      <c r="I14">
        <v>5.0717586548059996</v>
      </c>
      <c r="J14">
        <v>1.256777661898E-2</v>
      </c>
      <c r="K14">
        <v>4.5691677553599996</v>
      </c>
      <c r="L14">
        <v>8.2762738853500006E-3</v>
      </c>
      <c r="M14">
        <v>3.4690624972470001</v>
      </c>
      <c r="N14">
        <v>1.003184713376E-2</v>
      </c>
      <c r="O14">
        <v>2.6006072098740001</v>
      </c>
      <c r="P14">
        <v>1.178742038217E-2</v>
      </c>
      <c r="Q14">
        <v>3.2221934162769998</v>
      </c>
    </row>
    <row r="15" spans="2:17" x14ac:dyDescent="0.3">
      <c r="B15" s="2">
        <v>1.6242171381419999E-2</v>
      </c>
      <c r="C15">
        <v>3.629568218203</v>
      </c>
      <c r="D15">
        <v>1.8118235724359999E-2</v>
      </c>
      <c r="E15">
        <v>4.6937375778749999</v>
      </c>
      <c r="F15">
        <v>1.8706144025780001E-2</v>
      </c>
      <c r="G15">
        <v>5.2028772180949998</v>
      </c>
      <c r="H15">
        <v>1.6551950702770001E-2</v>
      </c>
      <c r="I15">
        <v>5.0193188569230003</v>
      </c>
      <c r="J15">
        <v>1.332235244827E-2</v>
      </c>
      <c r="K15">
        <v>4.5713551780469999</v>
      </c>
      <c r="L15">
        <v>8.6345541401269994E-3</v>
      </c>
      <c r="M15">
        <v>3.4797144935289999</v>
      </c>
      <c r="N15">
        <v>1.02826433121E-2</v>
      </c>
      <c r="O15">
        <v>2.6228768852800002</v>
      </c>
      <c r="P15">
        <v>1.250398089172E-2</v>
      </c>
      <c r="Q15">
        <v>3.2396246564209998</v>
      </c>
    </row>
    <row r="16" spans="2:17" x14ac:dyDescent="0.3">
      <c r="B16" s="2">
        <v>1.6942954479110001E-2</v>
      </c>
      <c r="C16">
        <v>3.6208297730300001</v>
      </c>
      <c r="D16">
        <v>2.1569407782129998E-2</v>
      </c>
      <c r="E16">
        <v>4.5320475763169998</v>
      </c>
      <c r="F16">
        <v>1.9568498046989999E-2</v>
      </c>
      <c r="G16">
        <v>5.2072501077169999</v>
      </c>
      <c r="H16">
        <v>1.957224555019E-2</v>
      </c>
      <c r="I16">
        <v>4.824850436887</v>
      </c>
      <c r="J16">
        <v>1.3915250282519999E-2</v>
      </c>
      <c r="K16">
        <v>4.5713569708200001</v>
      </c>
      <c r="L16">
        <v>8.8853503184709998E-3</v>
      </c>
      <c r="M16">
        <v>3.482620406833</v>
      </c>
      <c r="N16">
        <v>1.06050955414E-2</v>
      </c>
      <c r="O16">
        <v>2.63933781748</v>
      </c>
      <c r="P16">
        <v>1.343550955414E-2</v>
      </c>
      <c r="Q16">
        <v>3.2483433598949998</v>
      </c>
    </row>
    <row r="17" spans="2:17" x14ac:dyDescent="0.3">
      <c r="B17" s="2">
        <v>1.7697701622829999E-2</v>
      </c>
      <c r="C17">
        <v>3.6055360679069999</v>
      </c>
      <c r="D17">
        <v>2.4859008916380002E-2</v>
      </c>
      <c r="E17">
        <v>4.3572462399629996</v>
      </c>
      <c r="F17">
        <v>2.032324519071E-2</v>
      </c>
      <c r="G17">
        <v>5.1919564025950002</v>
      </c>
      <c r="H17">
        <v>2.1783764964949999E-2</v>
      </c>
      <c r="I17">
        <v>4.658786404852</v>
      </c>
      <c r="J17">
        <v>1.4723940057959999E-2</v>
      </c>
      <c r="K17">
        <v>4.5516931467250004</v>
      </c>
      <c r="L17">
        <v>9.6019108280249992E-3</v>
      </c>
      <c r="M17">
        <v>3.4826242610849998</v>
      </c>
      <c r="N17">
        <v>1.099920382166E-2</v>
      </c>
      <c r="O17">
        <v>2.65289457079</v>
      </c>
      <c r="P17">
        <v>1.433121019108E-2</v>
      </c>
      <c r="Q17">
        <v>3.2570618706559999</v>
      </c>
    </row>
    <row r="18" spans="2:17" x14ac:dyDescent="0.3">
      <c r="B18" s="2">
        <v>1.8452513009459999E-2</v>
      </c>
      <c r="C18">
        <v>3.5836869398559998</v>
      </c>
      <c r="D18">
        <v>3.1923159512779999E-2</v>
      </c>
      <c r="E18">
        <v>4.0229410209039997</v>
      </c>
      <c r="F18">
        <v>2.0970214142510001E-2</v>
      </c>
      <c r="G18">
        <v>5.1744772305379998</v>
      </c>
      <c r="H18">
        <v>2.4426632704750002E-2</v>
      </c>
      <c r="I18">
        <v>4.4774276898179997</v>
      </c>
      <c r="J18">
        <v>1.5209188186109999E-2</v>
      </c>
      <c r="K18">
        <v>4.5363986267060001</v>
      </c>
      <c r="L18">
        <v>1.021098726115E-2</v>
      </c>
      <c r="M18">
        <v>3.4719774680429998</v>
      </c>
      <c r="N18">
        <v>1.142914012739E-2</v>
      </c>
      <c r="O18">
        <v>2.669356081129</v>
      </c>
      <c r="P18">
        <v>1.519108280255E-2</v>
      </c>
      <c r="Q18">
        <v>3.257066495758</v>
      </c>
    </row>
    <row r="19" spans="2:17" x14ac:dyDescent="0.3">
      <c r="B19" s="2">
        <v>1.9207302981789999E-2</v>
      </c>
      <c r="C19">
        <v>3.564022952782</v>
      </c>
      <c r="D19">
        <v>3.9255931138279999E-2</v>
      </c>
      <c r="E19">
        <v>3.7782273967640001</v>
      </c>
      <c r="F19">
        <v>2.1778968160860002E-2</v>
      </c>
      <c r="G19">
        <v>5.1482579835140001</v>
      </c>
      <c r="H19">
        <v>2.6098554487859998E-2</v>
      </c>
      <c r="I19">
        <v>4.3725459753209996</v>
      </c>
      <c r="J19">
        <v>1.57484860175E-2</v>
      </c>
      <c r="K19">
        <v>4.5058082828329997</v>
      </c>
      <c r="L19">
        <v>1.067675159236E-2</v>
      </c>
      <c r="M19">
        <v>3.4574571517299999</v>
      </c>
      <c r="N19">
        <v>1.203821656051E-2</v>
      </c>
      <c r="O19">
        <v>2.6800094263990002</v>
      </c>
      <c r="P19">
        <v>1.608678343949E-2</v>
      </c>
      <c r="Q19">
        <v>3.259007689783</v>
      </c>
    </row>
    <row r="20" spans="2:17" x14ac:dyDescent="0.3">
      <c r="B20" s="2">
        <v>2.0123963677889999E-2</v>
      </c>
      <c r="C20">
        <v>3.526878326836</v>
      </c>
      <c r="D20">
        <v>4.5024623415500002E-2</v>
      </c>
      <c r="E20">
        <v>3.634025531127</v>
      </c>
      <c r="F20">
        <v>2.2533950861920001E-2</v>
      </c>
      <c r="G20">
        <v>5.1089277276539997</v>
      </c>
      <c r="H20">
        <v>2.868722262429E-2</v>
      </c>
      <c r="I20">
        <v>4.2217790709739997</v>
      </c>
      <c r="J20">
        <v>1.6179941414060001E-2</v>
      </c>
      <c r="K20">
        <v>4.4795878949540002</v>
      </c>
      <c r="L20">
        <v>1.139331210191E-2</v>
      </c>
      <c r="M20">
        <v>3.4284153628279999</v>
      </c>
      <c r="N20">
        <v>1.2575636942679999E-2</v>
      </c>
      <c r="O20">
        <v>2.6925987624549999</v>
      </c>
      <c r="P20">
        <v>1.6910828025479999E-2</v>
      </c>
      <c r="Q20">
        <v>3.2609484983830002</v>
      </c>
    </row>
    <row r="21" spans="2:17" x14ac:dyDescent="0.3">
      <c r="B21" s="2">
        <v>2.131008056095E-2</v>
      </c>
      <c r="C21">
        <v>3.4941047977389998</v>
      </c>
      <c r="D21">
        <v>5.0738987603540002E-2</v>
      </c>
      <c r="E21">
        <v>3.5335263220340001</v>
      </c>
      <c r="F21">
        <v>2.3342811951789999E-2</v>
      </c>
      <c r="G21">
        <v>5.0717827757489999</v>
      </c>
      <c r="H21">
        <v>3.1814867377560001E-2</v>
      </c>
      <c r="I21">
        <v>4.0731989373969997</v>
      </c>
      <c r="J21">
        <v>1.671928207406E-2</v>
      </c>
      <c r="K21">
        <v>4.4446272691280004</v>
      </c>
      <c r="L21">
        <v>1.214570063694E-2</v>
      </c>
      <c r="M21">
        <v>3.391628261798</v>
      </c>
      <c r="N21">
        <v>1.325636942675E-2</v>
      </c>
      <c r="O21">
        <v>2.707125245571</v>
      </c>
      <c r="P21">
        <v>1.8236464968149999E-2</v>
      </c>
      <c r="Q21">
        <v>3.261923816855</v>
      </c>
    </row>
    <row r="22" spans="2:17" x14ac:dyDescent="0.3">
      <c r="B22" s="2">
        <v>2.9990818378979999E-2</v>
      </c>
      <c r="C22">
        <v>3.2013221466070001</v>
      </c>
      <c r="D22">
        <v>5.8771257468489997E-2</v>
      </c>
      <c r="E22">
        <v>3.411182711291</v>
      </c>
      <c r="F22">
        <v>2.4529185806500001E-2</v>
      </c>
      <c r="G22">
        <v>5.0127875549379999</v>
      </c>
      <c r="H22">
        <v>3.5643166742689997E-2</v>
      </c>
      <c r="I22">
        <v>3.9289912045030002</v>
      </c>
      <c r="J22">
        <v>1.849926043505E-2</v>
      </c>
      <c r="K22">
        <v>4.3135241888770004</v>
      </c>
      <c r="L22">
        <v>1.304140127389E-2</v>
      </c>
      <c r="M22">
        <v>3.3451600505679999</v>
      </c>
      <c r="N22">
        <v>1.386544585987E-2</v>
      </c>
      <c r="O22">
        <v>2.7187467789470001</v>
      </c>
      <c r="P22">
        <v>1.9096337579619999E-2</v>
      </c>
      <c r="Q22">
        <v>3.2648330062730002</v>
      </c>
    </row>
    <row r="23" spans="2:17" x14ac:dyDescent="0.3">
      <c r="B23" s="2">
        <v>3.7538589616430001E-2</v>
      </c>
      <c r="C23">
        <v>3.0177931217179998</v>
      </c>
      <c r="D23">
        <v>6.7126626351880006E-2</v>
      </c>
      <c r="E23">
        <v>3.3194320520909999</v>
      </c>
      <c r="F23">
        <v>2.614671525751E-2</v>
      </c>
      <c r="G23">
        <v>4.958163919914</v>
      </c>
      <c r="H23">
        <v>3.9471230550479998E-2</v>
      </c>
      <c r="I23">
        <v>3.8088200223480002</v>
      </c>
      <c r="J23">
        <v>2.189732501895E-2</v>
      </c>
      <c r="K23">
        <v>4.0709838082210004</v>
      </c>
      <c r="L23">
        <v>1.393710191083E-2</v>
      </c>
      <c r="M23">
        <v>3.2986918393370002</v>
      </c>
      <c r="N23">
        <v>1.451035031847E-2</v>
      </c>
      <c r="O23">
        <v>2.7284321288250002</v>
      </c>
      <c r="P23">
        <v>2.0027866242040001E-2</v>
      </c>
      <c r="Q23">
        <v>3.2696789573260001</v>
      </c>
    </row>
    <row r="24" spans="2:17" x14ac:dyDescent="0.3">
      <c r="B24" s="2">
        <v>4.5408924514700001E-2</v>
      </c>
      <c r="C24">
        <v>2.9194855727750002</v>
      </c>
      <c r="D24">
        <v>7.5050454181490006E-2</v>
      </c>
      <c r="E24">
        <v>3.2626423446750001</v>
      </c>
      <c r="F24">
        <v>2.7548666910370001E-2</v>
      </c>
      <c r="G24">
        <v>4.901354491997</v>
      </c>
      <c r="H24">
        <v>4.2436512050980001E-2</v>
      </c>
      <c r="I24">
        <v>3.7279787700939999</v>
      </c>
      <c r="J24">
        <v>2.4593921247430001E-2</v>
      </c>
      <c r="K24">
        <v>3.907106383975</v>
      </c>
      <c r="L24">
        <v>1.5943471337579999E-2</v>
      </c>
      <c r="M24">
        <v>3.1883291872589998</v>
      </c>
      <c r="N24">
        <v>1.5262738853499999E-2</v>
      </c>
      <c r="O24">
        <v>2.7381180568399999</v>
      </c>
      <c r="P24">
        <v>2.0959394904459999E-2</v>
      </c>
      <c r="Q24">
        <v>3.2687157797480002</v>
      </c>
    </row>
    <row r="25" spans="2:17" x14ac:dyDescent="0.3">
      <c r="B25" s="2">
        <v>5.24165627629E-2</v>
      </c>
      <c r="C25">
        <v>2.8517673898289999</v>
      </c>
      <c r="D25">
        <v>8.2650754706599994E-2</v>
      </c>
      <c r="E25">
        <v>3.2189625052399999</v>
      </c>
      <c r="F25">
        <v>2.9597930143889999E-2</v>
      </c>
      <c r="G25">
        <v>4.7921036364039997</v>
      </c>
      <c r="H25">
        <v>4.761198527939E-2</v>
      </c>
      <c r="I25">
        <v>3.6165522263260002</v>
      </c>
      <c r="J25">
        <v>2.8584755179759998E-2</v>
      </c>
      <c r="K25">
        <v>3.677678641949</v>
      </c>
      <c r="L25">
        <v>1.762738853503E-2</v>
      </c>
      <c r="M25">
        <v>3.1108831963419998</v>
      </c>
      <c r="N25">
        <v>1.6122611464969999E-2</v>
      </c>
      <c r="O25">
        <v>2.7507091273089999</v>
      </c>
      <c r="P25">
        <v>2.2535828025480001E-2</v>
      </c>
      <c r="Q25">
        <v>3.2687242591030001</v>
      </c>
    </row>
    <row r="26" spans="2:17" x14ac:dyDescent="0.3">
      <c r="B26" s="2">
        <v>6.0070677433900002E-2</v>
      </c>
      <c r="C26">
        <v>2.8168282772770001</v>
      </c>
      <c r="D26">
        <v>9.0790096091450001E-2</v>
      </c>
      <c r="E26">
        <v>3.1709140136460001</v>
      </c>
      <c r="F26">
        <v>3.1539222456749998E-2</v>
      </c>
      <c r="G26">
        <v>4.700333582661</v>
      </c>
      <c r="H26">
        <v>5.289502255669E-2</v>
      </c>
      <c r="I26">
        <v>3.5291625592560001</v>
      </c>
      <c r="J26">
        <v>3.2143576943630001E-2</v>
      </c>
      <c r="K26">
        <v>3.531284953183</v>
      </c>
      <c r="L26">
        <v>1.9597929936309998E-2</v>
      </c>
      <c r="M26">
        <v>3.0344069352309999</v>
      </c>
      <c r="N26">
        <v>1.6910828025479999E-2</v>
      </c>
      <c r="O26">
        <v>2.7632998123529999</v>
      </c>
      <c r="P26">
        <v>2.4327229299360001E-2</v>
      </c>
      <c r="Q26">
        <v>3.2764793995739998</v>
      </c>
    </row>
    <row r="27" spans="2:17" x14ac:dyDescent="0.3">
      <c r="B27" s="2">
        <v>6.7832420396699997E-2</v>
      </c>
      <c r="C27">
        <v>2.7993706184940002</v>
      </c>
      <c r="D27">
        <v>0.1051281289774</v>
      </c>
      <c r="E27">
        <v>3.1010328549150001</v>
      </c>
      <c r="F27">
        <v>3.3157008879399999E-2</v>
      </c>
      <c r="G27">
        <v>4.6194882559229997</v>
      </c>
      <c r="H27">
        <v>5.6884164759000003E-2</v>
      </c>
      <c r="I27">
        <v>3.4723609543470002</v>
      </c>
      <c r="J27">
        <v>3.7750805368849998E-2</v>
      </c>
      <c r="K27">
        <v>3.3630460478700002</v>
      </c>
      <c r="L27">
        <v>2.2141719745220001E-2</v>
      </c>
      <c r="M27">
        <v>2.9511564407850002</v>
      </c>
      <c r="N27">
        <v>1.7663216560509998E-2</v>
      </c>
      <c r="O27">
        <v>2.7720175522639998</v>
      </c>
      <c r="P27">
        <v>2.5939490445860001E-2</v>
      </c>
      <c r="Q27">
        <v>3.282297200271</v>
      </c>
    </row>
    <row r="28" spans="2:17" x14ac:dyDescent="0.3">
      <c r="B28" s="2">
        <v>0.1126226428409</v>
      </c>
      <c r="C28">
        <v>2.8519494377610002</v>
      </c>
      <c r="D28">
        <v>0.1278205028602</v>
      </c>
      <c r="E28">
        <v>3.0442878038400001</v>
      </c>
      <c r="F28">
        <v>3.7309135349299999E-2</v>
      </c>
      <c r="G28">
        <v>4.4315786813819997</v>
      </c>
      <c r="H28">
        <v>6.6533171745720002E-2</v>
      </c>
      <c r="I28">
        <v>3.3762439246990001</v>
      </c>
      <c r="J28">
        <v>4.5028627890349997E-2</v>
      </c>
      <c r="K28">
        <v>3.2254041685830002</v>
      </c>
      <c r="L28">
        <v>2.4649681528660001E-2</v>
      </c>
      <c r="M28">
        <v>2.8969513967810001</v>
      </c>
      <c r="N28">
        <v>1.827229299363E-2</v>
      </c>
      <c r="O28">
        <v>2.7797663332189999</v>
      </c>
      <c r="P28">
        <v>2.7121815286619999E-2</v>
      </c>
      <c r="Q28">
        <v>3.287144500313</v>
      </c>
    </row>
    <row r="29" spans="2:17" x14ac:dyDescent="0.3">
      <c r="B29" s="2">
        <v>0.1201145227449</v>
      </c>
      <c r="C29">
        <v>2.8716383606760001</v>
      </c>
      <c r="D29">
        <v>0.1605383471936</v>
      </c>
      <c r="E29">
        <v>2.9766473620429998</v>
      </c>
      <c r="F29">
        <v>3.9573740823620002E-2</v>
      </c>
      <c r="G29">
        <v>4.3485501694210003</v>
      </c>
      <c r="H29">
        <v>7.5211618233229999E-2</v>
      </c>
      <c r="I29">
        <v>3.3172713580169999</v>
      </c>
      <c r="J29">
        <v>4.8155266171320002E-2</v>
      </c>
      <c r="K29">
        <v>3.1795256608860001</v>
      </c>
      <c r="L29">
        <v>2.579617834395E-2</v>
      </c>
      <c r="M29">
        <v>2.8717846728510001</v>
      </c>
      <c r="N29">
        <v>1.8738057324840001E-2</v>
      </c>
      <c r="O29">
        <v>2.7855779671129999</v>
      </c>
      <c r="P29">
        <v>2.8160828025479999E-2</v>
      </c>
      <c r="Q29">
        <v>3.2910228413990001</v>
      </c>
    </row>
    <row r="30" spans="2:17" x14ac:dyDescent="0.3">
      <c r="F30">
        <v>4.2539215052859999E-2</v>
      </c>
      <c r="G30">
        <v>4.2480426483810003</v>
      </c>
      <c r="H30">
        <v>8.2919675535959997E-2</v>
      </c>
      <c r="I30">
        <v>3.2779621264930001</v>
      </c>
      <c r="J30">
        <v>5.0634828428979997E-2</v>
      </c>
      <c r="K30">
        <v>3.162052030126</v>
      </c>
      <c r="L30">
        <v>2.7121815286619999E-2</v>
      </c>
      <c r="M30">
        <v>2.852428041115</v>
      </c>
      <c r="N30">
        <v>1.9597929936309998E-2</v>
      </c>
      <c r="O30">
        <v>2.7962326613720001</v>
      </c>
      <c r="P30">
        <v>2.9092356687900001E-2</v>
      </c>
      <c r="Q30">
        <v>3.299741544872</v>
      </c>
    </row>
    <row r="31" spans="2:17" x14ac:dyDescent="0.3">
      <c r="F31">
        <v>4.6798627185680002E-2</v>
      </c>
      <c r="G31">
        <v>4.1125767832270004</v>
      </c>
      <c r="H31">
        <v>9.0196491585159994E-2</v>
      </c>
      <c r="I31">
        <v>3.2430218730860001</v>
      </c>
      <c r="J31">
        <v>5.2575414069809999E-2</v>
      </c>
      <c r="K31">
        <v>3.1423916285970002</v>
      </c>
      <c r="L31">
        <v>2.8160828025479999E-2</v>
      </c>
      <c r="M31">
        <v>2.8417835606240001</v>
      </c>
      <c r="N31">
        <v>2.0314490445859999E-2</v>
      </c>
      <c r="O31">
        <v>2.80301383236</v>
      </c>
      <c r="P31">
        <v>3.1027070063690002E-2</v>
      </c>
      <c r="Q31">
        <v>3.3065292680890002</v>
      </c>
    </row>
    <row r="32" spans="2:17" x14ac:dyDescent="0.3">
      <c r="F32">
        <v>5.0949854254810002E-2</v>
      </c>
      <c r="G32">
        <v>4.0164431296850003</v>
      </c>
      <c r="H32">
        <v>0.10523502918289999</v>
      </c>
      <c r="I32">
        <v>3.1928091018729998</v>
      </c>
      <c r="J32">
        <v>5.8774448199789997E-2</v>
      </c>
      <c r="K32">
        <v>3.0855967058420002</v>
      </c>
      <c r="L32">
        <v>2.894904458599E-2</v>
      </c>
      <c r="M32">
        <v>2.83210591925</v>
      </c>
      <c r="N32">
        <v>2.110270700637E-2</v>
      </c>
      <c r="O32">
        <v>2.8126999530879999</v>
      </c>
      <c r="P32">
        <v>3.256767515924E-2</v>
      </c>
      <c r="Q32">
        <v>3.3065375547300002</v>
      </c>
    </row>
    <row r="33" spans="6:17" x14ac:dyDescent="0.3">
      <c r="F33">
        <v>5.639471942727E-2</v>
      </c>
      <c r="G33">
        <v>3.9159431056949998</v>
      </c>
      <c r="H33">
        <v>0.1128889297108</v>
      </c>
      <c r="I33">
        <v>3.1797213990830002</v>
      </c>
      <c r="J33">
        <v>6.233196369111E-2</v>
      </c>
      <c r="K33">
        <v>3.0724966166219998</v>
      </c>
      <c r="L33">
        <v>3.0310509554140001E-2</v>
      </c>
      <c r="M33">
        <v>2.8166222326470001</v>
      </c>
      <c r="N33">
        <v>2.2034235668789998E-2</v>
      </c>
      <c r="O33">
        <v>2.8262595970879998</v>
      </c>
      <c r="P33">
        <v>3.3714171974520001E-2</v>
      </c>
      <c r="Q33">
        <v>3.3123528501639998</v>
      </c>
    </row>
    <row r="34" spans="6:17" x14ac:dyDescent="0.3">
      <c r="F34">
        <v>6.2755966909880001E-2</v>
      </c>
      <c r="G34">
        <v>3.8067052884499999</v>
      </c>
      <c r="H34">
        <v>0.1578957364254</v>
      </c>
      <c r="I34">
        <v>3.1317843853629999</v>
      </c>
      <c r="J34">
        <v>6.777610077724E-2</v>
      </c>
      <c r="K34">
        <v>3.0462913858220002</v>
      </c>
      <c r="L34">
        <v>3.1671974522290001E-2</v>
      </c>
      <c r="M34">
        <v>2.8059794865700001</v>
      </c>
      <c r="N34">
        <v>2.3180732484080001E-2</v>
      </c>
      <c r="O34">
        <v>2.837884021152</v>
      </c>
      <c r="P34">
        <v>3.4502388535030001E-2</v>
      </c>
      <c r="Q34">
        <v>3.316229842262</v>
      </c>
    </row>
    <row r="35" spans="6:17" x14ac:dyDescent="0.3">
      <c r="F35">
        <v>7.0302860160870007E-2</v>
      </c>
      <c r="G35">
        <v>3.7127670435829998</v>
      </c>
      <c r="H35">
        <v>0.15999785016119999</v>
      </c>
      <c r="I35">
        <v>3.1296056005819999</v>
      </c>
      <c r="J35">
        <v>7.5430065548110006E-2</v>
      </c>
      <c r="K35">
        <v>3.0266482601039999</v>
      </c>
      <c r="L35">
        <v>3.3176751592359999E-2</v>
      </c>
      <c r="M35">
        <v>2.8001784518680002</v>
      </c>
      <c r="N35">
        <v>2.425557324841E-2</v>
      </c>
      <c r="O35">
        <v>2.852412624107</v>
      </c>
      <c r="P35">
        <v>3.6007165605099999E-2</v>
      </c>
      <c r="Q35">
        <v>3.3239834410319999</v>
      </c>
    </row>
    <row r="36" spans="6:17" x14ac:dyDescent="0.3">
      <c r="F36">
        <v>8.2808835098560005E-2</v>
      </c>
      <c r="G36">
        <v>3.588251819151</v>
      </c>
      <c r="J36">
        <v>8.8096690594259994E-2</v>
      </c>
      <c r="K36">
        <v>3.0092054324420001</v>
      </c>
      <c r="L36">
        <v>3.486066878981E-2</v>
      </c>
      <c r="M36">
        <v>2.7934101926250001</v>
      </c>
      <c r="N36">
        <v>2.5330414012739999E-2</v>
      </c>
      <c r="O36">
        <v>2.863068474641</v>
      </c>
      <c r="P36">
        <v>3.8049363057319999E-2</v>
      </c>
      <c r="Q36">
        <v>3.3298035542809998</v>
      </c>
    </row>
    <row r="37" spans="6:17" x14ac:dyDescent="0.3">
      <c r="F37">
        <v>9.7740151276250006E-2</v>
      </c>
      <c r="G37">
        <v>3.4790399156220002</v>
      </c>
      <c r="J37">
        <v>0.1007093301801</v>
      </c>
      <c r="K37">
        <v>3.0005030057040001</v>
      </c>
      <c r="L37">
        <v>3.6723726114650003E-2</v>
      </c>
      <c r="M37">
        <v>2.7914838374689999</v>
      </c>
      <c r="N37">
        <v>4.0700636942680002E-2</v>
      </c>
      <c r="O37">
        <v>3.0490432645290002</v>
      </c>
      <c r="P37">
        <v>4.1632165605099997E-2</v>
      </c>
      <c r="Q37">
        <v>3.3298228255410001</v>
      </c>
    </row>
    <row r="38" spans="6:17" x14ac:dyDescent="0.3">
      <c r="F38">
        <v>0.1128868525233</v>
      </c>
      <c r="G38">
        <v>3.3916800737720001</v>
      </c>
      <c r="J38">
        <v>0.11580129646619999</v>
      </c>
      <c r="K38">
        <v>2.998363498946</v>
      </c>
      <c r="L38">
        <v>3.9016719745220002E-2</v>
      </c>
      <c r="M38">
        <v>2.7905279829710001</v>
      </c>
      <c r="N38">
        <v>4.3423566878979997E-2</v>
      </c>
      <c r="O38">
        <v>3.0684216727889999</v>
      </c>
      <c r="P38">
        <v>4.5573248407640002E-2</v>
      </c>
      <c r="Q38">
        <v>3.3279076477170002</v>
      </c>
    </row>
    <row r="39" spans="6:17" x14ac:dyDescent="0.3">
      <c r="F39">
        <v>0.12776388344039999</v>
      </c>
      <c r="G39">
        <v>3.3218005448339998</v>
      </c>
      <c r="J39">
        <v>0.1242096443376</v>
      </c>
      <c r="K39">
        <v>3.0005740646999999</v>
      </c>
      <c r="L39">
        <v>4.2671178343949998E-2</v>
      </c>
      <c r="M39">
        <v>2.8060386493379998</v>
      </c>
      <c r="N39">
        <v>4.4283439490450001E-2</v>
      </c>
      <c r="O39">
        <v>3.0781081789429998</v>
      </c>
      <c r="P39">
        <v>4.9335191082800003E-2</v>
      </c>
      <c r="Q39">
        <v>3.325023318225</v>
      </c>
    </row>
    <row r="40" spans="6:17" x14ac:dyDescent="0.3">
      <c r="F40">
        <v>0.14312596975700001</v>
      </c>
      <c r="G40">
        <v>3.2562927646630002</v>
      </c>
      <c r="J40">
        <v>0.1600528420938</v>
      </c>
      <c r="K40">
        <v>3.018163573776</v>
      </c>
      <c r="L40">
        <v>4.7006369426750003E-2</v>
      </c>
      <c r="M40">
        <v>2.8167120367190002</v>
      </c>
      <c r="N40">
        <v>4.5179140127390001E-2</v>
      </c>
      <c r="O40">
        <v>3.0897312540190001</v>
      </c>
      <c r="P40">
        <v>5.3061305732480003E-2</v>
      </c>
      <c r="Q40">
        <v>3.3124569149690002</v>
      </c>
    </row>
    <row r="41" spans="6:17" x14ac:dyDescent="0.3">
      <c r="F41">
        <v>0.16021265704439999</v>
      </c>
      <c r="G41">
        <v>3.2104564686170001</v>
      </c>
      <c r="L41">
        <v>4.9585987261150002E-2</v>
      </c>
      <c r="M41">
        <v>2.8341532979180002</v>
      </c>
      <c r="N41">
        <v>4.5967356687900002E-2</v>
      </c>
      <c r="O41">
        <v>3.1003855628529999</v>
      </c>
      <c r="P41">
        <v>5.7718949044589997E-2</v>
      </c>
      <c r="Q41">
        <v>3.2902136411890002</v>
      </c>
    </row>
    <row r="42" spans="6:17" x14ac:dyDescent="0.3">
      <c r="L42">
        <v>5.4064490445860001E-2</v>
      </c>
      <c r="M42">
        <v>2.856445713411</v>
      </c>
      <c r="N42">
        <v>4.6719745222930001E-2</v>
      </c>
      <c r="O42">
        <v>3.1052305503430002</v>
      </c>
      <c r="P42">
        <v>5.8578821656050002E-2</v>
      </c>
      <c r="Q42">
        <v>3.293122830607</v>
      </c>
    </row>
    <row r="43" spans="6:17" x14ac:dyDescent="0.3">
      <c r="L43">
        <v>5.839968152866E-2</v>
      </c>
      <c r="M43">
        <v>2.8787373580529998</v>
      </c>
      <c r="N43">
        <v>4.7687101910829997E-2</v>
      </c>
      <c r="O43">
        <v>3.109108506004</v>
      </c>
      <c r="P43">
        <v>5.9331210191080001E-2</v>
      </c>
      <c r="Q43">
        <v>3.296031441887</v>
      </c>
    </row>
    <row r="44" spans="6:17" x14ac:dyDescent="0.3">
      <c r="L44">
        <v>6.2985668789810004E-2</v>
      </c>
      <c r="M44">
        <v>2.9087758565250001</v>
      </c>
      <c r="N44">
        <v>4.8439490445860003E-2</v>
      </c>
      <c r="O44">
        <v>3.1149216815990002</v>
      </c>
      <c r="P44">
        <v>5.9868630573250002E-2</v>
      </c>
      <c r="Q44">
        <v>3.285384263419</v>
      </c>
    </row>
    <row r="45" spans="6:17" x14ac:dyDescent="0.3">
      <c r="L45">
        <v>6.5027866242040003E-2</v>
      </c>
      <c r="M45">
        <v>2.910723217353</v>
      </c>
      <c r="N45">
        <v>4.9478503184709997E-2</v>
      </c>
      <c r="O45">
        <v>3.1236409632109998</v>
      </c>
      <c r="P45">
        <v>6.2340764331209997E-2</v>
      </c>
      <c r="Q45">
        <v>3.2747474914330001</v>
      </c>
    </row>
    <row r="46" spans="6:17" x14ac:dyDescent="0.3">
      <c r="L46">
        <v>7.0294585987260003E-2</v>
      </c>
      <c r="M46">
        <v>2.9436699416800001</v>
      </c>
      <c r="N46">
        <v>5.3168789808920001E-2</v>
      </c>
      <c r="O46">
        <v>3.1498018914469998</v>
      </c>
      <c r="P46">
        <v>6.5851910828030005E-2</v>
      </c>
      <c r="Q46">
        <v>3.255402615165</v>
      </c>
    </row>
    <row r="47" spans="6:17" x14ac:dyDescent="0.3">
      <c r="L47">
        <v>7.333996815287E-2</v>
      </c>
      <c r="M47">
        <v>2.9611137081429999</v>
      </c>
      <c r="N47">
        <v>5.5246815286620003E-2</v>
      </c>
      <c r="O47">
        <v>3.1575585736180001</v>
      </c>
      <c r="P47">
        <v>7.0796178343949995E-2</v>
      </c>
      <c r="Q47">
        <v>3.2331608830860001</v>
      </c>
    </row>
    <row r="48" spans="6:17" x14ac:dyDescent="0.3">
      <c r="L48">
        <v>7.7818471337580006E-2</v>
      </c>
      <c r="M48">
        <v>2.9805015593199999</v>
      </c>
      <c r="N48">
        <v>5.7002388535030001E-2</v>
      </c>
      <c r="O48">
        <v>3.1662817094819999</v>
      </c>
      <c r="P48">
        <v>8.0326433121020002E-2</v>
      </c>
      <c r="Q48">
        <v>3.1780254226459999</v>
      </c>
    </row>
    <row r="49" spans="12:17" x14ac:dyDescent="0.3">
      <c r="L49">
        <v>9.2615445859869999E-2</v>
      </c>
      <c r="M49">
        <v>3.0425451883519998</v>
      </c>
      <c r="N49">
        <v>5.8256369426749999E-2</v>
      </c>
      <c r="O49">
        <v>3.1701612068429998</v>
      </c>
      <c r="P49">
        <v>8.6345541401270001E-2</v>
      </c>
      <c r="Q49">
        <v>3.151916719525</v>
      </c>
    </row>
    <row r="50" spans="12:17" x14ac:dyDescent="0.3">
      <c r="L50">
        <v>0.10003184713380001</v>
      </c>
      <c r="M50">
        <v>3.0638852181730001</v>
      </c>
      <c r="N50">
        <v>5.9976114649680001E-2</v>
      </c>
      <c r="O50">
        <v>3.1769477737840002</v>
      </c>
      <c r="P50">
        <v>9.3081210191079997E-2</v>
      </c>
      <c r="Q50">
        <v>3.1161299896050001</v>
      </c>
    </row>
    <row r="51" spans="12:17" x14ac:dyDescent="0.3">
      <c r="L51">
        <v>0.1098487261146</v>
      </c>
      <c r="M51">
        <v>3.089110912158</v>
      </c>
      <c r="N51">
        <v>6.3379777070059998E-2</v>
      </c>
      <c r="O51">
        <v>3.188584338743</v>
      </c>
      <c r="P51">
        <v>0.1011066878981</v>
      </c>
      <c r="Q51">
        <v>3.086159325968</v>
      </c>
    </row>
    <row r="52" spans="12:17" x14ac:dyDescent="0.3">
      <c r="L52">
        <v>0.1175517515924</v>
      </c>
      <c r="M52">
        <v>3.1017387907340002</v>
      </c>
      <c r="N52">
        <v>6.5314490445860005E-2</v>
      </c>
      <c r="O52">
        <v>3.1924674976429999</v>
      </c>
      <c r="P52">
        <v>0.1165127388535</v>
      </c>
      <c r="Q52">
        <v>3.035896410921</v>
      </c>
    </row>
    <row r="53" spans="12:17" x14ac:dyDescent="0.3">
      <c r="L53">
        <v>0.131847133758</v>
      </c>
      <c r="M53">
        <v>3.1192430689539998</v>
      </c>
      <c r="N53">
        <v>6.8216560509549995E-2</v>
      </c>
      <c r="O53">
        <v>3.2002286122050001</v>
      </c>
      <c r="P53">
        <v>0.14689490445860001</v>
      </c>
      <c r="Q53">
        <v>2.9721594162680001</v>
      </c>
    </row>
    <row r="54" spans="12:17" x14ac:dyDescent="0.3">
      <c r="L54">
        <v>0.14141321656049999</v>
      </c>
      <c r="M54">
        <v>3.1212308994279998</v>
      </c>
      <c r="N54">
        <v>7.0473726114649998E-2</v>
      </c>
      <c r="O54">
        <v>3.200240753099</v>
      </c>
      <c r="P54">
        <v>0.1605812101911</v>
      </c>
      <c r="Q54">
        <v>2.9528692703789998</v>
      </c>
    </row>
    <row r="55" spans="12:17" x14ac:dyDescent="0.3">
      <c r="L55">
        <v>0.1486863057325</v>
      </c>
      <c r="M55">
        <v>3.121270020086</v>
      </c>
      <c r="N55">
        <v>7.2408439490450005E-2</v>
      </c>
      <c r="O55">
        <v>3.200251159579</v>
      </c>
    </row>
    <row r="56" spans="12:17" x14ac:dyDescent="0.3">
      <c r="L56">
        <v>0.16011544585990001</v>
      </c>
      <c r="M56">
        <v>3.1252042478259998</v>
      </c>
      <c r="N56">
        <v>7.5740445859869998E-2</v>
      </c>
      <c r="O56">
        <v>3.2041418342719998</v>
      </c>
    </row>
    <row r="57" spans="12:17" x14ac:dyDescent="0.3">
      <c r="N57">
        <v>8.0863853503179997E-2</v>
      </c>
      <c r="O57">
        <v>3.1954556992269998</v>
      </c>
    </row>
    <row r="58" spans="12:17" x14ac:dyDescent="0.3">
      <c r="N58">
        <v>8.6345541401270001E-2</v>
      </c>
      <c r="O58">
        <v>3.1867714913089999</v>
      </c>
    </row>
    <row r="59" spans="12:17" x14ac:dyDescent="0.3">
      <c r="N59">
        <v>0.10193073248410001</v>
      </c>
      <c r="O59">
        <v>3.1529687376109998</v>
      </c>
    </row>
    <row r="60" spans="12:17" x14ac:dyDescent="0.3">
      <c r="N60">
        <v>0.11095939490450001</v>
      </c>
      <c r="O60">
        <v>3.1278444104540002</v>
      </c>
    </row>
    <row r="61" spans="12:17" x14ac:dyDescent="0.3">
      <c r="N61">
        <v>0.1210628980892</v>
      </c>
      <c r="O61">
        <v>3.0988531122529999</v>
      </c>
    </row>
    <row r="62" spans="12:17" x14ac:dyDescent="0.3">
      <c r="N62">
        <v>0.1284076433121</v>
      </c>
      <c r="O62">
        <v>3.0863061729700001</v>
      </c>
    </row>
    <row r="63" spans="12:17" x14ac:dyDescent="0.3">
      <c r="N63">
        <v>0.13417595541399999</v>
      </c>
      <c r="O63">
        <v>3.077623506753</v>
      </c>
    </row>
    <row r="64" spans="12:17" x14ac:dyDescent="0.3">
      <c r="N64">
        <v>0.14019506369429999</v>
      </c>
      <c r="O64">
        <v>3.0631330608930001</v>
      </c>
    </row>
    <row r="65" spans="14:15" x14ac:dyDescent="0.3">
      <c r="N65">
        <v>0.15807324840760001</v>
      </c>
      <c r="O65">
        <v>3.0332153932220001</v>
      </c>
    </row>
    <row r="66" spans="14:15" x14ac:dyDescent="0.3">
      <c r="N66">
        <v>0.15950636942679999</v>
      </c>
      <c r="O66">
        <v>3.037095854146</v>
      </c>
    </row>
    <row r="67" spans="14:15" x14ac:dyDescent="0.3">
      <c r="N67">
        <v>0.16047372611460001</v>
      </c>
      <c r="O67">
        <v>3.0400056217019999</v>
      </c>
    </row>
    <row r="68" spans="14:15" x14ac:dyDescent="0.3">
      <c r="N68">
        <v>0.1609036624204</v>
      </c>
      <c r="O68">
        <v>3.0303260532020002</v>
      </c>
    </row>
    <row r="852" spans="1:7" x14ac:dyDescent="0.3">
      <c r="A852">
        <v>77</v>
      </c>
      <c r="G852">
        <v>1000</v>
      </c>
    </row>
    <row r="853" spans="1:7" x14ac:dyDescent="0.3">
      <c r="A853">
        <v>77</v>
      </c>
      <c r="G853">
        <v>1000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E688-5DCB-46F5-8DF6-7EF78C0CEA4C}">
  <sheetPr codeName="Sheet65">
    <tabColor theme="7" tint="0.79998168889431442"/>
  </sheetPr>
  <dimension ref="A1:G855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 s="2">
        <v>1.661433804291E-3</v>
      </c>
      <c r="C3">
        <v>8.7099258743739999E-2</v>
      </c>
      <c r="D3">
        <v>1.340920983778E-3</v>
      </c>
      <c r="E3">
        <v>2.3330393967310001E-2</v>
      </c>
      <c r="F3">
        <v>2.3351648351649999E-3</v>
      </c>
      <c r="G3">
        <v>3.1593131988960001E-2</v>
      </c>
    </row>
    <row r="4" spans="2:7" x14ac:dyDescent="0.3">
      <c r="B4" s="2">
        <v>3.1397174254320002E-3</v>
      </c>
      <c r="C4">
        <v>0.241392688316</v>
      </c>
      <c r="D4">
        <v>2.1389324960750002E-3</v>
      </c>
      <c r="E4">
        <v>6.688397764324E-2</v>
      </c>
      <c r="F4">
        <v>3.5779696493980001E-3</v>
      </c>
      <c r="G4">
        <v>5.9973611610890001E-2</v>
      </c>
    </row>
    <row r="5" spans="2:7" x14ac:dyDescent="0.3">
      <c r="B5" s="2">
        <v>4.1601255886969998E-3</v>
      </c>
      <c r="C5">
        <v>0.4242950684117</v>
      </c>
      <c r="D5">
        <v>2.636054421769E-3</v>
      </c>
      <c r="E5">
        <v>9.2006110717879994E-2</v>
      </c>
      <c r="F5">
        <v>5.7169021454740003E-3</v>
      </c>
      <c r="G5">
        <v>0.1151018826442</v>
      </c>
    </row>
    <row r="6" spans="2:7" x14ac:dyDescent="0.3">
      <c r="B6" s="2">
        <v>4.7749869178439997E-3</v>
      </c>
      <c r="C6">
        <v>0.55015705177630003</v>
      </c>
      <c r="D6">
        <v>2.9565672422819998E-3</v>
      </c>
      <c r="E6">
        <v>0.118831230742</v>
      </c>
      <c r="F6">
        <v>7.9081632653060004E-3</v>
      </c>
      <c r="G6">
        <v>0.176940168304</v>
      </c>
    </row>
    <row r="7" spans="2:7" x14ac:dyDescent="0.3">
      <c r="B7" s="2">
        <v>5.7757718472000001E-3</v>
      </c>
      <c r="C7">
        <v>0.84725182458180004</v>
      </c>
      <c r="D7">
        <v>3.2116692830979998E-3</v>
      </c>
      <c r="E7">
        <v>0.15070292148379999</v>
      </c>
      <c r="F7">
        <v>1.055729984301E-2</v>
      </c>
      <c r="G7">
        <v>0.27566068731959997</v>
      </c>
    </row>
    <row r="8" spans="2:7" x14ac:dyDescent="0.3">
      <c r="B8" s="2">
        <v>6.3055991627419998E-3</v>
      </c>
      <c r="C8">
        <v>1.036937154246</v>
      </c>
      <c r="D8">
        <v>3.4863945578229999E-3</v>
      </c>
      <c r="E8">
        <v>0.18089271489780001</v>
      </c>
      <c r="F8">
        <v>1.181318681319E-2</v>
      </c>
      <c r="G8">
        <v>0.33930389310019998</v>
      </c>
    </row>
    <row r="9" spans="2:7" x14ac:dyDescent="0.3">
      <c r="B9" s="2">
        <v>7.5549450549450003E-3</v>
      </c>
      <c r="C9">
        <v>1.5069624310359999</v>
      </c>
      <c r="D9">
        <v>3.663003663004E-3</v>
      </c>
      <c r="E9">
        <v>0.21109568932530001</v>
      </c>
      <c r="F9">
        <v>1.2336473050759999E-2</v>
      </c>
      <c r="G9">
        <v>0.37113955573829999</v>
      </c>
    </row>
    <row r="10" spans="2:7" x14ac:dyDescent="0.3">
      <c r="B10" s="2">
        <v>8.3529565672419998E-3</v>
      </c>
      <c r="C10">
        <v>1.8863682397329999</v>
      </c>
      <c r="D10">
        <v>3.8788592360020002E-3</v>
      </c>
      <c r="E10">
        <v>0.25976526372350001</v>
      </c>
      <c r="F10">
        <v>1.2755102040819999E-2</v>
      </c>
      <c r="G10">
        <v>0.39795149474890001</v>
      </c>
    </row>
    <row r="11" spans="2:7" x14ac:dyDescent="0.3">
      <c r="B11" s="2">
        <v>9.2687074829930008E-3</v>
      </c>
      <c r="C11">
        <v>2.3480420263439998</v>
      </c>
      <c r="D11">
        <v>4.1012558869699999E-3</v>
      </c>
      <c r="E11">
        <v>0.3252265706386</v>
      </c>
      <c r="F11">
        <v>1.372972265829E-2</v>
      </c>
      <c r="G11">
        <v>0.40453760784819998</v>
      </c>
    </row>
    <row r="12" spans="2:7" x14ac:dyDescent="0.3">
      <c r="B12" s="2">
        <v>9.8770277341710001E-3</v>
      </c>
      <c r="C12">
        <v>2.6334346953269998</v>
      </c>
      <c r="D12">
        <v>4.3236525379379996E-3</v>
      </c>
      <c r="E12">
        <v>0.4007634443043</v>
      </c>
      <c r="F12">
        <v>1.463239141811E-2</v>
      </c>
      <c r="G12">
        <v>0.4615112207771</v>
      </c>
    </row>
    <row r="13" spans="2:7" x14ac:dyDescent="0.3">
      <c r="B13" s="2">
        <v>1.0321821036110001E-2</v>
      </c>
      <c r="C13">
        <v>2.824810709661</v>
      </c>
      <c r="D13">
        <v>4.5198848770279998E-3</v>
      </c>
      <c r="E13">
        <v>0.52164388328480005</v>
      </c>
      <c r="F13">
        <v>1.591444270016E-2</v>
      </c>
      <c r="G13">
        <v>0.53522647837149995</v>
      </c>
    </row>
    <row r="14" spans="2:7" x14ac:dyDescent="0.3">
      <c r="B14" s="2">
        <v>1.0792778649919999E-2</v>
      </c>
      <c r="C14">
        <v>3.0312965591840002</v>
      </c>
      <c r="D14">
        <v>4.7749869178439997E-3</v>
      </c>
      <c r="E14">
        <v>0.7248002087873</v>
      </c>
      <c r="F14">
        <v>1.7706698063839999E-2</v>
      </c>
      <c r="G14">
        <v>0.63406211157199999</v>
      </c>
    </row>
    <row r="15" spans="2:7" x14ac:dyDescent="0.3">
      <c r="B15" s="2">
        <v>1.111329147043E-2</v>
      </c>
      <c r="C15">
        <v>3.1320091687130001</v>
      </c>
      <c r="D15">
        <v>4.9058084772370001E-3</v>
      </c>
      <c r="E15">
        <v>0.82217977935859998</v>
      </c>
      <c r="F15">
        <v>1.868785975929E-2</v>
      </c>
      <c r="G15">
        <v>0.69942148531570003</v>
      </c>
    </row>
    <row r="16" spans="2:7" x14ac:dyDescent="0.3">
      <c r="B16" s="2">
        <v>1.1335688121399999E-2</v>
      </c>
      <c r="C16">
        <v>3.2209801313800002</v>
      </c>
      <c r="D16">
        <v>4.8861852433279996E-3</v>
      </c>
      <c r="E16">
        <v>0.98507074469650002</v>
      </c>
      <c r="F16">
        <v>1.9067242281529999E-2</v>
      </c>
      <c r="G16">
        <v>0.72288017448149999</v>
      </c>
    </row>
    <row r="17" spans="2:7" x14ac:dyDescent="0.3">
      <c r="B17" s="2">
        <v>1.1499215070639999E-2</v>
      </c>
      <c r="C17">
        <v>3.2646189522759999</v>
      </c>
      <c r="D17">
        <v>5.0039246467820002E-3</v>
      </c>
      <c r="E17">
        <v>1.100923945113</v>
      </c>
      <c r="F17">
        <v>1.9289638932499999E-2</v>
      </c>
      <c r="G17">
        <v>0.73628438651829997</v>
      </c>
    </row>
    <row r="18" spans="2:7" x14ac:dyDescent="0.3">
      <c r="B18" s="2">
        <v>1.181972789116E-2</v>
      </c>
      <c r="C18">
        <v>3.3065574224260001</v>
      </c>
      <c r="D18">
        <v>5.0039246467820002E-3</v>
      </c>
      <c r="E18">
        <v>1.275567102123</v>
      </c>
      <c r="F18">
        <v>1.9610151753010001E-2</v>
      </c>
      <c r="G18">
        <v>0.74799615641649997</v>
      </c>
    </row>
    <row r="19" spans="2:7" x14ac:dyDescent="0.3">
      <c r="B19" s="2">
        <v>1.2114076399789999E-2</v>
      </c>
      <c r="C19">
        <v>3.355216452014</v>
      </c>
      <c r="D19">
        <v>5.1085818942960002E-3</v>
      </c>
      <c r="E19">
        <v>1.3343271817539999</v>
      </c>
      <c r="F19">
        <v>1.9773678702250001E-2</v>
      </c>
      <c r="G19">
        <v>0.75972901593630005</v>
      </c>
    </row>
    <row r="20" spans="2:7" x14ac:dyDescent="0.3">
      <c r="B20" s="2">
        <v>1.2395342752489999E-2</v>
      </c>
      <c r="C20">
        <v>3.3803675833179998</v>
      </c>
      <c r="D20">
        <v>5.0954997383570004E-3</v>
      </c>
      <c r="E20">
        <v>1.60301071924</v>
      </c>
      <c r="F20">
        <v>2.006802721088E-2</v>
      </c>
      <c r="G20">
        <v>0.76808577852119997</v>
      </c>
    </row>
    <row r="21" spans="2:7" x14ac:dyDescent="0.3">
      <c r="B21" s="2">
        <v>1.252616431188E-2</v>
      </c>
      <c r="C21">
        <v>3.400501142135</v>
      </c>
      <c r="D21">
        <v>5.0954997383570004E-3</v>
      </c>
      <c r="E21">
        <v>1.6533885529929999</v>
      </c>
      <c r="F21">
        <v>2.0584772370490001E-2</v>
      </c>
      <c r="G21">
        <v>0.76969561964160005</v>
      </c>
    </row>
    <row r="22" spans="2:7" x14ac:dyDescent="0.3">
      <c r="B22" s="2">
        <v>1.2742019884879999E-2</v>
      </c>
      <c r="C22">
        <v>3.4071891884049998</v>
      </c>
      <c r="D22">
        <v>5.2001569858710003E-3</v>
      </c>
      <c r="E22">
        <v>1.698714543623</v>
      </c>
      <c r="F22">
        <v>2.110151753009E-2</v>
      </c>
      <c r="G22">
        <v>0.76962619963699996</v>
      </c>
    </row>
    <row r="23" spans="2:7" x14ac:dyDescent="0.3">
      <c r="B23" s="2">
        <v>1.2931711146000001E-2</v>
      </c>
      <c r="C23">
        <v>3.4054844439880001</v>
      </c>
      <c r="D23">
        <v>5.2132391418110002E-3</v>
      </c>
      <c r="E23">
        <v>1.7390150531569999</v>
      </c>
      <c r="F23">
        <v>2.1395866038719999E-2</v>
      </c>
      <c r="G23">
        <v>0.76958665659640002</v>
      </c>
    </row>
    <row r="24" spans="2:7" x14ac:dyDescent="0.3">
      <c r="B24" s="2">
        <v>1.313448456306E-2</v>
      </c>
      <c r="C24">
        <v>3.375230502974</v>
      </c>
      <c r="D24">
        <v>5.2328623757199998E-3</v>
      </c>
      <c r="E24">
        <v>1.4736891591879999</v>
      </c>
      <c r="F24">
        <v>2.1565934065929999E-2</v>
      </c>
      <c r="G24">
        <v>0.75445045938029998</v>
      </c>
    </row>
    <row r="25" spans="2:7" x14ac:dyDescent="0.3">
      <c r="B25" s="2">
        <v>1.3356881214020001E-2</v>
      </c>
      <c r="C25">
        <v>3.3516909702589999</v>
      </c>
      <c r="D25">
        <v>5.3309785452639999E-3</v>
      </c>
      <c r="E25">
        <v>1.3191839546640001</v>
      </c>
      <c r="F25">
        <v>2.1559392987959999E-2</v>
      </c>
      <c r="G25">
        <v>0.69231867648559997</v>
      </c>
    </row>
    <row r="26" spans="2:7" x14ac:dyDescent="0.3">
      <c r="B26" s="2">
        <v>1.357927786499E-2</v>
      </c>
      <c r="C26">
        <v>3.311358826292</v>
      </c>
      <c r="D26">
        <v>5.3375196232339998E-3</v>
      </c>
      <c r="E26">
        <v>0.72304537651779999</v>
      </c>
      <c r="F26">
        <v>2.1722919937210001E-2</v>
      </c>
      <c r="G26">
        <v>0.68054188025399998</v>
      </c>
    </row>
    <row r="27" spans="2:7" x14ac:dyDescent="0.3">
      <c r="B27" s="2">
        <v>1.378205128205E-2</v>
      </c>
      <c r="C27">
        <v>3.2710293185279999</v>
      </c>
      <c r="D27">
        <v>5.4356357927789999E-3</v>
      </c>
      <c r="E27">
        <v>0.52320012161679996</v>
      </c>
      <c r="F27">
        <v>2.1847200418629999E-2</v>
      </c>
      <c r="G27">
        <v>0.67548740092820003</v>
      </c>
    </row>
    <row r="28" spans="2:7" x14ac:dyDescent="0.3">
      <c r="B28" s="2">
        <v>1.4017530088959999E-2</v>
      </c>
      <c r="C28">
        <v>3.1736005388400002</v>
      </c>
      <c r="D28">
        <v>5.4421768707479997E-3</v>
      </c>
      <c r="E28">
        <v>0.30825381886910003</v>
      </c>
      <c r="F28">
        <v>2.2056514913660001E-2</v>
      </c>
      <c r="G28">
        <v>0.65194962568119996</v>
      </c>
    </row>
    <row r="29" spans="2:7" x14ac:dyDescent="0.3">
      <c r="B29" s="2">
        <v>1.4318419675559999E-2</v>
      </c>
      <c r="C29">
        <v>3.0241058769309999</v>
      </c>
      <c r="F29">
        <v>2.2206959706959999E-2</v>
      </c>
      <c r="G29">
        <v>0.63849532579290003</v>
      </c>
    </row>
    <row r="30" spans="2:7" x14ac:dyDescent="0.3">
      <c r="B30" s="2">
        <v>1.46978021978E-2</v>
      </c>
      <c r="C30">
        <v>2.7688072193290001</v>
      </c>
      <c r="F30">
        <v>2.2383568812140001E-2</v>
      </c>
      <c r="G30">
        <v>0.6317545554681</v>
      </c>
    </row>
    <row r="31" spans="2:7" x14ac:dyDescent="0.3">
      <c r="B31" s="2">
        <v>1.514913657771E-2</v>
      </c>
      <c r="C31">
        <v>2.4144224892700001</v>
      </c>
      <c r="F31">
        <v>2.2534013605439999E-2</v>
      </c>
      <c r="G31">
        <v>0.62669656120539996</v>
      </c>
    </row>
    <row r="32" spans="2:7" x14ac:dyDescent="0.3">
      <c r="B32" s="2">
        <v>1.5803244374670001E-2</v>
      </c>
      <c r="C32">
        <v>1.9676511565679999</v>
      </c>
    </row>
    <row r="33" spans="2:3" x14ac:dyDescent="0.3">
      <c r="B33" s="2">
        <v>1.635269492412E-2</v>
      </c>
      <c r="C33">
        <v>1.722405218627</v>
      </c>
    </row>
    <row r="34" spans="2:3" x14ac:dyDescent="0.3">
      <c r="B34" s="2">
        <v>1.663396127682E-2</v>
      </c>
      <c r="C34">
        <v>1.613215459923</v>
      </c>
    </row>
    <row r="35" spans="2:3" x14ac:dyDescent="0.3">
      <c r="B35" s="2">
        <v>1.7039508110939999E-2</v>
      </c>
      <c r="C35">
        <v>1.509046788644</v>
      </c>
    </row>
    <row r="36" spans="2:3" x14ac:dyDescent="0.3">
      <c r="B36" s="2">
        <v>1.7844060701199999E-2</v>
      </c>
      <c r="C36">
        <v>1.366201508699</v>
      </c>
    </row>
    <row r="37" spans="2:3" x14ac:dyDescent="0.3">
      <c r="B37" s="2">
        <v>1.835426478284E-2</v>
      </c>
      <c r="C37">
        <v>1.3056795669250001</v>
      </c>
    </row>
    <row r="38" spans="2:3" x14ac:dyDescent="0.3">
      <c r="B38" s="2">
        <v>1.910648874935E-2</v>
      </c>
      <c r="C38">
        <v>1.2468043731089999</v>
      </c>
    </row>
    <row r="39" spans="2:3" x14ac:dyDescent="0.3">
      <c r="B39" s="2">
        <v>2.015960230246E-2</v>
      </c>
      <c r="C39">
        <v>1.1929265408930001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D13-5913-4D0A-972B-5A7BE57E77DC}">
  <sheetPr codeName="Sheet66">
    <tabColor theme="7" tint="0.79998168889431442"/>
  </sheetPr>
  <dimension ref="A1:I856"/>
  <sheetViews>
    <sheetView topLeftCell="A2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1:9" ht="16.8" hidden="1" x14ac:dyDescent="0.3">
      <c r="A1" s="1" t="s">
        <v>208</v>
      </c>
      <c r="B1" s="2">
        <v>198</v>
      </c>
    </row>
    <row r="2" spans="1:9" x14ac:dyDescent="0.3">
      <c r="B2" t="s">
        <v>166</v>
      </c>
      <c r="C2" t="s">
        <v>198</v>
      </c>
      <c r="D2" t="s">
        <v>166</v>
      </c>
      <c r="E2" t="s">
        <v>198</v>
      </c>
      <c r="F2" t="s">
        <v>166</v>
      </c>
      <c r="G2" t="s">
        <v>198</v>
      </c>
      <c r="H2" t="s">
        <v>166</v>
      </c>
      <c r="I2" t="s">
        <v>198</v>
      </c>
    </row>
    <row r="3" spans="1:9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B4">
        <v>1.2087143493369999E-3</v>
      </c>
      <c r="C4">
        <v>0.18794960052189999</v>
      </c>
      <c r="D4">
        <v>1.035859407638E-3</v>
      </c>
      <c r="E4">
        <v>6.8768451226800004E-2</v>
      </c>
      <c r="F4">
        <v>1.4620103484189999E-3</v>
      </c>
      <c r="G4">
        <v>2.4957854996629999E-2</v>
      </c>
      <c r="H4">
        <v>1.3970239939349999E-3</v>
      </c>
      <c r="I4">
        <v>2.6178046934840001E-2</v>
      </c>
    </row>
    <row r="5" spans="1:9" x14ac:dyDescent="0.3">
      <c r="B5">
        <v>1.9952878372749999E-3</v>
      </c>
      <c r="C5">
        <v>0.30709344169870001</v>
      </c>
      <c r="D5">
        <v>1.7505380671549999E-3</v>
      </c>
      <c r="E5">
        <v>0.102779764914</v>
      </c>
      <c r="F5">
        <v>2.191164570431E-3</v>
      </c>
      <c r="G5">
        <v>4.9238357510849998E-2</v>
      </c>
      <c r="H5">
        <v>2.8336542203310001E-3</v>
      </c>
      <c r="I5">
        <v>7.9605335387819998E-2</v>
      </c>
    </row>
    <row r="6" spans="1:9" x14ac:dyDescent="0.3">
      <c r="B6">
        <v>2.7023730636499999E-3</v>
      </c>
      <c r="C6">
        <v>0.4444857359878</v>
      </c>
      <c r="D6">
        <v>2.2702708355150001E-3</v>
      </c>
      <c r="E6">
        <v>0.1368029294152</v>
      </c>
      <c r="F6">
        <v>2.6388049259839998E-3</v>
      </c>
      <c r="G6">
        <v>5.2859869530999998E-2</v>
      </c>
      <c r="H6">
        <v>4.1474265776109999E-3</v>
      </c>
      <c r="I6">
        <v>0.1646623688028</v>
      </c>
    </row>
    <row r="7" spans="1:9" x14ac:dyDescent="0.3">
      <c r="B7">
        <v>3.4742075432440001E-3</v>
      </c>
      <c r="C7">
        <v>0.64633488834899999</v>
      </c>
      <c r="D7">
        <v>2.6528282397719999E-3</v>
      </c>
      <c r="E7">
        <v>0.16840195004440001</v>
      </c>
      <c r="F7">
        <v>3.2524927368730002E-3</v>
      </c>
      <c r="G7">
        <v>6.1336253080700003E-2</v>
      </c>
      <c r="H7">
        <v>5.2806803078219999E-3</v>
      </c>
      <c r="I7">
        <v>0.25337910019420001</v>
      </c>
    </row>
    <row r="8" spans="1:9" x14ac:dyDescent="0.3">
      <c r="B8">
        <v>4.1881661174429999E-3</v>
      </c>
      <c r="C8">
        <v>0.87980983540080004</v>
      </c>
      <c r="D8">
        <v>2.948743025737E-3</v>
      </c>
      <c r="E8">
        <v>0.20000623770209999</v>
      </c>
      <c r="F8">
        <v>3.714555965751E-3</v>
      </c>
      <c r="G8">
        <v>6.9821853930200004E-2</v>
      </c>
      <c r="H8">
        <v>5.9230601886179996E-3</v>
      </c>
      <c r="I8">
        <v>0.31415211974259999</v>
      </c>
    </row>
    <row r="9" spans="1:9" x14ac:dyDescent="0.3">
      <c r="B9">
        <v>4.9163631528729998E-3</v>
      </c>
      <c r="C9">
        <v>1.1692310212899999</v>
      </c>
      <c r="D9">
        <v>3.3240275226340001E-3</v>
      </c>
      <c r="E9">
        <v>0.24620059725269999</v>
      </c>
      <c r="F9">
        <v>4.1405137129100003E-3</v>
      </c>
      <c r="G9">
        <v>7.952589104176E-2</v>
      </c>
      <c r="H9">
        <v>6.6521046415269998E-3</v>
      </c>
      <c r="I9">
        <v>0.3688386639283</v>
      </c>
    </row>
    <row r="10" spans="1:9" x14ac:dyDescent="0.3">
      <c r="B10">
        <v>5.175799242166E-3</v>
      </c>
      <c r="C10">
        <v>1.305434286893</v>
      </c>
      <c r="D10">
        <v>3.7209024218779999E-3</v>
      </c>
      <c r="E10">
        <v>0.31185350671579998</v>
      </c>
      <c r="F10">
        <v>4.523128197101E-3</v>
      </c>
      <c r="G10">
        <v>9.5313770001849998E-2</v>
      </c>
      <c r="H10">
        <v>7.373933267009E-3</v>
      </c>
      <c r="I10">
        <v>0.42230940536610001</v>
      </c>
    </row>
    <row r="11" spans="1:9" x14ac:dyDescent="0.3">
      <c r="B11">
        <v>5.2911163673090003E-3</v>
      </c>
      <c r="C11">
        <v>1.36259062253</v>
      </c>
      <c r="D11">
        <v>4.1393501604119996E-3</v>
      </c>
      <c r="E11">
        <v>0.40182993275899997</v>
      </c>
      <c r="F11">
        <v>4.9995352655499998E-3</v>
      </c>
      <c r="G11">
        <v>0.13055580968409999</v>
      </c>
      <c r="H11">
        <v>7.6915394428970002E-3</v>
      </c>
      <c r="I11">
        <v>0.44539868459870002</v>
      </c>
    </row>
    <row r="12" spans="1:9" x14ac:dyDescent="0.3">
      <c r="B12">
        <v>5.3776404349690004E-3</v>
      </c>
      <c r="C12">
        <v>1.3954238805070001</v>
      </c>
      <c r="D12">
        <v>4.6298683579329997E-3</v>
      </c>
      <c r="E12">
        <v>0.5282892196176</v>
      </c>
      <c r="F12">
        <v>5.3099124417179998E-3</v>
      </c>
      <c r="G12">
        <v>0.15607801116950001</v>
      </c>
      <c r="H12">
        <v>8.0235992274579997E-3</v>
      </c>
      <c r="I12">
        <v>0.46483836099260001</v>
      </c>
    </row>
    <row r="13" spans="1:9" x14ac:dyDescent="0.3">
      <c r="B13">
        <v>5.4641469395729997E-3</v>
      </c>
      <c r="C13">
        <v>1.4331221051509999</v>
      </c>
      <c r="D13">
        <v>6.1369883682240002E-3</v>
      </c>
      <c r="E13">
        <v>1.0560463689549999</v>
      </c>
      <c r="F13">
        <v>5.5913911820649996E-3</v>
      </c>
      <c r="G13">
        <v>0.1864669349984</v>
      </c>
      <c r="H13">
        <v>8.3700994484020002E-3</v>
      </c>
      <c r="I13">
        <v>0.48427715954849998</v>
      </c>
    </row>
    <row r="14" spans="1:9" x14ac:dyDescent="0.3">
      <c r="B14">
        <v>5.5434727428640002E-3</v>
      </c>
      <c r="C14">
        <v>1.4598745937119999</v>
      </c>
      <c r="D14">
        <v>6.8725241724770002E-3</v>
      </c>
      <c r="E14">
        <v>1.3126285909199999</v>
      </c>
      <c r="F14">
        <v>5.8583899691530003E-3</v>
      </c>
      <c r="G14">
        <v>0.22780291166710001</v>
      </c>
      <c r="H14">
        <v>8.7382647146829993E-3</v>
      </c>
      <c r="I14">
        <v>0.5024983996804</v>
      </c>
    </row>
    <row r="15" spans="1:9" x14ac:dyDescent="0.3">
      <c r="B15">
        <v>5.6300363274020002E-3</v>
      </c>
      <c r="C15">
        <v>1.4817616766870001</v>
      </c>
      <c r="D15">
        <v>8.1129307953489993E-3</v>
      </c>
      <c r="E15">
        <v>1.7199940552420001</v>
      </c>
      <c r="F15">
        <v>6.8541917171219997E-3</v>
      </c>
      <c r="G15">
        <v>0.39071872419859999</v>
      </c>
      <c r="H15">
        <v>9.164204898785E-3</v>
      </c>
      <c r="I15">
        <v>0.51706740345940005</v>
      </c>
    </row>
    <row r="16" spans="1:9" x14ac:dyDescent="0.3">
      <c r="B16">
        <v>5.6805646824469999E-3</v>
      </c>
      <c r="C16">
        <v>1.4854073292550001</v>
      </c>
      <c r="D16">
        <v>9.1080563656409999E-3</v>
      </c>
      <c r="E16">
        <v>2.0702110844699999</v>
      </c>
      <c r="F16">
        <v>8.6365801253220006E-3</v>
      </c>
      <c r="G16">
        <v>0.66912965290640003</v>
      </c>
      <c r="H16">
        <v>9.4890752005049993E-3</v>
      </c>
      <c r="I16">
        <v>0.52799382710429998</v>
      </c>
    </row>
    <row r="17" spans="2:9" x14ac:dyDescent="0.3">
      <c r="B17">
        <v>5.7599958640760004E-3</v>
      </c>
      <c r="C17">
        <v>1.482970017812</v>
      </c>
      <c r="D17">
        <v>9.6272578515389992E-3</v>
      </c>
      <c r="E17">
        <v>2.251399490661</v>
      </c>
      <c r="F17">
        <v>1.033228639835E-2</v>
      </c>
      <c r="G17">
        <v>0.95849202364429997</v>
      </c>
      <c r="H17">
        <v>9.8644738572700001E-3</v>
      </c>
      <c r="I17">
        <v>0.54256590331660004</v>
      </c>
    </row>
    <row r="18" spans="2:9" x14ac:dyDescent="0.3">
      <c r="B18">
        <v>5.8033742531569997E-3</v>
      </c>
      <c r="C18">
        <v>1.467156242628</v>
      </c>
      <c r="D18">
        <v>9.8724686518939994E-3</v>
      </c>
      <c r="E18">
        <v>2.3280077924250002</v>
      </c>
      <c r="F18">
        <v>1.164546600247E-2</v>
      </c>
      <c r="G18">
        <v>1.207741682085</v>
      </c>
      <c r="H18">
        <v>1.1026801653870001E-2</v>
      </c>
      <c r="I18">
        <v>0.57776624569019996</v>
      </c>
    </row>
    <row r="19" spans="2:9" x14ac:dyDescent="0.3">
      <c r="B19">
        <v>5.8251929752389997E-3</v>
      </c>
      <c r="C19">
        <v>1.423370225864</v>
      </c>
      <c r="D19">
        <v>1.0139313762240001E-2</v>
      </c>
      <c r="E19">
        <v>2.4119122274340001</v>
      </c>
      <c r="F19">
        <v>1.2128908877020001E-2</v>
      </c>
      <c r="G19">
        <v>1.294065432856</v>
      </c>
      <c r="H19">
        <v>1.1647661384540001E-2</v>
      </c>
      <c r="I19">
        <v>0.59962084865630005</v>
      </c>
    </row>
    <row r="20" spans="2:9" x14ac:dyDescent="0.3">
      <c r="B20">
        <v>5.9285328826809997E-3</v>
      </c>
      <c r="C20">
        <v>0.79821586423290003</v>
      </c>
      <c r="D20">
        <v>1.042069590577E-2</v>
      </c>
      <c r="E20">
        <v>2.469058467934</v>
      </c>
      <c r="F20">
        <v>1.2352599527249999E-2</v>
      </c>
      <c r="G20">
        <v>1.331755318039</v>
      </c>
      <c r="H20">
        <v>1.216749953124E-2</v>
      </c>
      <c r="I20">
        <v>0.60445421315290004</v>
      </c>
    </row>
    <row r="21" spans="2:9" x14ac:dyDescent="0.3">
      <c r="B21"/>
      <c r="D21">
        <v>1.055775711001E-2</v>
      </c>
      <c r="E21">
        <v>2.5031048951439998</v>
      </c>
      <c r="F21">
        <v>1.259077013075E-2</v>
      </c>
      <c r="G21">
        <v>1.3584981503810001</v>
      </c>
      <c r="H21">
        <v>1.262958471394E-2</v>
      </c>
      <c r="I21">
        <v>0.60685860566810002</v>
      </c>
    </row>
    <row r="22" spans="2:9" x14ac:dyDescent="0.3">
      <c r="B22"/>
      <c r="D22">
        <v>1.06443382576E-2</v>
      </c>
      <c r="E22">
        <v>2.5201270114519998</v>
      </c>
      <c r="F22">
        <v>1.284337238909E-2</v>
      </c>
      <c r="G22">
        <v>1.387672588219</v>
      </c>
      <c r="H22">
        <v>1.356813843579E-2</v>
      </c>
      <c r="I22">
        <v>0.62747765452960003</v>
      </c>
    </row>
    <row r="23" spans="2:9" x14ac:dyDescent="0.3">
      <c r="B23"/>
      <c r="D23">
        <v>1.0759769542609999E-2</v>
      </c>
      <c r="E23">
        <v>2.545661063751</v>
      </c>
      <c r="F23">
        <v>1.309600099203E-2</v>
      </c>
      <c r="G23">
        <v>1.409549576057</v>
      </c>
      <c r="H23">
        <v>1.410240823734E-2</v>
      </c>
      <c r="I23">
        <v>0.6347426245219</v>
      </c>
    </row>
    <row r="24" spans="2:9" x14ac:dyDescent="0.3">
      <c r="B24"/>
      <c r="D24">
        <v>1.086799817249E-2</v>
      </c>
      <c r="E24">
        <v>2.5663305883019998</v>
      </c>
      <c r="F24">
        <v>1.331977067601E-2</v>
      </c>
      <c r="G24">
        <v>1.4253471112360001</v>
      </c>
      <c r="H24">
        <v>1.4788324574719999E-2</v>
      </c>
      <c r="I24">
        <v>0.63591716888000005</v>
      </c>
    </row>
    <row r="25" spans="2:9" x14ac:dyDescent="0.3">
      <c r="B25"/>
      <c r="D25">
        <v>1.09906848018E-2</v>
      </c>
      <c r="E25">
        <v>2.5821342683480002</v>
      </c>
      <c r="F25">
        <v>1.3543544750769999E-2</v>
      </c>
      <c r="G25">
        <v>1.4399284047480001</v>
      </c>
      <c r="H25">
        <v>1.5430915212200001E-2</v>
      </c>
      <c r="I25">
        <v>0.6383105884193</v>
      </c>
    </row>
    <row r="26" spans="2:9" x14ac:dyDescent="0.3">
      <c r="B26"/>
      <c r="D26">
        <v>1.1142252303879999E-2</v>
      </c>
      <c r="E26">
        <v>2.5979361927169999</v>
      </c>
      <c r="F26">
        <v>1.3803402353419999E-2</v>
      </c>
      <c r="G26">
        <v>1.4593724703319999</v>
      </c>
      <c r="H26">
        <v>1.6051832022809999E-2</v>
      </c>
      <c r="I26">
        <v>0.64435404971620003</v>
      </c>
    </row>
    <row r="27" spans="2:9" x14ac:dyDescent="0.3">
      <c r="B27"/>
      <c r="D27">
        <v>1.1243291450909999E-2</v>
      </c>
      <c r="E27">
        <v>2.610092464519</v>
      </c>
      <c r="F27">
        <v>1.409936543779E-2</v>
      </c>
      <c r="G27">
        <v>1.4775980996539999</v>
      </c>
      <c r="H27">
        <v>1.6615004650939999E-2</v>
      </c>
      <c r="I27">
        <v>0.64553605569799999</v>
      </c>
    </row>
    <row r="28" spans="2:9" x14ac:dyDescent="0.3">
      <c r="B28"/>
      <c r="D28">
        <v>1.136600003405E-2</v>
      </c>
      <c r="E28">
        <v>2.6198149362300001</v>
      </c>
      <c r="F28">
        <v>1.4525323184949999E-2</v>
      </c>
      <c r="G28">
        <v>1.487302136766</v>
      </c>
      <c r="H28">
        <v>1.7329771125739999E-2</v>
      </c>
      <c r="I28">
        <v>0.65522253604809999</v>
      </c>
    </row>
    <row r="29" spans="2:9" x14ac:dyDescent="0.3">
      <c r="B29"/>
      <c r="D29">
        <v>1.151761144377E-2</v>
      </c>
      <c r="E29">
        <v>2.6234544439310001</v>
      </c>
      <c r="F29">
        <v>1.4893558703450001E-2</v>
      </c>
      <c r="G29">
        <v>1.486063510228</v>
      </c>
      <c r="H29">
        <v>1.810231251836E-2</v>
      </c>
      <c r="I29">
        <v>0.66125678004520005</v>
      </c>
    </row>
    <row r="30" spans="2:9" x14ac:dyDescent="0.3">
      <c r="B30"/>
      <c r="D30">
        <v>1.16764650255E-2</v>
      </c>
      <c r="E30">
        <v>2.621012304378</v>
      </c>
      <c r="F30">
        <v>1.5355652667680001E-2</v>
      </c>
      <c r="G30">
        <v>1.486035419409</v>
      </c>
      <c r="H30">
        <v>2.8506660103950001E-2</v>
      </c>
      <c r="I30">
        <v>0.65697557270939999</v>
      </c>
    </row>
    <row r="31" spans="2:9" x14ac:dyDescent="0.3">
      <c r="B31"/>
      <c r="D31">
        <v>1.1828137905910001E-2</v>
      </c>
      <c r="E31">
        <v>2.6076244287430002</v>
      </c>
      <c r="F31">
        <v>1.5889988330699999E-2</v>
      </c>
      <c r="G31">
        <v>1.475056764399</v>
      </c>
    </row>
    <row r="32" spans="2:9" x14ac:dyDescent="0.3">
      <c r="B32"/>
      <c r="D32">
        <v>1.2008709222149999E-2</v>
      </c>
      <c r="E32">
        <v>2.5893698307639998</v>
      </c>
      <c r="F32">
        <v>1.6214915712349998E-2</v>
      </c>
      <c r="G32">
        <v>1.4701720463750001</v>
      </c>
    </row>
    <row r="33" spans="2:7" x14ac:dyDescent="0.3">
      <c r="B33"/>
      <c r="D33">
        <v>1.2153175056670001E-2</v>
      </c>
      <c r="E33">
        <v>2.572333669047</v>
      </c>
      <c r="F33">
        <v>1.656150813934E-2</v>
      </c>
      <c r="G33">
        <v>1.4640697699259999</v>
      </c>
    </row>
    <row r="34" spans="2:7" x14ac:dyDescent="0.3">
      <c r="B34"/>
      <c r="D34">
        <v>1.2312090109099999E-2</v>
      </c>
      <c r="E34">
        <v>2.552864146159</v>
      </c>
      <c r="F34">
        <v>1.6908126910920002E-2</v>
      </c>
      <c r="G34">
        <v>1.4506700434769999</v>
      </c>
    </row>
    <row r="35" spans="2:7" x14ac:dyDescent="0.3">
      <c r="B35"/>
      <c r="D35">
        <v>1.2825011000330001E-2</v>
      </c>
      <c r="E35">
        <v>2.4737772745609998</v>
      </c>
      <c r="F35">
        <v>1.7196988327729999E-2</v>
      </c>
      <c r="G35">
        <v>1.4360575867130001</v>
      </c>
    </row>
    <row r="36" spans="2:7" x14ac:dyDescent="0.3">
      <c r="B36"/>
      <c r="D36">
        <v>1.368465604148E-2</v>
      </c>
      <c r="E36">
        <v>2.3521008765100002</v>
      </c>
      <c r="F36">
        <v>1.7521946444729999E-2</v>
      </c>
      <c r="G36">
        <v>1.422659177021</v>
      </c>
    </row>
    <row r="37" spans="2:7" x14ac:dyDescent="0.3">
      <c r="B37"/>
      <c r="D37">
        <v>1.432030746967E-2</v>
      </c>
      <c r="E37">
        <v>2.2766552682889998</v>
      </c>
      <c r="F37">
        <v>1.9117759560169999E-2</v>
      </c>
      <c r="G37">
        <v>1.3824262009070001</v>
      </c>
    </row>
    <row r="38" spans="2:7" x14ac:dyDescent="0.3">
      <c r="B38"/>
      <c r="D38">
        <v>1.4392531605399999E-2</v>
      </c>
      <c r="E38">
        <v>2.270569670765</v>
      </c>
      <c r="F38">
        <v>1.9955375122549999E-2</v>
      </c>
      <c r="G38">
        <v>1.3629154196290001</v>
      </c>
    </row>
    <row r="39" spans="2:7" x14ac:dyDescent="0.3">
      <c r="B39"/>
      <c r="D39">
        <v>1.442872051164E-2</v>
      </c>
      <c r="E39">
        <v>2.2462426428320001</v>
      </c>
      <c r="F39">
        <v>2.0590820184830001E-2</v>
      </c>
      <c r="G39">
        <v>1.3446331697509999</v>
      </c>
    </row>
    <row r="40" spans="2:7" x14ac:dyDescent="0.3">
      <c r="B40"/>
      <c r="D40">
        <v>1.4486600807799999E-2</v>
      </c>
      <c r="E40">
        <v>2.213400606475</v>
      </c>
      <c r="F40">
        <v>2.098075148402E-2</v>
      </c>
      <c r="G40">
        <v>1.333663293121</v>
      </c>
    </row>
    <row r="41" spans="2:7" x14ac:dyDescent="0.3">
      <c r="B41"/>
      <c r="D41">
        <v>1.4638361503499999E-2</v>
      </c>
      <c r="E41">
        <v>2.1756878975020002</v>
      </c>
      <c r="F41">
        <v>2.1471761447129999E-2</v>
      </c>
      <c r="G41">
        <v>1.323903513291</v>
      </c>
    </row>
    <row r="42" spans="2:7" x14ac:dyDescent="0.3">
      <c r="B42"/>
      <c r="D42">
        <v>1.4782919544069999E-2</v>
      </c>
      <c r="E42">
        <v>2.1331106607820001</v>
      </c>
      <c r="F42">
        <v>2.217940869131E-2</v>
      </c>
      <c r="G42">
        <v>1.3056168742230001</v>
      </c>
    </row>
    <row r="43" spans="2:7" x14ac:dyDescent="0.3">
      <c r="B43"/>
      <c r="D43">
        <v>1.506468368408E-2</v>
      </c>
      <c r="E43">
        <v>2.0844438762649999</v>
      </c>
      <c r="F43">
        <v>2.283651001739E-2</v>
      </c>
      <c r="G43">
        <v>1.288549549254</v>
      </c>
    </row>
    <row r="44" spans="2:7" x14ac:dyDescent="0.3">
      <c r="B44"/>
      <c r="D44">
        <v>1.522357678269E-2</v>
      </c>
      <c r="E44">
        <v>2.0710555617109998</v>
      </c>
      <c r="F44">
        <v>2.3298643498499999E-2</v>
      </c>
      <c r="G44">
        <v>1.277575283434</v>
      </c>
    </row>
    <row r="45" spans="2:7" x14ac:dyDescent="0.3">
      <c r="B45"/>
      <c r="D45">
        <v>1.534644343333E-2</v>
      </c>
      <c r="E45">
        <v>2.0369933334149999</v>
      </c>
      <c r="F45">
        <v>2.3638024488819999E-2</v>
      </c>
      <c r="G45">
        <v>1.269040962571</v>
      </c>
    </row>
    <row r="46" spans="2:7" x14ac:dyDescent="0.3">
      <c r="B46"/>
      <c r="D46">
        <v>1.5541564955060001E-2</v>
      </c>
      <c r="E46">
        <v>1.988331815927</v>
      </c>
      <c r="F46">
        <v>2.3999070524490001E-2</v>
      </c>
      <c r="G46">
        <v>1.259289083284</v>
      </c>
    </row>
    <row r="47" spans="2:7" x14ac:dyDescent="0.3">
      <c r="B47"/>
      <c r="D47">
        <v>1.580165087744E-2</v>
      </c>
      <c r="E47">
        <v>1.944531314834</v>
      </c>
      <c r="F47">
        <v>2.4555110749719999E-2</v>
      </c>
      <c r="G47">
        <v>1.236146694848</v>
      </c>
    </row>
    <row r="48" spans="2:7" x14ac:dyDescent="0.3">
      <c r="B48"/>
      <c r="D48">
        <v>1.736212250412E-2</v>
      </c>
      <c r="E48">
        <v>1.6938907249490001</v>
      </c>
      <c r="F48">
        <v>2.5082217413010002E-2</v>
      </c>
      <c r="G48">
        <v>1.2276009620899999</v>
      </c>
    </row>
    <row r="49" spans="2:7" x14ac:dyDescent="0.3">
      <c r="B49"/>
      <c r="F49">
        <v>2.5659883166699999E-2</v>
      </c>
      <c r="G49">
        <v>1.2141871902320001</v>
      </c>
    </row>
    <row r="50" spans="2:7" x14ac:dyDescent="0.3">
      <c r="B50"/>
      <c r="F50">
        <v>2.6136452693429998E-2</v>
      </c>
      <c r="G50">
        <v>1.2044282882399999</v>
      </c>
    </row>
    <row r="51" spans="2:7" x14ac:dyDescent="0.3">
      <c r="B51"/>
      <c r="F51">
        <v>2.666353301214E-2</v>
      </c>
      <c r="G51">
        <v>1.203180005483</v>
      </c>
    </row>
    <row r="52" spans="2:7" x14ac:dyDescent="0.3">
      <c r="B52"/>
    </row>
    <row r="53" spans="2:7" x14ac:dyDescent="0.3">
      <c r="B53"/>
    </row>
    <row r="54" spans="2:7" x14ac:dyDescent="0.3">
      <c r="B54"/>
    </row>
    <row r="55" spans="2:7" x14ac:dyDescent="0.3">
      <c r="B55"/>
    </row>
    <row r="56" spans="2:7" x14ac:dyDescent="0.3">
      <c r="B56"/>
    </row>
    <row r="57" spans="2:7" x14ac:dyDescent="0.3">
      <c r="B57"/>
    </row>
    <row r="58" spans="2:7" x14ac:dyDescent="0.3">
      <c r="B58"/>
    </row>
    <row r="59" spans="2:7" x14ac:dyDescent="0.3">
      <c r="B59"/>
    </row>
    <row r="60" spans="2:7" x14ac:dyDescent="0.3">
      <c r="B60"/>
    </row>
    <row r="61" spans="2:7" x14ac:dyDescent="0.3">
      <c r="B61"/>
    </row>
    <row r="62" spans="2:7" x14ac:dyDescent="0.3">
      <c r="B62"/>
    </row>
    <row r="63" spans="2:7" x14ac:dyDescent="0.3">
      <c r="B63"/>
    </row>
    <row r="64" spans="2:7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336A-165D-40C0-BECA-E2AF90257A43}">
  <sheetPr codeName="Sheet67">
    <tabColor theme="7" tint="0.79998168889431442"/>
  </sheetPr>
  <dimension ref="A1:G854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11" t="s">
        <v>237</v>
      </c>
      <c r="C1" s="11" t="s">
        <v>201</v>
      </c>
      <c r="D1" s="11" t="s">
        <v>237</v>
      </c>
      <c r="E1" s="11" t="s">
        <v>201</v>
      </c>
      <c r="F1" s="11" t="s">
        <v>237</v>
      </c>
      <c r="G1" s="11" t="s">
        <v>201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 s="6">
        <v>1.009503647008E-3</v>
      </c>
      <c r="C3" s="6">
        <v>37.223512532080001</v>
      </c>
      <c r="D3" s="6">
        <v>4.423966959349E-4</v>
      </c>
      <c r="E3" s="6">
        <v>42.081526116859997</v>
      </c>
      <c r="F3" s="6">
        <v>5.4904872065700001E-4</v>
      </c>
      <c r="G3" s="6">
        <v>31.375564129459999</v>
      </c>
    </row>
    <row r="4" spans="2:7" x14ac:dyDescent="0.3">
      <c r="B4" s="6">
        <v>3.0849731932810001E-3</v>
      </c>
      <c r="C4" s="6">
        <v>120.2112197996</v>
      </c>
      <c r="D4" s="6">
        <v>8.3122485127640005E-4</v>
      </c>
      <c r="E4" s="6">
        <v>51.311193785599997</v>
      </c>
      <c r="F4" s="6">
        <v>1.238140969682E-3</v>
      </c>
      <c r="G4" s="6">
        <v>60.991109748109999</v>
      </c>
    </row>
    <row r="5" spans="2:7" x14ac:dyDescent="0.3">
      <c r="B5" s="6">
        <v>3.9086060181449996E-3</v>
      </c>
      <c r="C5" s="6">
        <v>145.2042236362</v>
      </c>
      <c r="D5" s="6">
        <v>1.348402638011E-3</v>
      </c>
      <c r="E5" s="6">
        <v>76.08604230473</v>
      </c>
      <c r="F5" s="6">
        <v>1.4197614442110001E-3</v>
      </c>
      <c r="G5" s="6">
        <v>70.788972788609996</v>
      </c>
    </row>
    <row r="6" spans="2:7" x14ac:dyDescent="0.3">
      <c r="B6" s="6">
        <v>4.7329954495290002E-3</v>
      </c>
      <c r="C6" s="6">
        <v>175.6052752375</v>
      </c>
      <c r="D6" s="6">
        <v>1.7752509478739999E-3</v>
      </c>
      <c r="E6" s="6">
        <v>99.398322987409998</v>
      </c>
      <c r="F6" s="6">
        <v>1.611135218884E-3</v>
      </c>
      <c r="G6" s="6">
        <v>85.88200475539</v>
      </c>
    </row>
    <row r="7" spans="2:7" x14ac:dyDescent="0.3">
      <c r="B7" s="6">
        <v>5.8171540862499999E-3</v>
      </c>
      <c r="C7" s="6">
        <v>194.62076887769999</v>
      </c>
      <c r="D7" s="6">
        <v>2.5437056506660001E-3</v>
      </c>
      <c r="E7" s="6">
        <v>116.5058575604</v>
      </c>
      <c r="F7" s="6">
        <v>2.1461330038730002E-3</v>
      </c>
      <c r="G7" s="6">
        <v>109.19175131830001</v>
      </c>
    </row>
    <row r="8" spans="2:7" x14ac:dyDescent="0.3">
      <c r="B8" s="6">
        <v>7.1168708293390002E-3</v>
      </c>
      <c r="C8" s="6">
        <v>208.3358141754</v>
      </c>
      <c r="D8" s="6">
        <v>3.0596381891689999E-3</v>
      </c>
      <c r="E8" s="6">
        <v>132.37996080010001</v>
      </c>
      <c r="F8" s="6">
        <v>2.6907107000130001E-3</v>
      </c>
      <c r="G8" s="6">
        <v>136.55732252799999</v>
      </c>
    </row>
    <row r="9" spans="2:7" x14ac:dyDescent="0.3">
      <c r="B9" s="6">
        <v>8.8591909752520001E-3</v>
      </c>
      <c r="C9" s="6">
        <v>229.1385745085</v>
      </c>
      <c r="D9" s="6">
        <v>3.5760908946549999E-3</v>
      </c>
      <c r="E9" s="6">
        <v>151.97209687809999</v>
      </c>
      <c r="F9" s="6">
        <v>3.676536212296E-3</v>
      </c>
      <c r="G9" s="6">
        <v>161.3211898614</v>
      </c>
    </row>
    <row r="10" spans="2:7" x14ac:dyDescent="0.3">
      <c r="B10" s="6">
        <v>1.1214295096339999E-2</v>
      </c>
      <c r="C10" s="6">
        <v>249.4763041823</v>
      </c>
      <c r="D10" s="6">
        <v>5.1382407285370003E-3</v>
      </c>
      <c r="E10" s="6">
        <v>173.3424190529</v>
      </c>
      <c r="F10" s="6">
        <v>3.9676144607250002E-3</v>
      </c>
      <c r="G10" s="6">
        <v>180.4679347085</v>
      </c>
    </row>
    <row r="11" spans="2:7" x14ac:dyDescent="0.3">
      <c r="B11" s="6">
        <v>3.0771435520149999E-2</v>
      </c>
      <c r="C11" s="6">
        <v>249.80672448530001</v>
      </c>
      <c r="D11" s="6">
        <v>7.2685851353639997E-3</v>
      </c>
      <c r="E11" s="6">
        <v>197.62879630480001</v>
      </c>
      <c r="F11" s="6">
        <v>4.6918738271850002E-3</v>
      </c>
      <c r="G11" s="6">
        <v>203.77324656179999</v>
      </c>
    </row>
    <row r="12" spans="2:7" x14ac:dyDescent="0.3">
      <c r="B12"/>
      <c r="D12" s="6">
        <v>8.5047733308260005E-3</v>
      </c>
      <c r="E12" s="6">
        <v>208.19062530959999</v>
      </c>
      <c r="F12" s="6">
        <v>5.4162435320970004E-3</v>
      </c>
      <c r="G12" s="6">
        <v>227.86723204739999</v>
      </c>
    </row>
    <row r="13" spans="2:7" x14ac:dyDescent="0.3">
      <c r="B13"/>
      <c r="D13" s="6">
        <v>9.9750647121599999E-3</v>
      </c>
      <c r="E13" s="6">
        <v>217.1696164569</v>
      </c>
      <c r="F13" s="6">
        <v>6.2030699253989999E-3</v>
      </c>
      <c r="G13" s="6">
        <v>247.45303282590001</v>
      </c>
    </row>
    <row r="14" spans="2:7" x14ac:dyDescent="0.3">
      <c r="B14"/>
      <c r="D14" s="6">
        <v>1.154361040475E-2</v>
      </c>
      <c r="E14" s="6">
        <v>219.83689560229999</v>
      </c>
      <c r="F14" s="6">
        <v>7.2333114509139998E-3</v>
      </c>
      <c r="G14" s="6">
        <v>267.59647014360002</v>
      </c>
    </row>
    <row r="15" spans="2:7" x14ac:dyDescent="0.3">
      <c r="B15"/>
      <c r="D15" s="6">
        <v>1.47526595763E-2</v>
      </c>
      <c r="E15" s="6">
        <v>224.15575552390001</v>
      </c>
      <c r="F15" s="6">
        <v>8.3344861914630003E-3</v>
      </c>
      <c r="G15" s="6">
        <v>279.4008110776</v>
      </c>
    </row>
    <row r="16" spans="2:7" x14ac:dyDescent="0.3">
      <c r="B16"/>
      <c r="D16" s="6">
        <v>1.6681482842419999E-2</v>
      </c>
      <c r="E16" s="6">
        <v>225.23724033849999</v>
      </c>
      <c r="F16" s="6">
        <v>9.5255175298069993E-3</v>
      </c>
      <c r="G16" s="6">
        <v>289.28768999520003</v>
      </c>
    </row>
    <row r="17" spans="2:7" x14ac:dyDescent="0.3">
      <c r="B17"/>
      <c r="D17" s="6">
        <v>1.8592013231200001E-2</v>
      </c>
      <c r="E17" s="6">
        <v>224.40379725650001</v>
      </c>
      <c r="F17" s="6">
        <v>1.084177749765E-2</v>
      </c>
      <c r="G17" s="6">
        <v>292.41155273380002</v>
      </c>
    </row>
    <row r="18" spans="2:7" x14ac:dyDescent="0.3">
      <c r="B18"/>
      <c r="D18" s="6">
        <v>2.344088808836E-2</v>
      </c>
      <c r="E18" s="6">
        <v>225.52952849850001</v>
      </c>
      <c r="F18" s="6">
        <v>1.257207452386E-2</v>
      </c>
      <c r="G18" s="6">
        <v>291.69500084650002</v>
      </c>
    </row>
    <row r="19" spans="2:7" x14ac:dyDescent="0.3">
      <c r="B19"/>
      <c r="D19" s="6">
        <v>2.9983647606069998E-2</v>
      </c>
      <c r="E19" s="6">
        <v>223.3481963392</v>
      </c>
      <c r="F19" s="6">
        <v>1.5724526936110001E-2</v>
      </c>
      <c r="G19" s="6">
        <v>277.98830194570002</v>
      </c>
    </row>
    <row r="20" spans="2:7" x14ac:dyDescent="0.3">
      <c r="B20"/>
      <c r="F20" s="6">
        <v>1.904924058864E-2</v>
      </c>
      <c r="G20" s="6">
        <v>271.6009887033</v>
      </c>
    </row>
    <row r="21" spans="2:7" x14ac:dyDescent="0.3">
      <c r="B21"/>
      <c r="F21" s="6">
        <v>2.7541949752799999E-2</v>
      </c>
      <c r="G21" s="6">
        <v>228.25013466710001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2927-FE5D-435E-8419-75046139C6D3}">
  <sheetPr codeName="Sheet6">
    <tabColor rgb="FF00B050"/>
  </sheetPr>
  <dimension ref="A1:V855"/>
  <sheetViews>
    <sheetView zoomScale="91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21" max="21" width="12.109375" bestFit="1" customWidth="1"/>
  </cols>
  <sheetData>
    <row r="1" spans="2:22" x14ac:dyDescent="0.3">
      <c r="B1" s="2" t="s">
        <v>171</v>
      </c>
      <c r="C1" t="s">
        <v>168</v>
      </c>
      <c r="D1" t="s">
        <v>171</v>
      </c>
      <c r="E1" t="s">
        <v>168</v>
      </c>
      <c r="F1" t="s">
        <v>171</v>
      </c>
      <c r="G1" t="s">
        <v>168</v>
      </c>
      <c r="H1" t="s">
        <v>171</v>
      </c>
      <c r="I1" t="s">
        <v>172</v>
      </c>
      <c r="J1" t="s">
        <v>168</v>
      </c>
      <c r="K1" t="s">
        <v>172</v>
      </c>
      <c r="L1" t="s">
        <v>168</v>
      </c>
      <c r="M1" t="s">
        <v>172</v>
      </c>
      <c r="O1" s="2" t="s">
        <v>171</v>
      </c>
      <c r="P1" t="s">
        <v>168</v>
      </c>
      <c r="R1" s="2" t="s">
        <v>171</v>
      </c>
      <c r="S1" t="s">
        <v>168</v>
      </c>
      <c r="U1" t="s">
        <v>172</v>
      </c>
      <c r="V1" t="s">
        <v>168</v>
      </c>
    </row>
    <row r="2" spans="2:22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R2">
        <v>0</v>
      </c>
      <c r="S2">
        <v>0</v>
      </c>
      <c r="U2">
        <v>0</v>
      </c>
      <c r="V2">
        <v>0</v>
      </c>
    </row>
    <row r="3" spans="2:22" x14ac:dyDescent="0.3">
      <c r="B3" s="2">
        <v>1.188883598367E-2</v>
      </c>
      <c r="C3">
        <v>1.5636880071799999</v>
      </c>
      <c r="D3">
        <v>9.4869229358000004E-2</v>
      </c>
      <c r="E3">
        <v>1.0316155036670001</v>
      </c>
      <c r="F3">
        <v>4.8784482087660001E-2</v>
      </c>
      <c r="G3">
        <v>0.46490016675200002</v>
      </c>
      <c r="H3">
        <v>5.6570751101870003E-3</v>
      </c>
      <c r="I3">
        <v>5.5560576412579999E-4</v>
      </c>
      <c r="J3">
        <v>0.30237896494159999</v>
      </c>
      <c r="K3">
        <v>-2.3791366955900001E-4</v>
      </c>
      <c r="L3">
        <v>7.1483476695879997E-2</v>
      </c>
      <c r="M3">
        <v>-1.7488188892790001E-4</v>
      </c>
      <c r="O3">
        <f t="shared" ref="O3:O66" si="0">B3</f>
        <v>1.188883598367E-2</v>
      </c>
      <c r="P3">
        <v>0.47727711499282183</v>
      </c>
      <c r="R3">
        <f t="shared" ref="R3:R66" si="1">O3</f>
        <v>1.188883598367E-2</v>
      </c>
      <c r="S3">
        <v>0.91972486241745344</v>
      </c>
      <c r="U3">
        <f t="shared" ref="U3:U66" si="2">B3*0.03</f>
        <v>3.5666507951009999E-4</v>
      </c>
      <c r="V3">
        <f>IFERROR(C3-P3,0)</f>
        <v>1.086410892187178</v>
      </c>
    </row>
    <row r="4" spans="2:22" x14ac:dyDescent="0.3">
      <c r="B4" s="2">
        <v>3.1199205551999998E-2</v>
      </c>
      <c r="C4">
        <v>1.522921226767</v>
      </c>
      <c r="D4">
        <v>0.1184602309369</v>
      </c>
      <c r="E4">
        <v>1.1737111955199999</v>
      </c>
      <c r="F4">
        <v>7.8959018990859997E-2</v>
      </c>
      <c r="G4">
        <v>0.483602426398</v>
      </c>
      <c r="H4">
        <v>9.6209405940170002E-3</v>
      </c>
      <c r="I4">
        <v>1.8687637196819999E-4</v>
      </c>
      <c r="J4">
        <v>0.34782971619370001</v>
      </c>
      <c r="K4">
        <v>-1.85814949928E-4</v>
      </c>
      <c r="L4">
        <v>0.1378936157964</v>
      </c>
      <c r="M4">
        <v>-4.7472279423889998E-4</v>
      </c>
      <c r="O4">
        <f t="shared" si="0"/>
        <v>3.1199205551999998E-2</v>
      </c>
      <c r="P4">
        <v>0.47079929254231556</v>
      </c>
      <c r="R4">
        <f t="shared" si="1"/>
        <v>3.1199205551999998E-2</v>
      </c>
      <c r="S4">
        <v>0.94576293654442634</v>
      </c>
      <c r="U4">
        <f t="shared" si="2"/>
        <v>9.3597616655999988E-4</v>
      </c>
      <c r="V4">
        <f>IFERROR(C4-P4,0)</f>
        <v>1.0521219342246844</v>
      </c>
    </row>
    <row r="5" spans="2:22" x14ac:dyDescent="0.3">
      <c r="B5" s="2">
        <v>4.6647501206670001E-2</v>
      </c>
      <c r="C5">
        <v>1.5856053274740001</v>
      </c>
      <c r="D5">
        <v>0.14836045386819999</v>
      </c>
      <c r="E5">
        <v>1.457305714901</v>
      </c>
      <c r="F5">
        <v>0.10337296248529999</v>
      </c>
      <c r="G5">
        <v>0.5550860780229</v>
      </c>
      <c r="H5">
        <v>1.7188320154049998E-2</v>
      </c>
      <c r="I5">
        <v>5.0226164232649998E-4</v>
      </c>
      <c r="J5">
        <v>0.3538397328881</v>
      </c>
      <c r="K5">
        <v>5.8625372419959999E-6</v>
      </c>
      <c r="L5">
        <v>0.18000736254310001</v>
      </c>
      <c r="M5">
        <v>-7.9280191293169995E-4</v>
      </c>
      <c r="O5">
        <f t="shared" si="0"/>
        <v>4.6647501206670001E-2</v>
      </c>
      <c r="P5">
        <v>0.46561703458190851</v>
      </c>
      <c r="R5">
        <f t="shared" si="1"/>
        <v>4.6647501206670001E-2</v>
      </c>
      <c r="S5">
        <v>0.96659339584601267</v>
      </c>
      <c r="U5">
        <f t="shared" si="2"/>
        <v>1.3994250362000999E-3</v>
      </c>
      <c r="V5">
        <f>IFERROR(C5-P5,0)</f>
        <v>1.1199882928920917</v>
      </c>
    </row>
    <row r="6" spans="2:22" x14ac:dyDescent="0.3">
      <c r="B6" s="2">
        <v>5.8233722947679999E-2</v>
      </c>
      <c r="C6">
        <v>1.834607722378</v>
      </c>
      <c r="D6">
        <v>0.17606616502479999</v>
      </c>
      <c r="E6">
        <v>1.917425597834</v>
      </c>
      <c r="F6">
        <v>0.13519338321960001</v>
      </c>
      <c r="G6">
        <v>0.75044633773809999</v>
      </c>
      <c r="H6">
        <v>2.0972009934070002E-2</v>
      </c>
      <c r="I6">
        <v>1.46703510885E-4</v>
      </c>
      <c r="J6">
        <v>0.36048871230259999</v>
      </c>
      <c r="K6">
        <v>-1.179116844756E-4</v>
      </c>
      <c r="L6">
        <v>0.1832468815237</v>
      </c>
      <c r="M6">
        <v>-6.5496309004039999E-4</v>
      </c>
      <c r="O6">
        <f t="shared" si="0"/>
        <v>5.8233722947679999E-2</v>
      </c>
      <c r="P6">
        <v>0.47075683181329364</v>
      </c>
      <c r="R6">
        <f t="shared" si="1"/>
        <v>5.8233722947679999E-2</v>
      </c>
      <c r="S6">
        <v>0.98221624032221255</v>
      </c>
      <c r="U6">
        <f t="shared" si="2"/>
        <v>1.7470116884303998E-3</v>
      </c>
      <c r="V6">
        <f>IFERROR(C6-P6,0)</f>
        <v>1.3638508905647062</v>
      </c>
    </row>
    <row r="7" spans="2:22" x14ac:dyDescent="0.3">
      <c r="B7" s="2">
        <v>7.4003858095150005E-2</v>
      </c>
      <c r="C7">
        <v>2.0837546179430002</v>
      </c>
      <c r="D7">
        <v>0.19828559674439999</v>
      </c>
      <c r="E7">
        <v>2.4303363467830001</v>
      </c>
      <c r="F7">
        <v>0.17387165325000001</v>
      </c>
      <c r="G7">
        <v>1.1403047198089999</v>
      </c>
      <c r="H7">
        <v>2.331429408361E-2</v>
      </c>
      <c r="I7">
        <v>4.7556761212909999E-4</v>
      </c>
      <c r="J7">
        <v>0.36417035464120001</v>
      </c>
      <c r="K7">
        <v>-2.4036188015590001E-4</v>
      </c>
      <c r="L7">
        <v>0.18918599965460001</v>
      </c>
      <c r="M7">
        <v>-7.736420257048E-4</v>
      </c>
      <c r="O7">
        <f t="shared" si="0"/>
        <v>7.4003858095150005E-2</v>
      </c>
      <c r="P7">
        <v>0.48053120426270862</v>
      </c>
      <c r="R7">
        <f t="shared" si="1"/>
        <v>7.4003858095150005E-2</v>
      </c>
      <c r="S7">
        <v>1.0034806675259078</v>
      </c>
      <c r="U7">
        <f t="shared" si="2"/>
        <v>2.2201157428545001E-3</v>
      </c>
      <c r="V7">
        <f t="shared" ref="V7:V66" si="3">IFERROR(C7-P7,0)</f>
        <v>1.6032234136802916</v>
      </c>
    </row>
    <row r="8" spans="2:22" x14ac:dyDescent="0.3">
      <c r="B8" s="2">
        <v>8.5911919328960001E-2</v>
      </c>
      <c r="C8">
        <v>2.4363523946279999</v>
      </c>
      <c r="D8">
        <v>0.21940777257669999</v>
      </c>
      <c r="E8">
        <v>3.1198103554309999</v>
      </c>
      <c r="F8">
        <v>0.20267462029399999</v>
      </c>
      <c r="G8">
        <v>1.4591815742109999</v>
      </c>
      <c r="H8">
        <v>2.7278159567440001E-2</v>
      </c>
      <c r="I8">
        <v>2.9108208491220001E-4</v>
      </c>
      <c r="J8">
        <v>0.36634587056860002</v>
      </c>
      <c r="K8">
        <v>-8.1601051984999998E-5</v>
      </c>
      <c r="L8">
        <v>0.191885598805</v>
      </c>
      <c r="M8">
        <v>-6.9492871064599998E-4</v>
      </c>
      <c r="O8">
        <f t="shared" si="0"/>
        <v>8.5911919328960001E-2</v>
      </c>
      <c r="P8">
        <v>0.50396041181172802</v>
      </c>
      <c r="R8">
        <f t="shared" si="1"/>
        <v>8.5911919328960001E-2</v>
      </c>
      <c r="S8">
        <v>1.0195374799042165</v>
      </c>
      <c r="U8">
        <f t="shared" si="2"/>
        <v>2.5773575798687999E-3</v>
      </c>
      <c r="V8">
        <f t="shared" si="3"/>
        <v>1.9323919828162719</v>
      </c>
    </row>
    <row r="9" spans="2:22" x14ac:dyDescent="0.3">
      <c r="B9" s="2">
        <v>9.6532622591539996E-2</v>
      </c>
      <c r="C9">
        <v>2.7889057095709999</v>
      </c>
      <c r="D9">
        <v>0.23806112266230001</v>
      </c>
      <c r="E9">
        <v>3.7915389821629999</v>
      </c>
      <c r="F9">
        <v>0.23504366897199999</v>
      </c>
      <c r="G9">
        <v>2.078403556034</v>
      </c>
      <c r="H9">
        <v>3.3223957793179999E-2</v>
      </c>
      <c r="I9">
        <v>-1.435695187194E-4</v>
      </c>
      <c r="J9">
        <v>0.36969281814920002</v>
      </c>
      <c r="K9">
        <v>-4.5137381196300001E-5</v>
      </c>
      <c r="L9">
        <v>0.19620495744569999</v>
      </c>
      <c r="M9">
        <v>-8.5294784537829997E-4</v>
      </c>
      <c r="O9">
        <f t="shared" si="0"/>
        <v>9.6532622591539996E-2</v>
      </c>
      <c r="P9">
        <v>0.53505766786160003</v>
      </c>
      <c r="R9">
        <f t="shared" si="1"/>
        <v>9.6532622591539996E-2</v>
      </c>
      <c r="S9">
        <v>1.0416346209797158</v>
      </c>
      <c r="U9">
        <f t="shared" si="2"/>
        <v>2.8959786777461999E-3</v>
      </c>
      <c r="V9">
        <f t="shared" si="3"/>
        <v>2.2538480417094</v>
      </c>
    </row>
    <row r="10" spans="2:22" x14ac:dyDescent="0.3">
      <c r="B10" s="2">
        <v>0.10908436281099999</v>
      </c>
      <c r="C10">
        <v>3.1829594236649998</v>
      </c>
      <c r="D10">
        <v>0.26988154339659998</v>
      </c>
      <c r="E10">
        <v>5.2760876795660003</v>
      </c>
      <c r="F10">
        <v>0.2682356595655</v>
      </c>
      <c r="G10">
        <v>2.6623337287990001</v>
      </c>
      <c r="H10">
        <v>3.6647296165579997E-2</v>
      </c>
      <c r="I10">
        <v>3.9579309170630002E-4</v>
      </c>
      <c r="J10">
        <v>0.37136629193949999</v>
      </c>
      <c r="K10">
        <v>3.6508890754770002E-6</v>
      </c>
      <c r="L10">
        <v>0.19971443634130001</v>
      </c>
      <c r="M10">
        <v>-7.1512548094850004E-4</v>
      </c>
      <c r="O10">
        <f t="shared" si="0"/>
        <v>0.10908436281099999</v>
      </c>
      <c r="P10">
        <v>0.59015100253420616</v>
      </c>
      <c r="R10">
        <f t="shared" si="1"/>
        <v>0.10908436281099999</v>
      </c>
      <c r="S10">
        <v>1.1172375242510426</v>
      </c>
      <c r="U10">
        <f t="shared" si="2"/>
        <v>3.2725308843299995E-3</v>
      </c>
      <c r="V10">
        <f t="shared" si="3"/>
        <v>2.5928084211307936</v>
      </c>
    </row>
    <row r="11" spans="2:22" x14ac:dyDescent="0.3">
      <c r="B11" s="2">
        <v>0.12549817694400001</v>
      </c>
      <c r="C11">
        <v>3.970766735097</v>
      </c>
      <c r="D11">
        <v>0.29402117291910002</v>
      </c>
      <c r="E11">
        <v>6.4424890234100003</v>
      </c>
      <c r="F11">
        <v>0.31678923258239999</v>
      </c>
      <c r="G11">
        <v>3.6284171012590001</v>
      </c>
      <c r="H11">
        <v>3.8809404611310001E-2</v>
      </c>
      <c r="I11">
        <v>5.0094348445689995E-4</v>
      </c>
      <c r="J11">
        <v>0.3740438500039</v>
      </c>
      <c r="K11">
        <v>-1.065155173346E-4</v>
      </c>
      <c r="L11">
        <v>0.21356246671369999</v>
      </c>
      <c r="M11">
        <v>-9.0547368875380004E-4</v>
      </c>
      <c r="O11">
        <f t="shared" si="0"/>
        <v>0.12549817694400001</v>
      </c>
      <c r="P11">
        <v>0.69092298850871658</v>
      </c>
      <c r="R11">
        <f t="shared" si="1"/>
        <v>0.12549817694400001</v>
      </c>
      <c r="S11">
        <v>1.2404639725778457</v>
      </c>
      <c r="U11">
        <f t="shared" si="2"/>
        <v>3.7649453083200002E-3</v>
      </c>
      <c r="V11">
        <f t="shared" si="3"/>
        <v>3.2798437465882833</v>
      </c>
    </row>
    <row r="12" spans="2:22" x14ac:dyDescent="0.3">
      <c r="B12" s="2">
        <v>0.15060165738289999</v>
      </c>
      <c r="C12">
        <v>5.2767954950120002</v>
      </c>
      <c r="D12">
        <v>0.31349746492030001</v>
      </c>
      <c r="E12">
        <v>7.4851084995320001</v>
      </c>
      <c r="F12">
        <v>0.36653149947739999</v>
      </c>
      <c r="G12">
        <v>4.6424965523869997</v>
      </c>
      <c r="H12">
        <v>4.097151305703E-2</v>
      </c>
      <c r="I12">
        <v>5.3362282385209998E-5</v>
      </c>
      <c r="J12">
        <v>0.37554997641519999</v>
      </c>
      <c r="K12">
        <v>-2.2883307982320001E-4</v>
      </c>
      <c r="L12">
        <v>0.2172893224072</v>
      </c>
      <c r="M12">
        <v>-7.8277376021319996E-4</v>
      </c>
      <c r="O12">
        <f t="shared" si="0"/>
        <v>0.15060165738289999</v>
      </c>
      <c r="P12">
        <v>0.90575433964944763</v>
      </c>
      <c r="R12">
        <f t="shared" si="1"/>
        <v>0.15060165738289999</v>
      </c>
      <c r="S12">
        <v>1.4945262826382457</v>
      </c>
      <c r="U12">
        <f t="shared" si="2"/>
        <v>4.5180497214869992E-3</v>
      </c>
      <c r="V12">
        <f t="shared" si="3"/>
        <v>4.371041155362553</v>
      </c>
    </row>
    <row r="13" spans="2:22" x14ac:dyDescent="0.3">
      <c r="B13" s="2">
        <v>0.17458402330680001</v>
      </c>
      <c r="C13">
        <v>6.6881071552650004</v>
      </c>
      <c r="D13">
        <v>0.34257474593609999</v>
      </c>
      <c r="E13">
        <v>9.004882687736</v>
      </c>
      <c r="F13">
        <v>0.38445334563810002</v>
      </c>
      <c r="G13">
        <v>4.9844932353629998</v>
      </c>
      <c r="H13">
        <v>4.5475905652289997E-2</v>
      </c>
      <c r="I13">
        <v>3.0313291143909999E-4</v>
      </c>
      <c r="J13">
        <v>0.37939896613289997</v>
      </c>
      <c r="K13">
        <v>-1.4350972089019999E-4</v>
      </c>
      <c r="L13">
        <v>0.22065551464659999</v>
      </c>
      <c r="M13">
        <v>-9.0590612575629996E-4</v>
      </c>
      <c r="O13">
        <f t="shared" si="0"/>
        <v>0.17458402330680001</v>
      </c>
      <c r="P13">
        <v>1.1481913490765872</v>
      </c>
      <c r="R13">
        <f t="shared" si="1"/>
        <v>0.17458402330680001</v>
      </c>
      <c r="S13">
        <v>1.892811074499023</v>
      </c>
      <c r="U13">
        <f t="shared" si="2"/>
        <v>5.2375206992040001E-3</v>
      </c>
      <c r="V13">
        <f t="shared" si="3"/>
        <v>5.5399158061884135</v>
      </c>
    </row>
    <row r="14" spans="2:22" x14ac:dyDescent="0.3">
      <c r="B14" s="2">
        <v>0.20338170116320001</v>
      </c>
      <c r="C14">
        <v>8.7917382565560001</v>
      </c>
      <c r="D14">
        <v>0.36973182914899999</v>
      </c>
      <c r="E14">
        <v>10.418629864170001</v>
      </c>
      <c r="F14">
        <v>0.38628210545039998</v>
      </c>
      <c r="G14">
        <v>5.066957912436</v>
      </c>
      <c r="H14">
        <v>4.8358716913259998E-2</v>
      </c>
      <c r="I14">
        <v>5.924832305348E-4</v>
      </c>
      <c r="J14">
        <v>0.38274591371349997</v>
      </c>
      <c r="K14">
        <v>-1.4371377195439999E-4</v>
      </c>
      <c r="L14">
        <v>0.22269927422050001</v>
      </c>
      <c r="M14">
        <v>-1.0026163371939999E-3</v>
      </c>
      <c r="O14">
        <f t="shared" si="0"/>
        <v>0.20338170116320001</v>
      </c>
      <c r="P14">
        <v>1.4727080766884344</v>
      </c>
      <c r="R14">
        <f t="shared" si="1"/>
        <v>0.20338170116320001</v>
      </c>
      <c r="S14">
        <v>2.5966843390549794</v>
      </c>
      <c r="U14">
        <f t="shared" si="2"/>
        <v>6.1014510348960001E-3</v>
      </c>
      <c r="V14">
        <f t="shared" si="3"/>
        <v>7.3190301798675659</v>
      </c>
    </row>
    <row r="15" spans="2:22" x14ac:dyDescent="0.3">
      <c r="B15" s="2">
        <v>0.2345433675003</v>
      </c>
      <c r="C15">
        <v>11.37961072611</v>
      </c>
      <c r="D15">
        <v>0.3826245858258</v>
      </c>
      <c r="E15">
        <v>11.19612022964</v>
      </c>
      <c r="F15">
        <v>0.38683073339410001</v>
      </c>
      <c r="G15">
        <v>5.655559123552</v>
      </c>
      <c r="H15">
        <v>4.998029824756E-2</v>
      </c>
      <c r="I15">
        <v>-1.051102628668E-4</v>
      </c>
      <c r="J15">
        <v>0.38391734536670002</v>
      </c>
      <c r="K15">
        <v>-8.2672320072070001E-5</v>
      </c>
      <c r="L15">
        <v>0.22498347609720001</v>
      </c>
      <c r="M15">
        <v>-8.0080386459109999E-4</v>
      </c>
      <c r="O15">
        <f t="shared" si="0"/>
        <v>0.2345433675003</v>
      </c>
      <c r="P15">
        <v>2.0688327567220761</v>
      </c>
      <c r="R15">
        <f t="shared" si="1"/>
        <v>0.2345433675003</v>
      </c>
      <c r="S15">
        <v>3.664860566044394</v>
      </c>
      <c r="U15">
        <f t="shared" si="2"/>
        <v>7.0363010250090001E-3</v>
      </c>
      <c r="V15">
        <f t="shared" si="3"/>
        <v>9.3107779693879245</v>
      </c>
    </row>
    <row r="16" spans="2:22" x14ac:dyDescent="0.3">
      <c r="B16" s="2">
        <v>0.26613484992480002</v>
      </c>
      <c r="C16">
        <v>14.43782462809</v>
      </c>
      <c r="D16">
        <v>0.38701360937529999</v>
      </c>
      <c r="E16">
        <v>11.39053308566</v>
      </c>
      <c r="F16">
        <v>0.39121975694369998</v>
      </c>
      <c r="G16">
        <v>5.3731912218820002</v>
      </c>
      <c r="H16">
        <v>5.2142406693279998E-2</v>
      </c>
      <c r="I16">
        <v>1.184826144885E-4</v>
      </c>
      <c r="J16">
        <v>0.38759898770529999</v>
      </c>
      <c r="K16">
        <v>-2.2956766365429999E-4</v>
      </c>
      <c r="L16">
        <v>0.2300327644562</v>
      </c>
      <c r="M16">
        <v>-9.503803725621E-4</v>
      </c>
      <c r="O16">
        <f t="shared" si="0"/>
        <v>0.26613484992480002</v>
      </c>
      <c r="P16">
        <v>2.6253752302424074</v>
      </c>
      <c r="R16">
        <f t="shared" si="1"/>
        <v>0.26613484992480002</v>
      </c>
      <c r="S16">
        <v>5.1012895849847624</v>
      </c>
      <c r="U16">
        <f t="shared" si="2"/>
        <v>7.9840454977440009E-3</v>
      </c>
      <c r="V16">
        <f t="shared" si="3"/>
        <v>11.812449397847594</v>
      </c>
    </row>
    <row r="17" spans="2:22" x14ac:dyDescent="0.3">
      <c r="B17" s="2">
        <v>0.295792159956</v>
      </c>
      <c r="C17">
        <v>17.675802483329999</v>
      </c>
      <c r="D17">
        <v>0.38728792334720002</v>
      </c>
      <c r="E17">
        <v>11.86736568049</v>
      </c>
      <c r="F17">
        <v>0.39579165647449999</v>
      </c>
      <c r="G17">
        <v>5.1143729267589997</v>
      </c>
      <c r="H17">
        <v>5.502521795425E-2</v>
      </c>
      <c r="I17">
        <v>3.815123814498E-4</v>
      </c>
      <c r="J17">
        <v>0.39010919839079999</v>
      </c>
      <c r="K17">
        <v>-4.13059311217E-4</v>
      </c>
      <c r="L17">
        <v>0.23472138936100001</v>
      </c>
      <c r="M17">
        <v>-8.2773907954719996E-4</v>
      </c>
      <c r="O17">
        <f t="shared" si="0"/>
        <v>0.295792159956</v>
      </c>
      <c r="P17">
        <v>3.2106327555499932</v>
      </c>
      <c r="R17">
        <f t="shared" si="1"/>
        <v>0.295792159956</v>
      </c>
      <c r="S17">
        <v>6.5372948302092491</v>
      </c>
      <c r="U17">
        <f t="shared" si="2"/>
        <v>8.8737647986799999E-3</v>
      </c>
      <c r="V17">
        <f t="shared" si="3"/>
        <v>14.465169727780006</v>
      </c>
    </row>
    <row r="18" spans="2:22" x14ac:dyDescent="0.3">
      <c r="B18" s="2">
        <v>0.32695382629309999</v>
      </c>
      <c r="C18">
        <v>20.7063352708</v>
      </c>
      <c r="D18">
        <v>0.38838517923459998</v>
      </c>
      <c r="E18">
        <v>11.63782207403</v>
      </c>
      <c r="F18">
        <v>0.40018068002399998</v>
      </c>
      <c r="G18">
        <v>5.0556662850449996</v>
      </c>
      <c r="H18">
        <v>5.8088204919020003E-2</v>
      </c>
      <c r="I18">
        <v>3.5500509028390002E-4</v>
      </c>
      <c r="J18">
        <v>0.39027654576979998</v>
      </c>
      <c r="K18">
        <v>-4.1306951377020001E-4</v>
      </c>
      <c r="L18">
        <v>0.23832802390310001</v>
      </c>
      <c r="M18">
        <v>-1.021130184659E-3</v>
      </c>
      <c r="O18">
        <f t="shared" si="0"/>
        <v>0.32695382629309999</v>
      </c>
      <c r="P18">
        <v>3.8356393742777208</v>
      </c>
      <c r="R18">
        <f t="shared" si="1"/>
        <v>0.32695382629309999</v>
      </c>
      <c r="S18">
        <v>8.1884284100289388</v>
      </c>
      <c r="U18">
        <f t="shared" si="2"/>
        <v>9.8086147887929999E-3</v>
      </c>
      <c r="V18">
        <f t="shared" si="3"/>
        <v>16.870695896522278</v>
      </c>
    </row>
    <row r="19" spans="2:22" x14ac:dyDescent="0.3">
      <c r="B19" s="2">
        <v>0.3596198489361</v>
      </c>
      <c r="C19">
        <v>24.27641227698</v>
      </c>
      <c r="D19">
        <v>0.39167694689679999</v>
      </c>
      <c r="E19">
        <v>12.09709876768</v>
      </c>
      <c r="F19">
        <v>0.40767859525450001</v>
      </c>
      <c r="G19">
        <v>5.0559252420540002</v>
      </c>
      <c r="H19">
        <v>5.8628732030459998E-2</v>
      </c>
      <c r="I19">
        <v>-1.714389063507E-4</v>
      </c>
      <c r="J19">
        <v>0.39429288286649999</v>
      </c>
      <c r="K19">
        <v>-3.644240792434E-4</v>
      </c>
      <c r="L19">
        <v>0.24133355268830001</v>
      </c>
      <c r="M19">
        <v>-9.4228882990379998E-4</v>
      </c>
      <c r="O19">
        <f t="shared" si="0"/>
        <v>0.3596198489361</v>
      </c>
      <c r="P19">
        <v>4.5015909760065522</v>
      </c>
      <c r="R19">
        <f t="shared" si="1"/>
        <v>0.3596198489361</v>
      </c>
      <c r="S19">
        <v>9.8922190061971111</v>
      </c>
      <c r="U19">
        <f t="shared" si="2"/>
        <v>1.0788595468082999E-2</v>
      </c>
      <c r="V19">
        <f t="shared" si="3"/>
        <v>19.77482130097345</v>
      </c>
    </row>
    <row r="20" spans="2:22" x14ac:dyDescent="0.3">
      <c r="B20" s="2">
        <v>0.38605353831169997</v>
      </c>
      <c r="C20">
        <v>27.09928474933</v>
      </c>
      <c r="D20">
        <v>0.39222557484039999</v>
      </c>
      <c r="E20">
        <v>11.77923563523</v>
      </c>
      <c r="F20">
        <v>0.41554226244749998</v>
      </c>
      <c r="G20">
        <v>5.1032834121560002</v>
      </c>
      <c r="H20">
        <v>6.4034003144769994E-2</v>
      </c>
      <c r="I20">
        <v>1.4407817979460001E-4</v>
      </c>
      <c r="J20">
        <v>0.39747248306810001</v>
      </c>
      <c r="K20">
        <v>-3.890630756563E-4</v>
      </c>
      <c r="L20">
        <v>0.24506040838179999</v>
      </c>
      <c r="M20">
        <v>-1.0654431837689999E-3</v>
      </c>
      <c r="O20">
        <f t="shared" si="0"/>
        <v>0.38605353831169997</v>
      </c>
      <c r="P20">
        <v>5.0566510830997347</v>
      </c>
      <c r="R20">
        <f t="shared" si="1"/>
        <v>0.38605353831169997</v>
      </c>
      <c r="S20">
        <v>11.348006506490037</v>
      </c>
      <c r="U20">
        <f t="shared" si="2"/>
        <v>1.1581606149350998E-2</v>
      </c>
      <c r="V20">
        <f t="shared" si="3"/>
        <v>22.042633666230266</v>
      </c>
    </row>
    <row r="21" spans="2:22" x14ac:dyDescent="0.3">
      <c r="B21" s="2">
        <v>0.38777280266129999</v>
      </c>
      <c r="C21">
        <v>24.87220940341</v>
      </c>
      <c r="D21">
        <v>0.39606597044629999</v>
      </c>
      <c r="E21">
        <v>11.779368271739999</v>
      </c>
      <c r="F21">
        <v>0.42157716982810001</v>
      </c>
      <c r="G21">
        <v>5.4801844893159997</v>
      </c>
      <c r="H21">
        <v>6.5475408775250002E-2</v>
      </c>
      <c r="I21">
        <v>4.0719582394720003E-4</v>
      </c>
      <c r="J21">
        <v>0.39998269375349998</v>
      </c>
      <c r="K21">
        <v>-3.8921611395449998E-4</v>
      </c>
      <c r="L21">
        <v>0.24866704292399999</v>
      </c>
      <c r="M21">
        <v>-1.0568825569050001E-3</v>
      </c>
      <c r="O21">
        <f t="shared" si="0"/>
        <v>0.38777280266129999</v>
      </c>
      <c r="P21">
        <v>5.5949510818769221</v>
      </c>
      <c r="R21">
        <f t="shared" si="1"/>
        <v>0.38777280266129999</v>
      </c>
      <c r="S21">
        <v>11.765929955483234</v>
      </c>
      <c r="U21">
        <f t="shared" si="2"/>
        <v>1.1633184079839E-2</v>
      </c>
      <c r="V21">
        <f t="shared" si="3"/>
        <v>19.277258321533079</v>
      </c>
    </row>
    <row r="22" spans="2:22" x14ac:dyDescent="0.3">
      <c r="B22" s="2">
        <v>0.38841752679250002</v>
      </c>
      <c r="C22">
        <v>25.21806004375</v>
      </c>
      <c r="D22">
        <v>0.39716322633369999</v>
      </c>
      <c r="E22">
        <v>11.97366743932</v>
      </c>
      <c r="F22">
        <v>0.42925796103980002</v>
      </c>
      <c r="G22">
        <v>5.4098198907840001</v>
      </c>
      <c r="H22">
        <v>6.8718571443839999E-2</v>
      </c>
      <c r="I22">
        <v>3.9383782419960003E-4</v>
      </c>
      <c r="J22">
        <v>0.40232555705989997</v>
      </c>
      <c r="K22">
        <v>-2.7935578414069997E-4</v>
      </c>
      <c r="L22">
        <v>0.25083102364929999</v>
      </c>
      <c r="M22">
        <v>-8.2872122460359997E-4</v>
      </c>
      <c r="O22">
        <f t="shared" si="0"/>
        <v>0.38841752679250002</v>
      </c>
      <c r="P22">
        <v>5.553472744377558</v>
      </c>
      <c r="R22">
        <f t="shared" si="1"/>
        <v>0.38841752679250002</v>
      </c>
      <c r="S22">
        <v>11.642335296396993</v>
      </c>
      <c r="U22">
        <f t="shared" si="2"/>
        <v>1.1652525803775E-2</v>
      </c>
      <c r="V22">
        <f t="shared" si="3"/>
        <v>19.664587299372442</v>
      </c>
    </row>
    <row r="23" spans="2:22" x14ac:dyDescent="0.3">
      <c r="B23" s="2">
        <v>0.39164114744799999</v>
      </c>
      <c r="C23">
        <v>25.32883645806</v>
      </c>
      <c r="D23">
        <v>0.41197618081339998</v>
      </c>
      <c r="E23">
        <v>12.32738134901</v>
      </c>
      <c r="F23">
        <v>0.43657300028910001</v>
      </c>
      <c r="G23">
        <v>5.5395606296380002</v>
      </c>
      <c r="H23">
        <v>7.1601382704809993E-2</v>
      </c>
      <c r="I23">
        <v>2.5174339935450001E-5</v>
      </c>
      <c r="J23">
        <v>0.40383168347120002</v>
      </c>
      <c r="K23">
        <v>-1.9388958946280001E-4</v>
      </c>
      <c r="L23">
        <v>0.25335566782879998</v>
      </c>
      <c r="M23">
        <v>-9.6058279414759998E-4</v>
      </c>
      <c r="O23">
        <f t="shared" si="0"/>
        <v>0.39164114744799999</v>
      </c>
      <c r="P23">
        <v>5.3493360231469422</v>
      </c>
      <c r="R23">
        <f t="shared" si="1"/>
        <v>0.39164114744799999</v>
      </c>
      <c r="S23">
        <v>12.092103927774328</v>
      </c>
      <c r="U23">
        <f t="shared" si="2"/>
        <v>1.1749234423439999E-2</v>
      </c>
      <c r="V23">
        <f t="shared" si="3"/>
        <v>19.979500434913056</v>
      </c>
    </row>
    <row r="24" spans="2:22" x14ac:dyDescent="0.3">
      <c r="B24" s="2">
        <v>0.44837687098590001</v>
      </c>
      <c r="C24">
        <v>30.711885440810001</v>
      </c>
      <c r="D24">
        <v>0.42706344926500001</v>
      </c>
      <c r="E24">
        <v>12.734085079490001</v>
      </c>
      <c r="F24">
        <v>0.44260790766969998</v>
      </c>
      <c r="G24">
        <v>5.6339422205369996</v>
      </c>
      <c r="H24">
        <v>7.1601382704809993E-2</v>
      </c>
      <c r="I24">
        <v>-8.0107868602119996E-5</v>
      </c>
      <c r="J24">
        <v>0.4093541469791</v>
      </c>
      <c r="K24">
        <v>-3.4089716113039998E-4</v>
      </c>
      <c r="L24">
        <v>0.25660163891670001</v>
      </c>
      <c r="M24">
        <v>-1.0485857899060001E-3</v>
      </c>
      <c r="O24">
        <f t="shared" si="0"/>
        <v>0.44837687098590001</v>
      </c>
      <c r="P24">
        <v>5.6996730396063393</v>
      </c>
      <c r="R24">
        <f t="shared" si="1"/>
        <v>0.44837687098590001</v>
      </c>
      <c r="S24">
        <v>13.684736113766862</v>
      </c>
      <c r="U24">
        <f t="shared" si="2"/>
        <v>1.3451306129577E-2</v>
      </c>
      <c r="V24">
        <f t="shared" si="3"/>
        <v>25.012212401203662</v>
      </c>
    </row>
    <row r="25" spans="2:22" x14ac:dyDescent="0.3">
      <c r="B25" s="2">
        <v>0.44945141120440002</v>
      </c>
      <c r="C25">
        <v>28.996613820509999</v>
      </c>
      <c r="D25">
        <v>0.43803600813889998</v>
      </c>
      <c r="E25">
        <v>13.08766635267</v>
      </c>
      <c r="F25">
        <v>0.44882569103160003</v>
      </c>
      <c r="G25">
        <v>5.7047868369390002</v>
      </c>
      <c r="H25">
        <v>7.4664369669590003E-2</v>
      </c>
      <c r="I25">
        <v>2.8819312224790002E-4</v>
      </c>
      <c r="J25">
        <v>0.41387252621289999</v>
      </c>
      <c r="K25">
        <v>-4.389532216748E-4</v>
      </c>
      <c r="L25">
        <v>0.25960716770190001</v>
      </c>
      <c r="M25">
        <v>-1.0575495360099999E-3</v>
      </c>
      <c r="O25">
        <f t="shared" si="0"/>
        <v>0.44945141120440002</v>
      </c>
      <c r="P25">
        <v>6.6815336552277431</v>
      </c>
      <c r="R25">
        <f t="shared" si="1"/>
        <v>0.44945141120440002</v>
      </c>
      <c r="S25">
        <v>13.96148540787412</v>
      </c>
      <c r="U25">
        <f t="shared" si="2"/>
        <v>1.3483542336132E-2</v>
      </c>
      <c r="V25">
        <f t="shared" si="3"/>
        <v>22.315080165282257</v>
      </c>
    </row>
    <row r="26" spans="2:22" x14ac:dyDescent="0.3">
      <c r="B26" s="2">
        <v>0.49931007734380001</v>
      </c>
      <c r="C26">
        <v>33.687768542199997</v>
      </c>
      <c r="D26">
        <v>0.44599111332250002</v>
      </c>
      <c r="E26">
        <v>13.529443989360001</v>
      </c>
      <c r="F26">
        <v>0.44955719495649998</v>
      </c>
      <c r="G26">
        <v>6.8466616913399996</v>
      </c>
      <c r="H26">
        <v>7.9168762264850007E-2</v>
      </c>
      <c r="I26">
        <v>1.9579657355460001E-4</v>
      </c>
      <c r="J26">
        <v>0.42006437923700002</v>
      </c>
      <c r="K26">
        <v>-3.415501245358E-4</v>
      </c>
      <c r="L26">
        <v>0.26177114842709998</v>
      </c>
      <c r="M26">
        <v>-9.5231534491209999E-4</v>
      </c>
      <c r="O26">
        <f t="shared" si="0"/>
        <v>0.49931007734380001</v>
      </c>
      <c r="P26">
        <v>9.5370983378053893</v>
      </c>
      <c r="R26">
        <f t="shared" si="1"/>
        <v>0.49931007734380001</v>
      </c>
      <c r="S26">
        <v>15.60827349840895</v>
      </c>
      <c r="U26">
        <f t="shared" si="2"/>
        <v>1.4979302320313999E-2</v>
      </c>
      <c r="V26">
        <f t="shared" si="3"/>
        <v>24.150670204394608</v>
      </c>
    </row>
    <row r="27" spans="2:22" x14ac:dyDescent="0.3">
      <c r="B27" s="2">
        <v>0.49995480147490001</v>
      </c>
      <c r="C27">
        <v>25.927402110749998</v>
      </c>
      <c r="D27">
        <v>0.44818562509729998</v>
      </c>
      <c r="E27">
        <v>13.63548047516</v>
      </c>
      <c r="F27">
        <v>0.4517517067313</v>
      </c>
      <c r="G27">
        <v>6.5053597710710003</v>
      </c>
      <c r="H27">
        <v>8.0970519302950003E-2</v>
      </c>
      <c r="I27">
        <v>3.1412921167030001E-4</v>
      </c>
      <c r="J27">
        <v>0.42608888488210001</v>
      </c>
      <c r="K27">
        <v>-5.1303345176489999E-4</v>
      </c>
      <c r="L27">
        <v>0.26453623490950001</v>
      </c>
      <c r="M27">
        <v>-1.1017525935090001E-3</v>
      </c>
      <c r="O27">
        <f t="shared" si="0"/>
        <v>0.49995480147490001</v>
      </c>
      <c r="P27">
        <v>10.562421827817326</v>
      </c>
      <c r="R27">
        <f t="shared" si="1"/>
        <v>0.49995480147490001</v>
      </c>
      <c r="S27">
        <v>15.303179722529528</v>
      </c>
      <c r="U27">
        <f t="shared" si="2"/>
        <v>1.4998644044247E-2</v>
      </c>
      <c r="V27">
        <f t="shared" si="3"/>
        <v>15.364980282932672</v>
      </c>
    </row>
    <row r="28" spans="2:22" x14ac:dyDescent="0.3">
      <c r="B28" s="2">
        <v>0.50059952560599996</v>
      </c>
      <c r="C28">
        <v>28.79088330922</v>
      </c>
      <c r="D28">
        <v>0.44955719495649998</v>
      </c>
      <c r="E28">
        <v>13.988730157039999</v>
      </c>
      <c r="F28">
        <v>0.46217563766149999</v>
      </c>
      <c r="G28">
        <v>5.7876494235619997</v>
      </c>
      <c r="H28">
        <v>8.4033506267729999E-2</v>
      </c>
      <c r="I28">
        <v>-4.1384981175589997E-5</v>
      </c>
      <c r="J28">
        <v>0.42776235867239998</v>
      </c>
      <c r="K28">
        <v>-5.8647092100289999E-4</v>
      </c>
      <c r="L28">
        <v>0.2683833117544</v>
      </c>
      <c r="M28">
        <v>-9.4393795406569998E-4</v>
      </c>
      <c r="O28">
        <f t="shared" si="0"/>
        <v>0.50059952560599996</v>
      </c>
      <c r="P28">
        <v>9.9440850883178911</v>
      </c>
      <c r="R28">
        <f t="shared" si="1"/>
        <v>0.50059952560599996</v>
      </c>
      <c r="S28">
        <v>15.378573800032337</v>
      </c>
      <c r="U28">
        <f t="shared" si="2"/>
        <v>1.5017985768179998E-2</v>
      </c>
      <c r="V28">
        <f t="shared" si="3"/>
        <v>18.846798220902109</v>
      </c>
    </row>
    <row r="29" spans="2:22" x14ac:dyDescent="0.3">
      <c r="B29" s="2">
        <v>0.50167406582459995</v>
      </c>
      <c r="C29">
        <v>27.97476545968</v>
      </c>
      <c r="D29">
        <v>0.45230033467500003</v>
      </c>
      <c r="E29">
        <v>14.041805244160001</v>
      </c>
      <c r="F29">
        <v>0.46455302541749999</v>
      </c>
      <c r="G29">
        <v>5.7288733055780003</v>
      </c>
      <c r="H29">
        <v>8.5114560490590005E-2</v>
      </c>
      <c r="I29">
        <v>3.2703684081240001E-4</v>
      </c>
      <c r="J29">
        <v>0.42943583246270001</v>
      </c>
      <c r="K29">
        <v>-4.7656978097619998E-4</v>
      </c>
      <c r="L29">
        <v>0.27223038859940002</v>
      </c>
      <c r="M29">
        <v>-9.4417249616880001E-4</v>
      </c>
      <c r="O29">
        <f t="shared" si="0"/>
        <v>0.50167406582459995</v>
      </c>
      <c r="P29">
        <v>9.3628933725516497</v>
      </c>
      <c r="R29">
        <f t="shared" si="1"/>
        <v>0.50167406582459995</v>
      </c>
      <c r="S29">
        <v>15.632263745617966</v>
      </c>
      <c r="U29">
        <f t="shared" si="2"/>
        <v>1.5050221974737998E-2</v>
      </c>
      <c r="V29">
        <f t="shared" si="3"/>
        <v>18.611872087128351</v>
      </c>
    </row>
    <row r="30" spans="2:22" x14ac:dyDescent="0.3">
      <c r="B30" s="2">
        <v>0.50253369799939995</v>
      </c>
      <c r="C30">
        <v>28.70795130051</v>
      </c>
      <c r="D30">
        <v>0.4528489626187</v>
      </c>
      <c r="E30">
        <v>14.21842534808</v>
      </c>
      <c r="F30">
        <v>0.47406257644150002</v>
      </c>
      <c r="G30">
        <v>5.8940047725089997</v>
      </c>
      <c r="H30">
        <v>8.9618953085849995E-2</v>
      </c>
      <c r="I30">
        <v>2.7412112032079998E-4</v>
      </c>
      <c r="J30">
        <v>0.43211339052710002</v>
      </c>
      <c r="K30">
        <v>-4.033975781218E-4</v>
      </c>
      <c r="L30">
        <v>0.27367304241630003</v>
      </c>
      <c r="M30">
        <v>-1.023285040231E-3</v>
      </c>
      <c r="O30">
        <f t="shared" si="0"/>
        <v>0.50253369799939995</v>
      </c>
      <c r="P30">
        <v>9.5322405902997538</v>
      </c>
      <c r="R30">
        <f t="shared" si="1"/>
        <v>0.50253369799939995</v>
      </c>
      <c r="S30">
        <v>15.739896957457244</v>
      </c>
      <c r="U30">
        <f t="shared" si="2"/>
        <v>1.5076010939981998E-2</v>
      </c>
      <c r="V30">
        <f t="shared" si="3"/>
        <v>19.175710710210247</v>
      </c>
    </row>
    <row r="31" spans="2:22" x14ac:dyDescent="0.3">
      <c r="B31" s="2">
        <v>0.50403805430530002</v>
      </c>
      <c r="C31">
        <v>27.781183216140001</v>
      </c>
      <c r="D31">
        <v>0.45668935822459999</v>
      </c>
      <c r="E31">
        <v>14.07727705992</v>
      </c>
      <c r="F31">
        <v>0.47863447597230002</v>
      </c>
      <c r="G31">
        <v>5.9883358352120002</v>
      </c>
      <c r="H31">
        <v>9.1420710123959997E-2</v>
      </c>
      <c r="I31">
        <v>3.9245375843640002E-4</v>
      </c>
      <c r="J31">
        <v>0.4381378961722</v>
      </c>
      <c r="K31">
        <v>-4.159874439883E-4</v>
      </c>
      <c r="L31">
        <v>0.2794436576837</v>
      </c>
      <c r="M31">
        <v>-1.049978383643E-3</v>
      </c>
      <c r="O31">
        <f t="shared" si="0"/>
        <v>0.50403805430530002</v>
      </c>
      <c r="P31">
        <v>9.1062196740919354</v>
      </c>
      <c r="R31">
        <f t="shared" si="1"/>
        <v>0.50403805430530002</v>
      </c>
      <c r="S31">
        <v>15.324289221622784</v>
      </c>
      <c r="U31">
        <f t="shared" si="2"/>
        <v>1.5121141629159E-2</v>
      </c>
      <c r="V31">
        <f t="shared" si="3"/>
        <v>18.674963542048065</v>
      </c>
    </row>
    <row r="32" spans="2:22" x14ac:dyDescent="0.3">
      <c r="B32" s="2">
        <v>0.50575731865490003</v>
      </c>
      <c r="C32">
        <v>28.63889696068</v>
      </c>
      <c r="D32">
        <v>0.46299857957700002</v>
      </c>
      <c r="E32">
        <v>14.18345565628</v>
      </c>
      <c r="F32">
        <v>0.48119473970959997</v>
      </c>
      <c r="G32">
        <v>6.0472824858600003</v>
      </c>
      <c r="H32">
        <v>9.2141412939200001E-2</v>
      </c>
      <c r="I32">
        <v>-1.0768067071270001E-4</v>
      </c>
      <c r="J32">
        <v>0.44282362278499998</v>
      </c>
      <c r="K32">
        <v>-4.8960855918399999E-4</v>
      </c>
      <c r="L32">
        <v>0.28365139798290001</v>
      </c>
      <c r="M32">
        <v>-1.050234914068E-3</v>
      </c>
      <c r="O32">
        <f t="shared" si="0"/>
        <v>0.50575731865490003</v>
      </c>
      <c r="P32">
        <v>6.7532090715766717</v>
      </c>
      <c r="R32">
        <f t="shared" si="1"/>
        <v>0.50575731865490003</v>
      </c>
      <c r="S32">
        <v>14.851011427269887</v>
      </c>
      <c r="U32">
        <f t="shared" si="2"/>
        <v>1.5172719559647E-2</v>
      </c>
      <c r="V32">
        <f t="shared" si="3"/>
        <v>21.88568788910333</v>
      </c>
    </row>
    <row r="33" spans="2:22" x14ac:dyDescent="0.3">
      <c r="B33" s="2">
        <v>0.50726167496090002</v>
      </c>
      <c r="C33">
        <v>27.684462606429999</v>
      </c>
      <c r="D33">
        <v>0.46766191709839999</v>
      </c>
      <c r="E33">
        <v>14.27191729283</v>
      </c>
      <c r="F33">
        <v>0.48320637550310003</v>
      </c>
      <c r="G33">
        <v>6.1768400600010001</v>
      </c>
      <c r="H33">
        <v>9.4844048496350003E-2</v>
      </c>
      <c r="I33">
        <v>-9.4685164379209997E-5</v>
      </c>
      <c r="J33">
        <v>0.4465052651236</v>
      </c>
      <c r="K33">
        <v>-5.2650073720749997E-4</v>
      </c>
      <c r="L33">
        <v>0.28689736907079999</v>
      </c>
      <c r="M33">
        <v>-9.4506668793659999E-4</v>
      </c>
      <c r="O33">
        <f t="shared" si="0"/>
        <v>0.50726167496090002</v>
      </c>
      <c r="P33">
        <v>6.1757011284612329</v>
      </c>
      <c r="R33">
        <f t="shared" si="1"/>
        <v>0.50726167496090002</v>
      </c>
      <c r="S33">
        <v>15.212047003434201</v>
      </c>
      <c r="U33">
        <f t="shared" si="2"/>
        <v>1.5217850248827E-2</v>
      </c>
      <c r="V33">
        <f t="shared" si="3"/>
        <v>21.508761477968768</v>
      </c>
    </row>
    <row r="34" spans="2:22" x14ac:dyDescent="0.3">
      <c r="B34" s="2">
        <v>0.50898093931050004</v>
      </c>
      <c r="C34">
        <v>28.251680517339999</v>
      </c>
      <c r="D34">
        <v>0.49811076797350001</v>
      </c>
      <c r="E34">
        <v>15.191294921340001</v>
      </c>
      <c r="F34">
        <v>0.4852180112967</v>
      </c>
      <c r="G34">
        <v>6.259311053097</v>
      </c>
      <c r="H34">
        <v>9.574492701541E-2</v>
      </c>
      <c r="I34">
        <v>5.0022949115380001E-5</v>
      </c>
      <c r="J34">
        <v>0.44951751794619998</v>
      </c>
      <c r="K34">
        <v>-7.5891328823369999E-4</v>
      </c>
      <c r="L34">
        <v>0.2901433401588</v>
      </c>
      <c r="M34">
        <v>-1.1208747845539999E-3</v>
      </c>
      <c r="O34">
        <f t="shared" si="0"/>
        <v>0.50898093931050004</v>
      </c>
      <c r="P34">
        <v>6.1211129116491234</v>
      </c>
      <c r="R34">
        <f t="shared" si="1"/>
        <v>0.50898093931050004</v>
      </c>
      <c r="S34">
        <v>14.486528079862005</v>
      </c>
      <c r="U34">
        <f t="shared" si="2"/>
        <v>1.5269428179315E-2</v>
      </c>
      <c r="V34">
        <f t="shared" si="3"/>
        <v>22.130567605690874</v>
      </c>
    </row>
    <row r="35" spans="2:22" x14ac:dyDescent="0.3">
      <c r="B35" s="2">
        <v>0.51005547952899999</v>
      </c>
      <c r="C35">
        <v>22.80146246464</v>
      </c>
      <c r="D35">
        <v>0.49948233783270002</v>
      </c>
      <c r="E35">
        <v>15.66816541231</v>
      </c>
      <c r="F35">
        <v>0.4886926549401</v>
      </c>
      <c r="G35">
        <v>6.2476594123040003</v>
      </c>
      <c r="H35">
        <v>9.7366508349699996E-2</v>
      </c>
      <c r="I35">
        <v>2.999693325519E-4</v>
      </c>
      <c r="J35">
        <v>0.4513583391155</v>
      </c>
      <c r="K35">
        <v>-6.490223507603E-4</v>
      </c>
      <c r="L35">
        <v>0.29471174391220001</v>
      </c>
      <c r="M35">
        <v>-1.0772507528720001E-3</v>
      </c>
      <c r="O35">
        <f t="shared" si="0"/>
        <v>0.51005547952899999</v>
      </c>
      <c r="P35">
        <v>7.58963295033195</v>
      </c>
      <c r="R35">
        <f t="shared" si="1"/>
        <v>0.51005547952899999</v>
      </c>
      <c r="S35">
        <v>14.384079197960931</v>
      </c>
      <c r="U35">
        <f t="shared" si="2"/>
        <v>1.5301664385869999E-2</v>
      </c>
      <c r="V35">
        <f t="shared" si="3"/>
        <v>15.21182951430805</v>
      </c>
    </row>
    <row r="36" spans="2:22" x14ac:dyDescent="0.3">
      <c r="B36" s="2">
        <v>0.51155983583489995</v>
      </c>
      <c r="C36">
        <v>24.641321367229999</v>
      </c>
      <c r="D36">
        <v>0.50003096577640005</v>
      </c>
      <c r="E36">
        <v>15.24434158635</v>
      </c>
      <c r="F36">
        <v>0.49381318241459998</v>
      </c>
      <c r="G36">
        <v>6.2360646157320003</v>
      </c>
      <c r="H36">
        <v>0.10024931961069999</v>
      </c>
      <c r="I36">
        <v>4.445566149084E-4</v>
      </c>
      <c r="J36">
        <v>0.45319916028480001</v>
      </c>
      <c r="K36">
        <v>-6.2468943094369999E-4</v>
      </c>
      <c r="L36">
        <v>0.29891948421140002</v>
      </c>
      <c r="M36">
        <v>-1.0423852429540001E-3</v>
      </c>
      <c r="O36">
        <f t="shared" si="0"/>
        <v>0.51155983583489995</v>
      </c>
      <c r="P36">
        <v>8.4884090656980931</v>
      </c>
      <c r="R36">
        <f t="shared" si="1"/>
        <v>0.51155983583489995</v>
      </c>
      <c r="S36">
        <v>14.240650763299426</v>
      </c>
      <c r="U36">
        <f t="shared" si="2"/>
        <v>1.5346795075046998E-2</v>
      </c>
      <c r="V36">
        <f t="shared" si="3"/>
        <v>16.152912301531906</v>
      </c>
    </row>
    <row r="37" spans="2:22" x14ac:dyDescent="0.3">
      <c r="B37" s="2">
        <v>0.51220455996610004</v>
      </c>
      <c r="C37">
        <v>23.70069045863</v>
      </c>
      <c r="D37">
        <v>0.50249979152299995</v>
      </c>
      <c r="E37">
        <v>15.827210666979999</v>
      </c>
      <c r="F37">
        <v>0.49893370988899999</v>
      </c>
      <c r="G37">
        <v>6.3068713359870001</v>
      </c>
      <c r="H37">
        <v>0.1022312523526</v>
      </c>
      <c r="I37">
        <v>2.86512470964E-4</v>
      </c>
      <c r="J37">
        <v>0.45503998145410002</v>
      </c>
      <c r="K37">
        <v>-4.9035334556839997E-4</v>
      </c>
      <c r="L37">
        <v>0.30360810911620001</v>
      </c>
      <c r="M37">
        <v>-9.2852446002479995E-4</v>
      </c>
      <c r="O37">
        <f t="shared" si="0"/>
        <v>0.51220455996610004</v>
      </c>
      <c r="P37">
        <v>8.0284662998276151</v>
      </c>
      <c r="R37">
        <f t="shared" si="1"/>
        <v>0.51220455996610004</v>
      </c>
      <c r="S37">
        <v>14.179181434149235</v>
      </c>
      <c r="U37">
        <f t="shared" si="2"/>
        <v>1.5366136798983E-2</v>
      </c>
      <c r="V37">
        <f t="shared" si="3"/>
        <v>15.672224158802385</v>
      </c>
    </row>
    <row r="38" spans="2:22" x14ac:dyDescent="0.3">
      <c r="B38" s="2">
        <v>0.51370891627199999</v>
      </c>
      <c r="C38">
        <v>24.198735272539999</v>
      </c>
      <c r="D38">
        <v>0.50277410549489998</v>
      </c>
      <c r="E38">
        <v>15.12081551763</v>
      </c>
      <c r="F38">
        <v>0.49948233783270002</v>
      </c>
      <c r="G38">
        <v>11.015548388399999</v>
      </c>
      <c r="H38">
        <v>0.102771779464</v>
      </c>
      <c r="I38">
        <v>-1.6096986926739999E-4</v>
      </c>
      <c r="J38">
        <v>0.45855427641379998</v>
      </c>
      <c r="K38">
        <v>-8.8168996561680001E-4</v>
      </c>
      <c r="L38">
        <v>0.30805629171819998</v>
      </c>
      <c r="M38">
        <v>-1.051722790534E-3</v>
      </c>
      <c r="O38">
        <f t="shared" si="0"/>
        <v>0.51370891627199999</v>
      </c>
      <c r="P38">
        <v>7.0656309272496083</v>
      </c>
      <c r="R38">
        <f t="shared" si="1"/>
        <v>0.51370891627199999</v>
      </c>
      <c r="S38">
        <v>14.03575299948773</v>
      </c>
      <c r="U38">
        <f t="shared" si="2"/>
        <v>1.541126748816E-2</v>
      </c>
      <c r="V38">
        <f t="shared" si="3"/>
        <v>17.133104345290391</v>
      </c>
    </row>
    <row r="39" spans="2:22" x14ac:dyDescent="0.3">
      <c r="B39" s="2">
        <v>0.51521327257789995</v>
      </c>
      <c r="C39">
        <v>23.94979079997</v>
      </c>
      <c r="D39">
        <v>0.50441998932599996</v>
      </c>
      <c r="E39">
        <v>15.38577409562</v>
      </c>
      <c r="F39">
        <v>0.50131109764500004</v>
      </c>
      <c r="G39">
        <v>9.2616364047800008</v>
      </c>
      <c r="H39">
        <v>0.1049338879097</v>
      </c>
      <c r="I39">
        <v>2.205463208943E-4</v>
      </c>
      <c r="J39">
        <v>0.45972570806700003</v>
      </c>
      <c r="K39">
        <v>-6.8620020027369995E-4</v>
      </c>
      <c r="L39">
        <v>0.31154270510889998</v>
      </c>
      <c r="M39">
        <v>-1.0519353443150001E-3</v>
      </c>
      <c r="O39">
        <f t="shared" si="0"/>
        <v>0.51521327257789995</v>
      </c>
      <c r="P39">
        <v>6.3174986831323796</v>
      </c>
      <c r="R39">
        <f t="shared" si="1"/>
        <v>0.51521327257789995</v>
      </c>
      <c r="S39">
        <v>13.892324564826225</v>
      </c>
      <c r="U39">
        <f t="shared" si="2"/>
        <v>1.5456398177336997E-2</v>
      </c>
      <c r="V39">
        <f t="shared" si="3"/>
        <v>17.632292116837618</v>
      </c>
    </row>
    <row r="40" spans="2:22" x14ac:dyDescent="0.3">
      <c r="B40" s="2">
        <v>0.51607290475269996</v>
      </c>
      <c r="C40">
        <v>24.157317513279999</v>
      </c>
      <c r="D40">
        <v>0.50496861726969999</v>
      </c>
      <c r="E40">
        <v>14.66172830472</v>
      </c>
      <c r="F40">
        <v>0.50240835353239999</v>
      </c>
      <c r="G40">
        <v>9.5677370777099995</v>
      </c>
      <c r="H40">
        <v>0.1076365234669</v>
      </c>
      <c r="I40">
        <v>3.1250348363099999E-4</v>
      </c>
      <c r="J40">
        <v>0.46357469778459998</v>
      </c>
      <c r="K40">
        <v>-6.8643485899760003E-4</v>
      </c>
      <c r="L40">
        <v>0.31647177231649998</v>
      </c>
      <c r="M40">
        <v>-1.0346748312130001E-3</v>
      </c>
      <c r="O40">
        <f t="shared" si="0"/>
        <v>0.51607290475269996</v>
      </c>
      <c r="P40">
        <v>5.9100678922648733</v>
      </c>
      <c r="R40">
        <f t="shared" si="1"/>
        <v>0.51607290475269996</v>
      </c>
      <c r="S40">
        <v>13.810365459305361</v>
      </c>
      <c r="U40">
        <f t="shared" si="2"/>
        <v>1.5482187142580999E-2</v>
      </c>
      <c r="V40">
        <f t="shared" si="3"/>
        <v>18.247249621015126</v>
      </c>
    </row>
    <row r="41" spans="2:22" x14ac:dyDescent="0.3">
      <c r="B41" s="2">
        <v>0.51714744497130005</v>
      </c>
      <c r="C41">
        <v>23.853025656330001</v>
      </c>
      <c r="D41">
        <v>0.50798607096000004</v>
      </c>
      <c r="E41">
        <v>15.3858972581</v>
      </c>
      <c r="F41">
        <v>0.50423711334470001</v>
      </c>
      <c r="G41">
        <v>9.0498478464790004</v>
      </c>
      <c r="H41">
        <v>0.11087968613550001</v>
      </c>
      <c r="I41">
        <v>2.2018382748019999E-4</v>
      </c>
      <c r="J41">
        <v>0.46692164536519998</v>
      </c>
      <c r="K41">
        <v>-8.4553237142439999E-4</v>
      </c>
      <c r="L41">
        <v>0.31947730110169997</v>
      </c>
      <c r="M41">
        <v>-8.5046735542640005E-4</v>
      </c>
      <c r="O41">
        <f t="shared" si="0"/>
        <v>0.51714744497130005</v>
      </c>
      <c r="P41">
        <v>5.4007794036330523</v>
      </c>
      <c r="R41">
        <f t="shared" si="1"/>
        <v>0.51714744497130005</v>
      </c>
      <c r="S41">
        <v>13.658545820112176</v>
      </c>
      <c r="U41">
        <f t="shared" si="2"/>
        <v>1.5514423349139002E-2</v>
      </c>
      <c r="V41">
        <f t="shared" si="3"/>
        <v>18.452246252696948</v>
      </c>
    </row>
    <row r="42" spans="2:22" x14ac:dyDescent="0.3">
      <c r="B42" s="2">
        <v>0.51843689323349995</v>
      </c>
      <c r="C42">
        <v>24.1850654287</v>
      </c>
      <c r="D42">
        <v>0.50880901287549996</v>
      </c>
      <c r="E42">
        <v>14.502919900969999</v>
      </c>
      <c r="F42">
        <v>0.50405423736349997</v>
      </c>
      <c r="G42">
        <v>7.33118132237</v>
      </c>
      <c r="H42">
        <v>0.1112400375431</v>
      </c>
      <c r="I42">
        <v>-2.7992863237110002E-4</v>
      </c>
      <c r="J42">
        <v>0.4689298139136</v>
      </c>
      <c r="K42">
        <v>-6.623161927984E-4</v>
      </c>
      <c r="L42">
        <v>0.32512769521770002</v>
      </c>
      <c r="M42">
        <v>-9.3861693999949998E-4</v>
      </c>
      <c r="O42">
        <f t="shared" si="0"/>
        <v>0.51843689323349995</v>
      </c>
      <c r="P42">
        <v>4.7896332173318443</v>
      </c>
      <c r="R42">
        <f t="shared" si="1"/>
        <v>0.51843689323349995</v>
      </c>
      <c r="S42">
        <v>13.467298019195422</v>
      </c>
      <c r="U42">
        <f t="shared" si="2"/>
        <v>1.5553106797004997E-2</v>
      </c>
      <c r="V42">
        <f t="shared" si="3"/>
        <v>19.395432211368156</v>
      </c>
    </row>
    <row r="43" spans="2:22" x14ac:dyDescent="0.3">
      <c r="B43" s="2">
        <v>0.52015615758309997</v>
      </c>
      <c r="C43">
        <v>20.851339287990001</v>
      </c>
      <c r="D43">
        <v>0.51621549011540002</v>
      </c>
      <c r="E43">
        <v>13.796771076580001</v>
      </c>
      <c r="F43">
        <v>0.50606587315710005</v>
      </c>
      <c r="G43">
        <v>6.6484953735110004</v>
      </c>
      <c r="H43">
        <v>0.1153840787307</v>
      </c>
      <c r="I43">
        <v>2.250507024937E-5</v>
      </c>
      <c r="J43">
        <v>0.47528901431670001</v>
      </c>
      <c r="K43">
        <v>-6.9937161167329997E-4</v>
      </c>
      <c r="L43">
        <v>0.32681079133739999</v>
      </c>
      <c r="M43">
        <v>-9.5628057234139997E-4</v>
      </c>
      <c r="O43">
        <f t="shared" si="0"/>
        <v>0.52015615758309997</v>
      </c>
      <c r="P43">
        <v>7.0469601464859721</v>
      </c>
      <c r="R43">
        <f t="shared" si="1"/>
        <v>0.52015615758309997</v>
      </c>
      <c r="S43">
        <v>13.212300951306394</v>
      </c>
      <c r="U43">
        <f t="shared" si="2"/>
        <v>1.5604684727492999E-2</v>
      </c>
      <c r="V43">
        <f t="shared" si="3"/>
        <v>13.804379141504029</v>
      </c>
    </row>
    <row r="44" spans="2:22" x14ac:dyDescent="0.3">
      <c r="B44" s="2">
        <v>0.52166051388900003</v>
      </c>
      <c r="C44">
        <v>21.58454739579</v>
      </c>
      <c r="D44">
        <v>0.52252471146790003</v>
      </c>
      <c r="E44">
        <v>12.86100285343</v>
      </c>
      <c r="F44">
        <v>0.50862613689430003</v>
      </c>
      <c r="G44">
        <v>5.6362223054229998</v>
      </c>
      <c r="H44">
        <v>0.1164651329536</v>
      </c>
      <c r="I44">
        <v>3.1196523583419997E-4</v>
      </c>
      <c r="J44">
        <v>0.47913800403439999</v>
      </c>
      <c r="K44">
        <v>-8.2183200990679998E-4</v>
      </c>
      <c r="L44">
        <v>0.3381115795695</v>
      </c>
      <c r="M44">
        <v>-9.3062800951130003E-4</v>
      </c>
      <c r="O44">
        <f t="shared" si="0"/>
        <v>0.52166051388900003</v>
      </c>
      <c r="P44">
        <v>6.3021819752768655</v>
      </c>
      <c r="R44">
        <f t="shared" si="1"/>
        <v>0.52166051388900003</v>
      </c>
      <c r="S44">
        <v>12.989178516903486</v>
      </c>
      <c r="U44">
        <f t="shared" si="2"/>
        <v>1.5649815416670002E-2</v>
      </c>
      <c r="V44">
        <f t="shared" si="3"/>
        <v>15.282365420513134</v>
      </c>
    </row>
    <row r="45" spans="2:22" x14ac:dyDescent="0.3">
      <c r="B45" s="2">
        <v>0.52166051388900003</v>
      </c>
      <c r="C45">
        <v>20.892890649049999</v>
      </c>
      <c r="D45">
        <v>0.52581647913009999</v>
      </c>
      <c r="E45">
        <v>12.40195353667</v>
      </c>
      <c r="F45">
        <v>0.51100352465029997</v>
      </c>
      <c r="G45">
        <v>8.8852785057380004</v>
      </c>
      <c r="H45">
        <v>0.1173660114727</v>
      </c>
      <c r="I45">
        <v>4.0403224505999999E-4</v>
      </c>
      <c r="J45">
        <v>0.4809788252037</v>
      </c>
      <c r="K45">
        <v>-6.7527335058049996E-4</v>
      </c>
      <c r="L45">
        <v>0.34508440635100002</v>
      </c>
      <c r="M45">
        <v>-9.3105311707309996E-4</v>
      </c>
      <c r="O45">
        <f t="shared" si="0"/>
        <v>0.52166051388900003</v>
      </c>
      <c r="P45">
        <v>6.3021819752768655</v>
      </c>
      <c r="R45">
        <f t="shared" si="1"/>
        <v>0.52166051388900003</v>
      </c>
      <c r="S45">
        <v>12.989178516903486</v>
      </c>
      <c r="U45">
        <f t="shared" si="2"/>
        <v>1.5649815416670002E-2</v>
      </c>
      <c r="V45">
        <f t="shared" si="3"/>
        <v>14.590708673773133</v>
      </c>
    </row>
    <row r="46" spans="2:22" x14ac:dyDescent="0.3">
      <c r="B46" s="2">
        <v>0.52252014606389996</v>
      </c>
      <c r="C46">
        <v>21.335580656259999</v>
      </c>
      <c r="D46">
        <v>0.53486884020100001</v>
      </c>
      <c r="E46">
        <v>11.81948236559</v>
      </c>
      <c r="F46">
        <v>0.51319803642509998</v>
      </c>
      <c r="G46">
        <v>7.3197254783399996</v>
      </c>
      <c r="H46">
        <v>0.1209695255489</v>
      </c>
      <c r="I46">
        <v>2.0640841107379999E-4</v>
      </c>
      <c r="J46">
        <v>0.48399107802620001</v>
      </c>
      <c r="K46">
        <v>-8.2212788394990001E-4</v>
      </c>
      <c r="L46">
        <v>0.35337966579789998</v>
      </c>
      <c r="M46">
        <v>-9.4033935856860005E-4</v>
      </c>
      <c r="O46">
        <f t="shared" si="0"/>
        <v>0.52252014606389996</v>
      </c>
      <c r="P46">
        <v>6.0482875419297004</v>
      </c>
      <c r="R46">
        <f t="shared" si="1"/>
        <v>0.52252014606389996</v>
      </c>
      <c r="S46">
        <v>12.861679982944153</v>
      </c>
      <c r="U46">
        <f t="shared" si="2"/>
        <v>1.5675604381916997E-2</v>
      </c>
      <c r="V46">
        <f t="shared" si="3"/>
        <v>15.2872931143303</v>
      </c>
    </row>
    <row r="47" spans="2:22" x14ac:dyDescent="0.3">
      <c r="B47" s="2">
        <v>0.52359468628240002</v>
      </c>
      <c r="C47">
        <v>20.962123124630001</v>
      </c>
      <c r="D47">
        <v>0.5389835497787</v>
      </c>
      <c r="E47">
        <v>11.59004297355</v>
      </c>
      <c r="F47">
        <v>0.51520967221860003</v>
      </c>
      <c r="G47">
        <v>6.319205107438</v>
      </c>
      <c r="H47">
        <v>0.12295145829079999</v>
      </c>
      <c r="I47">
        <v>-3.0597389273800001E-5</v>
      </c>
      <c r="J47">
        <v>0.48733802560680001</v>
      </c>
      <c r="K47">
        <v>-7.856642131612E-4</v>
      </c>
      <c r="L47">
        <v>0.35590430997740002</v>
      </c>
      <c r="M47">
        <v>-7.5610256501930004E-4</v>
      </c>
      <c r="O47">
        <f t="shared" si="0"/>
        <v>0.52359468628240002</v>
      </c>
      <c r="P47">
        <v>5.5806129436706904</v>
      </c>
      <c r="R47">
        <f t="shared" si="1"/>
        <v>0.52359468628240002</v>
      </c>
      <c r="S47">
        <v>12.711790862199011</v>
      </c>
      <c r="U47">
        <f t="shared" si="2"/>
        <v>1.5707840588472001E-2</v>
      </c>
      <c r="V47">
        <f t="shared" si="3"/>
        <v>15.38151018095931</v>
      </c>
    </row>
    <row r="48" spans="2:22" x14ac:dyDescent="0.3">
      <c r="B48" s="2">
        <v>0.52466922650089998</v>
      </c>
      <c r="C48">
        <v>21.15582412533</v>
      </c>
      <c r="D48">
        <v>0.54145237552540004</v>
      </c>
      <c r="E48">
        <v>11.466507430789999</v>
      </c>
      <c r="F48">
        <v>0.51923294380569995</v>
      </c>
      <c r="G48">
        <v>4.4123375277220003</v>
      </c>
      <c r="H48">
        <v>0.12295145829079999</v>
      </c>
      <c r="I48">
        <v>-2.2800153028170001E-4</v>
      </c>
      <c r="J48">
        <v>0.49168905746160002</v>
      </c>
      <c r="K48">
        <v>-8.5926492325039995E-4</v>
      </c>
      <c r="L48">
        <v>0.35963116567100001</v>
      </c>
      <c r="M48">
        <v>-1.063647630689E-3</v>
      </c>
      <c r="O48">
        <f t="shared" si="0"/>
        <v>0.52466922650089998</v>
      </c>
      <c r="P48">
        <v>5.2743360699731729</v>
      </c>
      <c r="R48">
        <f t="shared" si="1"/>
        <v>0.52466922650089998</v>
      </c>
      <c r="S48">
        <v>12.561942208298607</v>
      </c>
      <c r="U48">
        <f t="shared" si="2"/>
        <v>1.5740076795026998E-2</v>
      </c>
      <c r="V48">
        <f t="shared" si="3"/>
        <v>15.881488055356826</v>
      </c>
    </row>
    <row r="49" spans="2:22" x14ac:dyDescent="0.3">
      <c r="B49" s="2">
        <v>0.52617358280680004</v>
      </c>
      <c r="C49">
        <v>20.94837905756</v>
      </c>
      <c r="D49">
        <v>0.54831022482150005</v>
      </c>
      <c r="E49">
        <v>11.166522316769999</v>
      </c>
      <c r="F49">
        <v>0.52033019969310002</v>
      </c>
      <c r="G49">
        <v>7.5436330632560002</v>
      </c>
      <c r="H49">
        <v>0.1276360265899</v>
      </c>
      <c r="I49">
        <v>7.4399218392019994E-5</v>
      </c>
      <c r="J49">
        <v>0.49537069980019999</v>
      </c>
      <c r="K49">
        <v>-8.96157101274E-4</v>
      </c>
      <c r="L49">
        <v>0.36335802136459999</v>
      </c>
      <c r="M49">
        <v>-9.3216719206250004E-4</v>
      </c>
      <c r="O49">
        <f t="shared" si="0"/>
        <v>0.52617358280680004</v>
      </c>
      <c r="P49">
        <v>4.940279404456807</v>
      </c>
      <c r="R49">
        <f t="shared" si="1"/>
        <v>0.52617358280680004</v>
      </c>
      <c r="S49">
        <v>12.378975819018734</v>
      </c>
      <c r="U49">
        <f t="shared" si="2"/>
        <v>1.5785207484204002E-2</v>
      </c>
      <c r="V49">
        <f t="shared" si="3"/>
        <v>16.008099653103194</v>
      </c>
    </row>
    <row r="50" spans="2:22" x14ac:dyDescent="0.3">
      <c r="B50" s="2">
        <v>0.52681830693789999</v>
      </c>
      <c r="C50">
        <v>21.14206521362</v>
      </c>
      <c r="D50">
        <v>0.55873415575170005</v>
      </c>
      <c r="E50">
        <v>11.06092163666</v>
      </c>
      <c r="F50">
        <v>0.52106170361799997</v>
      </c>
      <c r="G50">
        <v>6.5430684801819998</v>
      </c>
      <c r="H50">
        <v>0.12817655370129999</v>
      </c>
      <c r="I50">
        <v>3.24411509722E-4</v>
      </c>
      <c r="J50">
        <v>0.49855030000180001</v>
      </c>
      <c r="K50">
        <v>-9.085735237359E-4</v>
      </c>
      <c r="L50">
        <v>0.36828708857219999</v>
      </c>
      <c r="M50">
        <v>-9.3246769913199999E-4</v>
      </c>
      <c r="O50">
        <f t="shared" si="0"/>
        <v>0.52681830693789999</v>
      </c>
      <c r="P50">
        <v>4.7985079395188164</v>
      </c>
      <c r="R50">
        <f t="shared" si="1"/>
        <v>0.52681830693789999</v>
      </c>
      <c r="S50">
        <v>12.337491258612442</v>
      </c>
      <c r="U50">
        <f t="shared" si="2"/>
        <v>1.5804549208136998E-2</v>
      </c>
      <c r="V50">
        <f t="shared" si="3"/>
        <v>16.343557274101183</v>
      </c>
    </row>
    <row r="51" spans="2:22" x14ac:dyDescent="0.3">
      <c r="B51" s="2">
        <v>0.52810775520020004</v>
      </c>
      <c r="C51">
        <v>20.920779588590001</v>
      </c>
      <c r="D51">
        <v>0.56915808668190004</v>
      </c>
      <c r="E51">
        <v>11.096601881230001</v>
      </c>
      <c r="F51">
        <v>0.52179320754299996</v>
      </c>
      <c r="G51">
        <v>6.2488026127590004</v>
      </c>
      <c r="H51">
        <v>0.13033866214699999</v>
      </c>
      <c r="I51">
        <v>2.058372093303E-4</v>
      </c>
      <c r="J51">
        <v>0.499721731655</v>
      </c>
      <c r="K51">
        <v>-1.17754156853E-3</v>
      </c>
      <c r="L51">
        <v>0.37225438656850002</v>
      </c>
      <c r="M51">
        <v>-7.7466038912909997E-4</v>
      </c>
      <c r="O51">
        <f t="shared" si="0"/>
        <v>0.52810775520020004</v>
      </c>
      <c r="P51">
        <v>4.5700469676190512</v>
      </c>
      <c r="R51">
        <f t="shared" si="1"/>
        <v>0.52810775520020004</v>
      </c>
      <c r="S51">
        <v>12.254522137793412</v>
      </c>
      <c r="U51">
        <f t="shared" si="2"/>
        <v>1.5843232656006002E-2</v>
      </c>
      <c r="V51">
        <f t="shared" si="3"/>
        <v>16.350732620970952</v>
      </c>
    </row>
    <row r="52" spans="2:22" x14ac:dyDescent="0.3">
      <c r="B52" s="2">
        <v>0.53025683563720005</v>
      </c>
      <c r="C52">
        <v>21.169850240639999</v>
      </c>
      <c r="D52">
        <v>0.57793613378099995</v>
      </c>
      <c r="E52">
        <v>11.132225281589999</v>
      </c>
      <c r="F52">
        <v>0.52307333941159995</v>
      </c>
      <c r="G52">
        <v>5.8956974671060003</v>
      </c>
      <c r="H52">
        <v>0.13286112200040001</v>
      </c>
      <c r="I52">
        <v>2.0568342424549999E-4</v>
      </c>
      <c r="J52">
        <v>0.50206459496139999</v>
      </c>
      <c r="K52">
        <v>-8.9656520340239995E-4</v>
      </c>
      <c r="L52">
        <v>0.37465880959659997</v>
      </c>
      <c r="M52">
        <v>-9.5919768974790003E-4</v>
      </c>
      <c r="O52">
        <f t="shared" si="0"/>
        <v>0.53025683563720005</v>
      </c>
      <c r="P52">
        <v>4.3344767038787353</v>
      </c>
      <c r="R52">
        <f t="shared" si="1"/>
        <v>0.53025683563720005</v>
      </c>
      <c r="S52">
        <v>12.116240269772424</v>
      </c>
      <c r="U52">
        <f t="shared" si="2"/>
        <v>1.5907705069116002E-2</v>
      </c>
      <c r="V52">
        <f t="shared" si="3"/>
        <v>16.835373536761264</v>
      </c>
    </row>
    <row r="53" spans="2:22" x14ac:dyDescent="0.3">
      <c r="B53" s="2">
        <v>0.53154628389939995</v>
      </c>
      <c r="C53">
        <v>21.017730290300001</v>
      </c>
      <c r="D53">
        <v>0.58205084335879997</v>
      </c>
      <c r="E53">
        <v>10.814485311609999</v>
      </c>
      <c r="F53">
        <v>0.52343909137410005</v>
      </c>
      <c r="G53">
        <v>5.6249622581559997</v>
      </c>
      <c r="H53">
        <v>0.13592410896509999</v>
      </c>
      <c r="I53">
        <v>-3.1388283995599998E-5</v>
      </c>
      <c r="J53">
        <v>0.50658297419520004</v>
      </c>
      <c r="K53">
        <v>-7.8683750678029999E-4</v>
      </c>
      <c r="L53">
        <v>0.37766433838180002</v>
      </c>
      <c r="M53">
        <v>-1.0647470467970001E-3</v>
      </c>
      <c r="O53">
        <f t="shared" si="0"/>
        <v>0.53154628389939995</v>
      </c>
      <c r="P53">
        <v>4.2409928215257304</v>
      </c>
      <c r="R53">
        <f t="shared" si="1"/>
        <v>0.53154628389939995</v>
      </c>
      <c r="S53">
        <v>12.033271148959839</v>
      </c>
      <c r="U53">
        <f t="shared" si="2"/>
        <v>1.5946388516981998E-2</v>
      </c>
      <c r="V53">
        <f t="shared" si="3"/>
        <v>16.776737468774272</v>
      </c>
    </row>
    <row r="54" spans="2:22" x14ac:dyDescent="0.3">
      <c r="B54" s="2">
        <v>0.5341251804239</v>
      </c>
      <c r="C54">
        <v>21.252982652059998</v>
      </c>
      <c r="D54">
        <v>0.58561692499280005</v>
      </c>
      <c r="E54">
        <v>10.56736685591</v>
      </c>
      <c r="F54">
        <v>0.52471922324270004</v>
      </c>
      <c r="G54">
        <v>5.2600854672409998</v>
      </c>
      <c r="H54">
        <v>0.13682498748419999</v>
      </c>
      <c r="I54">
        <v>1.922814859022E-4</v>
      </c>
      <c r="J54">
        <v>0.50875849012259999</v>
      </c>
      <c r="K54">
        <v>-1.00697647109E-3</v>
      </c>
      <c r="L54">
        <v>0.38030920371269999</v>
      </c>
      <c r="M54">
        <v>-8.8929809277430002E-4</v>
      </c>
      <c r="O54">
        <f t="shared" si="0"/>
        <v>0.5341251804239</v>
      </c>
      <c r="P54">
        <v>4.1673030370185868</v>
      </c>
      <c r="R54">
        <f t="shared" si="1"/>
        <v>0.5341251804239</v>
      </c>
      <c r="S54">
        <v>11.867332907328219</v>
      </c>
      <c r="U54">
        <f t="shared" si="2"/>
        <v>1.6023755412717E-2</v>
      </c>
      <c r="V54">
        <f t="shared" si="3"/>
        <v>17.085679615041411</v>
      </c>
    </row>
    <row r="55" spans="2:22" x14ac:dyDescent="0.3">
      <c r="B55" s="2">
        <v>0.57280862829059997</v>
      </c>
      <c r="C55">
        <v>23.744282958349999</v>
      </c>
      <c r="D55">
        <v>0.58890869265489998</v>
      </c>
      <c r="E55">
        <v>10.408539504089999</v>
      </c>
      <c r="F55">
        <v>0.52691373501750005</v>
      </c>
      <c r="G55">
        <v>4.7775238038419996</v>
      </c>
      <c r="H55">
        <v>0.13790604170699999</v>
      </c>
      <c r="I55">
        <v>3.3697861474789998E-4</v>
      </c>
      <c r="J55">
        <v>0.51093400604990002</v>
      </c>
      <c r="K55">
        <v>-8.8488336477160002E-4</v>
      </c>
      <c r="L55">
        <v>0.38223274213519998</v>
      </c>
      <c r="M55">
        <v>-8.1917128313840004E-4</v>
      </c>
      <c r="O55">
        <f t="shared" si="0"/>
        <v>0.57280862829059997</v>
      </c>
      <c r="P55">
        <v>4.5944369027242136</v>
      </c>
      <c r="R55">
        <f t="shared" si="1"/>
        <v>0.57280862829059997</v>
      </c>
      <c r="S55">
        <v>11.111416646267077</v>
      </c>
      <c r="U55">
        <f t="shared" si="2"/>
        <v>1.7184258848718E-2</v>
      </c>
      <c r="V55">
        <f t="shared" si="3"/>
        <v>19.149846055625787</v>
      </c>
    </row>
    <row r="56" spans="2:22" x14ac:dyDescent="0.3">
      <c r="B56" s="2">
        <v>0.57431298459659996</v>
      </c>
      <c r="C56">
        <v>20.02322161715</v>
      </c>
      <c r="D56">
        <v>0.59165183237340002</v>
      </c>
      <c r="E56">
        <v>10.161392626270001</v>
      </c>
      <c r="F56">
        <v>0.52874249482979996</v>
      </c>
      <c r="G56">
        <v>4.4597525420449999</v>
      </c>
      <c r="H56">
        <v>0.14024832585659999</v>
      </c>
      <c r="I56">
        <v>3.6315636644639998E-4</v>
      </c>
      <c r="J56">
        <v>0.5162891221789</v>
      </c>
      <c r="K56">
        <v>-7.6298410696460002E-4</v>
      </c>
      <c r="L56">
        <v>0.38595959782869999</v>
      </c>
      <c r="M56">
        <v>-9.5988665717549996E-4</v>
      </c>
      <c r="O56">
        <f t="shared" si="0"/>
        <v>0.57431298459659996</v>
      </c>
      <c r="P56">
        <v>6.2458162315933929</v>
      </c>
      <c r="R56">
        <f t="shared" si="1"/>
        <v>0.57431298459659996</v>
      </c>
      <c r="S56">
        <v>11.117521681517823</v>
      </c>
      <c r="U56">
        <f t="shared" si="2"/>
        <v>1.7229389537897998E-2</v>
      </c>
      <c r="V56">
        <f t="shared" si="3"/>
        <v>13.777405385556607</v>
      </c>
    </row>
    <row r="57" spans="2:22" x14ac:dyDescent="0.3">
      <c r="B57" s="2">
        <v>0.57517261677139997</v>
      </c>
      <c r="C57">
        <v>21.807725713029999</v>
      </c>
      <c r="D57">
        <v>0.59576654195110001</v>
      </c>
      <c r="E57">
        <v>9.931953234221</v>
      </c>
      <c r="F57">
        <v>0.53130275856700004</v>
      </c>
      <c r="G57">
        <v>4.2479513516939997</v>
      </c>
      <c r="H57">
        <v>0.14150955578329999</v>
      </c>
      <c r="I57">
        <v>2.1831643716479999E-4</v>
      </c>
      <c r="J57">
        <v>0.52147689092880001</v>
      </c>
      <c r="K57">
        <v>-6.1662949870250003E-4</v>
      </c>
      <c r="L57">
        <v>0.3883640208568</v>
      </c>
      <c r="M57">
        <v>-1.2234485485680001E-3</v>
      </c>
      <c r="O57">
        <f t="shared" si="0"/>
        <v>0.57517261677139997</v>
      </c>
      <c r="P57">
        <v>6.6150659346764069</v>
      </c>
      <c r="R57">
        <f t="shared" si="1"/>
        <v>0.57517261677139997</v>
      </c>
      <c r="S57">
        <v>11.121010273089448</v>
      </c>
      <c r="U57">
        <f t="shared" si="2"/>
        <v>1.7255178503142E-2</v>
      </c>
      <c r="V57">
        <f t="shared" si="3"/>
        <v>15.192659778353592</v>
      </c>
    </row>
    <row r="58" spans="2:22" x14ac:dyDescent="0.3">
      <c r="B58" s="2">
        <v>0.57732169720839999</v>
      </c>
      <c r="C58">
        <v>20.922479300429998</v>
      </c>
      <c r="D58">
        <v>0.60262439124730005</v>
      </c>
      <c r="E58">
        <v>9.7555889292959996</v>
      </c>
      <c r="F58">
        <v>0.53624041006029999</v>
      </c>
      <c r="G58">
        <v>4.1068621412289996</v>
      </c>
      <c r="H58">
        <v>0.1431311371176</v>
      </c>
      <c r="I58">
        <v>2.1821757532459999E-4</v>
      </c>
      <c r="J58">
        <v>0.52532588064649999</v>
      </c>
      <c r="K58">
        <v>-6.901996011321E-4</v>
      </c>
      <c r="L58">
        <v>0.39040778043070001</v>
      </c>
      <c r="M58">
        <v>-1.144548558287E-3</v>
      </c>
      <c r="O58">
        <f t="shared" si="0"/>
        <v>0.57732169720839999</v>
      </c>
      <c r="P58">
        <v>6.0666101592847284</v>
      </c>
      <c r="R58">
        <f t="shared" si="1"/>
        <v>0.57732169720839999</v>
      </c>
      <c r="S58">
        <v>11.129731752018508</v>
      </c>
      <c r="U58">
        <f t="shared" si="2"/>
        <v>1.7319650916252E-2</v>
      </c>
      <c r="V58">
        <f t="shared" si="3"/>
        <v>14.85586914114527</v>
      </c>
    </row>
    <row r="59" spans="2:22" x14ac:dyDescent="0.3">
      <c r="B59" s="2">
        <v>0.57796642133950005</v>
      </c>
      <c r="C59">
        <v>21.157664861280001</v>
      </c>
      <c r="D59">
        <v>0.62127774133290004</v>
      </c>
      <c r="E59">
        <v>9.3677106209420007</v>
      </c>
      <c r="F59">
        <v>0.54209244145970004</v>
      </c>
      <c r="G59">
        <v>4.1188358992770002</v>
      </c>
      <c r="H59">
        <v>0.14403201563660001</v>
      </c>
      <c r="I59">
        <v>-3.188259319672E-5</v>
      </c>
      <c r="J59">
        <v>0.52783609133190001</v>
      </c>
      <c r="K59">
        <v>-7.636880831361E-4</v>
      </c>
      <c r="L59">
        <v>0.3929324246102</v>
      </c>
      <c r="M59">
        <v>-1.030555845425E-3</v>
      </c>
      <c r="O59">
        <f t="shared" si="0"/>
        <v>0.57796642133950005</v>
      </c>
      <c r="P59">
        <v>6.0251318217908416</v>
      </c>
      <c r="R59">
        <f t="shared" si="1"/>
        <v>0.57796642133950005</v>
      </c>
      <c r="S59">
        <v>11.129886460891569</v>
      </c>
      <c r="U59">
        <f t="shared" si="2"/>
        <v>1.7338992640185E-2</v>
      </c>
      <c r="V59">
        <f t="shared" si="3"/>
        <v>15.132533039489159</v>
      </c>
    </row>
    <row r="60" spans="2:22" x14ac:dyDescent="0.3">
      <c r="B60" s="2">
        <v>0.57882605351439997</v>
      </c>
      <c r="C60">
        <v>21.03319633616</v>
      </c>
      <c r="D60">
        <v>0.62703833474170001</v>
      </c>
      <c r="E60">
        <v>9.3325893445479995</v>
      </c>
      <c r="F60">
        <v>0.54812734884030001</v>
      </c>
      <c r="G60">
        <v>4.2014458449149998</v>
      </c>
      <c r="H60">
        <v>0.14691482689759999</v>
      </c>
      <c r="I60">
        <v>-5.7377954449550004E-6</v>
      </c>
      <c r="J60">
        <v>0.53452998649310002</v>
      </c>
      <c r="K60">
        <v>-7.2742846341160002E-4</v>
      </c>
      <c r="L60">
        <v>0.39521662648689998</v>
      </c>
      <c r="M60">
        <v>-1.179963776259E-3</v>
      </c>
      <c r="O60">
        <f t="shared" si="0"/>
        <v>0.57882605351439997</v>
      </c>
      <c r="P60">
        <v>5.9698273717925687</v>
      </c>
      <c r="R60">
        <f t="shared" si="1"/>
        <v>0.57882605351439997</v>
      </c>
      <c r="S60">
        <v>11.063505226376208</v>
      </c>
      <c r="U60">
        <f t="shared" si="2"/>
        <v>1.7364781605431999E-2</v>
      </c>
      <c r="V60">
        <f t="shared" si="3"/>
        <v>15.063368964367431</v>
      </c>
    </row>
    <row r="61" spans="2:22" x14ac:dyDescent="0.3">
      <c r="B61" s="2">
        <v>0.57990059373290004</v>
      </c>
      <c r="C61">
        <v>21.351395551269999</v>
      </c>
      <c r="D61">
        <v>0.63444481198159997</v>
      </c>
      <c r="E61">
        <v>9.1739041032820001</v>
      </c>
      <c r="F61">
        <v>0.55379650425850002</v>
      </c>
      <c r="G61">
        <v>4.2958148037650004</v>
      </c>
      <c r="H61">
        <v>0.14961746245470001</v>
      </c>
      <c r="I61">
        <v>2.441426800981E-4</v>
      </c>
      <c r="J61">
        <v>0.54105653427519995</v>
      </c>
      <c r="K61">
        <v>-7.0338121508480001E-4</v>
      </c>
      <c r="L61">
        <v>0.39750082836360001</v>
      </c>
      <c r="M61">
        <v>-1.0571758944299999E-3</v>
      </c>
      <c r="O61">
        <f t="shared" si="0"/>
        <v>0.57990059373290004</v>
      </c>
      <c r="P61">
        <v>4.8670665557244037</v>
      </c>
      <c r="R61">
        <f t="shared" si="1"/>
        <v>0.57990059373290004</v>
      </c>
      <c r="S61">
        <v>10.980528683241648</v>
      </c>
      <c r="U61">
        <f t="shared" si="2"/>
        <v>1.7397017811986999E-2</v>
      </c>
      <c r="V61">
        <f t="shared" si="3"/>
        <v>16.484328995545596</v>
      </c>
    </row>
    <row r="62" spans="2:22" x14ac:dyDescent="0.3">
      <c r="B62" s="2">
        <v>0.58119004199510005</v>
      </c>
      <c r="C62">
        <v>20.92261290223</v>
      </c>
      <c r="D62">
        <v>0.64322285908069998</v>
      </c>
      <c r="E62">
        <v>8.9799460010309993</v>
      </c>
      <c r="F62">
        <v>0.55562526407080004</v>
      </c>
      <c r="G62">
        <v>4.3547361903160002</v>
      </c>
      <c r="H62">
        <v>0.15177957090050001</v>
      </c>
      <c r="I62">
        <v>2.9665196857989998E-4</v>
      </c>
      <c r="J62">
        <v>0.54356674496070001</v>
      </c>
      <c r="K62">
        <v>-8.5020514079459997E-4</v>
      </c>
      <c r="L62">
        <v>0.39882326102909998</v>
      </c>
      <c r="M62">
        <v>-8.9042682664520003E-4</v>
      </c>
      <c r="O62">
        <f t="shared" si="0"/>
        <v>0.58119004199510005</v>
      </c>
      <c r="P62">
        <v>4.5633893629542257</v>
      </c>
      <c r="R62">
        <f t="shared" si="1"/>
        <v>0.58119004199510005</v>
      </c>
      <c r="S62">
        <v>10.88095683148018</v>
      </c>
      <c r="U62">
        <f t="shared" si="2"/>
        <v>1.7435701259853002E-2</v>
      </c>
      <c r="V62">
        <f t="shared" si="3"/>
        <v>16.359223539275774</v>
      </c>
    </row>
    <row r="63" spans="2:22" x14ac:dyDescent="0.3">
      <c r="B63" s="2">
        <v>0.5822645822136</v>
      </c>
      <c r="C63">
        <v>21.102480767989999</v>
      </c>
      <c r="D63">
        <v>0.65008070837690002</v>
      </c>
      <c r="E63">
        <v>8.8212418116909994</v>
      </c>
      <c r="F63">
        <v>0.56476906313240005</v>
      </c>
      <c r="G63">
        <v>4.4021385725900002</v>
      </c>
      <c r="H63">
        <v>0.15381255446530001</v>
      </c>
      <c r="I63">
        <v>2.132938241963E-4</v>
      </c>
      <c r="J63">
        <v>0.54624430302509996</v>
      </c>
      <c r="K63">
        <v>-7.7703293794019999E-4</v>
      </c>
      <c r="L63">
        <v>0.400867020603</v>
      </c>
      <c r="M63">
        <v>-1.1364057095429999E-3</v>
      </c>
      <c r="O63">
        <f t="shared" si="0"/>
        <v>0.5822645822136</v>
      </c>
      <c r="P63">
        <v>4.3814062795640076</v>
      </c>
      <c r="R63">
        <f t="shared" si="1"/>
        <v>0.5822645822136</v>
      </c>
      <c r="S63">
        <v>10.799673868367176</v>
      </c>
      <c r="U63">
        <f t="shared" si="2"/>
        <v>1.7467937466407998E-2</v>
      </c>
      <c r="V63">
        <f t="shared" si="3"/>
        <v>16.721074488425991</v>
      </c>
    </row>
    <row r="64" spans="2:22" x14ac:dyDescent="0.3">
      <c r="B64" s="2">
        <v>0.58290930634469995</v>
      </c>
      <c r="C64">
        <v>20.798174066400001</v>
      </c>
      <c r="D64">
        <v>0.65885875547600004</v>
      </c>
      <c r="E64">
        <v>8.6449438250240007</v>
      </c>
      <c r="F64">
        <v>0.57007246658809996</v>
      </c>
      <c r="G64">
        <v>4.49649489939</v>
      </c>
      <c r="H64">
        <v>0.1536923333139</v>
      </c>
      <c r="I64">
        <v>-2.3772618682960002E-5</v>
      </c>
      <c r="J64">
        <v>0.55193411391210001</v>
      </c>
      <c r="K64">
        <v>-7.5293467684739998E-4</v>
      </c>
      <c r="L64">
        <v>0.40471409744789999</v>
      </c>
      <c r="M64">
        <v>-1.066396170959E-3</v>
      </c>
      <c r="O64">
        <f t="shared" si="0"/>
        <v>0.58290930634469995</v>
      </c>
      <c r="P64">
        <v>4.2722164295298795</v>
      </c>
      <c r="R64">
        <f t="shared" si="1"/>
        <v>0.58290930634469995</v>
      </c>
      <c r="S64">
        <v>10.754996475087417</v>
      </c>
      <c r="U64">
        <f t="shared" si="2"/>
        <v>1.7487279190340998E-2</v>
      </c>
      <c r="V64">
        <f t="shared" si="3"/>
        <v>16.525957636870121</v>
      </c>
    </row>
    <row r="65" spans="2:22" x14ac:dyDescent="0.3">
      <c r="B65" s="2">
        <v>0.58419875460699999</v>
      </c>
      <c r="C65">
        <v>21.1025475689</v>
      </c>
      <c r="D65">
        <v>0.66516797682850004</v>
      </c>
      <c r="E65">
        <v>8.4155802252720004</v>
      </c>
      <c r="F65">
        <v>0.57336423425030003</v>
      </c>
      <c r="G65">
        <v>4.614325040442</v>
      </c>
      <c r="H65">
        <v>0.1550147659793</v>
      </c>
      <c r="I65">
        <v>-1.204388534761E-4</v>
      </c>
      <c r="J65">
        <v>0.55561575625079995</v>
      </c>
      <c r="K65">
        <v>-6.6760111536119996E-4</v>
      </c>
      <c r="L65">
        <v>0.40663763587040003</v>
      </c>
      <c r="M65">
        <v>-1.0840744621819999E-3</v>
      </c>
      <c r="O65">
        <f t="shared" si="0"/>
        <v>0.58419875460699999</v>
      </c>
      <c r="P65">
        <v>4.2240193455584709</v>
      </c>
      <c r="R65">
        <f t="shared" si="1"/>
        <v>0.58419875460699999</v>
      </c>
      <c r="S65">
        <v>10.665641688520962</v>
      </c>
      <c r="U65">
        <f t="shared" si="2"/>
        <v>1.7525962638209998E-2</v>
      </c>
      <c r="V65">
        <f t="shared" si="3"/>
        <v>16.878528223341529</v>
      </c>
    </row>
    <row r="66" spans="2:22" x14ac:dyDescent="0.3">
      <c r="B66" s="2">
        <v>0.58419875460699999</v>
      </c>
      <c r="C66">
        <v>17.89326026402</v>
      </c>
      <c r="D66">
        <v>0.67449465187129998</v>
      </c>
      <c r="E66">
        <v>8.221641071094</v>
      </c>
      <c r="F66">
        <v>0.57464436611890002</v>
      </c>
      <c r="G66">
        <v>6.8156669163929999</v>
      </c>
      <c r="H66">
        <v>0.15693830440180001</v>
      </c>
      <c r="I66">
        <v>1.115152676131E-5</v>
      </c>
      <c r="J66">
        <v>0.55829331431520002</v>
      </c>
      <c r="K66">
        <v>-7.0443207806549998E-4</v>
      </c>
      <c r="L66">
        <v>0.41084537616959999</v>
      </c>
      <c r="M66">
        <v>-1.2599411943260001E-3</v>
      </c>
      <c r="O66">
        <f t="shared" si="0"/>
        <v>0.58419875460699999</v>
      </c>
      <c r="P66">
        <v>4.2240193455584709</v>
      </c>
      <c r="R66">
        <f t="shared" si="1"/>
        <v>0.58419875460699999</v>
      </c>
      <c r="S66">
        <v>10.665641688520962</v>
      </c>
      <c r="U66">
        <f t="shared" si="2"/>
        <v>1.7525962638209998E-2</v>
      </c>
      <c r="V66">
        <f t="shared" si="3"/>
        <v>13.669240918461529</v>
      </c>
    </row>
    <row r="67" spans="2:22" x14ac:dyDescent="0.3">
      <c r="B67" s="2">
        <v>0.58634783504400001</v>
      </c>
      <c r="C67">
        <v>18.84782079775</v>
      </c>
      <c r="D67">
        <v>0.68766172252000002</v>
      </c>
      <c r="E67">
        <v>7.9042137443409999</v>
      </c>
      <c r="F67">
        <v>0.57647312593120004</v>
      </c>
      <c r="G67">
        <v>6.1212030062489999</v>
      </c>
      <c r="H67">
        <v>0.1581405159159</v>
      </c>
      <c r="I67">
        <v>2.8327404501780001E-4</v>
      </c>
      <c r="J67">
        <v>0.55979944072650001</v>
      </c>
      <c r="K67">
        <v>-9.0008508425989996E-4</v>
      </c>
      <c r="L67">
        <v>0.41264869344069999</v>
      </c>
      <c r="M67">
        <v>-1.330295216624E-3</v>
      </c>
      <c r="O67">
        <f t="shared" ref="O67:O130" si="4">B67</f>
        <v>0.58634783504400001</v>
      </c>
      <c r="P67">
        <v>5.6988190612730145</v>
      </c>
      <c r="R67">
        <f t="shared" ref="R67:R130" si="5">O67</f>
        <v>0.58634783504400001</v>
      </c>
      <c r="S67">
        <v>10.532100543166454</v>
      </c>
      <c r="U67">
        <f t="shared" ref="U67:U130" si="6">B67*0.03</f>
        <v>1.7590435051319998E-2</v>
      </c>
      <c r="V67">
        <f t="shared" ref="V67:V130" si="7">IFERROR(C67-P67,0)</f>
        <v>13.149001736476986</v>
      </c>
    </row>
    <row r="68" spans="2:22" x14ac:dyDescent="0.3">
      <c r="B68" s="2">
        <v>0.58763728330620002</v>
      </c>
      <c r="C68">
        <v>18.460537553510001</v>
      </c>
      <c r="D68">
        <v>0.69890859536570005</v>
      </c>
      <c r="E68">
        <v>7.7103409084220003</v>
      </c>
      <c r="F68">
        <v>0.57903338966840001</v>
      </c>
      <c r="G68">
        <v>5.9564883969420004</v>
      </c>
      <c r="H68">
        <v>0.15886184282429999</v>
      </c>
      <c r="I68">
        <v>3.798156793186E-4</v>
      </c>
      <c r="J68">
        <v>0.5609708723797</v>
      </c>
      <c r="K68">
        <v>-8.0237591052459997E-4</v>
      </c>
      <c r="L68">
        <v>0.41637554913430003</v>
      </c>
      <c r="M68">
        <v>-1.17247324774E-3</v>
      </c>
      <c r="O68">
        <f t="shared" si="4"/>
        <v>0.58763728330620002</v>
      </c>
      <c r="P68">
        <v>5.5397779447693249</v>
      </c>
      <c r="R68">
        <f t="shared" si="5"/>
        <v>0.58763728330620002</v>
      </c>
      <c r="S68">
        <v>10.469884836039821</v>
      </c>
      <c r="U68">
        <f t="shared" si="6"/>
        <v>1.7629118499186001E-2</v>
      </c>
      <c r="V68">
        <f t="shared" si="7"/>
        <v>12.920759608740676</v>
      </c>
    </row>
    <row r="69" spans="2:22" x14ac:dyDescent="0.3">
      <c r="B69" s="2">
        <v>0.58914163961220001</v>
      </c>
      <c r="C69">
        <v>18.834084152999999</v>
      </c>
      <c r="D69">
        <v>0.70768664246479995</v>
      </c>
      <c r="E69">
        <v>7.5693631529249998</v>
      </c>
      <c r="F69">
        <v>0.57958201761210004</v>
      </c>
      <c r="G69">
        <v>4.9559174978430001</v>
      </c>
      <c r="H69">
        <v>0.16090560239820001</v>
      </c>
      <c r="I69">
        <v>2.2164189727969999E-4</v>
      </c>
      <c r="J69">
        <v>0.56666068326670005</v>
      </c>
      <c r="K69">
        <v>-8.027227973337E-4</v>
      </c>
      <c r="L69">
        <v>0.42166527979610002</v>
      </c>
      <c r="M69">
        <v>-1.2166982935609999E-3</v>
      </c>
      <c r="O69">
        <f t="shared" si="4"/>
        <v>0.58914163961220001</v>
      </c>
      <c r="P69">
        <v>4.7912872374651458</v>
      </c>
      <c r="R69">
        <f t="shared" si="5"/>
        <v>0.58914163961220001</v>
      </c>
      <c r="S69">
        <v>10.387551833354127</v>
      </c>
      <c r="U69">
        <f t="shared" si="6"/>
        <v>1.7674249188365999E-2</v>
      </c>
      <c r="V69">
        <f t="shared" si="7"/>
        <v>14.042796915534854</v>
      </c>
    </row>
    <row r="70" spans="2:22" x14ac:dyDescent="0.3">
      <c r="B70" s="2">
        <v>0.59150562809289997</v>
      </c>
      <c r="C70">
        <v>18.44683802038</v>
      </c>
      <c r="D70">
        <v>0.71536743367650002</v>
      </c>
      <c r="E70">
        <v>7.4460076168659999</v>
      </c>
      <c r="F70">
        <v>0.58067927349949999</v>
      </c>
      <c r="G70">
        <v>4.6498926172089998</v>
      </c>
      <c r="H70">
        <v>0.16367068888049999</v>
      </c>
      <c r="I70">
        <v>1.2488770919800001E-4</v>
      </c>
      <c r="J70">
        <v>0.57435866270210001</v>
      </c>
      <c r="K70">
        <v>-8.2763726268330002E-4</v>
      </c>
      <c r="L70">
        <v>0.42515169318680002</v>
      </c>
      <c r="M70">
        <v>-1.287154928029E-3</v>
      </c>
      <c r="O70">
        <f t="shared" si="4"/>
        <v>0.59150562809289997</v>
      </c>
      <c r="P70">
        <v>4.390426307687112</v>
      </c>
      <c r="R70">
        <f t="shared" si="5"/>
        <v>0.59150562809289997</v>
      </c>
      <c r="S70">
        <v>10.174565098385006</v>
      </c>
      <c r="U70">
        <f t="shared" si="6"/>
        <v>1.7745168842786999E-2</v>
      </c>
      <c r="V70">
        <f t="shared" si="7"/>
        <v>14.056411712692888</v>
      </c>
    </row>
    <row r="71" spans="2:22" x14ac:dyDescent="0.3">
      <c r="B71" s="2">
        <v>0.59236526026769998</v>
      </c>
      <c r="C71">
        <v>18.778862948099999</v>
      </c>
      <c r="D71">
        <v>0.72057939914159996</v>
      </c>
      <c r="E71">
        <v>7.3932072768130004</v>
      </c>
      <c r="F71">
        <v>0.58415391714289999</v>
      </c>
      <c r="G71">
        <v>4.0614303586340004</v>
      </c>
      <c r="H71">
        <v>0.16595489075719999</v>
      </c>
      <c r="I71">
        <v>-5.0861751894150003E-5</v>
      </c>
      <c r="J71">
        <v>0.57804030504070003</v>
      </c>
      <c r="K71">
        <v>-1.0600906239220001E-3</v>
      </c>
      <c r="L71">
        <v>0.43152341421130003</v>
      </c>
      <c r="M71">
        <v>-1.349006958989E-3</v>
      </c>
      <c r="O71">
        <f t="shared" si="4"/>
        <v>0.59236526026769998</v>
      </c>
      <c r="P71">
        <v>4.3200307287997513</v>
      </c>
      <c r="R71">
        <f t="shared" si="5"/>
        <v>0.59236526026769998</v>
      </c>
      <c r="S71">
        <v>10.121611334480635</v>
      </c>
      <c r="U71">
        <f t="shared" si="6"/>
        <v>1.7770957808031E-2</v>
      </c>
      <c r="V71">
        <f t="shared" si="7"/>
        <v>14.458832219300248</v>
      </c>
    </row>
    <row r="72" spans="2:22" x14ac:dyDescent="0.3">
      <c r="B72" s="2">
        <v>0.59408452461740002</v>
      </c>
      <c r="C72">
        <v>18.6682572472</v>
      </c>
      <c r="D72">
        <v>0.72688862049409997</v>
      </c>
      <c r="E72">
        <v>7.3227847173229996</v>
      </c>
      <c r="F72">
        <v>0.58470254508660002</v>
      </c>
      <c r="G72">
        <v>6.050857355792</v>
      </c>
      <c r="H72">
        <v>0.1678784291797</v>
      </c>
      <c r="I72">
        <v>2.0365576954610001E-4</v>
      </c>
      <c r="J72">
        <v>0.58038316834710002</v>
      </c>
      <c r="K72">
        <v>-8.8911742435379996E-4</v>
      </c>
      <c r="L72">
        <v>0.43717380832739999</v>
      </c>
      <c r="M72">
        <v>-1.173741240984E-3</v>
      </c>
      <c r="O72">
        <f t="shared" si="4"/>
        <v>0.59408452461740002</v>
      </c>
      <c r="P72">
        <v>3.9137377869659788</v>
      </c>
      <c r="R72">
        <f t="shared" si="5"/>
        <v>0.59408452461740002</v>
      </c>
      <c r="S72">
        <v>10.025743823124659</v>
      </c>
      <c r="U72">
        <f t="shared" si="6"/>
        <v>1.7822535738522001E-2</v>
      </c>
      <c r="V72">
        <f t="shared" si="7"/>
        <v>14.754519460234022</v>
      </c>
    </row>
    <row r="73" spans="2:22" x14ac:dyDescent="0.3">
      <c r="B73" s="2">
        <v>0.59472924874849997</v>
      </c>
      <c r="C73">
        <v>18.88960967313</v>
      </c>
      <c r="D73">
        <v>0.74170157497389999</v>
      </c>
      <c r="E73">
        <v>7.217335621808</v>
      </c>
      <c r="F73">
        <v>0.58616555293649997</v>
      </c>
      <c r="G73">
        <v>5.721301816685</v>
      </c>
      <c r="H73">
        <v>0.16944130414790001</v>
      </c>
      <c r="I73">
        <v>3.6160966836339998E-4</v>
      </c>
      <c r="J73">
        <v>0.58356276854870004</v>
      </c>
      <c r="K73">
        <v>-8.2819840310989999E-4</v>
      </c>
      <c r="L73">
        <v>0.43945801020410002</v>
      </c>
      <c r="M73">
        <v>-1.2353440709589999E-3</v>
      </c>
      <c r="O73">
        <f t="shared" si="4"/>
        <v>0.59472924874849997</v>
      </c>
      <c r="P73">
        <v>3.9033849028179706</v>
      </c>
      <c r="R73">
        <f t="shared" si="5"/>
        <v>0.59472924874849997</v>
      </c>
      <c r="S73">
        <v>9.9897935063682617</v>
      </c>
      <c r="U73">
        <f t="shared" si="6"/>
        <v>1.7841877462454997E-2</v>
      </c>
      <c r="V73">
        <f t="shared" si="7"/>
        <v>14.986224770312029</v>
      </c>
    </row>
    <row r="74" spans="2:22" x14ac:dyDescent="0.3">
      <c r="B74" s="2">
        <v>0.59601869701069998</v>
      </c>
      <c r="C74">
        <v>18.626824643300001</v>
      </c>
      <c r="D74">
        <v>0.75020530810109998</v>
      </c>
      <c r="E74">
        <v>7.2176293169530004</v>
      </c>
      <c r="F74">
        <v>0.58836006471119995</v>
      </c>
      <c r="G74">
        <v>5.4506297679799998</v>
      </c>
      <c r="H74">
        <v>0.17172550602459999</v>
      </c>
      <c r="I74">
        <v>2.824458182164E-4</v>
      </c>
      <c r="J74">
        <v>0.58523624233899996</v>
      </c>
      <c r="K74">
        <v>-8.2830042864199995E-4</v>
      </c>
      <c r="L74">
        <v>0.44775326965099999</v>
      </c>
      <c r="M74">
        <v>-1.3236549032280001E-3</v>
      </c>
      <c r="O74">
        <f t="shared" si="4"/>
        <v>0.59601869701069998</v>
      </c>
      <c r="P74">
        <v>3.8826791345219531</v>
      </c>
      <c r="R74">
        <f t="shared" si="5"/>
        <v>0.59601869701069998</v>
      </c>
      <c r="S74">
        <v>9.925468525983927</v>
      </c>
      <c r="U74">
        <f t="shared" si="6"/>
        <v>1.7880560910320999E-2</v>
      </c>
      <c r="V74">
        <f t="shared" si="7"/>
        <v>14.744145508778047</v>
      </c>
    </row>
    <row r="75" spans="2:22" x14ac:dyDescent="0.3">
      <c r="B75" s="2">
        <v>0.59838268549139995</v>
      </c>
      <c r="C75">
        <v>19.041900336889999</v>
      </c>
      <c r="F75">
        <v>0.58836006471119995</v>
      </c>
      <c r="G75">
        <v>4.8855907954599997</v>
      </c>
      <c r="H75">
        <v>0.17388948674990001</v>
      </c>
      <c r="I75">
        <v>9.7923176479069996E-5</v>
      </c>
      <c r="J75">
        <v>0.58741175826629999</v>
      </c>
      <c r="K75">
        <v>-6.2064930466729999E-4</v>
      </c>
      <c r="L75">
        <v>0.45027791383049998</v>
      </c>
      <c r="M75">
        <v>-1.666248714835E-3</v>
      </c>
      <c r="O75">
        <f t="shared" si="4"/>
        <v>0.59838268549139995</v>
      </c>
      <c r="P75">
        <v>3.5734637276329457</v>
      </c>
      <c r="R75">
        <f t="shared" si="5"/>
        <v>0.59838268549139995</v>
      </c>
      <c r="S75">
        <v>9.8646734913831562</v>
      </c>
      <c r="U75">
        <f t="shared" si="6"/>
        <v>1.7951480564741999E-2</v>
      </c>
      <c r="V75">
        <f t="shared" si="7"/>
        <v>15.468436609257052</v>
      </c>
    </row>
    <row r="76" spans="2:22" x14ac:dyDescent="0.3">
      <c r="B76" s="2">
        <v>0.60031685788480005</v>
      </c>
      <c r="C76">
        <v>17.755485588860001</v>
      </c>
      <c r="F76">
        <v>0.5898230725611</v>
      </c>
      <c r="G76">
        <v>4.7090666447440004</v>
      </c>
      <c r="H76">
        <v>0.1754523617182</v>
      </c>
      <c r="I76">
        <v>-4.2660267625080003E-5</v>
      </c>
      <c r="J76">
        <v>0.59343626391140003</v>
      </c>
      <c r="K76">
        <v>-9.0213579745509998E-4</v>
      </c>
      <c r="L76">
        <v>0.45220145225300001</v>
      </c>
      <c r="M76">
        <v>-1.622463435456E-3</v>
      </c>
      <c r="O76">
        <f t="shared" si="4"/>
        <v>0.60031685788480005</v>
      </c>
      <c r="P76">
        <v>4.4568507490821307</v>
      </c>
      <c r="R76">
        <f t="shared" si="5"/>
        <v>0.60031685788480005</v>
      </c>
      <c r="S76">
        <v>9.8149320994344951</v>
      </c>
      <c r="U76">
        <f t="shared" si="6"/>
        <v>1.8009505736544001E-2</v>
      </c>
      <c r="V76">
        <f t="shared" si="7"/>
        <v>13.29863483977787</v>
      </c>
    </row>
    <row r="77" spans="2:22" x14ac:dyDescent="0.3">
      <c r="B77" s="2">
        <v>0.6009615820159</v>
      </c>
      <c r="C77">
        <v>18.295000118280001</v>
      </c>
      <c r="F77">
        <v>0.59092032844849995</v>
      </c>
      <c r="G77">
        <v>4.4383566998920001</v>
      </c>
      <c r="H77">
        <v>0.17797700589769999</v>
      </c>
      <c r="I77">
        <v>-5.1594695966120002E-5</v>
      </c>
      <c r="J77">
        <v>0.59644851673389998</v>
      </c>
      <c r="K77">
        <v>-9.0231944341289999E-4</v>
      </c>
      <c r="L77">
        <v>0.45364410606990002</v>
      </c>
      <c r="M77">
        <v>-1.622551388745E-3</v>
      </c>
      <c r="O77">
        <f t="shared" si="4"/>
        <v>0.6009615820159</v>
      </c>
      <c r="P77">
        <v>4.3776445893502025</v>
      </c>
      <c r="R77">
        <f t="shared" si="5"/>
        <v>0.6009615820159</v>
      </c>
      <c r="S77">
        <v>9.7983516354524678</v>
      </c>
      <c r="U77">
        <f t="shared" si="6"/>
        <v>1.8028847460477001E-2</v>
      </c>
      <c r="V77">
        <f t="shared" si="7"/>
        <v>13.917355528929798</v>
      </c>
    </row>
    <row r="78" spans="2:22" x14ac:dyDescent="0.3">
      <c r="B78" s="2">
        <v>0.60225103027810001</v>
      </c>
      <c r="C78">
        <v>18.087547628189999</v>
      </c>
      <c r="F78">
        <v>0.59293196424200001</v>
      </c>
      <c r="G78">
        <v>4.2736231425110001</v>
      </c>
      <c r="H78">
        <v>0.1794196597146</v>
      </c>
      <c r="I78">
        <v>1.6783010289339999E-4</v>
      </c>
      <c r="J78">
        <v>0.59895872741940004</v>
      </c>
      <c r="K78">
        <v>-9.0247248171110002E-4</v>
      </c>
      <c r="L78">
        <v>0.46109781745700001</v>
      </c>
      <c r="M78">
        <v>-1.6317863241560001E-3</v>
      </c>
      <c r="O78">
        <f t="shared" si="4"/>
        <v>0.60225103027810001</v>
      </c>
      <c r="P78">
        <v>4.2537935904326876</v>
      </c>
      <c r="R78">
        <f t="shared" si="5"/>
        <v>0.60225103027810001</v>
      </c>
      <c r="S78">
        <v>9.7651907074884097</v>
      </c>
      <c r="U78">
        <f t="shared" si="6"/>
        <v>1.8067530908343E-2</v>
      </c>
      <c r="V78">
        <f t="shared" si="7"/>
        <v>13.833754037757311</v>
      </c>
    </row>
    <row r="79" spans="2:22" x14ac:dyDescent="0.3">
      <c r="B79" s="2">
        <v>0.60375538658399996</v>
      </c>
      <c r="C79">
        <v>18.308929743410001</v>
      </c>
      <c r="F79">
        <v>0.593663468167</v>
      </c>
      <c r="G79">
        <v>3.9204990487839999</v>
      </c>
      <c r="H79">
        <v>0.17953988086600001</v>
      </c>
      <c r="I79">
        <v>3.3465246508520001E-4</v>
      </c>
      <c r="J79">
        <v>0.60063220120969996</v>
      </c>
      <c r="K79">
        <v>-7.8034876773349997E-4</v>
      </c>
      <c r="L79">
        <v>0.46254047127390002</v>
      </c>
      <c r="M79">
        <v>-1.7899234589910001E-3</v>
      </c>
      <c r="O79">
        <f t="shared" si="4"/>
        <v>0.60375538658399996</v>
      </c>
      <c r="P79">
        <v>4.1650803649276469</v>
      </c>
      <c r="R79">
        <f t="shared" si="5"/>
        <v>0.60375538658399996</v>
      </c>
      <c r="S79">
        <v>9.7320709791185624</v>
      </c>
      <c r="U79">
        <f t="shared" si="6"/>
        <v>1.8112661597519997E-2</v>
      </c>
      <c r="V79">
        <f t="shared" si="7"/>
        <v>14.143849378482354</v>
      </c>
    </row>
    <row r="80" spans="2:22" x14ac:dyDescent="0.3">
      <c r="B80" s="2">
        <v>0.60504483484630001</v>
      </c>
      <c r="C80">
        <v>18.170642927989999</v>
      </c>
      <c r="F80">
        <v>0.59658948386669997</v>
      </c>
      <c r="G80">
        <v>3.8735135241340002</v>
      </c>
      <c r="H80">
        <v>0.18110275583429999</v>
      </c>
      <c r="I80">
        <v>2.0284953106700001E-4</v>
      </c>
      <c r="J80">
        <v>0.60297506451609995</v>
      </c>
      <c r="K80">
        <v>-8.2938189928230001E-4</v>
      </c>
      <c r="L80">
        <v>0.46698865387580002</v>
      </c>
      <c r="M80">
        <v>-1.544340365892E-3</v>
      </c>
      <c r="O80">
        <f t="shared" si="4"/>
        <v>0.60504483484630001</v>
      </c>
      <c r="P80">
        <v>4.0890404573459964</v>
      </c>
      <c r="R80">
        <f t="shared" si="5"/>
        <v>0.60504483484630001</v>
      </c>
      <c r="S80">
        <v>9.705258154162415</v>
      </c>
      <c r="U80">
        <f t="shared" si="6"/>
        <v>1.8151345045389001E-2</v>
      </c>
      <c r="V80">
        <f t="shared" si="7"/>
        <v>14.081602470644002</v>
      </c>
    </row>
    <row r="81" spans="2:22" x14ac:dyDescent="0.3">
      <c r="B81" s="2">
        <v>0.60719391528330002</v>
      </c>
      <c r="C81">
        <v>18.33671477043</v>
      </c>
      <c r="F81">
        <v>0.59841824367899998</v>
      </c>
      <c r="G81">
        <v>3.5675139075979998</v>
      </c>
      <c r="H81">
        <v>0.18290607310529999</v>
      </c>
      <c r="I81">
        <v>1.8517856928429999E-4</v>
      </c>
      <c r="J81">
        <v>0.60481588568540001</v>
      </c>
      <c r="K81">
        <v>-7.1949096180890003E-4</v>
      </c>
      <c r="L81">
        <v>0.47095595187220002</v>
      </c>
      <c r="M81">
        <v>-1.7026314189819999E-3</v>
      </c>
      <c r="O81">
        <f t="shared" si="4"/>
        <v>0.60719391528330002</v>
      </c>
      <c r="P81">
        <v>3.9665023353147637</v>
      </c>
      <c r="R81">
        <f t="shared" si="5"/>
        <v>0.60719391528330002</v>
      </c>
      <c r="S81">
        <v>9.6605701125723016</v>
      </c>
      <c r="U81">
        <f t="shared" si="6"/>
        <v>1.8215817458499001E-2</v>
      </c>
      <c r="V81">
        <f t="shared" si="7"/>
        <v>14.370212435115235</v>
      </c>
    </row>
    <row r="82" spans="2:22" x14ac:dyDescent="0.3">
      <c r="B82" s="2">
        <v>0.61557532898779999</v>
      </c>
      <c r="C82">
        <v>18.682832614380001</v>
      </c>
      <c r="F82">
        <v>0.59841824367899998</v>
      </c>
      <c r="G82">
        <v>4.1443245253800001</v>
      </c>
      <c r="H82">
        <v>0.18494983267920001</v>
      </c>
      <c r="I82">
        <v>1.411514183625E-4</v>
      </c>
      <c r="J82">
        <v>0.60732609637080004</v>
      </c>
      <c r="K82">
        <v>-8.1742459171479996E-4</v>
      </c>
      <c r="L82">
        <v>0.47480302871719998</v>
      </c>
      <c r="M82">
        <v>-1.702865961085E-3</v>
      </c>
      <c r="O82">
        <f t="shared" si="4"/>
        <v>0.61557532898779999</v>
      </c>
      <c r="P82">
        <v>3.7329094989621066</v>
      </c>
      <c r="R82">
        <f t="shared" si="5"/>
        <v>0.61557532898779999</v>
      </c>
      <c r="S82">
        <v>9.4862867503667019</v>
      </c>
      <c r="U82">
        <f t="shared" si="6"/>
        <v>1.8467259869634E-2</v>
      </c>
      <c r="V82">
        <f t="shared" si="7"/>
        <v>14.949923115417894</v>
      </c>
    </row>
    <row r="83" spans="2:22" x14ac:dyDescent="0.3">
      <c r="B83" s="2">
        <v>0.61901385768700001</v>
      </c>
      <c r="C83">
        <v>18.86278212569</v>
      </c>
      <c r="F83">
        <v>0.59969837554759997</v>
      </c>
      <c r="G83">
        <v>4.53283303116</v>
      </c>
      <c r="H83">
        <v>0.18687337110169999</v>
      </c>
      <c r="I83">
        <v>9.3264960220950004E-6</v>
      </c>
      <c r="J83">
        <v>0.60916691754020003</v>
      </c>
      <c r="K83">
        <v>-8.9087226350589995E-4</v>
      </c>
      <c r="L83">
        <v>0.48021298053040001</v>
      </c>
      <c r="M83">
        <v>-1.8612449674639999E-3</v>
      </c>
      <c r="O83">
        <f t="shared" si="4"/>
        <v>0.61901385768700001</v>
      </c>
      <c r="P83">
        <v>3.7330282561206261</v>
      </c>
      <c r="R83">
        <f t="shared" si="5"/>
        <v>0.61901385768700001</v>
      </c>
      <c r="S83">
        <v>9.4147858838225211</v>
      </c>
      <c r="U83">
        <f t="shared" si="6"/>
        <v>1.8570415730609999E-2</v>
      </c>
      <c r="V83">
        <f t="shared" si="7"/>
        <v>15.129753869569374</v>
      </c>
    </row>
    <row r="84" spans="2:22" x14ac:dyDescent="0.3">
      <c r="B84" s="2">
        <v>0.62073312203669995</v>
      </c>
      <c r="C84">
        <v>19.015005988550001</v>
      </c>
      <c r="F84">
        <v>0.60171001134110003</v>
      </c>
      <c r="G84">
        <v>4.2856979569530003</v>
      </c>
      <c r="H84">
        <v>0.189638457584</v>
      </c>
      <c r="I84">
        <v>9.6963019744790004E-5</v>
      </c>
      <c r="J84">
        <v>0.61117508608850002</v>
      </c>
      <c r="K84">
        <v>-1.0621107294580001E-3</v>
      </c>
      <c r="L84">
        <v>0.4849016054352</v>
      </c>
      <c r="M84">
        <v>-1.7386036744489999E-3</v>
      </c>
      <c r="O84">
        <f t="shared" si="4"/>
        <v>0.62073312203669995</v>
      </c>
      <c r="P84">
        <v>3.7330876346998889</v>
      </c>
      <c r="R84">
        <f t="shared" si="5"/>
        <v>0.62073312203669995</v>
      </c>
      <c r="S84">
        <v>9.3790354505483524</v>
      </c>
      <c r="U84">
        <f t="shared" si="6"/>
        <v>1.8621993661100997E-2</v>
      </c>
      <c r="V84">
        <f t="shared" si="7"/>
        <v>15.281918353850113</v>
      </c>
    </row>
    <row r="85" spans="2:22" x14ac:dyDescent="0.3">
      <c r="B85" s="2">
        <v>0.62567600704189996</v>
      </c>
      <c r="C85">
        <v>19.333338805469999</v>
      </c>
      <c r="F85">
        <v>0.60609903489070005</v>
      </c>
      <c r="G85">
        <v>4.0268733458049999</v>
      </c>
      <c r="H85">
        <v>0.19108111140090001</v>
      </c>
      <c r="I85">
        <v>2.6370475808870002E-4</v>
      </c>
      <c r="J85">
        <v>0.61318325463690004</v>
      </c>
      <c r="K85">
        <v>-8.5444940292999998E-4</v>
      </c>
      <c r="L85">
        <v>0.49043177839989999</v>
      </c>
      <c r="M85">
        <v>-1.923331540527E-3</v>
      </c>
      <c r="O85">
        <f t="shared" si="4"/>
        <v>0.62567600704189996</v>
      </c>
      <c r="P85">
        <v>3.7332583481152644</v>
      </c>
      <c r="R85">
        <f t="shared" si="5"/>
        <v>0.62567600704189996</v>
      </c>
      <c r="S85">
        <v>9.3408952054703818</v>
      </c>
      <c r="U85">
        <f t="shared" si="6"/>
        <v>1.8770280211256998E-2</v>
      </c>
      <c r="V85">
        <f t="shared" si="7"/>
        <v>15.600080457354736</v>
      </c>
    </row>
    <row r="86" spans="2:22" x14ac:dyDescent="0.3">
      <c r="B86" s="2">
        <v>0.62761017943520003</v>
      </c>
      <c r="C86">
        <v>17.34143417576</v>
      </c>
      <c r="F86">
        <v>0.60865929862790003</v>
      </c>
      <c r="G86">
        <v>3.8857020270190001</v>
      </c>
      <c r="H86">
        <v>0.19444730364019999</v>
      </c>
      <c r="I86">
        <v>2.1959698331890001E-4</v>
      </c>
      <c r="J86">
        <v>0.61770163387069998</v>
      </c>
      <c r="K86">
        <v>-8.4250229791569999E-4</v>
      </c>
      <c r="L86">
        <v>0.49271598027660002</v>
      </c>
      <c r="M86">
        <v>-1.7215190679240001E-3</v>
      </c>
      <c r="O86">
        <f t="shared" si="4"/>
        <v>0.62761017943520003</v>
      </c>
      <c r="P86">
        <v>4.8924989121939131</v>
      </c>
      <c r="R86">
        <f t="shared" si="5"/>
        <v>0.62761017943520003</v>
      </c>
      <c r="S86">
        <v>9.3203374587707923</v>
      </c>
      <c r="U86">
        <f t="shared" si="6"/>
        <v>1.8828305383056E-2</v>
      </c>
      <c r="V86">
        <f t="shared" si="7"/>
        <v>12.448935263566087</v>
      </c>
    </row>
    <row r="87" spans="2:22" x14ac:dyDescent="0.3">
      <c r="B87" s="2">
        <v>0.62932944378480005</v>
      </c>
      <c r="C87">
        <v>17.922485221599999</v>
      </c>
      <c r="F87">
        <v>0.61103668638399999</v>
      </c>
      <c r="G87">
        <v>3.732752746948</v>
      </c>
      <c r="H87">
        <v>0.19733261127400001</v>
      </c>
      <c r="I87">
        <v>-5.2774735922000002E-5</v>
      </c>
      <c r="J87">
        <v>0.62054653931420001</v>
      </c>
      <c r="K87">
        <v>-8.4267574132030005E-4</v>
      </c>
      <c r="L87">
        <v>0.49740460518140001</v>
      </c>
      <c r="M87">
        <v>-1.932537158174E-3</v>
      </c>
      <c r="O87">
        <f t="shared" si="4"/>
        <v>0.62932944378480005</v>
      </c>
      <c r="P87">
        <v>4.8765625195069715</v>
      </c>
      <c r="R87">
        <f t="shared" si="5"/>
        <v>0.62932944378480005</v>
      </c>
      <c r="S87">
        <v>9.2835018796851561</v>
      </c>
      <c r="U87">
        <f t="shared" si="6"/>
        <v>1.8879883313544E-2</v>
      </c>
      <c r="V87">
        <f t="shared" si="7"/>
        <v>13.045922702093026</v>
      </c>
    </row>
    <row r="88" spans="2:22" x14ac:dyDescent="0.3">
      <c r="B88" s="2">
        <v>0.62954435182849999</v>
      </c>
      <c r="C88">
        <v>17.645829945229998</v>
      </c>
      <c r="F88">
        <v>0.62658114478860005</v>
      </c>
      <c r="G88">
        <v>3.7332896090399998</v>
      </c>
      <c r="H88">
        <v>0.2003381400591</v>
      </c>
      <c r="I88">
        <v>1.226522297785E-4</v>
      </c>
      <c r="J88">
        <v>0.62322409737859996</v>
      </c>
      <c r="K88">
        <v>-8.6728413007359996E-4</v>
      </c>
      <c r="L88">
        <v>0.49788548978699998</v>
      </c>
      <c r="M88">
        <v>-1.8272003549059999E-3</v>
      </c>
      <c r="O88">
        <f t="shared" si="4"/>
        <v>0.62954435182849999</v>
      </c>
      <c r="P88">
        <v>4.9319040811044541</v>
      </c>
      <c r="R88">
        <f t="shared" si="5"/>
        <v>0.62954435182849999</v>
      </c>
      <c r="S88">
        <v>9.278897432299452</v>
      </c>
      <c r="U88">
        <f t="shared" si="6"/>
        <v>1.8886330554854999E-2</v>
      </c>
      <c r="V88">
        <f t="shared" si="7"/>
        <v>12.713925864125544</v>
      </c>
    </row>
    <row r="89" spans="2:22" x14ac:dyDescent="0.3">
      <c r="B89" s="2">
        <v>0.63190834030929999</v>
      </c>
      <c r="C89">
        <v>17.784242940119999</v>
      </c>
      <c r="F89">
        <v>0.6280441526385</v>
      </c>
      <c r="G89">
        <v>5.3813704737560002</v>
      </c>
      <c r="H89">
        <v>0.20142013042170001</v>
      </c>
      <c r="I89">
        <v>3.2453799678830003E-4</v>
      </c>
      <c r="J89">
        <v>0.62807717137050001</v>
      </c>
      <c r="K89">
        <v>-1.0509186133809999E-3</v>
      </c>
      <c r="L89">
        <v>0.4995685859067</v>
      </c>
      <c r="M89">
        <v>-2.0819377595679999E-3</v>
      </c>
      <c r="O89">
        <f t="shared" si="4"/>
        <v>0.63190834030929999</v>
      </c>
      <c r="P89">
        <v>4.5004864769505923</v>
      </c>
      <c r="R89">
        <f t="shared" si="5"/>
        <v>0.63190834030929999</v>
      </c>
      <c r="S89">
        <v>9.2282485110545576</v>
      </c>
      <c r="U89">
        <f t="shared" si="6"/>
        <v>1.8957250209278999E-2</v>
      </c>
      <c r="V89">
        <f t="shared" si="7"/>
        <v>13.283756463169407</v>
      </c>
    </row>
    <row r="90" spans="2:22" x14ac:dyDescent="0.3">
      <c r="B90" s="2">
        <v>0.63448723683370001</v>
      </c>
      <c r="C90">
        <v>17.922663357339999</v>
      </c>
      <c r="F90">
        <v>0.62895853254459999</v>
      </c>
      <c r="G90">
        <v>4.7810481455760003</v>
      </c>
      <c r="H90">
        <v>0.2016605727245</v>
      </c>
      <c r="I90">
        <v>4.2988945893789998E-4</v>
      </c>
      <c r="J90">
        <v>0.63209350846720003</v>
      </c>
      <c r="K90">
        <v>-9.0449258724669996E-4</v>
      </c>
      <c r="L90">
        <v>0.50016969166369996</v>
      </c>
      <c r="M90">
        <v>-3.8380764239569999E-3</v>
      </c>
      <c r="O90">
        <f t="shared" si="4"/>
        <v>0.63448723683370001</v>
      </c>
      <c r="P90">
        <v>4.1511194669517728</v>
      </c>
      <c r="R90">
        <f t="shared" si="5"/>
        <v>0.63448723683370001</v>
      </c>
      <c r="S90">
        <v>9.1729666916107355</v>
      </c>
      <c r="U90">
        <f t="shared" si="6"/>
        <v>1.9034617105011E-2</v>
      </c>
      <c r="V90">
        <f t="shared" si="7"/>
        <v>13.771543890388227</v>
      </c>
    </row>
    <row r="91" spans="2:22" x14ac:dyDescent="0.3">
      <c r="B91" s="2">
        <v>0.63706613335819995</v>
      </c>
      <c r="C91">
        <v>18.033417504679999</v>
      </c>
      <c r="F91">
        <v>0.62969003646959998</v>
      </c>
      <c r="G91">
        <v>4.9694197338480004</v>
      </c>
      <c r="H91">
        <v>0.20598853417509999</v>
      </c>
      <c r="I91">
        <v>2.101128469239E-4</v>
      </c>
      <c r="J91">
        <v>0.64046087741860003</v>
      </c>
      <c r="K91">
        <v>-9.0500271490719997E-4</v>
      </c>
      <c r="L91">
        <v>0.50089101857210006</v>
      </c>
      <c r="M91">
        <v>-3.4078754063910002E-3</v>
      </c>
      <c r="O91">
        <f t="shared" si="4"/>
        <v>0.63706613335819995</v>
      </c>
      <c r="P91">
        <v>3.7807383122465894</v>
      </c>
      <c r="R91">
        <f t="shared" si="5"/>
        <v>0.63706613335819995</v>
      </c>
      <c r="S91">
        <v>9.1159838718392407</v>
      </c>
      <c r="U91">
        <f t="shared" si="6"/>
        <v>1.9111984000745999E-2</v>
      </c>
      <c r="V91">
        <f t="shared" si="7"/>
        <v>14.25267919243341</v>
      </c>
    </row>
    <row r="92" spans="2:22" x14ac:dyDescent="0.3">
      <c r="B92" s="2">
        <v>0.63878539770779996</v>
      </c>
      <c r="C92">
        <v>18.088809423000001</v>
      </c>
      <c r="F92">
        <v>0.63078729235700004</v>
      </c>
      <c r="G92">
        <v>4.7457963700399999</v>
      </c>
      <c r="H92">
        <v>0.20887384180890001</v>
      </c>
      <c r="I92">
        <v>-8.8600402574790004E-5</v>
      </c>
      <c r="J92">
        <v>0.64280374072510005</v>
      </c>
      <c r="K92">
        <v>-1.039593864113E-3</v>
      </c>
      <c r="L92">
        <v>0.50389654735720002</v>
      </c>
      <c r="M92">
        <v>-3.3992781323230001E-3</v>
      </c>
      <c r="O92">
        <f t="shared" si="4"/>
        <v>0.63878539770779996</v>
      </c>
      <c r="P92">
        <v>3.7807976908257386</v>
      </c>
      <c r="R92">
        <f t="shared" si="5"/>
        <v>0.63878539770779996</v>
      </c>
      <c r="S92">
        <v>9.0779953253263823</v>
      </c>
      <c r="U92">
        <f t="shared" si="6"/>
        <v>1.9163561931233999E-2</v>
      </c>
      <c r="V92">
        <f t="shared" si="7"/>
        <v>14.308011732174261</v>
      </c>
    </row>
    <row r="93" spans="2:22" x14ac:dyDescent="0.3">
      <c r="B93" s="2">
        <v>0.64093447814490001</v>
      </c>
      <c r="C93">
        <v>18.324046940119999</v>
      </c>
      <c r="F93">
        <v>0.63261605216929995</v>
      </c>
      <c r="G93">
        <v>4.3456235914169996</v>
      </c>
      <c r="H93">
        <v>0.20983561102010001</v>
      </c>
      <c r="I93">
        <v>1.8353677456310001E-4</v>
      </c>
      <c r="J93">
        <v>0.64564864616859996</v>
      </c>
      <c r="K93">
        <v>-9.4198671590959996E-4</v>
      </c>
      <c r="L93">
        <v>0.50545942232550001</v>
      </c>
      <c r="M93">
        <v>-3.2325437234190001E-3</v>
      </c>
      <c r="O93">
        <f t="shared" si="4"/>
        <v>0.64093447814490001</v>
      </c>
      <c r="P93">
        <v>3.6881752846831564</v>
      </c>
      <c r="R93">
        <f t="shared" si="5"/>
        <v>0.64093447814490001</v>
      </c>
      <c r="S93">
        <v>9.0305096421830999</v>
      </c>
      <c r="U93">
        <f t="shared" si="6"/>
        <v>1.9228034344347E-2</v>
      </c>
      <c r="V93">
        <f t="shared" si="7"/>
        <v>14.635871655436842</v>
      </c>
    </row>
    <row r="94" spans="2:22" x14ac:dyDescent="0.3">
      <c r="B94" s="2">
        <v>0.64222392640710002</v>
      </c>
      <c r="C94">
        <v>16.428951987990001</v>
      </c>
      <c r="F94">
        <v>0.6349934399253</v>
      </c>
      <c r="G94">
        <v>4.0985011492590004</v>
      </c>
      <c r="H94">
        <v>0.21163892829120001</v>
      </c>
      <c r="I94">
        <v>2.8879295398339999E-4</v>
      </c>
      <c r="J94">
        <v>0.65117110967650005</v>
      </c>
      <c r="K94">
        <v>-9.3010082621459999E-4</v>
      </c>
      <c r="L94">
        <v>0.50606052808250002</v>
      </c>
      <c r="M94">
        <v>-3.1798973101080001E-3</v>
      </c>
      <c r="O94">
        <f t="shared" si="4"/>
        <v>0.64222392640710002</v>
      </c>
      <c r="P94">
        <v>4.9939935540631915</v>
      </c>
      <c r="R94">
        <f t="shared" si="5"/>
        <v>0.64222392640710002</v>
      </c>
      <c r="S94">
        <v>9.0020182322984557</v>
      </c>
      <c r="U94">
        <f t="shared" si="6"/>
        <v>1.9266717792212999E-2</v>
      </c>
      <c r="V94">
        <f t="shared" si="7"/>
        <v>11.434958433926809</v>
      </c>
    </row>
    <row r="95" spans="2:22" x14ac:dyDescent="0.3">
      <c r="B95" s="2">
        <v>0.64351337466930003</v>
      </c>
      <c r="C95">
        <v>16.926989379569999</v>
      </c>
      <c r="F95">
        <v>0.63627357179389998</v>
      </c>
      <c r="G95">
        <v>4.0279154898660003</v>
      </c>
      <c r="H95">
        <v>0.21163892829120001</v>
      </c>
      <c r="I95">
        <v>2.8879295398339999E-4</v>
      </c>
      <c r="J95">
        <v>0.653681320362</v>
      </c>
      <c r="K95">
        <v>-7.9580555105200005E-4</v>
      </c>
      <c r="L95">
        <v>0.5076234030508</v>
      </c>
      <c r="M95">
        <v>-3.338041774384E-3</v>
      </c>
      <c r="O95">
        <f t="shared" si="4"/>
        <v>0.64351337466930003</v>
      </c>
      <c r="P95">
        <v>4.8578948983005281</v>
      </c>
      <c r="R95">
        <f t="shared" si="5"/>
        <v>0.64351337466930003</v>
      </c>
      <c r="S95">
        <v>8.9732228960183313</v>
      </c>
      <c r="U95">
        <f t="shared" si="6"/>
        <v>1.9305401240079002E-2</v>
      </c>
      <c r="V95">
        <f t="shared" si="7"/>
        <v>12.06909448126947</v>
      </c>
    </row>
    <row r="96" spans="2:22" x14ac:dyDescent="0.3">
      <c r="B96" s="2">
        <v>0.64480282293150004</v>
      </c>
      <c r="C96">
        <v>16.53970613533</v>
      </c>
      <c r="F96">
        <v>0.63682219973760001</v>
      </c>
      <c r="G96">
        <v>3.7807298874619999</v>
      </c>
      <c r="H96">
        <v>0.21644777434740001</v>
      </c>
      <c r="I96">
        <v>1.3923110489390001E-4</v>
      </c>
      <c r="J96">
        <v>0.65686092056349998</v>
      </c>
      <c r="K96">
        <v>-8.2044454746500002E-4</v>
      </c>
      <c r="L96">
        <v>0.50918627801909999</v>
      </c>
      <c r="M96">
        <v>-3.4961862386599998E-3</v>
      </c>
      <c r="O96">
        <f t="shared" si="4"/>
        <v>0.64480282293150004</v>
      </c>
      <c r="P96">
        <v>4.6956691618767481</v>
      </c>
      <c r="R96">
        <f t="shared" si="5"/>
        <v>0.64480282293150004</v>
      </c>
      <c r="S96">
        <v>8.9433825142441616</v>
      </c>
      <c r="U96">
        <f t="shared" si="6"/>
        <v>1.9344084687945001E-2</v>
      </c>
      <c r="V96">
        <f t="shared" si="7"/>
        <v>11.844036973453253</v>
      </c>
    </row>
    <row r="97" spans="2:22" x14ac:dyDescent="0.3">
      <c r="B97" s="2">
        <v>0.64587736315010003</v>
      </c>
      <c r="C97">
        <v>16.81640594564</v>
      </c>
      <c r="F97">
        <v>0.64047971936220005</v>
      </c>
      <c r="G97">
        <v>3.7808562079539998</v>
      </c>
      <c r="H97">
        <v>0.21644777434740001</v>
      </c>
      <c r="I97">
        <v>1.3923110489390001E-4</v>
      </c>
      <c r="J97">
        <v>0.65987317338609996</v>
      </c>
      <c r="K97">
        <v>-9.6729908083439996E-4</v>
      </c>
      <c r="L97">
        <v>0.51002782607889996</v>
      </c>
      <c r="M97">
        <v>-3.680628256549E-3</v>
      </c>
      <c r="O97">
        <f t="shared" si="4"/>
        <v>0.64587736315010003</v>
      </c>
      <c r="P97">
        <v>4.595958483569472</v>
      </c>
      <c r="R97">
        <f t="shared" si="5"/>
        <v>0.64587736315010003</v>
      </c>
      <c r="S97">
        <v>8.9185155294300422</v>
      </c>
      <c r="U97">
        <f t="shared" si="6"/>
        <v>1.9376320894502998E-2</v>
      </c>
      <c r="V97">
        <f t="shared" si="7"/>
        <v>12.220447462070528</v>
      </c>
    </row>
    <row r="98" spans="2:22" x14ac:dyDescent="0.3">
      <c r="B98" s="2">
        <v>0.64867116771819999</v>
      </c>
      <c r="C98">
        <v>16.83033557077</v>
      </c>
      <c r="F98">
        <v>0.6415769752496</v>
      </c>
      <c r="G98">
        <v>3.5572328441460002</v>
      </c>
      <c r="H98">
        <v>0.2176499858614</v>
      </c>
      <c r="I98">
        <v>3.3791689455619998E-5</v>
      </c>
      <c r="J98">
        <v>0.66238338407149999</v>
      </c>
      <c r="K98">
        <v>-1.040787562838E-3</v>
      </c>
      <c r="L98">
        <v>0.51050871068449999</v>
      </c>
      <c r="M98">
        <v>-5.4455401015830003E-3</v>
      </c>
      <c r="O98">
        <f t="shared" si="4"/>
        <v>0.64867116771819999</v>
      </c>
      <c r="P98">
        <v>4.0431381438371856</v>
      </c>
      <c r="R98">
        <f t="shared" si="5"/>
        <v>0.64867116771819999</v>
      </c>
      <c r="S98">
        <v>8.8538613689193433</v>
      </c>
      <c r="U98">
        <f t="shared" si="6"/>
        <v>1.9460135031545998E-2</v>
      </c>
      <c r="V98">
        <f t="shared" si="7"/>
        <v>12.787197426932813</v>
      </c>
    </row>
    <row r="99" spans="2:22" x14ac:dyDescent="0.3">
      <c r="B99" s="2">
        <v>0.6527544205486</v>
      </c>
      <c r="C99">
        <v>17.065639888780002</v>
      </c>
      <c r="F99">
        <v>0.6415769752496</v>
      </c>
      <c r="G99">
        <v>5.1346333090999998</v>
      </c>
      <c r="H99">
        <v>0.2176499858614</v>
      </c>
      <c r="I99">
        <v>3.3791689455619998E-5</v>
      </c>
      <c r="J99">
        <v>0.66489359475690002</v>
      </c>
      <c r="K99">
        <v>-9.3093743557780002E-4</v>
      </c>
      <c r="L99">
        <v>0.51183114335000002</v>
      </c>
      <c r="M99">
        <v>-5.7529385784379997E-3</v>
      </c>
      <c r="O99">
        <f t="shared" si="4"/>
        <v>0.6527544205486</v>
      </c>
      <c r="P99">
        <v>3.5536753795759717</v>
      </c>
      <c r="R99">
        <f t="shared" si="5"/>
        <v>0.6527544205486</v>
      </c>
      <c r="S99">
        <v>8.7675430712449511</v>
      </c>
      <c r="U99">
        <f t="shared" si="6"/>
        <v>1.9582632616457998E-2</v>
      </c>
      <c r="V99">
        <f t="shared" si="7"/>
        <v>13.511964509204031</v>
      </c>
    </row>
    <row r="100" spans="2:22" x14ac:dyDescent="0.3">
      <c r="B100" s="2">
        <v>0.65683767337900001</v>
      </c>
      <c r="C100">
        <v>17.176445992390001</v>
      </c>
      <c r="F100">
        <v>0.64175985123080004</v>
      </c>
      <c r="G100">
        <v>4.8403484936029999</v>
      </c>
      <c r="H100">
        <v>0.22041507234380001</v>
      </c>
      <c r="I100">
        <v>2.0045280395160001E-4</v>
      </c>
      <c r="J100">
        <v>0.67058340564389995</v>
      </c>
      <c r="K100">
        <v>-9.1906174843600001E-4</v>
      </c>
      <c r="L100">
        <v>0.51543777789209999</v>
      </c>
      <c r="M100">
        <v>-5.5424262195969999E-3</v>
      </c>
      <c r="O100">
        <f t="shared" si="4"/>
        <v>0.65683767337900001</v>
      </c>
      <c r="P100">
        <v>3.5083901346308579</v>
      </c>
      <c r="R100">
        <f t="shared" si="5"/>
        <v>0.65683767337900001</v>
      </c>
      <c r="S100">
        <v>8.6855351661921691</v>
      </c>
      <c r="U100">
        <f t="shared" si="6"/>
        <v>1.9705130201369998E-2</v>
      </c>
      <c r="V100">
        <f t="shared" si="7"/>
        <v>13.668055857759143</v>
      </c>
    </row>
    <row r="101" spans="2:22" x14ac:dyDescent="0.3">
      <c r="B101" s="2">
        <v>0.65812712164120002</v>
      </c>
      <c r="C101">
        <v>15.364349849870001</v>
      </c>
      <c r="F101">
        <v>0.64303998309949995</v>
      </c>
      <c r="G101">
        <v>5.2641719351659999</v>
      </c>
      <c r="H101">
        <v>0.2229397165233</v>
      </c>
      <c r="I101">
        <v>3.6712857732909999E-4</v>
      </c>
      <c r="J101">
        <v>0.67275892157130002</v>
      </c>
      <c r="K101">
        <v>-8.3363636397089998E-4</v>
      </c>
      <c r="L101">
        <v>0.51748153746600001</v>
      </c>
      <c r="M101">
        <v>-5.4371846990590002E-3</v>
      </c>
      <c r="O101">
        <f t="shared" si="4"/>
        <v>0.65812712164120002</v>
      </c>
      <c r="P101">
        <v>4.6096168322046767</v>
      </c>
      <c r="R101">
        <f t="shared" si="5"/>
        <v>0.65812712164120002</v>
      </c>
      <c r="S101">
        <v>8.6596379330182405</v>
      </c>
      <c r="U101">
        <f t="shared" si="6"/>
        <v>1.9743813649236001E-2</v>
      </c>
      <c r="V101">
        <f t="shared" si="7"/>
        <v>10.754733017665323</v>
      </c>
    </row>
    <row r="102" spans="2:22" x14ac:dyDescent="0.3">
      <c r="B102" s="2">
        <v>0.65898675381600003</v>
      </c>
      <c r="C102">
        <v>16.014536881089999</v>
      </c>
      <c r="F102">
        <v>0.64358861104319998</v>
      </c>
      <c r="G102">
        <v>4.7933250728059997</v>
      </c>
      <c r="H102">
        <v>0.22558458185419999</v>
      </c>
      <c r="I102">
        <v>1.211130472274E-4</v>
      </c>
      <c r="J102">
        <v>0.67510178487770001</v>
      </c>
      <c r="K102">
        <v>-9.3155979132359995E-4</v>
      </c>
      <c r="L102">
        <v>0.51892419128290002</v>
      </c>
      <c r="M102">
        <v>-5.6128828540659998E-3</v>
      </c>
      <c r="O102">
        <f t="shared" si="4"/>
        <v>0.65898675381600003</v>
      </c>
      <c r="P102">
        <v>4.5045116568601289</v>
      </c>
      <c r="R102">
        <f t="shared" si="5"/>
        <v>0.65898675381600003</v>
      </c>
      <c r="S102">
        <v>8.6402906105646533</v>
      </c>
      <c r="U102">
        <f t="shared" si="6"/>
        <v>1.9769602614479999E-2</v>
      </c>
      <c r="V102">
        <f t="shared" si="7"/>
        <v>11.510025224229871</v>
      </c>
    </row>
    <row r="103" spans="2:22" x14ac:dyDescent="0.3">
      <c r="B103" s="2">
        <v>0.66070601816560004</v>
      </c>
      <c r="C103">
        <v>15.793266100709999</v>
      </c>
      <c r="F103">
        <v>0.645051618893</v>
      </c>
      <c r="G103">
        <v>4.6756591483939998</v>
      </c>
      <c r="H103">
        <v>0.2291912163963</v>
      </c>
      <c r="I103">
        <v>-4.59365276268E-5</v>
      </c>
      <c r="J103">
        <v>0.68112629052280005</v>
      </c>
      <c r="K103">
        <v>-1.0174851008959999E-3</v>
      </c>
      <c r="L103">
        <v>0.52072750855399996</v>
      </c>
      <c r="M103">
        <v>-7.3778753229469998E-3</v>
      </c>
      <c r="O103">
        <f t="shared" si="4"/>
        <v>0.66070601816560004</v>
      </c>
      <c r="P103">
        <v>4.238266888989199</v>
      </c>
      <c r="R103">
        <f t="shared" si="5"/>
        <v>0.66070601816560004</v>
      </c>
      <c r="S103">
        <v>8.5777889739731137</v>
      </c>
      <c r="U103">
        <f t="shared" si="6"/>
        <v>1.9821180544968002E-2</v>
      </c>
      <c r="V103">
        <f t="shared" si="7"/>
        <v>11.554999211720801</v>
      </c>
    </row>
    <row r="104" spans="2:22" x14ac:dyDescent="0.3">
      <c r="B104" s="2">
        <v>0.66285509860269998</v>
      </c>
      <c r="C104">
        <v>15.987004213020001</v>
      </c>
      <c r="F104">
        <v>0.64651462674289994</v>
      </c>
      <c r="G104">
        <v>4.5344499334609996</v>
      </c>
      <c r="H104">
        <v>0.2323169663329</v>
      </c>
      <c r="I104">
        <v>2.5241024983590002E-4</v>
      </c>
      <c r="J104">
        <v>0.68865692257910005</v>
      </c>
      <c r="K104">
        <v>-9.3238619813360002E-4</v>
      </c>
      <c r="L104">
        <v>0.52433414309610005</v>
      </c>
      <c r="M104">
        <v>-7.3517536759109998E-3</v>
      </c>
      <c r="O104">
        <f t="shared" si="4"/>
        <v>0.66285509860269998</v>
      </c>
      <c r="P104">
        <v>3.9323909696778494</v>
      </c>
      <c r="R104">
        <f t="shared" si="5"/>
        <v>0.66285509860269998</v>
      </c>
      <c r="S104">
        <v>8.4996619282300561</v>
      </c>
      <c r="U104">
        <f t="shared" si="6"/>
        <v>1.9885652958081E-2</v>
      </c>
      <c r="V104">
        <f t="shared" si="7"/>
        <v>12.054613243342152</v>
      </c>
    </row>
    <row r="105" spans="2:22" x14ac:dyDescent="0.3">
      <c r="B105" s="2">
        <v>0.66629362730200004</v>
      </c>
      <c r="C105">
        <v>16.236119399010001</v>
      </c>
      <c r="F105">
        <v>0.64706325468659998</v>
      </c>
      <c r="G105">
        <v>4.110689652144</v>
      </c>
      <c r="H105">
        <v>0.23387984130110001</v>
      </c>
      <c r="I105">
        <v>3.664615982236E-4</v>
      </c>
      <c r="J105">
        <v>0.69116713326449997</v>
      </c>
      <c r="K105">
        <v>-8.2253607087310005E-4</v>
      </c>
      <c r="L105">
        <v>0.52854188339529995</v>
      </c>
      <c r="M105">
        <v>-7.5627424483990001E-3</v>
      </c>
      <c r="O105">
        <f t="shared" si="4"/>
        <v>0.66629362730200004</v>
      </c>
      <c r="P105">
        <v>3.5912081277250536</v>
      </c>
      <c r="R105">
        <f t="shared" si="5"/>
        <v>0.66629362730200004</v>
      </c>
      <c r="S105">
        <v>8.3921734163364636</v>
      </c>
      <c r="U105">
        <f t="shared" si="6"/>
        <v>1.9988808819060001E-2</v>
      </c>
      <c r="V105">
        <f t="shared" si="7"/>
        <v>12.644911271284947</v>
      </c>
    </row>
    <row r="106" spans="2:22" x14ac:dyDescent="0.3">
      <c r="B106" s="2">
        <v>0.66951724795750001</v>
      </c>
      <c r="C106">
        <v>16.29156327358</v>
      </c>
      <c r="F106">
        <v>0.6485262625364</v>
      </c>
      <c r="G106">
        <v>4.0636535992980001</v>
      </c>
      <c r="H106">
        <v>0.23640448548070001</v>
      </c>
      <c r="I106">
        <v>2.2581951859370001E-4</v>
      </c>
      <c r="J106">
        <v>0.69401203870799999</v>
      </c>
      <c r="K106">
        <v>-9.5715782773830003E-4</v>
      </c>
      <c r="L106">
        <v>0.53118674872619998</v>
      </c>
      <c r="M106">
        <v>-7.6419282868679999E-3</v>
      </c>
      <c r="O106">
        <f t="shared" si="4"/>
        <v>0.66951724795750001</v>
      </c>
      <c r="P106">
        <v>3.4420736471241962</v>
      </c>
      <c r="R106">
        <f t="shared" si="5"/>
        <v>0.66951724795750001</v>
      </c>
      <c r="S106">
        <v>8.3251413539509489</v>
      </c>
      <c r="U106">
        <f t="shared" si="6"/>
        <v>2.0085517438724998E-2</v>
      </c>
      <c r="V106">
        <f t="shared" si="7"/>
        <v>12.849489626455803</v>
      </c>
    </row>
    <row r="107" spans="2:22" x14ac:dyDescent="0.3">
      <c r="B107" s="2">
        <v>0.6718812364383</v>
      </c>
      <c r="C107">
        <v>16.457642538350001</v>
      </c>
      <c r="F107">
        <v>0.65126940225490004</v>
      </c>
      <c r="G107">
        <v>3.6752840460590002</v>
      </c>
      <c r="H107">
        <v>0.2398908988714</v>
      </c>
      <c r="I107">
        <v>4.1216253008399997E-5</v>
      </c>
      <c r="J107">
        <v>0.69652224939350005</v>
      </c>
      <c r="K107">
        <v>-1.0306463097419999E-3</v>
      </c>
      <c r="L107">
        <v>0.53491360441979996</v>
      </c>
      <c r="M107">
        <v>-7.5192283583270002E-3</v>
      </c>
      <c r="O107">
        <f t="shared" si="4"/>
        <v>0.6718812364383</v>
      </c>
      <c r="P107">
        <v>3.4931925677899036</v>
      </c>
      <c r="R107">
        <f t="shared" si="5"/>
        <v>0.6718812364383</v>
      </c>
      <c r="S107">
        <v>8.2759845081994907</v>
      </c>
      <c r="U107">
        <f t="shared" si="6"/>
        <v>2.0156437093148998E-2</v>
      </c>
      <c r="V107">
        <f t="shared" si="7"/>
        <v>12.964449970560096</v>
      </c>
    </row>
    <row r="108" spans="2:22" x14ac:dyDescent="0.3">
      <c r="B108" s="2">
        <v>0.67209614448199995</v>
      </c>
      <c r="C108">
        <v>14.64550928421</v>
      </c>
      <c r="F108">
        <v>0.65328103804839999</v>
      </c>
      <c r="G108">
        <v>3.5105504886780001</v>
      </c>
      <c r="H108">
        <v>0.24241554305089999</v>
      </c>
      <c r="I108">
        <v>2.0789202638580001E-4</v>
      </c>
      <c r="J108">
        <v>0.6983630705628</v>
      </c>
      <c r="K108">
        <v>-8.8408765041590005E-4</v>
      </c>
      <c r="L108">
        <v>0.53731802744790003</v>
      </c>
      <c r="M108">
        <v>-7.5632774975710002E-3</v>
      </c>
      <c r="O108">
        <f t="shared" si="4"/>
        <v>0.67209614448199995</v>
      </c>
      <c r="P108">
        <v>3.7754041004307797</v>
      </c>
      <c r="R108">
        <f t="shared" si="5"/>
        <v>0.67209614448199995</v>
      </c>
      <c r="S108">
        <v>8.271515704040457</v>
      </c>
      <c r="U108">
        <f t="shared" si="6"/>
        <v>2.0162884334459997E-2</v>
      </c>
      <c r="V108">
        <f t="shared" si="7"/>
        <v>10.87010518377922</v>
      </c>
    </row>
    <row r="109" spans="2:22" x14ac:dyDescent="0.3">
      <c r="B109" s="2">
        <v>0.67424522491899996</v>
      </c>
      <c r="C109">
        <v>15.24040830963</v>
      </c>
      <c r="F109">
        <v>0.65565842580440004</v>
      </c>
      <c r="G109">
        <v>3.498860951737</v>
      </c>
      <c r="H109">
        <v>0.24289642765649999</v>
      </c>
      <c r="I109">
        <v>3.2200933974000002E-4</v>
      </c>
      <c r="J109">
        <v>0.70271410241760002</v>
      </c>
      <c r="K109">
        <v>-8.9657549075039999E-4</v>
      </c>
      <c r="L109">
        <v>0.53791913320490004</v>
      </c>
      <c r="M109">
        <v>-7.6159972052899996E-3</v>
      </c>
      <c r="O109">
        <f t="shared" si="4"/>
        <v>0.67424522491899996</v>
      </c>
      <c r="P109">
        <v>4.2336287502296077</v>
      </c>
      <c r="R109">
        <f t="shared" si="5"/>
        <v>0.67424522491899996</v>
      </c>
      <c r="S109">
        <v>8.2268276624501127</v>
      </c>
      <c r="U109">
        <f t="shared" si="6"/>
        <v>2.0227356747569997E-2</v>
      </c>
      <c r="V109">
        <f t="shared" si="7"/>
        <v>11.006779559400393</v>
      </c>
    </row>
    <row r="110" spans="2:22" x14ac:dyDescent="0.3">
      <c r="B110" s="2">
        <v>0.67510485709379997</v>
      </c>
      <c r="C110">
        <v>15.129772919440001</v>
      </c>
      <c r="F110">
        <v>0.65712143365429998</v>
      </c>
      <c r="G110">
        <v>3.5106831251949999</v>
      </c>
      <c r="H110">
        <v>0.24638284104729999</v>
      </c>
      <c r="I110">
        <v>1.549670943265E-4</v>
      </c>
      <c r="J110">
        <v>0.70606104999810004</v>
      </c>
      <c r="K110">
        <v>-9.4566983761849995E-4</v>
      </c>
      <c r="L110">
        <v>0.54056399853579995</v>
      </c>
      <c r="M110">
        <v>-7.7654271244469997E-3</v>
      </c>
      <c r="O110">
        <f t="shared" si="4"/>
        <v>0.67510485709379997</v>
      </c>
      <c r="P110">
        <v>4.1783243002383514</v>
      </c>
      <c r="R110">
        <f t="shared" si="5"/>
        <v>0.67510485709379997</v>
      </c>
      <c r="S110">
        <v>8.206930448077177</v>
      </c>
      <c r="U110">
        <f t="shared" si="6"/>
        <v>2.0253145712813999E-2</v>
      </c>
      <c r="V110">
        <f t="shared" si="7"/>
        <v>10.951448619201649</v>
      </c>
    </row>
    <row r="111" spans="2:22" x14ac:dyDescent="0.3">
      <c r="B111" s="2">
        <v>0.67961792601159998</v>
      </c>
      <c r="C111">
        <v>15.254427002630001</v>
      </c>
      <c r="F111">
        <v>0.65748718561679997</v>
      </c>
      <c r="G111">
        <v>4.687860283329</v>
      </c>
      <c r="H111">
        <v>0.25131190825490002</v>
      </c>
      <c r="I111">
        <v>7.5641996483720005E-5</v>
      </c>
      <c r="J111">
        <v>0.70756717640940003</v>
      </c>
      <c r="K111">
        <v>-8.4798106898959999E-4</v>
      </c>
      <c r="L111">
        <v>0.54465151768359998</v>
      </c>
      <c r="M111">
        <v>-7.8271398960329999E-3</v>
      </c>
      <c r="O111">
        <f t="shared" si="4"/>
        <v>0.67961792601159998</v>
      </c>
      <c r="P111">
        <v>3.5969274007208645</v>
      </c>
      <c r="R111">
        <f t="shared" si="5"/>
        <v>0.67961792601159998</v>
      </c>
      <c r="S111">
        <v>8.0981308949912574</v>
      </c>
      <c r="U111">
        <f t="shared" si="6"/>
        <v>2.0388537780348E-2</v>
      </c>
      <c r="V111">
        <f t="shared" si="7"/>
        <v>11.657499601909137</v>
      </c>
    </row>
    <row r="112" spans="2:22" x14ac:dyDescent="0.3">
      <c r="B112" s="2">
        <v>0.68284154666719998</v>
      </c>
      <c r="C112">
        <v>15.36520341694</v>
      </c>
      <c r="F112">
        <v>0.65931594542909999</v>
      </c>
      <c r="G112">
        <v>4.4642621836189997</v>
      </c>
      <c r="H112">
        <v>0.25311522552600002</v>
      </c>
      <c r="I112">
        <v>2.4236174650550001E-4</v>
      </c>
      <c r="J112">
        <v>0.71057942923189998</v>
      </c>
      <c r="K112">
        <v>-1.0559484721139999E-3</v>
      </c>
      <c r="L112">
        <v>0.54849859452859995</v>
      </c>
      <c r="M112">
        <v>-7.8273744381359995E-3</v>
      </c>
      <c r="O112">
        <f t="shared" si="4"/>
        <v>0.68284154666719998</v>
      </c>
      <c r="P112">
        <v>3.3443157747275931</v>
      </c>
      <c r="R112">
        <f t="shared" si="5"/>
        <v>0.68284154666719998</v>
      </c>
      <c r="S112">
        <v>8.0204169285006248</v>
      </c>
      <c r="U112">
        <f t="shared" si="6"/>
        <v>2.0485246400015998E-2</v>
      </c>
      <c r="V112">
        <f t="shared" si="7"/>
        <v>12.020887642212408</v>
      </c>
    </row>
    <row r="113" spans="2:22" x14ac:dyDescent="0.3">
      <c r="B113" s="2">
        <v>0.68606516732269995</v>
      </c>
      <c r="C113">
        <v>15.50364610113</v>
      </c>
      <c r="F113">
        <v>0.66004744935399995</v>
      </c>
      <c r="G113">
        <v>4.323027704587</v>
      </c>
      <c r="H113">
        <v>0.25431743703999998</v>
      </c>
      <c r="I113">
        <v>4.0033763364490002E-4</v>
      </c>
      <c r="J113">
        <v>0.7129222925384</v>
      </c>
      <c r="K113">
        <v>-9.70533290202E-4</v>
      </c>
      <c r="L113">
        <v>0.55282655597920005</v>
      </c>
      <c r="M113">
        <v>-7.7925162576580002E-3</v>
      </c>
      <c r="O113">
        <f t="shared" si="4"/>
        <v>0.68606516732269995</v>
      </c>
      <c r="P113">
        <v>3.255843087796932</v>
      </c>
      <c r="R113">
        <f t="shared" si="5"/>
        <v>0.68606516732269995</v>
      </c>
      <c r="S113">
        <v>7.9427029620124037</v>
      </c>
      <c r="U113">
        <f t="shared" si="6"/>
        <v>2.0581955019680999E-2</v>
      </c>
      <c r="V113">
        <f t="shared" si="7"/>
        <v>12.247803013333069</v>
      </c>
    </row>
    <row r="114" spans="2:22" x14ac:dyDescent="0.3">
      <c r="B114" s="2">
        <v>0.68692479949759999</v>
      </c>
      <c r="C114">
        <v>15.628174004830001</v>
      </c>
      <c r="F114">
        <v>0.66096182926019997</v>
      </c>
      <c r="G114">
        <v>4.2053428321019997</v>
      </c>
      <c r="H114">
        <v>0.25684208121949997</v>
      </c>
      <c r="I114">
        <v>1.8067096324169999E-4</v>
      </c>
      <c r="J114">
        <v>0.71844475604629998</v>
      </c>
      <c r="K114">
        <v>-9.7086997445789997E-4</v>
      </c>
      <c r="L114">
        <v>0.55691407512690005</v>
      </c>
      <c r="M114">
        <v>-7.8454485191579992E-3</v>
      </c>
      <c r="O114">
        <f t="shared" si="4"/>
        <v>0.68692479949759999</v>
      </c>
      <c r="P114">
        <v>3.2698704848751681</v>
      </c>
      <c r="R114">
        <f t="shared" si="5"/>
        <v>0.68692479949759999</v>
      </c>
      <c r="S114">
        <v>7.9219792376131331</v>
      </c>
      <c r="U114">
        <f t="shared" si="6"/>
        <v>2.0607743984927998E-2</v>
      </c>
      <c r="V114">
        <f t="shared" si="7"/>
        <v>12.358303519954832</v>
      </c>
    </row>
    <row r="115" spans="2:22" x14ac:dyDescent="0.3">
      <c r="B115" s="2">
        <v>0.68842915580349995</v>
      </c>
      <c r="C115">
        <v>14.41091008682</v>
      </c>
      <c r="F115">
        <v>0.6620590851475</v>
      </c>
      <c r="G115">
        <v>4.0641209851189997</v>
      </c>
      <c r="H115">
        <v>0.2599678311561</v>
      </c>
      <c r="I115">
        <v>-3.9103140214160003E-6</v>
      </c>
      <c r="J115">
        <v>0.722461093143</v>
      </c>
      <c r="K115">
        <v>-9.71114835735E-4</v>
      </c>
      <c r="L115">
        <v>0.55859717124660002</v>
      </c>
      <c r="M115">
        <v>-7.9596977624449994E-3</v>
      </c>
      <c r="O115">
        <f t="shared" si="4"/>
        <v>0.68842915580349995</v>
      </c>
      <c r="P115">
        <v>3.9091093992073702</v>
      </c>
      <c r="R115">
        <f t="shared" si="5"/>
        <v>0.68842915580349995</v>
      </c>
      <c r="S115">
        <v>7.8909847811356721</v>
      </c>
      <c r="U115">
        <f t="shared" si="6"/>
        <v>2.0652874674104999E-2</v>
      </c>
      <c r="V115">
        <f t="shared" si="7"/>
        <v>10.501800687612629</v>
      </c>
    </row>
    <row r="116" spans="2:22" x14ac:dyDescent="0.3">
      <c r="B116" s="2">
        <v>0.68993351210940002</v>
      </c>
      <c r="C116">
        <v>14.964287440470001</v>
      </c>
      <c r="F116">
        <v>0.66333921701620002</v>
      </c>
      <c r="G116">
        <v>3.852275582596</v>
      </c>
      <c r="H116">
        <v>0.26357446569819998</v>
      </c>
      <c r="I116">
        <v>1.714800044755E-4</v>
      </c>
      <c r="J116">
        <v>0.72430191431229995</v>
      </c>
      <c r="K116">
        <v>-9.1011419406549995E-4</v>
      </c>
      <c r="L116">
        <v>0.56028026736629999</v>
      </c>
      <c r="M116">
        <v>-7.8895562939280007E-3</v>
      </c>
      <c r="O116">
        <f t="shared" si="4"/>
        <v>0.68993351210940002</v>
      </c>
      <c r="P116">
        <v>3.7893615103914944</v>
      </c>
      <c r="R116">
        <f t="shared" si="5"/>
        <v>0.68993351210940002</v>
      </c>
      <c r="S116">
        <v>7.8650527885490416</v>
      </c>
      <c r="U116">
        <f t="shared" si="6"/>
        <v>2.0698005363282E-2</v>
      </c>
      <c r="V116">
        <f t="shared" si="7"/>
        <v>11.174925930078507</v>
      </c>
    </row>
    <row r="117" spans="2:22" x14ac:dyDescent="0.3">
      <c r="B117" s="2">
        <v>0.69100805232789997</v>
      </c>
      <c r="C117">
        <v>14.798326932869999</v>
      </c>
      <c r="F117">
        <v>0.6649851008473</v>
      </c>
      <c r="G117">
        <v>3.7110726836870001</v>
      </c>
      <c r="H117">
        <v>0.26477667721230003</v>
      </c>
      <c r="I117">
        <v>3.7335844204459999E-4</v>
      </c>
      <c r="J117">
        <v>0.72647743023970002</v>
      </c>
      <c r="K117">
        <v>-1.0324725667670001E-3</v>
      </c>
      <c r="L117">
        <v>0.56184314233459998</v>
      </c>
      <c r="M117">
        <v>-7.6876998446809997E-3</v>
      </c>
      <c r="O117">
        <f t="shared" si="4"/>
        <v>0.69100805232789997</v>
      </c>
      <c r="P117">
        <v>3.7202309479032833</v>
      </c>
      <c r="R117">
        <f t="shared" si="5"/>
        <v>0.69100805232789997</v>
      </c>
      <c r="S117">
        <v>7.8465299367014492</v>
      </c>
      <c r="U117">
        <f t="shared" si="6"/>
        <v>2.0730241569836997E-2</v>
      </c>
      <c r="V117">
        <f t="shared" si="7"/>
        <v>11.078095984966716</v>
      </c>
    </row>
    <row r="118" spans="2:22" x14ac:dyDescent="0.3">
      <c r="B118" s="2">
        <v>0.69509130515829998</v>
      </c>
      <c r="C118">
        <v>14.95063244128</v>
      </c>
      <c r="F118">
        <v>0.66626523271589999</v>
      </c>
      <c r="G118">
        <v>3.5934004432509998</v>
      </c>
      <c r="H118">
        <v>0.26718110024039998</v>
      </c>
      <c r="I118">
        <v>2.5028471202719998E-4</v>
      </c>
      <c r="J118">
        <v>0.72781620927199997</v>
      </c>
      <c r="K118">
        <v>-1.154779926702E-3</v>
      </c>
      <c r="L118">
        <v>0.56304535384859999</v>
      </c>
      <c r="M118">
        <v>-7.8985053811500006E-3</v>
      </c>
      <c r="O118">
        <f t="shared" si="4"/>
        <v>0.69509130515829998</v>
      </c>
      <c r="P118">
        <v>3.3587245563263508</v>
      </c>
      <c r="R118">
        <f t="shared" si="5"/>
        <v>0.69509130515829998</v>
      </c>
      <c r="S118">
        <v>7.7761430996788725</v>
      </c>
      <c r="U118">
        <f t="shared" si="6"/>
        <v>2.0852739154748997E-2</v>
      </c>
      <c r="V118">
        <f t="shared" si="7"/>
        <v>11.591907884953649</v>
      </c>
    </row>
    <row r="119" spans="2:22" x14ac:dyDescent="0.3">
      <c r="B119" s="2">
        <v>0.69917455798869999</v>
      </c>
      <c r="C119">
        <v>15.130604219549999</v>
      </c>
      <c r="F119">
        <v>0.66809399252820001</v>
      </c>
      <c r="G119">
        <v>3.4522038603670002</v>
      </c>
      <c r="H119">
        <v>0.27162928284240001</v>
      </c>
      <c r="I119">
        <v>1.007448512599E-4</v>
      </c>
      <c r="J119">
        <v>0.72982437782029996</v>
      </c>
      <c r="K119">
        <v>-1.0815669136350001E-3</v>
      </c>
      <c r="L119">
        <v>0.56569021917950002</v>
      </c>
      <c r="M119">
        <v>-7.7054954069559999E-3</v>
      </c>
      <c r="O119">
        <f t="shared" si="4"/>
        <v>0.69917455798869999</v>
      </c>
      <c r="P119">
        <v>3.2216318425510044</v>
      </c>
      <c r="R119">
        <f t="shared" si="5"/>
        <v>0.69917455798869999</v>
      </c>
      <c r="S119">
        <v>7.706069478431556</v>
      </c>
      <c r="U119">
        <f t="shared" si="6"/>
        <v>2.0975236739661E-2</v>
      </c>
      <c r="V119">
        <f t="shared" si="7"/>
        <v>11.908972376998996</v>
      </c>
    </row>
    <row r="120" spans="2:22" x14ac:dyDescent="0.3">
      <c r="B120" s="2">
        <v>0.7008938223383</v>
      </c>
      <c r="C120">
        <v>15.25516181255</v>
      </c>
      <c r="F120">
        <v>0.66973987635929999</v>
      </c>
      <c r="G120">
        <v>3.4404890593280002</v>
      </c>
      <c r="H120">
        <v>0.2741539270219</v>
      </c>
      <c r="I120">
        <v>3.4644521541060002E-4</v>
      </c>
      <c r="J120">
        <v>0.73333867277989995</v>
      </c>
      <c r="K120">
        <v>-9.8400057564459998E-4</v>
      </c>
      <c r="L120">
        <v>0.56629132493659995</v>
      </c>
      <c r="M120">
        <v>-8.0567524575959996E-3</v>
      </c>
      <c r="O120">
        <f t="shared" si="4"/>
        <v>0.7008938223383</v>
      </c>
      <c r="P120">
        <v>3.2179037694813313</v>
      </c>
      <c r="R120">
        <f t="shared" si="5"/>
        <v>0.7008938223383</v>
      </c>
      <c r="S120">
        <v>7.6784576387619472</v>
      </c>
      <c r="U120">
        <f t="shared" si="6"/>
        <v>2.1026814670149E-2</v>
      </c>
      <c r="V120">
        <f t="shared" si="7"/>
        <v>12.037258043068668</v>
      </c>
    </row>
    <row r="121" spans="2:22" x14ac:dyDescent="0.3">
      <c r="B121" s="2">
        <v>0.70261308668800004</v>
      </c>
      <c r="C121">
        <v>15.365886270600001</v>
      </c>
      <c r="F121">
        <v>0.67175151215280005</v>
      </c>
      <c r="G121">
        <v>3.3228420829899998</v>
      </c>
      <c r="H121">
        <v>0.27559658083869998</v>
      </c>
      <c r="I121">
        <v>4.1660134280940001E-4</v>
      </c>
      <c r="J121">
        <v>0.7366856203605</v>
      </c>
      <c r="K121">
        <v>-9.4753690485589997E-4</v>
      </c>
      <c r="L121">
        <v>0.56677220954219998</v>
      </c>
      <c r="M121">
        <v>-7.8899520837269997E-3</v>
      </c>
      <c r="O121">
        <f t="shared" si="4"/>
        <v>0.70261308668800004</v>
      </c>
      <c r="P121">
        <v>3.2200312495706389</v>
      </c>
      <c r="R121">
        <f t="shared" si="5"/>
        <v>0.70261308668800004</v>
      </c>
      <c r="S121">
        <v>7.6508457990907326</v>
      </c>
      <c r="U121">
        <f t="shared" si="6"/>
        <v>2.1078392600640001E-2</v>
      </c>
      <c r="V121">
        <f t="shared" si="7"/>
        <v>12.145855021029362</v>
      </c>
    </row>
    <row r="122" spans="2:22" x14ac:dyDescent="0.3">
      <c r="B122" s="2">
        <v>0.70261308668800004</v>
      </c>
      <c r="C122">
        <v>14.231569205950001</v>
      </c>
      <c r="F122">
        <v>0.67266589205899996</v>
      </c>
      <c r="G122">
        <v>4.5235814797199998</v>
      </c>
      <c r="H122">
        <v>0.27752011926120002</v>
      </c>
      <c r="I122">
        <v>1.7062978935199999E-4</v>
      </c>
      <c r="J122">
        <v>0.74036726269919995</v>
      </c>
      <c r="K122">
        <v>-1.0333193786830001E-3</v>
      </c>
      <c r="L122">
        <v>0.57061928638710002</v>
      </c>
      <c r="M122">
        <v>-7.7936010148840001E-3</v>
      </c>
      <c r="O122">
        <f t="shared" si="4"/>
        <v>0.70261308668800004</v>
      </c>
      <c r="P122">
        <v>3.2200312495706389</v>
      </c>
      <c r="R122">
        <f t="shared" si="5"/>
        <v>0.70261308668800004</v>
      </c>
      <c r="S122">
        <v>7.6508457990907326</v>
      </c>
      <c r="U122">
        <f t="shared" si="6"/>
        <v>2.1078392600640001E-2</v>
      </c>
      <c r="V122">
        <f t="shared" si="7"/>
        <v>11.011537956379362</v>
      </c>
    </row>
    <row r="123" spans="2:22" x14ac:dyDescent="0.3">
      <c r="B123" s="2">
        <v>0.70691124756199997</v>
      </c>
      <c r="C123">
        <v>14.577546025769999</v>
      </c>
      <c r="F123">
        <v>0.67394602392759995</v>
      </c>
      <c r="G123">
        <v>4.2528778508930003</v>
      </c>
      <c r="H123">
        <v>0.2802852057436</v>
      </c>
      <c r="I123">
        <v>1.7046121221539999E-4</v>
      </c>
      <c r="J123">
        <v>0.74421625241680001</v>
      </c>
      <c r="K123">
        <v>-1.0824443332109999E-3</v>
      </c>
      <c r="L123">
        <v>0.57218216135540001</v>
      </c>
      <c r="M123">
        <v>-7.7761352774419999E-3</v>
      </c>
      <c r="O123">
        <f t="shared" si="4"/>
        <v>0.70691124756199997</v>
      </c>
      <c r="P123">
        <v>3.6338524923307176</v>
      </c>
      <c r="R123">
        <f t="shared" si="5"/>
        <v>0.70691124756199997</v>
      </c>
      <c r="S123">
        <v>7.5818161999167124</v>
      </c>
      <c r="U123">
        <f t="shared" si="6"/>
        <v>2.1207337426859998E-2</v>
      </c>
      <c r="V123">
        <f t="shared" si="7"/>
        <v>10.943693533439282</v>
      </c>
    </row>
    <row r="124" spans="2:22" x14ac:dyDescent="0.3">
      <c r="B124" s="2">
        <v>0.70970505213019996</v>
      </c>
      <c r="C124">
        <v>14.646808190630001</v>
      </c>
      <c r="F124">
        <v>0.6763234116836</v>
      </c>
      <c r="G124">
        <v>4.0999285708219997</v>
      </c>
      <c r="H124">
        <v>0.28232896531739998</v>
      </c>
      <c r="I124">
        <v>1.7911712180910001E-4</v>
      </c>
      <c r="J124">
        <v>0.74773054737650002</v>
      </c>
      <c r="K124">
        <v>-1.0704360128769999E-3</v>
      </c>
      <c r="L124">
        <v>0.57362481517230002</v>
      </c>
      <c r="M124">
        <v>-8.0835410837380006E-3</v>
      </c>
      <c r="O124">
        <f t="shared" si="4"/>
        <v>0.70970505213019996</v>
      </c>
      <c r="P124">
        <v>3.4590907814408562</v>
      </c>
      <c r="R124">
        <f t="shared" si="5"/>
        <v>0.70970505213019996</v>
      </c>
      <c r="S124">
        <v>7.5369469604521706</v>
      </c>
      <c r="U124">
        <f t="shared" si="6"/>
        <v>2.1291151563905999E-2</v>
      </c>
      <c r="V124">
        <f t="shared" si="7"/>
        <v>11.187717409189144</v>
      </c>
    </row>
    <row r="125" spans="2:22" x14ac:dyDescent="0.3">
      <c r="B125" s="2">
        <v>0.71292867278579997</v>
      </c>
      <c r="C125">
        <v>14.826750279620001</v>
      </c>
      <c r="F125">
        <v>0.67668916364609999</v>
      </c>
      <c r="G125">
        <v>3.8645082976539999</v>
      </c>
      <c r="H125">
        <v>0.28425250373990002</v>
      </c>
      <c r="I125">
        <v>4.0729311299170001E-4</v>
      </c>
      <c r="J125">
        <v>0.75024075806190005</v>
      </c>
      <c r="K125">
        <v>-9.9725360746979997E-4</v>
      </c>
      <c r="L125">
        <v>0.57362481517230002</v>
      </c>
      <c r="M125">
        <v>-8.5313470981199999E-3</v>
      </c>
      <c r="O125">
        <f t="shared" si="4"/>
        <v>0.71292867278579997</v>
      </c>
      <c r="P125">
        <v>3.2684448938708912</v>
      </c>
      <c r="R125">
        <f t="shared" si="5"/>
        <v>0.71292867278579997</v>
      </c>
      <c r="S125">
        <v>7.4851747610703327</v>
      </c>
      <c r="U125">
        <f t="shared" si="6"/>
        <v>2.1387860183573998E-2</v>
      </c>
      <c r="V125">
        <f t="shared" si="7"/>
        <v>11.55830538574911</v>
      </c>
    </row>
    <row r="126" spans="2:22" x14ac:dyDescent="0.3">
      <c r="B126" s="2">
        <v>0.71507775322279998</v>
      </c>
      <c r="C126">
        <v>14.92365644739</v>
      </c>
      <c r="F126">
        <v>0.67833504747719997</v>
      </c>
      <c r="G126">
        <v>3.9234233681799999</v>
      </c>
      <c r="H126">
        <v>0.28725803252510002</v>
      </c>
      <c r="I126">
        <v>3.5442681645809999E-4</v>
      </c>
      <c r="J126">
        <v>0.7520815792312</v>
      </c>
      <c r="K126">
        <v>-1.119591575065E-3</v>
      </c>
      <c r="L126">
        <v>0.57434614208070001</v>
      </c>
      <c r="M126">
        <v>-9.040660659748E-3</v>
      </c>
      <c r="O126">
        <f t="shared" si="4"/>
        <v>0.71507775322279998</v>
      </c>
      <c r="P126">
        <v>3.2102388157953921</v>
      </c>
      <c r="R126">
        <f t="shared" si="5"/>
        <v>0.71507775322279998</v>
      </c>
      <c r="S126">
        <v>7.4506599614835114</v>
      </c>
      <c r="U126">
        <f t="shared" si="6"/>
        <v>2.1452332596683998E-2</v>
      </c>
      <c r="V126">
        <f t="shared" si="7"/>
        <v>11.713417631594607</v>
      </c>
    </row>
    <row r="127" spans="2:22" x14ac:dyDescent="0.3">
      <c r="B127" s="2">
        <v>0.71701192561610005</v>
      </c>
      <c r="C127">
        <v>15.006722057899999</v>
      </c>
      <c r="F127">
        <v>0.67833504747719997</v>
      </c>
      <c r="G127">
        <v>3.6644471724410002</v>
      </c>
      <c r="H127">
        <v>0.28894112864470001</v>
      </c>
      <c r="I127">
        <v>2.0505553282729999E-4</v>
      </c>
      <c r="L127">
        <v>0.57470680553489994</v>
      </c>
      <c r="M127">
        <v>-9.2601954002179999E-3</v>
      </c>
      <c r="O127">
        <f t="shared" si="4"/>
        <v>0.71701192561610005</v>
      </c>
      <c r="P127">
        <v>3.2180869800336578</v>
      </c>
      <c r="R127">
        <f t="shared" si="5"/>
        <v>0.71701192561610005</v>
      </c>
      <c r="S127">
        <v>7.4293479259669093</v>
      </c>
      <c r="U127">
        <f t="shared" si="6"/>
        <v>2.1510357768483E-2</v>
      </c>
      <c r="V127">
        <f t="shared" si="7"/>
        <v>11.788635077866342</v>
      </c>
    </row>
    <row r="128" spans="2:22" x14ac:dyDescent="0.3">
      <c r="B128" s="2">
        <v>0.71808646583470004</v>
      </c>
      <c r="C128">
        <v>15.17275678873</v>
      </c>
      <c r="F128">
        <v>0.68034668327070003</v>
      </c>
      <c r="G128">
        <v>3.558571841364</v>
      </c>
      <c r="H128">
        <v>0.29086466706719999</v>
      </c>
      <c r="I128">
        <v>1.7859673151800001E-4</v>
      </c>
      <c r="L128">
        <v>0.57783255547150003</v>
      </c>
      <c r="M128">
        <v>-8.9969706630989993E-3</v>
      </c>
      <c r="O128">
        <f t="shared" si="4"/>
        <v>0.71808646583470004</v>
      </c>
      <c r="P128">
        <v>3.0729834228063719</v>
      </c>
      <c r="R128">
        <f t="shared" si="5"/>
        <v>0.71808646583470004</v>
      </c>
      <c r="S128">
        <v>7.4184621882691797</v>
      </c>
      <c r="U128">
        <f t="shared" si="6"/>
        <v>2.1542593975041002E-2</v>
      </c>
      <c r="V128">
        <f t="shared" si="7"/>
        <v>12.099773365923628</v>
      </c>
    </row>
    <row r="129" spans="2:22" x14ac:dyDescent="0.3">
      <c r="B129" s="2">
        <v>0.72023554627169994</v>
      </c>
      <c r="C129">
        <v>13.678852439</v>
      </c>
      <c r="F129">
        <v>0.68180969112050005</v>
      </c>
      <c r="G129">
        <v>3.40559098117</v>
      </c>
      <c r="H129">
        <v>0.29302864779249999</v>
      </c>
      <c r="I129">
        <v>4.6757150296199998E-5</v>
      </c>
      <c r="L129">
        <v>0.57987631504530002</v>
      </c>
      <c r="M129">
        <v>-8.8478265921310001E-3</v>
      </c>
      <c r="O129">
        <f t="shared" si="4"/>
        <v>0.72023554627169994</v>
      </c>
      <c r="P129">
        <v>4.0374429743356854</v>
      </c>
      <c r="R129">
        <f t="shared" si="5"/>
        <v>0.72023554627169994</v>
      </c>
      <c r="S129">
        <v>7.3966907128757473</v>
      </c>
      <c r="U129">
        <f t="shared" si="6"/>
        <v>2.1607066388150999E-2</v>
      </c>
      <c r="V129">
        <f t="shared" si="7"/>
        <v>9.6414094646643136</v>
      </c>
    </row>
    <row r="130" spans="2:22" x14ac:dyDescent="0.3">
      <c r="B130" s="2">
        <v>0.72131008649020001</v>
      </c>
      <c r="C130">
        <v>14.34288002748</v>
      </c>
      <c r="F130">
        <v>0.68418707887660002</v>
      </c>
      <c r="G130">
        <v>3.26441334636</v>
      </c>
      <c r="H130">
        <v>0.29483196506359999</v>
      </c>
      <c r="I130">
        <v>3.364040415209E-4</v>
      </c>
      <c r="L130">
        <v>0.58167963231639996</v>
      </c>
      <c r="M130">
        <v>-8.7689119429679996E-3</v>
      </c>
      <c r="O130">
        <f t="shared" si="4"/>
        <v>0.72131008649020001</v>
      </c>
      <c r="P130">
        <v>3.7676003975167172</v>
      </c>
      <c r="R130">
        <f t="shared" si="5"/>
        <v>0.72131008649020001</v>
      </c>
      <c r="S130">
        <v>7.385051456878899</v>
      </c>
      <c r="U130">
        <f t="shared" si="6"/>
        <v>2.1639302594705999E-2</v>
      </c>
      <c r="V130">
        <f t="shared" si="7"/>
        <v>10.575279629963283</v>
      </c>
    </row>
    <row r="131" spans="2:22" x14ac:dyDescent="0.3">
      <c r="B131" s="2">
        <v>0.72131008649020001</v>
      </c>
      <c r="C131">
        <v>14.149216138390001</v>
      </c>
      <c r="F131">
        <v>0.68674734261379999</v>
      </c>
      <c r="G131">
        <v>3.2527301254430001</v>
      </c>
      <c r="H131">
        <v>0.29615439772899999</v>
      </c>
      <c r="I131">
        <v>5.1193361939150001E-4</v>
      </c>
      <c r="L131">
        <v>0.58300206498189999</v>
      </c>
      <c r="M131">
        <v>-9.0060663391360006E-3</v>
      </c>
      <c r="O131">
        <f t="shared" ref="O131:O137" si="8">B131</f>
        <v>0.72131008649020001</v>
      </c>
      <c r="P131">
        <v>3.7676003975167172</v>
      </c>
      <c r="R131">
        <f t="shared" ref="R131:R137" si="9">O131</f>
        <v>0.72131008649020001</v>
      </c>
      <c r="S131">
        <v>7.385051456878899</v>
      </c>
      <c r="U131">
        <f t="shared" ref="U131:U137" si="10">B131*0.03</f>
        <v>2.1639302594705999E-2</v>
      </c>
      <c r="V131">
        <f t="shared" ref="V131:V137" si="11">IFERROR(C131-P131,0)</f>
        <v>10.381615740873283</v>
      </c>
    </row>
    <row r="132" spans="2:22" x14ac:dyDescent="0.3">
      <c r="B132" s="2">
        <v>0.72410389105840001</v>
      </c>
      <c r="C132">
        <v>14.190812033389999</v>
      </c>
      <c r="F132">
        <v>0.68784459850120006</v>
      </c>
      <c r="G132">
        <v>3.3587128289389998</v>
      </c>
      <c r="H132">
        <v>0.29783749384870001</v>
      </c>
      <c r="I132">
        <v>3.8890386601849998E-4</v>
      </c>
      <c r="L132">
        <v>0.58432449764729999</v>
      </c>
      <c r="M132">
        <v>-9.3398063462490008E-3</v>
      </c>
      <c r="O132">
        <f t="shared" si="8"/>
        <v>0.72410389105840001</v>
      </c>
      <c r="P132">
        <v>3.5386831905588592</v>
      </c>
      <c r="R132">
        <f t="shared" si="9"/>
        <v>0.72410389105840001</v>
      </c>
      <c r="S132">
        <v>7.3538674394835448</v>
      </c>
      <c r="U132">
        <f t="shared" si="10"/>
        <v>2.1723116731752E-2</v>
      </c>
      <c r="V132">
        <f t="shared" si="11"/>
        <v>10.652128842831139</v>
      </c>
    </row>
    <row r="133" spans="2:22" x14ac:dyDescent="0.3">
      <c r="B133" s="2">
        <v>0.72775732780140001</v>
      </c>
      <c r="C133">
        <v>14.32926956222</v>
      </c>
      <c r="F133">
        <v>0.68839322644489997</v>
      </c>
      <c r="G133">
        <v>3.9119991042720001</v>
      </c>
      <c r="H133">
        <v>0.29952058996839998</v>
      </c>
      <c r="I133">
        <v>1.868495218721E-4</v>
      </c>
      <c r="L133">
        <v>0.58468516110150004</v>
      </c>
      <c r="M133">
        <v>-9.6032436371489994E-3</v>
      </c>
      <c r="O133">
        <f t="shared" si="8"/>
        <v>0.72775732780140001</v>
      </c>
      <c r="P133">
        <v>3.2344257045813873</v>
      </c>
      <c r="R133">
        <f t="shared" si="9"/>
        <v>0.72775732780140001</v>
      </c>
      <c r="S133">
        <v>7.3166006437847342</v>
      </c>
      <c r="U133">
        <f t="shared" si="10"/>
        <v>2.1832719834041999E-2</v>
      </c>
      <c r="V133">
        <f t="shared" si="11"/>
        <v>11.094843857638613</v>
      </c>
    </row>
    <row r="134" spans="2:22" x14ac:dyDescent="0.3">
      <c r="B134" s="2">
        <v>0.73377475302509998</v>
      </c>
      <c r="C134">
        <v>14.48164187153</v>
      </c>
      <c r="F134">
        <v>0.6898562342947</v>
      </c>
      <c r="G134">
        <v>3.7943331798609998</v>
      </c>
      <c r="H134">
        <v>0.30336766681339999</v>
      </c>
      <c r="I134">
        <v>1.6027344951130001E-4</v>
      </c>
      <c r="L134">
        <v>0.58540648800999995</v>
      </c>
      <c r="M134">
        <v>-1.043743607196E-2</v>
      </c>
      <c r="O134">
        <f t="shared" si="8"/>
        <v>0.73377475302509998</v>
      </c>
      <c r="P134">
        <v>3.0081032788415962</v>
      </c>
      <c r="R134">
        <f t="shared" si="9"/>
        <v>0.73377475302509998</v>
      </c>
      <c r="S134">
        <v>7.2737643515357036</v>
      </c>
      <c r="U134">
        <f t="shared" si="10"/>
        <v>2.2013242590752997E-2</v>
      </c>
      <c r="V134">
        <f t="shared" si="11"/>
        <v>11.473538592688403</v>
      </c>
    </row>
    <row r="135" spans="2:22" x14ac:dyDescent="0.3">
      <c r="B135" s="2">
        <v>0.7363536495495</v>
      </c>
      <c r="C135">
        <v>14.564729749</v>
      </c>
      <c r="F135">
        <v>0.69205074606950001</v>
      </c>
      <c r="G135">
        <v>3.6531492290259999</v>
      </c>
      <c r="H135">
        <v>0.30505076293299999</v>
      </c>
      <c r="I135">
        <v>4.4992767017679999E-4</v>
      </c>
      <c r="L135">
        <v>0.58720980528110001</v>
      </c>
      <c r="M135">
        <v>-1.040242397322E-2</v>
      </c>
      <c r="O135">
        <f t="shared" si="8"/>
        <v>0.7363536495495</v>
      </c>
      <c r="P135">
        <v>2.9992993600404336</v>
      </c>
      <c r="R135">
        <f t="shared" si="9"/>
        <v>0.7363536495495</v>
      </c>
      <c r="S135">
        <v>7.2554059405721381</v>
      </c>
      <c r="U135">
        <f t="shared" si="10"/>
        <v>2.2090609486484999E-2</v>
      </c>
      <c r="V135">
        <f t="shared" si="11"/>
        <v>11.565430388959566</v>
      </c>
    </row>
    <row r="136" spans="2:22" x14ac:dyDescent="0.3">
      <c r="B136" s="2">
        <v>0.74086671846730001</v>
      </c>
      <c r="C136">
        <v>14.675550697249999</v>
      </c>
      <c r="F136">
        <v>0.69314800195689996</v>
      </c>
      <c r="G136">
        <v>3.5236990273040001</v>
      </c>
      <c r="H136">
        <v>0.30553164753860002</v>
      </c>
      <c r="I136">
        <v>5.6404498353090004E-4</v>
      </c>
      <c r="L136">
        <v>0.58877268024929996</v>
      </c>
      <c r="M136">
        <v>-1.025325058449E-2</v>
      </c>
      <c r="O136">
        <f t="shared" si="8"/>
        <v>0.74086671846730001</v>
      </c>
      <c r="P136">
        <v>2.9838925021380587</v>
      </c>
      <c r="R136">
        <f t="shared" si="9"/>
        <v>0.74086671846730001</v>
      </c>
      <c r="S136">
        <v>7.2232787213851868</v>
      </c>
      <c r="U136">
        <f t="shared" si="10"/>
        <v>2.2226001554019E-2</v>
      </c>
      <c r="V136">
        <f t="shared" si="11"/>
        <v>11.691658195111941</v>
      </c>
    </row>
    <row r="137" spans="2:22" x14ac:dyDescent="0.3">
      <c r="B137" s="2">
        <v>0.74946304021550003</v>
      </c>
      <c r="C137">
        <v>14.758846399759999</v>
      </c>
      <c r="F137">
        <v>0.69461100980680002</v>
      </c>
      <c r="G137">
        <v>3.3824898123709999</v>
      </c>
      <c r="H137">
        <v>0.30841695517239998</v>
      </c>
      <c r="I137">
        <v>3.5313683489139998E-4</v>
      </c>
      <c r="L137">
        <v>0.58961422830919996</v>
      </c>
      <c r="M137">
        <v>-1.06133028041E-2</v>
      </c>
      <c r="O137">
        <f t="shared" si="8"/>
        <v>0.74946304021550003</v>
      </c>
      <c r="P137">
        <v>2.9545461061335021</v>
      </c>
      <c r="R137">
        <f t="shared" si="9"/>
        <v>0.74946304021550003</v>
      </c>
      <c r="S137">
        <v>7.217603681097426</v>
      </c>
      <c r="U137">
        <f t="shared" si="10"/>
        <v>2.2483891206465E-2</v>
      </c>
      <c r="V137">
        <f t="shared" si="11"/>
        <v>11.804300293626497</v>
      </c>
    </row>
    <row r="138" spans="2:22" x14ac:dyDescent="0.3">
      <c r="F138">
        <v>0.69698839756279996</v>
      </c>
      <c r="G138">
        <v>3.2648554680820001</v>
      </c>
      <c r="H138">
        <v>0.31022027244349998</v>
      </c>
      <c r="I138">
        <v>1.9497771173400001E-4</v>
      </c>
      <c r="L138">
        <v>0.59225909364009999</v>
      </c>
      <c r="M138">
        <v>-1.045541487025E-2</v>
      </c>
    </row>
    <row r="139" spans="2:22" x14ac:dyDescent="0.3">
      <c r="F139">
        <v>0.6993657853188</v>
      </c>
      <c r="G139">
        <v>3.217850995359</v>
      </c>
      <c r="H139">
        <v>0.31334602237999998</v>
      </c>
      <c r="I139">
        <v>2.3868969670490001E-4</v>
      </c>
      <c r="L139">
        <v>0.59406241091120005</v>
      </c>
      <c r="M139">
        <v>-1.047308583203E-2</v>
      </c>
    </row>
    <row r="140" spans="2:22" x14ac:dyDescent="0.3">
      <c r="F140">
        <v>0.70119454513110002</v>
      </c>
      <c r="G140">
        <v>3.2179141556049999</v>
      </c>
      <c r="H140">
        <v>0.31563022425670001</v>
      </c>
      <c r="I140">
        <v>3.6147757853420001E-4</v>
      </c>
      <c r="L140">
        <v>0.59718816084769999</v>
      </c>
      <c r="M140">
        <v>-1.058742302861E-2</v>
      </c>
    </row>
    <row r="141" spans="2:22" x14ac:dyDescent="0.3">
      <c r="F141">
        <v>0.70229180101849997</v>
      </c>
      <c r="G141">
        <v>3.217952051753</v>
      </c>
      <c r="H141">
        <v>0.31587066655950002</v>
      </c>
      <c r="I141">
        <v>5.6341465162900004E-4</v>
      </c>
      <c r="L141">
        <v>0.59911169927020003</v>
      </c>
      <c r="M141">
        <v>-1.070168693078E-2</v>
      </c>
    </row>
    <row r="142" spans="2:22" x14ac:dyDescent="0.3">
      <c r="F142">
        <v>0.70412056083079999</v>
      </c>
      <c r="G142">
        <v>3.2297868572600001</v>
      </c>
      <c r="H142">
        <v>0.31875597419320001</v>
      </c>
      <c r="I142">
        <v>4.8421415427840001E-4</v>
      </c>
      <c r="L142">
        <v>0.59875103581599998</v>
      </c>
      <c r="M142">
        <v>-1.128117860812E-2</v>
      </c>
    </row>
    <row r="143" spans="2:22" x14ac:dyDescent="0.3">
      <c r="F143">
        <v>0.70430343681200003</v>
      </c>
      <c r="G143">
        <v>3.8890053078919999</v>
      </c>
      <c r="H143">
        <v>0.32019862801010002</v>
      </c>
      <c r="I143">
        <v>3.4363803961499998E-4</v>
      </c>
      <c r="L143">
        <v>0.60067457423839998</v>
      </c>
      <c r="M143">
        <v>-1.110568567746E-2</v>
      </c>
    </row>
    <row r="144" spans="2:22" x14ac:dyDescent="0.3">
      <c r="F144">
        <v>0.70448631279329998</v>
      </c>
      <c r="G144">
        <v>3.7006652997430001</v>
      </c>
      <c r="H144">
        <v>0.32356482024939998</v>
      </c>
      <c r="I144">
        <v>3.434328152748E-4</v>
      </c>
      <c r="L144">
        <v>0.60307899726650005</v>
      </c>
      <c r="M144">
        <v>-1.107949073601E-2</v>
      </c>
    </row>
    <row r="145" spans="6:13" x14ac:dyDescent="0.3">
      <c r="F145">
        <v>0.70704657653049996</v>
      </c>
      <c r="G145">
        <v>3.630123852523</v>
      </c>
      <c r="H145">
        <v>0.32500747406629998</v>
      </c>
      <c r="I145">
        <v>2.4675925104099999E-4</v>
      </c>
      <c r="L145">
        <v>0.60368010302359998</v>
      </c>
      <c r="M145">
        <v>-1.094781973193E-2</v>
      </c>
    </row>
    <row r="146" spans="6:13" x14ac:dyDescent="0.3">
      <c r="F146">
        <v>0.71180135204249995</v>
      </c>
      <c r="G146">
        <v>3.32422529238</v>
      </c>
      <c r="H146">
        <v>0.32572880097469997</v>
      </c>
      <c r="I146">
        <v>4.0476445594340001E-4</v>
      </c>
      <c r="L146">
        <v>0.60584408374889998</v>
      </c>
      <c r="M146">
        <v>-1.114990339384E-2</v>
      </c>
    </row>
    <row r="147" spans="6:13" x14ac:dyDescent="0.3">
      <c r="F147">
        <v>0.7141787397985</v>
      </c>
      <c r="G147">
        <v>3.2065909480919998</v>
      </c>
      <c r="H147">
        <v>0.32669057018600001</v>
      </c>
      <c r="I147">
        <v>5.4519398179240001E-4</v>
      </c>
      <c r="L147">
        <v>0.61041248750230004</v>
      </c>
      <c r="M147">
        <v>-1.12643285437E-2</v>
      </c>
    </row>
    <row r="148" spans="6:13" x14ac:dyDescent="0.3">
      <c r="F148">
        <v>0.71710475549819996</v>
      </c>
      <c r="G148">
        <v>3.2184636497470001</v>
      </c>
      <c r="H148">
        <v>0.32729167594300002</v>
      </c>
      <c r="I148">
        <v>6.0662090519029998E-4</v>
      </c>
      <c r="L148">
        <v>0.61534155470990004</v>
      </c>
      <c r="M148">
        <v>-1.121194599026E-2</v>
      </c>
    </row>
    <row r="149" spans="6:13" x14ac:dyDescent="0.3">
      <c r="F149">
        <v>0.71801913540439999</v>
      </c>
      <c r="G149">
        <v>3.0419205509570002</v>
      </c>
      <c r="H149">
        <v>0.33041742587950002</v>
      </c>
      <c r="I149">
        <v>3.342345270679E-4</v>
      </c>
      <c r="L149">
        <v>0.61822686234360003</v>
      </c>
      <c r="M149">
        <v>-1.1212121896829999E-2</v>
      </c>
    </row>
    <row r="150" spans="6:13" x14ac:dyDescent="0.3">
      <c r="F150">
        <v>0.7202136471792</v>
      </c>
      <c r="G150">
        <v>4.0543578356849999</v>
      </c>
      <c r="H150">
        <v>0.33354317581609999</v>
      </c>
      <c r="I150">
        <v>3.4282447169510001E-4</v>
      </c>
      <c r="L150">
        <v>0.62087172767450005</v>
      </c>
      <c r="M150">
        <v>-1.1264966205050001E-2</v>
      </c>
    </row>
    <row r="151" spans="6:13" x14ac:dyDescent="0.3">
      <c r="F151">
        <v>0.72057939914159996</v>
      </c>
      <c r="G151">
        <v>3.771850981474</v>
      </c>
      <c r="H151">
        <v>0.3351060507843</v>
      </c>
      <c r="I151">
        <v>3.515096990517E-4</v>
      </c>
      <c r="L151">
        <v>0.6254401314279</v>
      </c>
      <c r="M151">
        <v>-1.1317927784310001E-2</v>
      </c>
    </row>
    <row r="152" spans="6:13" x14ac:dyDescent="0.3">
      <c r="F152">
        <v>0.72259103493520005</v>
      </c>
      <c r="G152">
        <v>3.7601488124840001</v>
      </c>
      <c r="H152">
        <v>0.33702958920679998</v>
      </c>
      <c r="I152">
        <v>5.1822211963270005E-4</v>
      </c>
      <c r="L152">
        <v>0.62700300639619999</v>
      </c>
      <c r="M152">
        <v>-1.145851122841E-2</v>
      </c>
    </row>
    <row r="153" spans="6:13" x14ac:dyDescent="0.3">
      <c r="F153">
        <v>0.72350541484130004</v>
      </c>
      <c r="G153">
        <v>3.6071490042160002</v>
      </c>
      <c r="H153">
        <v>0.33763069496379999</v>
      </c>
      <c r="I153">
        <v>6.235515934602E-4</v>
      </c>
      <c r="L153">
        <v>0.62772433330459998</v>
      </c>
      <c r="M153">
        <v>-1.188880019927E-2</v>
      </c>
    </row>
    <row r="154" spans="6:13" x14ac:dyDescent="0.3">
      <c r="F154">
        <v>0.72515129867240002</v>
      </c>
      <c r="G154">
        <v>3.4188595242640001</v>
      </c>
      <c r="H154">
        <v>0.33955423338629998</v>
      </c>
      <c r="I154">
        <v>4.5660463077610002E-4</v>
      </c>
      <c r="L154">
        <v>0.62856588136439995</v>
      </c>
      <c r="M154">
        <v>-1.2327877009650001E-2</v>
      </c>
    </row>
    <row r="155" spans="6:13" x14ac:dyDescent="0.3">
      <c r="F155">
        <v>0.72698005848470004</v>
      </c>
      <c r="G155">
        <v>3.2894345866410002</v>
      </c>
      <c r="H155">
        <v>0.3421990987172</v>
      </c>
      <c r="I155">
        <v>2.8083318136180001E-4</v>
      </c>
      <c r="L155">
        <v>0.62988831402989998</v>
      </c>
      <c r="M155">
        <v>-1.200307876032E-2</v>
      </c>
    </row>
    <row r="156" spans="6:13" x14ac:dyDescent="0.3">
      <c r="F156">
        <v>0.72880881829699995</v>
      </c>
      <c r="G156">
        <v>3.1600096490179999</v>
      </c>
      <c r="H156">
        <v>0.34352153138269997</v>
      </c>
      <c r="I156">
        <v>2.3685000708430001E-4</v>
      </c>
      <c r="L156">
        <v>0.62988831402989998</v>
      </c>
      <c r="M156">
        <v>-1.200307876032E-2</v>
      </c>
    </row>
    <row r="157" spans="6:13" x14ac:dyDescent="0.3">
      <c r="F157">
        <v>0.7306375781094</v>
      </c>
      <c r="G157">
        <v>3.0188130661330002</v>
      </c>
      <c r="H157">
        <v>0.34652706016779999</v>
      </c>
      <c r="I157">
        <v>4.034964626988E-4</v>
      </c>
      <c r="L157">
        <v>0.63024897748410003</v>
      </c>
      <c r="M157">
        <v>-1.219627197053E-2</v>
      </c>
    </row>
    <row r="158" spans="6:13" x14ac:dyDescent="0.3">
      <c r="F158">
        <v>0.7511196880073</v>
      </c>
      <c r="G158">
        <v>2.9488905893249999</v>
      </c>
      <c r="H158">
        <v>0.3471281659248</v>
      </c>
      <c r="I158">
        <v>6.6687511807299999E-4</v>
      </c>
      <c r="L158">
        <v>0.63145118899819996</v>
      </c>
      <c r="M158">
        <v>-1.2055857103560001E-2</v>
      </c>
    </row>
    <row r="159" spans="6:13" x14ac:dyDescent="0.3">
      <c r="H159">
        <v>0.34808993513609998</v>
      </c>
      <c r="I159">
        <v>7.3706056323460001E-4</v>
      </c>
      <c r="L159">
        <v>0.63193207360379999</v>
      </c>
      <c r="M159">
        <v>-1.220515509279E-2</v>
      </c>
    </row>
    <row r="160" spans="6:13" x14ac:dyDescent="0.3">
      <c r="H160">
        <v>0.34941236780149998</v>
      </c>
      <c r="I160">
        <v>6.3161381835560003E-4</v>
      </c>
      <c r="L160">
        <v>0.63373539087490005</v>
      </c>
      <c r="M160">
        <v>-1.2038435342759999E-2</v>
      </c>
    </row>
    <row r="161" spans="8:13" x14ac:dyDescent="0.3">
      <c r="H161">
        <v>0.35434143500920001</v>
      </c>
      <c r="I161">
        <v>3.7667851879429997E-4</v>
      </c>
      <c r="L161">
        <v>0.63722180426560004</v>
      </c>
      <c r="M161">
        <v>-1.2021086876369999E-2</v>
      </c>
    </row>
    <row r="162" spans="8:13" x14ac:dyDescent="0.3">
      <c r="H162">
        <v>0.35698630034009998</v>
      </c>
      <c r="I162">
        <v>3.940782912703E-4</v>
      </c>
      <c r="L162">
        <v>0.63782291002269997</v>
      </c>
      <c r="M162">
        <v>-1.189819638237E-2</v>
      </c>
    </row>
    <row r="163" spans="8:13" x14ac:dyDescent="0.3">
      <c r="H163">
        <v>0.3581885118541</v>
      </c>
      <c r="I163">
        <v>7.1888387004229995E-4</v>
      </c>
      <c r="L163">
        <v>0.63854423693109996</v>
      </c>
      <c r="M163">
        <v>-1.2126533621249999E-2</v>
      </c>
    </row>
    <row r="164" spans="8:13" x14ac:dyDescent="0.3">
      <c r="H164">
        <v>0.35890983876260002</v>
      </c>
      <c r="I164">
        <v>8.2420601442910002E-4</v>
      </c>
      <c r="L164">
        <v>0.64058799650499998</v>
      </c>
      <c r="M164">
        <v>-1.2109097201569999E-2</v>
      </c>
    </row>
    <row r="165" spans="8:13" x14ac:dyDescent="0.3">
      <c r="H165">
        <v>0.36083337718500003</v>
      </c>
      <c r="I165">
        <v>5.9579548114350003E-4</v>
      </c>
      <c r="L165">
        <v>0.64191042917039998</v>
      </c>
      <c r="M165">
        <v>-1.223210496662E-2</v>
      </c>
    </row>
    <row r="166" spans="8:13" x14ac:dyDescent="0.3">
      <c r="H166">
        <v>0.3617951463963</v>
      </c>
      <c r="I166">
        <v>2.971995026963E-4</v>
      </c>
      <c r="L166">
        <v>0.64239131377600001</v>
      </c>
      <c r="M166">
        <v>-1.327701498461E-2</v>
      </c>
    </row>
    <row r="167" spans="8:13" x14ac:dyDescent="0.3">
      <c r="H167">
        <v>0.36323780021309998</v>
      </c>
      <c r="I167">
        <v>3.5857512000919998E-4</v>
      </c>
      <c r="L167">
        <v>0.64299241953310005</v>
      </c>
      <c r="M167">
        <v>-1.311900245027E-2</v>
      </c>
    </row>
    <row r="168" spans="8:13" x14ac:dyDescent="0.3">
      <c r="H168">
        <v>0.36456023287860001</v>
      </c>
      <c r="I168">
        <v>4.5508010710639999E-4</v>
      </c>
      <c r="L168">
        <v>0.64431485219850004</v>
      </c>
      <c r="M168">
        <v>-1.323322970523E-2</v>
      </c>
    </row>
    <row r="169" spans="8:13" x14ac:dyDescent="0.3">
      <c r="H169">
        <v>0.36900841548059998</v>
      </c>
      <c r="I169">
        <v>8.1480983132270002E-4</v>
      </c>
      <c r="L169">
        <v>0.64503617910699995</v>
      </c>
      <c r="M169">
        <v>-1.307522450033E-2</v>
      </c>
    </row>
    <row r="170" spans="8:13" x14ac:dyDescent="0.3">
      <c r="H170">
        <v>0.37093195390310002</v>
      </c>
      <c r="I170">
        <v>6.0396031820900001E-4</v>
      </c>
      <c r="L170">
        <v>0.64840237134629997</v>
      </c>
      <c r="M170">
        <v>-1.298762462381E-2</v>
      </c>
    </row>
    <row r="171" spans="8:13" x14ac:dyDescent="0.3">
      <c r="H171">
        <v>0.37225438656850002</v>
      </c>
      <c r="I171">
        <v>4.546110229004E-4</v>
      </c>
      <c r="L171">
        <v>0.64900347710329997</v>
      </c>
      <c r="M171">
        <v>-1.289107566007E-2</v>
      </c>
    </row>
    <row r="172" spans="8:13" x14ac:dyDescent="0.3">
      <c r="H172">
        <v>0.37550035765649997</v>
      </c>
      <c r="I172">
        <v>4.4563261791499999E-4</v>
      </c>
      <c r="L172">
        <v>0.65116745782859997</v>
      </c>
      <c r="M172">
        <v>-1.2987793200950001E-2</v>
      </c>
    </row>
    <row r="173" spans="8:13" x14ac:dyDescent="0.3">
      <c r="H173">
        <v>0.37706323262469998</v>
      </c>
      <c r="I173">
        <v>4.4553733518570002E-4</v>
      </c>
      <c r="L173">
        <v>0.65273033279689996</v>
      </c>
      <c r="M173">
        <v>-1.3066913074449999E-2</v>
      </c>
    </row>
    <row r="174" spans="8:13" x14ac:dyDescent="0.3">
      <c r="H174">
        <v>0.37934743450140002</v>
      </c>
      <c r="I174">
        <v>6.8247184813190003E-4</v>
      </c>
      <c r="L174">
        <v>0.65549541927919996</v>
      </c>
      <c r="M174">
        <v>-1.31197647121E-2</v>
      </c>
    </row>
    <row r="175" spans="8:13" x14ac:dyDescent="0.3">
      <c r="H175">
        <v>0.38151141522670001</v>
      </c>
      <c r="I175">
        <v>5.6819328708200003E-4</v>
      </c>
      <c r="L175">
        <v>0.65585608273340001</v>
      </c>
      <c r="M175">
        <v>-1.304076210965E-2</v>
      </c>
    </row>
    <row r="176" spans="8:13" x14ac:dyDescent="0.3">
      <c r="H176">
        <v>0.38259340558940003</v>
      </c>
      <c r="I176">
        <v>4.1885865065479998E-4</v>
      </c>
      <c r="L176">
        <v>0.65717851539890004</v>
      </c>
      <c r="M176">
        <v>-1.3286697015910001E-2</v>
      </c>
    </row>
    <row r="177" spans="8:13" x14ac:dyDescent="0.3">
      <c r="H177">
        <v>0.38463716516329999</v>
      </c>
      <c r="I177">
        <v>5.7678323170919999E-4</v>
      </c>
      <c r="L177">
        <v>0.65753917885309998</v>
      </c>
      <c r="M177">
        <v>-1.417355052291E-2</v>
      </c>
    </row>
    <row r="178" spans="8:13" x14ac:dyDescent="0.3">
      <c r="H178">
        <v>0.38680114588859998</v>
      </c>
      <c r="I178">
        <v>7.4348099340880002E-4</v>
      </c>
      <c r="L178">
        <v>0.65862116921580005</v>
      </c>
      <c r="M178">
        <v>-1.385751812478E-2</v>
      </c>
    </row>
    <row r="179" spans="8:13" x14ac:dyDescent="0.3">
      <c r="H179">
        <v>0.38692136704000002</v>
      </c>
      <c r="I179">
        <v>9.7176692620210003E-4</v>
      </c>
      <c r="L179">
        <v>0.659582938427</v>
      </c>
      <c r="M179">
        <v>-1.4041967472109999E-2</v>
      </c>
    </row>
    <row r="180" spans="8:13" x14ac:dyDescent="0.3">
      <c r="H180">
        <v>0.38812357855399998</v>
      </c>
      <c r="I180">
        <v>1.2087674041150001E-3</v>
      </c>
      <c r="L180">
        <v>0.66042448648679997</v>
      </c>
      <c r="M180">
        <v>-1.387518908656E-2</v>
      </c>
    </row>
    <row r="181" spans="8:13" x14ac:dyDescent="0.3">
      <c r="H181">
        <v>0.38824379970540002</v>
      </c>
      <c r="I181">
        <v>1.4633948671660001E-3</v>
      </c>
      <c r="L181">
        <v>0.66427156333180004</v>
      </c>
      <c r="M181">
        <v>-1.386664311858E-2</v>
      </c>
    </row>
    <row r="182" spans="8:13" x14ac:dyDescent="0.3">
      <c r="H182">
        <v>0.3898066746737</v>
      </c>
      <c r="I182">
        <v>1.8672030483890001E-3</v>
      </c>
      <c r="L182">
        <v>0.66511311139160001</v>
      </c>
      <c r="M182">
        <v>-1.3647181672519999E-2</v>
      </c>
    </row>
    <row r="183" spans="8:13" x14ac:dyDescent="0.3">
      <c r="H183">
        <v>0.39257176115600001</v>
      </c>
      <c r="I183">
        <v>1.577277638417E-3</v>
      </c>
      <c r="L183">
        <v>0.66655576520850002</v>
      </c>
      <c r="M183">
        <v>-1.3814099317439999E-2</v>
      </c>
    </row>
    <row r="184" spans="8:13" x14ac:dyDescent="0.3">
      <c r="H184">
        <v>0.3950964053355</v>
      </c>
      <c r="I184">
        <v>1.3488304579280001E-3</v>
      </c>
      <c r="L184">
        <v>0.66968151514499996</v>
      </c>
      <c r="M184">
        <v>-1.385819243333E-2</v>
      </c>
    </row>
    <row r="185" spans="8:13" x14ac:dyDescent="0.3">
      <c r="H185">
        <v>0.39714016490940002</v>
      </c>
      <c r="I185">
        <v>1.357486367522E-3</v>
      </c>
      <c r="L185">
        <v>0.67196571702170005</v>
      </c>
      <c r="M185">
        <v>-1.388467322296E-2</v>
      </c>
    </row>
    <row r="186" spans="8:13" x14ac:dyDescent="0.3">
      <c r="H186">
        <v>0.39858281872630003</v>
      </c>
      <c r="I186">
        <v>1.5242281058660001E-3</v>
      </c>
      <c r="L186">
        <v>0.67280726508160005</v>
      </c>
      <c r="M186">
        <v>-1.406911524085E-2</v>
      </c>
    </row>
    <row r="187" spans="8:13" x14ac:dyDescent="0.3">
      <c r="H187">
        <v>0.39870303987770001</v>
      </c>
      <c r="I187">
        <v>1.7349530184869999E-3</v>
      </c>
      <c r="L187">
        <v>0.67328814968719997</v>
      </c>
      <c r="M187">
        <v>-1.478036587557E-2</v>
      </c>
    </row>
    <row r="188" spans="8:13" x14ac:dyDescent="0.3">
      <c r="H188">
        <v>0.40014569369449998</v>
      </c>
      <c r="I188">
        <v>1.910475266917E-3</v>
      </c>
      <c r="L188">
        <v>0.67533190926109998</v>
      </c>
      <c r="M188">
        <v>-1.464878282477E-2</v>
      </c>
    </row>
    <row r="189" spans="8:13" x14ac:dyDescent="0.3">
      <c r="H189">
        <v>0.40230967441979998</v>
      </c>
      <c r="I189">
        <v>1.6293670142340001E-3</v>
      </c>
      <c r="L189">
        <v>0.67593301501809999</v>
      </c>
      <c r="M189">
        <v>-1.4789307633350001E-2</v>
      </c>
    </row>
    <row r="190" spans="8:13" x14ac:dyDescent="0.3">
      <c r="H190">
        <v>0.40471409744789999</v>
      </c>
      <c r="I190">
        <v>1.3921466531E-3</v>
      </c>
      <c r="L190">
        <v>0.67821721689479997</v>
      </c>
      <c r="M190">
        <v>-1.489481301376E-2</v>
      </c>
    </row>
    <row r="191" spans="8:13" x14ac:dyDescent="0.3">
      <c r="H191">
        <v>0.40759940508170001</v>
      </c>
      <c r="I191">
        <v>1.46221482721E-3</v>
      </c>
      <c r="L191">
        <v>0.67917898610600003</v>
      </c>
      <c r="M191">
        <v>-1.4666578387049999E-2</v>
      </c>
    </row>
    <row r="192" spans="8:13" x14ac:dyDescent="0.3">
      <c r="H192">
        <v>0.409763385807</v>
      </c>
      <c r="I192">
        <v>1.602571058652E-3</v>
      </c>
      <c r="L192">
        <v>0.68194407258839995</v>
      </c>
      <c r="M192">
        <v>-1.449113676247E-2</v>
      </c>
    </row>
    <row r="193" spans="8:13" x14ac:dyDescent="0.3">
      <c r="H193">
        <v>0.41048471271539999</v>
      </c>
      <c r="I193">
        <v>1.760576263554E-3</v>
      </c>
      <c r="L193">
        <v>0.6857911494333</v>
      </c>
      <c r="M193">
        <v>-1.4702103546629999E-2</v>
      </c>
    </row>
    <row r="194" spans="8:13" x14ac:dyDescent="0.3">
      <c r="H194">
        <v>0.41132626077520001</v>
      </c>
      <c r="I194">
        <v>1.839549548243E-3</v>
      </c>
      <c r="L194">
        <v>0.68831579361280004</v>
      </c>
      <c r="M194">
        <v>-1.489542868678E-2</v>
      </c>
    </row>
    <row r="195" spans="8:13" x14ac:dyDescent="0.3">
      <c r="H195">
        <v>0.41216780883510001</v>
      </c>
      <c r="I195">
        <v>1.7341321211260001E-3</v>
      </c>
      <c r="L195">
        <v>0.68927756282410002</v>
      </c>
      <c r="M195">
        <v>-1.537841537703E-2</v>
      </c>
    </row>
    <row r="196" spans="8:13" x14ac:dyDescent="0.3">
      <c r="H196">
        <v>0.41276891459210002</v>
      </c>
      <c r="I196">
        <v>1.6199488428060001E-3</v>
      </c>
      <c r="L196">
        <v>0.69216287045780001</v>
      </c>
      <c r="M196">
        <v>-1.5352249753350001E-2</v>
      </c>
    </row>
    <row r="197" spans="8:13" x14ac:dyDescent="0.3">
      <c r="H197">
        <v>0.41361046265189999</v>
      </c>
      <c r="I197">
        <v>1.391604274487E-3</v>
      </c>
      <c r="L197">
        <v>0.69685149536260005</v>
      </c>
      <c r="M197">
        <v>-1.542277968222E-2</v>
      </c>
    </row>
    <row r="198" spans="8:13" x14ac:dyDescent="0.3">
      <c r="H198">
        <v>0.41421156840899997</v>
      </c>
      <c r="I198">
        <v>1.277420996166E-3</v>
      </c>
      <c r="L198">
        <v>0.69961658184490005</v>
      </c>
      <c r="M198">
        <v>-1.5256118567729999E-2</v>
      </c>
    </row>
    <row r="199" spans="8:13" x14ac:dyDescent="0.3">
      <c r="H199">
        <v>0.41673621258850002</v>
      </c>
      <c r="I199">
        <v>1.6021459510900001E-3</v>
      </c>
      <c r="L199">
        <v>0.70334343753850004</v>
      </c>
      <c r="M199">
        <v>-1.543195598211E-2</v>
      </c>
    </row>
    <row r="200" spans="8:13" x14ac:dyDescent="0.3">
      <c r="H200">
        <v>0.41733731834549997</v>
      </c>
      <c r="I200">
        <v>1.610889813973E-3</v>
      </c>
      <c r="L200">
        <v>0.70370410099269998</v>
      </c>
      <c r="M200">
        <v>-1.5976369595760001E-2</v>
      </c>
    </row>
    <row r="201" spans="8:13" x14ac:dyDescent="0.3">
      <c r="H201">
        <v>0.42010240482779998</v>
      </c>
      <c r="I201">
        <v>1.672184807437E-3</v>
      </c>
      <c r="L201">
        <v>0.7085129470489</v>
      </c>
      <c r="M201">
        <v>-1.5950321243129999E-2</v>
      </c>
    </row>
    <row r="202" spans="8:13" x14ac:dyDescent="0.3">
      <c r="H202">
        <v>0.42070351058479999</v>
      </c>
      <c r="I202">
        <v>1.8740998922100001E-3</v>
      </c>
      <c r="L202">
        <v>0.71512511037619997</v>
      </c>
      <c r="M202">
        <v>-1.5950724362370002E-2</v>
      </c>
    </row>
    <row r="203" spans="8:13" x14ac:dyDescent="0.3">
      <c r="H203">
        <v>0.42142483749330001</v>
      </c>
      <c r="I203">
        <v>1.9530805063390001E-3</v>
      </c>
      <c r="L203">
        <v>0.71909240837260002</v>
      </c>
      <c r="M203">
        <v>-1.5994868784340002E-2</v>
      </c>
    </row>
    <row r="204" spans="8:13" x14ac:dyDescent="0.3">
      <c r="H204">
        <v>0.42274727015870001</v>
      </c>
      <c r="I204">
        <v>1.794950700945E-3</v>
      </c>
      <c r="L204">
        <v>0.71981373528100001</v>
      </c>
      <c r="M204">
        <v>-1.647784081571E-2</v>
      </c>
    </row>
    <row r="205" spans="8:13" x14ac:dyDescent="0.3">
      <c r="H205">
        <v>0.4239494816728</v>
      </c>
      <c r="I205">
        <v>1.5753646543889999E-3</v>
      </c>
      <c r="L205">
        <v>0.72113616794650004</v>
      </c>
      <c r="M205">
        <v>-1.6671092661450001E-2</v>
      </c>
    </row>
    <row r="206" spans="8:13" x14ac:dyDescent="0.3">
      <c r="H206">
        <v>0.424911250884</v>
      </c>
      <c r="I206">
        <v>1.49628142809E-3</v>
      </c>
      <c r="L206">
        <v>0.7241416967316</v>
      </c>
      <c r="M206">
        <v>-1.6478104675579999E-2</v>
      </c>
    </row>
    <row r="207" spans="8:13" x14ac:dyDescent="0.3">
      <c r="H207">
        <v>0.42635390470090001</v>
      </c>
      <c r="I207">
        <v>1.6191206160039999E-3</v>
      </c>
      <c r="L207">
        <v>0.72606523515410004</v>
      </c>
      <c r="M207">
        <v>-1.645188041637E-2</v>
      </c>
    </row>
    <row r="208" spans="8:13" x14ac:dyDescent="0.3">
      <c r="H208">
        <v>0.4292392123346</v>
      </c>
      <c r="I208">
        <v>1.610164199341E-3</v>
      </c>
      <c r="L208">
        <v>0.7284696581822</v>
      </c>
      <c r="M208">
        <v>-1.6680320267420001E-2</v>
      </c>
    </row>
    <row r="209" spans="8:13" x14ac:dyDescent="0.3">
      <c r="H209">
        <v>0.42972009694020002</v>
      </c>
      <c r="I209">
        <v>1.47842723029E-3</v>
      </c>
      <c r="L209">
        <v>0.73243695617860005</v>
      </c>
      <c r="M209">
        <v>-1.6575196017930002E-2</v>
      </c>
    </row>
    <row r="210" spans="8:13" x14ac:dyDescent="0.3">
      <c r="H210">
        <v>0.43056164500010002</v>
      </c>
      <c r="I210">
        <v>1.803254797384E-3</v>
      </c>
      <c r="L210">
        <v>0.73484137920670001</v>
      </c>
      <c r="M210">
        <v>-1.643485444537E-2</v>
      </c>
    </row>
    <row r="211" spans="8:13" x14ac:dyDescent="0.3">
      <c r="H211">
        <v>0.43188407766550002</v>
      </c>
      <c r="I211">
        <v>1.952442844996E-3</v>
      </c>
      <c r="L211">
        <v>0.73724580223479996</v>
      </c>
      <c r="M211">
        <v>-1.6698416336759999E-2</v>
      </c>
    </row>
    <row r="212" spans="8:13" x14ac:dyDescent="0.3">
      <c r="H212">
        <v>0.43320651033099999</v>
      </c>
      <c r="I212">
        <v>1.82065456986E-3</v>
      </c>
      <c r="L212">
        <v>0.74217486944239996</v>
      </c>
      <c r="M212">
        <v>-1.6733838884180001E-2</v>
      </c>
    </row>
    <row r="213" spans="8:13" x14ac:dyDescent="0.3">
      <c r="H213">
        <v>0.43476938529920001</v>
      </c>
      <c r="I213">
        <v>1.6625101055839999E-3</v>
      </c>
      <c r="L213">
        <v>0.74445907131910005</v>
      </c>
      <c r="M213">
        <v>-1.6865685794840001E-2</v>
      </c>
    </row>
    <row r="214" spans="8:13" x14ac:dyDescent="0.3">
      <c r="H214">
        <v>0.43561093335910001</v>
      </c>
      <c r="I214">
        <v>1.5131901280380001E-3</v>
      </c>
      <c r="L214">
        <v>0.74734437895280004</v>
      </c>
      <c r="M214">
        <v>-1.68746422115E-2</v>
      </c>
    </row>
    <row r="215" spans="8:13" x14ac:dyDescent="0.3">
      <c r="H215">
        <v>0.43549071220770003</v>
      </c>
      <c r="I215">
        <v>1.5044169473929999E-3</v>
      </c>
      <c r="L215">
        <v>0.7503499077379</v>
      </c>
      <c r="M215">
        <v>-1.6664093205460001E-2</v>
      </c>
    </row>
    <row r="216" spans="8:13" x14ac:dyDescent="0.3">
      <c r="H216">
        <v>0.43705358717589998</v>
      </c>
      <c r="I216">
        <v>1.7238344168120001E-3</v>
      </c>
      <c r="L216">
        <v>0.75143189810059996</v>
      </c>
      <c r="M216">
        <v>-1.6593915089740001E-2</v>
      </c>
    </row>
    <row r="217" spans="8:13" x14ac:dyDescent="0.3">
      <c r="H217">
        <v>0.44029955826389999</v>
      </c>
      <c r="I217">
        <v>1.7060755017400001E-3</v>
      </c>
    </row>
    <row r="218" spans="8:13" x14ac:dyDescent="0.3">
      <c r="H218">
        <v>0.44222309668639997</v>
      </c>
      <c r="I218">
        <v>2.0396176139540001E-3</v>
      </c>
    </row>
    <row r="219" spans="8:13" x14ac:dyDescent="0.3">
      <c r="H219">
        <v>0.44438707741170003</v>
      </c>
      <c r="I219">
        <v>1.6970457906700001E-3</v>
      </c>
    </row>
    <row r="220" spans="8:13" x14ac:dyDescent="0.3">
      <c r="H220">
        <v>0.44607017353130002</v>
      </c>
      <c r="I220">
        <v>1.5213329767810001E-3</v>
      </c>
    </row>
    <row r="221" spans="8:13" x14ac:dyDescent="0.3">
      <c r="H221">
        <v>0.44955658692209999</v>
      </c>
      <c r="I221">
        <v>1.828438276008E-3</v>
      </c>
    </row>
    <row r="222" spans="8:13" x14ac:dyDescent="0.3">
      <c r="H222">
        <v>0.450999240739</v>
      </c>
      <c r="I222">
        <v>2.3903029682180001E-3</v>
      </c>
    </row>
    <row r="223" spans="8:13" x14ac:dyDescent="0.3">
      <c r="H223">
        <v>0.45268233685859999</v>
      </c>
      <c r="I223">
        <v>2.9609335116330001E-3</v>
      </c>
    </row>
    <row r="224" spans="8:13" x14ac:dyDescent="0.3">
      <c r="H224">
        <v>0.45460587528110002</v>
      </c>
      <c r="I224">
        <v>2.4954492060280001E-3</v>
      </c>
    </row>
    <row r="225" spans="8:9" x14ac:dyDescent="0.3">
      <c r="H225">
        <v>0.45604852909799998</v>
      </c>
      <c r="I225">
        <v>2.2495069703329998E-3</v>
      </c>
    </row>
    <row r="226" spans="8:9" x14ac:dyDescent="0.3">
      <c r="H226">
        <v>0.45929450018590001</v>
      </c>
      <c r="I226">
        <v>2.442480297324E-3</v>
      </c>
    </row>
    <row r="227" spans="8:9" x14ac:dyDescent="0.3">
      <c r="H227">
        <v>0.46338201933369999</v>
      </c>
      <c r="I227">
        <v>2.670524358574E-3</v>
      </c>
    </row>
    <row r="228" spans="8:9" x14ac:dyDescent="0.3">
      <c r="H228">
        <v>0.466748211573</v>
      </c>
      <c r="I228">
        <v>2.4683674022569998E-3</v>
      </c>
    </row>
    <row r="229" spans="8:9" x14ac:dyDescent="0.3">
      <c r="H229">
        <v>0.4697537403582</v>
      </c>
      <c r="I229">
        <v>2.6174528376999998E-3</v>
      </c>
    </row>
    <row r="230" spans="8:9" x14ac:dyDescent="0.3">
      <c r="H230">
        <v>0.47324015374889999</v>
      </c>
      <c r="I230">
        <v>2.7138258948640002E-3</v>
      </c>
    </row>
    <row r="231" spans="8:9" x14ac:dyDescent="0.3">
      <c r="H231">
        <v>0.47372103835450002</v>
      </c>
      <c r="I231">
        <v>2.810382188047E-3</v>
      </c>
    </row>
    <row r="232" spans="8:9" x14ac:dyDescent="0.3">
      <c r="H232">
        <v>0.47552435562560003</v>
      </c>
      <c r="I232">
        <v>2.7224671455769998E-3</v>
      </c>
    </row>
    <row r="233" spans="8:9" x14ac:dyDescent="0.3">
      <c r="H233">
        <v>0.47720745174529999</v>
      </c>
      <c r="I233">
        <v>2.467729740915E-3</v>
      </c>
    </row>
    <row r="234" spans="8:9" x14ac:dyDescent="0.3">
      <c r="H234">
        <v>0.4796118747734</v>
      </c>
      <c r="I234">
        <v>2.5466077428739999E-3</v>
      </c>
    </row>
    <row r="235" spans="8:9" x14ac:dyDescent="0.3">
      <c r="H235">
        <v>0.48249718240709999</v>
      </c>
      <c r="I235">
        <v>2.6342369371559998E-3</v>
      </c>
    </row>
    <row r="236" spans="8:9" x14ac:dyDescent="0.3">
      <c r="H236">
        <v>0.4827376247099</v>
      </c>
      <c r="I236">
        <v>2.897637580852E-3</v>
      </c>
    </row>
    <row r="237" spans="8:9" x14ac:dyDescent="0.3">
      <c r="H237">
        <v>0.48478138428380002</v>
      </c>
      <c r="I237">
        <v>2.9853180812190001E-3</v>
      </c>
    </row>
    <row r="238" spans="8:9" x14ac:dyDescent="0.3">
      <c r="H238">
        <v>0.4879071342204</v>
      </c>
      <c r="I238">
        <v>2.7743952736979998E-3</v>
      </c>
    </row>
    <row r="239" spans="8:9" x14ac:dyDescent="0.3">
      <c r="H239">
        <v>0.49139354761109999</v>
      </c>
      <c r="I239">
        <v>2.5897920081129999E-3</v>
      </c>
    </row>
    <row r="240" spans="8:9" x14ac:dyDescent="0.3">
      <c r="H240">
        <v>0.4941586340934</v>
      </c>
      <c r="I240">
        <v>2.8442582234679999E-3</v>
      </c>
    </row>
    <row r="241" spans="8:9" x14ac:dyDescent="0.3">
      <c r="H241">
        <v>0.49524062445610001</v>
      </c>
      <c r="I241">
        <v>3.0110219501340001E-3</v>
      </c>
    </row>
    <row r="242" spans="8:9" x14ac:dyDescent="0.3">
      <c r="H242">
        <v>0.49812593208979999</v>
      </c>
      <c r="I242">
        <v>2.8264553317519999E-3</v>
      </c>
    </row>
    <row r="243" spans="8:9" x14ac:dyDescent="0.3">
      <c r="H243">
        <v>0.4987270378468</v>
      </c>
      <c r="I243">
        <v>2.5893449122290002E-3</v>
      </c>
    </row>
    <row r="244" spans="8:9" x14ac:dyDescent="0.3">
      <c r="H244">
        <v>0.49944836475530002</v>
      </c>
      <c r="I244">
        <v>4.8107699873229997E-3</v>
      </c>
    </row>
    <row r="245" spans="8:9" x14ac:dyDescent="0.3">
      <c r="H245">
        <v>0.50197300893480001</v>
      </c>
      <c r="I245">
        <v>5.3462271843099998E-3</v>
      </c>
    </row>
    <row r="246" spans="8:9" x14ac:dyDescent="0.3">
      <c r="H246">
        <v>0.50377632620580004</v>
      </c>
      <c r="I246">
        <v>5.5919715251049997E-3</v>
      </c>
    </row>
    <row r="247" spans="8:9" x14ac:dyDescent="0.3">
      <c r="H247">
        <v>0.50594030693110004</v>
      </c>
      <c r="I247">
        <v>5.5215955144840003E-3</v>
      </c>
    </row>
    <row r="248" spans="8:9" x14ac:dyDescent="0.3">
      <c r="H248">
        <v>0.50726273959659995</v>
      </c>
      <c r="I248">
        <v>5.4161487696050004E-3</v>
      </c>
    </row>
    <row r="249" spans="8:9" x14ac:dyDescent="0.3">
      <c r="H249">
        <v>0.50894583571630003</v>
      </c>
      <c r="I249">
        <v>5.0823867741700002E-3</v>
      </c>
    </row>
    <row r="250" spans="8:9" x14ac:dyDescent="0.3">
      <c r="H250">
        <v>0.50954694147330004</v>
      </c>
      <c r="I250">
        <v>5.4599120606609996E-3</v>
      </c>
    </row>
    <row r="251" spans="8:9" x14ac:dyDescent="0.3">
      <c r="H251">
        <v>0.51002782607889996</v>
      </c>
      <c r="I251">
        <v>5.670614984961E-3</v>
      </c>
    </row>
    <row r="252" spans="8:9" x14ac:dyDescent="0.3">
      <c r="H252">
        <v>0.51014804723030005</v>
      </c>
      <c r="I252">
        <v>7.1281723297829998E-3</v>
      </c>
    </row>
    <row r="253" spans="8:9" x14ac:dyDescent="0.3">
      <c r="H253">
        <v>0.51110981644160003</v>
      </c>
      <c r="I253">
        <v>6.9612840026249999E-3</v>
      </c>
    </row>
    <row r="254" spans="8:9" x14ac:dyDescent="0.3">
      <c r="H254">
        <v>0.5119513645014</v>
      </c>
      <c r="I254">
        <v>7.2597700394620001E-3</v>
      </c>
    </row>
    <row r="255" spans="8:9" x14ac:dyDescent="0.3">
      <c r="H255">
        <v>0.51423556637809997</v>
      </c>
      <c r="I255">
        <v>7.3562163910329999E-3</v>
      </c>
    </row>
    <row r="256" spans="8:9" x14ac:dyDescent="0.3">
      <c r="H256">
        <v>0.51615910480060001</v>
      </c>
      <c r="I256">
        <v>7.4439042208410003E-3</v>
      </c>
    </row>
    <row r="257" spans="8:9" x14ac:dyDescent="0.3">
      <c r="H257">
        <v>0.51772197976879997</v>
      </c>
      <c r="I257">
        <v>7.443808938111E-3</v>
      </c>
    </row>
    <row r="258" spans="8:9" x14ac:dyDescent="0.3">
      <c r="H258">
        <v>0.51880397013150004</v>
      </c>
      <c r="I258">
        <v>7.0837420596219997E-3</v>
      </c>
    </row>
    <row r="259" spans="8:9" x14ac:dyDescent="0.3">
      <c r="H259">
        <v>0.51928485473709995</v>
      </c>
      <c r="I259">
        <v>8.1022519118259997E-3</v>
      </c>
    </row>
    <row r="260" spans="8:9" x14ac:dyDescent="0.3">
      <c r="H260">
        <v>0.52132861431099997</v>
      </c>
      <c r="I260">
        <v>8.5674943458880007E-3</v>
      </c>
    </row>
    <row r="261" spans="8:9" x14ac:dyDescent="0.3">
      <c r="H261">
        <v>0.52277126812789998</v>
      </c>
      <c r="I261">
        <v>8.7166750640600005E-3</v>
      </c>
    </row>
    <row r="262" spans="8:9" x14ac:dyDescent="0.3">
      <c r="H262">
        <v>0.52517569115600005</v>
      </c>
      <c r="I262">
        <v>8.8218945962770003E-3</v>
      </c>
    </row>
    <row r="263" spans="8:9" x14ac:dyDescent="0.3">
      <c r="H263">
        <v>0.5267385661242</v>
      </c>
      <c r="I263">
        <v>8.8481408438050007E-3</v>
      </c>
    </row>
    <row r="264" spans="8:9" x14ac:dyDescent="0.3">
      <c r="H264">
        <v>0.52950365260660004</v>
      </c>
      <c r="I264">
        <v>8.5933374741769993E-3</v>
      </c>
    </row>
    <row r="265" spans="8:9" x14ac:dyDescent="0.3">
      <c r="H265">
        <v>0.53094630642340002</v>
      </c>
      <c r="I265">
        <v>8.5405664603729996E-3</v>
      </c>
    </row>
    <row r="266" spans="8:9" x14ac:dyDescent="0.3">
      <c r="H266">
        <v>0.53262940254309998</v>
      </c>
      <c r="I266">
        <v>8.7599766003510007E-3</v>
      </c>
    </row>
    <row r="267" spans="8:9" x14ac:dyDescent="0.3">
      <c r="H267">
        <v>0.53443271981420004</v>
      </c>
      <c r="I267">
        <v>8.8388912495130003E-3</v>
      </c>
    </row>
    <row r="268" spans="8:9" x14ac:dyDescent="0.3">
      <c r="H268">
        <v>0.53611581593379998</v>
      </c>
      <c r="I268">
        <v>9.0583013894909997E-3</v>
      </c>
    </row>
    <row r="269" spans="8:9" x14ac:dyDescent="0.3">
      <c r="H269">
        <v>0.5368371428423</v>
      </c>
      <c r="I269">
        <v>9.1811845540500005E-3</v>
      </c>
    </row>
    <row r="270" spans="8:9" x14ac:dyDescent="0.3">
      <c r="H270">
        <v>0.53791913320490004</v>
      </c>
      <c r="I270">
        <v>8.812337165475E-3</v>
      </c>
    </row>
    <row r="271" spans="8:9" x14ac:dyDescent="0.3">
      <c r="H271">
        <v>0.54152576774710004</v>
      </c>
      <c r="I271">
        <v>8.5838240200190007E-3</v>
      </c>
    </row>
    <row r="272" spans="8:9" x14ac:dyDescent="0.3">
      <c r="H272">
        <v>0.54356952732099995</v>
      </c>
      <c r="I272">
        <v>8.7856511515029996E-3</v>
      </c>
    </row>
    <row r="273" spans="8:9" x14ac:dyDescent="0.3">
      <c r="H273">
        <v>0.54741660416589999</v>
      </c>
      <c r="I273">
        <v>9.0224903817200004E-3</v>
      </c>
    </row>
    <row r="274" spans="8:9" x14ac:dyDescent="0.3">
      <c r="H274">
        <v>0.55138390216230004</v>
      </c>
      <c r="I274">
        <v>8.6534670865669999E-3</v>
      </c>
    </row>
    <row r="275" spans="8:9" x14ac:dyDescent="0.3">
      <c r="H275">
        <v>0.55402876749319996</v>
      </c>
      <c r="I275">
        <v>8.9606236918789994E-3</v>
      </c>
    </row>
    <row r="276" spans="8:9" x14ac:dyDescent="0.3">
      <c r="H276">
        <v>0.55715451742980004</v>
      </c>
      <c r="I276">
        <v>9.0745797575369994E-3</v>
      </c>
    </row>
    <row r="277" spans="8:9" x14ac:dyDescent="0.3">
      <c r="H277">
        <v>0.55967916160929998</v>
      </c>
      <c r="I277">
        <v>8.9954012485089999E-3</v>
      </c>
    </row>
    <row r="278" spans="8:9" x14ac:dyDescent="0.3">
      <c r="H278">
        <v>0.56100159427469998</v>
      </c>
      <c r="I278">
        <v>8.6001976707940006E-3</v>
      </c>
    </row>
    <row r="279" spans="8:9" x14ac:dyDescent="0.3">
      <c r="H279">
        <v>0.56136225772890003</v>
      </c>
      <c r="I279">
        <v>8.5035900715269997E-3</v>
      </c>
    </row>
    <row r="280" spans="8:9" x14ac:dyDescent="0.3">
      <c r="H280">
        <v>0.56208358463740005</v>
      </c>
      <c r="I280">
        <v>8.7845224176319996E-3</v>
      </c>
    </row>
    <row r="281" spans="8:9" x14ac:dyDescent="0.3">
      <c r="H281">
        <v>0.56316557499999997</v>
      </c>
      <c r="I281">
        <v>8.9512861442979999E-3</v>
      </c>
    </row>
    <row r="282" spans="8:9" x14ac:dyDescent="0.3">
      <c r="H282">
        <v>0.56677220954219998</v>
      </c>
      <c r="I282">
        <v>9.109115442623E-3</v>
      </c>
    </row>
    <row r="283" spans="8:9" x14ac:dyDescent="0.3">
      <c r="H283">
        <v>0.56821486335899996</v>
      </c>
      <c r="I283">
        <v>9.1968325901939998E-3</v>
      </c>
    </row>
    <row r="284" spans="8:9" x14ac:dyDescent="0.3">
      <c r="H284">
        <v>0.57206194020400003</v>
      </c>
      <c r="I284">
        <v>8.9156217253409994E-3</v>
      </c>
    </row>
    <row r="285" spans="8:9" x14ac:dyDescent="0.3">
      <c r="H285">
        <v>0.57434614208070001</v>
      </c>
      <c r="I285">
        <v>9.2667028694049993E-3</v>
      </c>
    </row>
    <row r="286" spans="8:9" x14ac:dyDescent="0.3">
      <c r="H286">
        <v>0.57602923820039997</v>
      </c>
      <c r="I286">
        <v>1.035538350789E-2</v>
      </c>
    </row>
    <row r="287" spans="8:9" x14ac:dyDescent="0.3">
      <c r="H287">
        <v>0.57927520928830001</v>
      </c>
      <c r="I287">
        <v>1.0469332244109999E-2</v>
      </c>
    </row>
    <row r="288" spans="8:9" x14ac:dyDescent="0.3">
      <c r="H288">
        <v>0.5814391900136</v>
      </c>
      <c r="I288">
        <v>1.031115113263E-2</v>
      </c>
    </row>
    <row r="289" spans="8:9" x14ac:dyDescent="0.3">
      <c r="H289">
        <v>0.58192007461920003</v>
      </c>
      <c r="I289">
        <v>1.0082828552629999E-2</v>
      </c>
    </row>
    <row r="290" spans="8:9" x14ac:dyDescent="0.3">
      <c r="H290">
        <v>0.58468516110150004</v>
      </c>
      <c r="I290">
        <v>1.065339313108E-2</v>
      </c>
    </row>
    <row r="291" spans="8:9" x14ac:dyDescent="0.3">
      <c r="H291">
        <v>0.58552670916140004</v>
      </c>
      <c r="I291">
        <v>1.154017334367E-2</v>
      </c>
    </row>
    <row r="292" spans="8:9" x14ac:dyDescent="0.3">
      <c r="H292">
        <v>0.58684914182680004</v>
      </c>
      <c r="I292">
        <v>1.171570292154E-2</v>
      </c>
    </row>
    <row r="293" spans="8:9" x14ac:dyDescent="0.3">
      <c r="H293">
        <v>0.58997489176340001</v>
      </c>
      <c r="I293">
        <v>1.178575643677E-2</v>
      </c>
    </row>
    <row r="294" spans="8:9" x14ac:dyDescent="0.3">
      <c r="H294">
        <v>0.59213887248870001</v>
      </c>
      <c r="I294">
        <v>1.139928206306E-2</v>
      </c>
    </row>
    <row r="295" spans="8:9" x14ac:dyDescent="0.3">
      <c r="H295">
        <v>0.59298042054849998</v>
      </c>
      <c r="I295">
        <v>1.131142565611E-2</v>
      </c>
    </row>
    <row r="296" spans="8:9" x14ac:dyDescent="0.3">
      <c r="H296">
        <v>0.5956252858794</v>
      </c>
      <c r="I296">
        <v>1.1644923791680001E-2</v>
      </c>
    </row>
    <row r="297" spans="8:9" x14ac:dyDescent="0.3">
      <c r="H297">
        <v>0.59911169927020003</v>
      </c>
      <c r="I297">
        <v>1.1855443479960001E-2</v>
      </c>
    </row>
    <row r="298" spans="8:9" x14ac:dyDescent="0.3">
      <c r="H298">
        <v>0.59971280502720004</v>
      </c>
      <c r="I298">
        <v>1.2311993357229999E-2</v>
      </c>
    </row>
    <row r="299" spans="8:9" x14ac:dyDescent="0.3">
      <c r="H299">
        <v>0.60211722805529999</v>
      </c>
      <c r="I299">
        <v>1.210111452635E-2</v>
      </c>
    </row>
    <row r="300" spans="8:9" x14ac:dyDescent="0.3">
      <c r="H300">
        <v>0.60319921841790003</v>
      </c>
      <c r="I300">
        <v>1.187275529915E-2</v>
      </c>
    </row>
    <row r="301" spans="8:9" x14ac:dyDescent="0.3">
      <c r="H301">
        <v>0.60656541065729996</v>
      </c>
      <c r="I301">
        <v>1.2188648437900001E-2</v>
      </c>
    </row>
    <row r="302" spans="8:9" x14ac:dyDescent="0.3">
      <c r="H302">
        <v>0.61113381441070003</v>
      </c>
      <c r="I302">
        <v>1.2258613999840001E-2</v>
      </c>
    </row>
    <row r="303" spans="8:9" x14ac:dyDescent="0.3">
      <c r="H303">
        <v>0.61233602592470004</v>
      </c>
      <c r="I303">
        <v>1.206536948355E-2</v>
      </c>
    </row>
    <row r="304" spans="8:9" x14ac:dyDescent="0.3">
      <c r="H304">
        <v>0.61462022780140002</v>
      </c>
      <c r="I304">
        <v>1.189840053254E-2</v>
      </c>
    </row>
    <row r="305" spans="8:9" x14ac:dyDescent="0.3">
      <c r="H305">
        <v>0.6155819970127</v>
      </c>
      <c r="I305">
        <v>1.218809872985E-2</v>
      </c>
    </row>
    <row r="306" spans="8:9" x14ac:dyDescent="0.3">
      <c r="H306">
        <v>0.61714487198099999</v>
      </c>
      <c r="I306">
        <v>1.238117466901E-2</v>
      </c>
    </row>
    <row r="307" spans="8:9" x14ac:dyDescent="0.3">
      <c r="H307">
        <v>0.62063128537169998</v>
      </c>
      <c r="I307">
        <v>1.2389742625319999E-2</v>
      </c>
    </row>
    <row r="308" spans="8:9" x14ac:dyDescent="0.3">
      <c r="H308">
        <v>0.62243460264280004</v>
      </c>
      <c r="I308">
        <v>1.2143778401299999E-2</v>
      </c>
    </row>
    <row r="309" spans="8:9" x14ac:dyDescent="0.3">
      <c r="H309">
        <v>0.62375703530820004</v>
      </c>
      <c r="I309">
        <v>1.2038331656419999E-2</v>
      </c>
    </row>
    <row r="310" spans="8:9" x14ac:dyDescent="0.3">
      <c r="H310">
        <v>0.62676256409340003</v>
      </c>
      <c r="I310">
        <v>1.223131964229E-2</v>
      </c>
    </row>
    <row r="311" spans="8:9" x14ac:dyDescent="0.3">
      <c r="H311">
        <v>0.6276041121532</v>
      </c>
      <c r="I311">
        <v>1.2600049759820001E-2</v>
      </c>
    </row>
    <row r="312" spans="8:9" x14ac:dyDescent="0.3">
      <c r="H312">
        <v>0.62892654481870003</v>
      </c>
      <c r="I312">
        <v>1.2880945458720001E-2</v>
      </c>
    </row>
    <row r="313" spans="8:9" x14ac:dyDescent="0.3">
      <c r="H313">
        <v>0.63000853518129996</v>
      </c>
      <c r="I313">
        <v>1.308283122573E-2</v>
      </c>
    </row>
    <row r="314" spans="8:9" x14ac:dyDescent="0.3">
      <c r="H314">
        <v>0.6312107466954</v>
      </c>
      <c r="I314">
        <v>1.323202660278E-2</v>
      </c>
    </row>
    <row r="315" spans="8:9" x14ac:dyDescent="0.3">
      <c r="H315">
        <v>0.63457693893470002</v>
      </c>
      <c r="I315">
        <v>1.300352811621E-2</v>
      </c>
    </row>
    <row r="316" spans="8:9" x14ac:dyDescent="0.3">
      <c r="H316">
        <v>0.63662069850860004</v>
      </c>
      <c r="I316">
        <v>1.304730606615E-2</v>
      </c>
    </row>
    <row r="317" spans="8:9" x14ac:dyDescent="0.3">
      <c r="H317">
        <v>0.6374622465684</v>
      </c>
      <c r="I317">
        <v>1.3310670062639999E-2</v>
      </c>
    </row>
    <row r="318" spans="8:9" x14ac:dyDescent="0.3">
      <c r="H318">
        <v>0.64010711189930003</v>
      </c>
      <c r="I318">
        <v>1.3266606264509999E-2</v>
      </c>
    </row>
    <row r="319" spans="8:9" x14ac:dyDescent="0.3">
      <c r="H319">
        <v>0.64094865995920003</v>
      </c>
      <c r="I319">
        <v>1.339826260972E-2</v>
      </c>
    </row>
    <row r="320" spans="8:9" x14ac:dyDescent="0.3">
      <c r="H320">
        <v>0.64227109262460003</v>
      </c>
      <c r="I320">
        <v>1.398647616163E-2</v>
      </c>
    </row>
    <row r="321" spans="8:9" x14ac:dyDescent="0.3">
      <c r="H321">
        <v>0.64419463104709995</v>
      </c>
      <c r="I321">
        <v>1.362635797705E-2</v>
      </c>
    </row>
    <row r="322" spans="8:9" x14ac:dyDescent="0.3">
      <c r="H322">
        <v>0.64816192904350001</v>
      </c>
      <c r="I322">
        <v>1.3863189877829999E-2</v>
      </c>
    </row>
    <row r="323" spans="8:9" x14ac:dyDescent="0.3">
      <c r="H323">
        <v>0.6488832559519</v>
      </c>
      <c r="I323">
        <v>1.4135341713850001E-2</v>
      </c>
    </row>
    <row r="324" spans="8:9" x14ac:dyDescent="0.3">
      <c r="H324">
        <v>0.65188878473709999</v>
      </c>
      <c r="I324">
        <v>1.424930510895E-2</v>
      </c>
    </row>
    <row r="325" spans="8:9" x14ac:dyDescent="0.3">
      <c r="H325">
        <v>0.65393254431089998</v>
      </c>
      <c r="I325">
        <v>1.4135033877339999E-2</v>
      </c>
    </row>
    <row r="326" spans="8:9" x14ac:dyDescent="0.3">
      <c r="H326">
        <v>0.65549541927919996</v>
      </c>
      <c r="I326">
        <v>1.3704693600399999E-2</v>
      </c>
    </row>
    <row r="327" spans="8:9" x14ac:dyDescent="0.3">
      <c r="H327">
        <v>0.65729873655030002</v>
      </c>
      <c r="I327">
        <v>1.412604814291E-2</v>
      </c>
    </row>
    <row r="328" spans="8:9" x14ac:dyDescent="0.3">
      <c r="H328">
        <v>0.65814028461009999</v>
      </c>
      <c r="I328">
        <v>1.47055105025E-2</v>
      </c>
    </row>
    <row r="329" spans="8:9" x14ac:dyDescent="0.3">
      <c r="H329">
        <v>0.66246824606069998</v>
      </c>
      <c r="I329">
        <v>1.4810612763660001E-2</v>
      </c>
    </row>
    <row r="330" spans="8:9" x14ac:dyDescent="0.3">
      <c r="H330">
        <v>0.66571421714870005</v>
      </c>
      <c r="I330">
        <v>1.4617243646870001E-2</v>
      </c>
    </row>
    <row r="331" spans="8:9" x14ac:dyDescent="0.3">
      <c r="H331">
        <v>0.66655576520850002</v>
      </c>
      <c r="I331">
        <v>1.4529387239930001E-2</v>
      </c>
    </row>
    <row r="332" spans="8:9" x14ac:dyDescent="0.3">
      <c r="H332">
        <v>0.66799841902540003</v>
      </c>
      <c r="I332">
        <v>1.475759254887E-2</v>
      </c>
    </row>
    <row r="333" spans="8:9" x14ac:dyDescent="0.3">
      <c r="H333">
        <v>0.66896018823659997</v>
      </c>
      <c r="I333">
        <v>1.515265686721E-2</v>
      </c>
    </row>
    <row r="334" spans="8:9" x14ac:dyDescent="0.3">
      <c r="H334">
        <v>0.67124439011329995</v>
      </c>
      <c r="I334">
        <v>1.4941785365779999E-2</v>
      </c>
    </row>
    <row r="335" spans="8:9" x14ac:dyDescent="0.3">
      <c r="H335">
        <v>0.67220615932450001</v>
      </c>
      <c r="I335">
        <v>1.475733601845E-2</v>
      </c>
    </row>
    <row r="336" spans="8:9" x14ac:dyDescent="0.3">
      <c r="H336">
        <v>0.67400947659559995</v>
      </c>
      <c r="I336">
        <v>1.552113045431E-2</v>
      </c>
    </row>
    <row r="337" spans="8:9" x14ac:dyDescent="0.3">
      <c r="H337">
        <v>0.67617345732089995</v>
      </c>
      <c r="I337">
        <v>1.531026628232E-2</v>
      </c>
    </row>
    <row r="338" spans="8:9" x14ac:dyDescent="0.3">
      <c r="H338">
        <v>0.67749588998639998</v>
      </c>
      <c r="I338">
        <v>1.5415551779500001E-2</v>
      </c>
    </row>
    <row r="339" spans="8:9" x14ac:dyDescent="0.3">
      <c r="H339">
        <v>0.67845765919760004</v>
      </c>
      <c r="I339">
        <v>1.5476956714579999E-2</v>
      </c>
    </row>
    <row r="340" spans="8:9" x14ac:dyDescent="0.3">
      <c r="H340">
        <v>0.68074186107430001</v>
      </c>
      <c r="I340">
        <v>1.5661208167009999E-2</v>
      </c>
    </row>
    <row r="341" spans="8:9" x14ac:dyDescent="0.3">
      <c r="H341">
        <v>0.68266539949680005</v>
      </c>
      <c r="I341">
        <v>1.5669871406039999E-2</v>
      </c>
    </row>
    <row r="342" spans="8:9" x14ac:dyDescent="0.3">
      <c r="H342">
        <v>0.68543048597909995</v>
      </c>
      <c r="I342">
        <v>1.578384946002E-2</v>
      </c>
    </row>
    <row r="343" spans="8:9" x14ac:dyDescent="0.3">
      <c r="H343">
        <v>0.68699336094740004</v>
      </c>
      <c r="I343">
        <v>1.531838714274E-2</v>
      </c>
    </row>
    <row r="344" spans="8:9" x14ac:dyDescent="0.3">
      <c r="H344">
        <v>0.68891689936989997</v>
      </c>
      <c r="I344">
        <v>1.5976808128130002E-2</v>
      </c>
    </row>
    <row r="345" spans="8:9" x14ac:dyDescent="0.3">
      <c r="H345">
        <v>0.69035955318669995</v>
      </c>
      <c r="I345">
        <v>1.6205013437080001E-2</v>
      </c>
    </row>
    <row r="346" spans="8:9" x14ac:dyDescent="0.3">
      <c r="H346">
        <v>0.69324486082049996</v>
      </c>
      <c r="I346">
        <v>1.6204837530500001E-2</v>
      </c>
    </row>
    <row r="347" spans="8:9" x14ac:dyDescent="0.3">
      <c r="H347">
        <v>0.69576950500000001</v>
      </c>
      <c r="I347">
        <v>1.617834208199E-2</v>
      </c>
    </row>
    <row r="348" spans="8:9" x14ac:dyDescent="0.3">
      <c r="H348">
        <v>0.69757282227100004</v>
      </c>
      <c r="I348">
        <v>1.5932377857970002E-2</v>
      </c>
    </row>
    <row r="349" spans="8:9" x14ac:dyDescent="0.3">
      <c r="H349">
        <v>0.6992559183907</v>
      </c>
      <c r="I349">
        <v>1.614300748786E-2</v>
      </c>
    </row>
    <row r="350" spans="8:9" x14ac:dyDescent="0.3">
      <c r="H350">
        <v>0.70009746645049997</v>
      </c>
      <c r="I350">
        <v>1.6432713014609999E-2</v>
      </c>
    </row>
    <row r="351" spans="8:9" x14ac:dyDescent="0.3">
      <c r="H351">
        <v>0.70190078372160003</v>
      </c>
      <c r="I351">
        <v>1.6546749704120001E-2</v>
      </c>
    </row>
    <row r="352" spans="8:9" x14ac:dyDescent="0.3">
      <c r="H352">
        <v>0.70322321638709995</v>
      </c>
      <c r="I352">
        <v>1.6643254691220001E-2</v>
      </c>
    </row>
    <row r="353" spans="8:9" x14ac:dyDescent="0.3">
      <c r="H353">
        <v>0.70430520674969999</v>
      </c>
      <c r="I353">
        <v>1.672221331702E-2</v>
      </c>
    </row>
    <row r="354" spans="8:9" x14ac:dyDescent="0.3">
      <c r="H354">
        <v>0.70695007208060001</v>
      </c>
      <c r="I354">
        <v>1.6528880847439999E-2</v>
      </c>
    </row>
    <row r="355" spans="8:9" x14ac:dyDescent="0.3">
      <c r="H355">
        <v>0.70875338935169996</v>
      </c>
      <c r="I355">
        <v>1.6423404784789999E-2</v>
      </c>
    </row>
    <row r="356" spans="8:9" x14ac:dyDescent="0.3">
      <c r="H356">
        <v>0.70971515856300005</v>
      </c>
      <c r="I356">
        <v>1.6642858901420001E-2</v>
      </c>
    </row>
    <row r="357" spans="8:9" x14ac:dyDescent="0.3">
      <c r="H357">
        <v>0.7106769277742</v>
      </c>
      <c r="I357">
        <v>1.6783288427270001E-2</v>
      </c>
    </row>
    <row r="358" spans="8:9" x14ac:dyDescent="0.3">
      <c r="H358">
        <v>0.71392289886210003</v>
      </c>
      <c r="I358">
        <v>1.6783090532369999E-2</v>
      </c>
    </row>
    <row r="359" spans="8:9" x14ac:dyDescent="0.3">
      <c r="H359">
        <v>0.71464422577060005</v>
      </c>
      <c r="I359">
        <v>1.676548553555E-2</v>
      </c>
    </row>
    <row r="360" spans="8:9" x14ac:dyDescent="0.3">
      <c r="H360">
        <v>0.71873174491839997</v>
      </c>
      <c r="I360">
        <v>1.6686211743790001E-2</v>
      </c>
    </row>
    <row r="361" spans="8:9" x14ac:dyDescent="0.3">
      <c r="H361">
        <v>0.72041484103800002</v>
      </c>
      <c r="I361">
        <v>1.6993426984630002E-2</v>
      </c>
    </row>
    <row r="362" spans="8:9" x14ac:dyDescent="0.3">
      <c r="H362">
        <v>0.72005417758379997</v>
      </c>
      <c r="I362">
        <v>1.7274425295699999E-2</v>
      </c>
    </row>
    <row r="363" spans="8:9" x14ac:dyDescent="0.3">
      <c r="H363">
        <v>0.72029461988660004</v>
      </c>
      <c r="I363">
        <v>1.74763623688E-2</v>
      </c>
    </row>
    <row r="364" spans="8:9" x14ac:dyDescent="0.3">
      <c r="H364">
        <v>0.72366081212599997</v>
      </c>
      <c r="I364">
        <v>1.743225459403E-2</v>
      </c>
    </row>
    <row r="365" spans="8:9" x14ac:dyDescent="0.3">
      <c r="H365">
        <v>0.72510346594279995</v>
      </c>
      <c r="I365">
        <v>1.7379483580220002E-2</v>
      </c>
    </row>
    <row r="366" spans="8:9" x14ac:dyDescent="0.3">
      <c r="H366">
        <v>0.72895054278780003</v>
      </c>
      <c r="I366">
        <v>1.7168516796060001E-2</v>
      </c>
    </row>
    <row r="367" spans="8:9" x14ac:dyDescent="0.3">
      <c r="H367">
        <v>0.73015275430189996</v>
      </c>
      <c r="I367">
        <v>1.7115760441130001E-2</v>
      </c>
    </row>
    <row r="368" spans="8:9" x14ac:dyDescent="0.3">
      <c r="H368">
        <v>0.73147518696729996</v>
      </c>
      <c r="I368">
        <v>1.7387875629949999E-2</v>
      </c>
    </row>
    <row r="369" spans="8:9" x14ac:dyDescent="0.3">
      <c r="H369">
        <v>0.73520204266089995</v>
      </c>
      <c r="I369">
        <v>1.7519356068579999E-2</v>
      </c>
    </row>
    <row r="370" spans="8:9" x14ac:dyDescent="0.3">
      <c r="H370">
        <v>0.73760646568900001</v>
      </c>
      <c r="I370">
        <v>1.7624575600790001E-2</v>
      </c>
    </row>
    <row r="371" spans="8:9" x14ac:dyDescent="0.3">
      <c r="H371">
        <v>0.73856823490019996</v>
      </c>
      <c r="I371">
        <v>1.741378472321E-2</v>
      </c>
    </row>
    <row r="372" spans="8:9" x14ac:dyDescent="0.3">
      <c r="H372">
        <v>0.74001088871709997</v>
      </c>
      <c r="I372">
        <v>1.7159061977430001E-2</v>
      </c>
    </row>
    <row r="373" spans="8:9" x14ac:dyDescent="0.3">
      <c r="H373">
        <v>0.74133332138249997</v>
      </c>
      <c r="I373">
        <v>1.7457518696499998E-2</v>
      </c>
    </row>
    <row r="374" spans="8:9" x14ac:dyDescent="0.3">
      <c r="H374">
        <v>0.74265575404799999</v>
      </c>
      <c r="I374">
        <v>1.7633048274370001E-2</v>
      </c>
    </row>
    <row r="375" spans="8:9" x14ac:dyDescent="0.3">
      <c r="H375">
        <v>0.74710393664999997</v>
      </c>
      <c r="I375">
        <v>1.7562533004380002E-2</v>
      </c>
    </row>
    <row r="376" spans="8:9" x14ac:dyDescent="0.3">
      <c r="H376">
        <v>0.74878703276970004</v>
      </c>
      <c r="I376">
        <v>1.7325356619890001E-2</v>
      </c>
    </row>
    <row r="377" spans="8:9" x14ac:dyDescent="0.3">
      <c r="H377">
        <v>0.75059035004069996</v>
      </c>
      <c r="I377">
        <v>1.7228661067329998E-2</v>
      </c>
    </row>
    <row r="378" spans="8:9" x14ac:dyDescent="0.3">
      <c r="H378">
        <v>0.7511914557978</v>
      </c>
      <c r="I378">
        <v>1.7114477789009999E-2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6964-CF4D-4F48-8C54-B13770B1F235}">
  <sheetPr codeName="Sheet68">
    <tabColor theme="7" tint="0.79998168889431442"/>
  </sheetPr>
  <dimension ref="A1:AI855"/>
  <sheetViews>
    <sheetView tabSelected="1" workbookViewId="0">
      <selection activeCell="AI66" sqref="A1:AI66"/>
    </sheetView>
  </sheetViews>
  <sheetFormatPr defaultRowHeight="14.4" x14ac:dyDescent="0.3"/>
  <cols>
    <col min="1" max="1" width="10" customWidth="1"/>
    <col min="2" max="2" width="8.88671875" style="2"/>
    <col min="5" max="5" width="20.88671875" customWidth="1"/>
    <col min="14" max="15" width="10" customWidth="1"/>
    <col min="20" max="21" width="10" customWidth="1"/>
    <col min="28" max="29" width="10" customWidth="1"/>
  </cols>
  <sheetData>
    <row r="1" spans="2:35" x14ac:dyDescent="0.3">
      <c r="B1" s="2" t="s">
        <v>166</v>
      </c>
      <c r="C1" t="s">
        <v>238</v>
      </c>
      <c r="D1" s="12" t="s">
        <v>166</v>
      </c>
      <c r="E1" t="s">
        <v>238</v>
      </c>
      <c r="F1" t="s">
        <v>166</v>
      </c>
      <c r="G1" t="s">
        <v>238</v>
      </c>
      <c r="H1" t="s">
        <v>166</v>
      </c>
      <c r="I1" t="s">
        <v>238</v>
      </c>
      <c r="J1" t="s">
        <v>166</v>
      </c>
      <c r="K1" t="s">
        <v>238</v>
      </c>
      <c r="L1" t="s">
        <v>166</v>
      </c>
      <c r="M1" t="s">
        <v>238</v>
      </c>
      <c r="O1" s="3"/>
      <c r="P1" t="s">
        <v>166</v>
      </c>
      <c r="Q1" t="s">
        <v>198</v>
      </c>
      <c r="R1" t="s">
        <v>166</v>
      </c>
      <c r="S1" t="s">
        <v>198</v>
      </c>
      <c r="U1" s="3"/>
      <c r="V1" t="s">
        <v>166</v>
      </c>
      <c r="W1" t="s">
        <v>198</v>
      </c>
      <c r="X1" t="s">
        <v>166</v>
      </c>
      <c r="Y1" t="s">
        <v>198</v>
      </c>
      <c r="Z1" t="s">
        <v>166</v>
      </c>
      <c r="AA1" t="s">
        <v>198</v>
      </c>
      <c r="AC1" s="3"/>
      <c r="AD1" t="s">
        <v>166</v>
      </c>
      <c r="AE1" t="s">
        <v>198</v>
      </c>
      <c r="AF1" t="s">
        <v>166</v>
      </c>
      <c r="AG1" t="s">
        <v>198</v>
      </c>
      <c r="AH1" t="s">
        <v>166</v>
      </c>
      <c r="AI1" t="s">
        <v>198</v>
      </c>
    </row>
    <row r="2" spans="2:35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3"/>
      <c r="P2">
        <v>0</v>
      </c>
      <c r="Q2">
        <v>0</v>
      </c>
      <c r="R2">
        <v>0</v>
      </c>
      <c r="S2">
        <v>0</v>
      </c>
      <c r="U2" s="3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 s="3"/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2:35" x14ac:dyDescent="0.3">
      <c r="B3" s="2">
        <v>3.1506939151130001E-3</v>
      </c>
      <c r="C3">
        <v>0.50214217046300003</v>
      </c>
      <c r="D3">
        <v>1.771936388844E-3</v>
      </c>
      <c r="E3">
        <v>0.43208492943679999</v>
      </c>
      <c r="F3">
        <v>2.8586279903100001E-3</v>
      </c>
      <c r="G3">
        <v>0.96147160630950002</v>
      </c>
      <c r="H3">
        <v>4.9733711190040001E-3</v>
      </c>
      <c r="I3">
        <v>1.871276515148</v>
      </c>
      <c r="J3">
        <v>6.005123102321E-3</v>
      </c>
      <c r="K3">
        <v>2.5986356393080001</v>
      </c>
      <c r="L3">
        <v>2.3807559527989999E-3</v>
      </c>
      <c r="M3">
        <v>1.3375426669770001</v>
      </c>
      <c r="O3" s="3"/>
      <c r="P3">
        <v>2.8157165194630002E-3</v>
      </c>
      <c r="Q3">
        <v>0.3766557783276</v>
      </c>
      <c r="R3">
        <v>3.301094183028E-3</v>
      </c>
      <c r="S3">
        <v>0.45161305533809998</v>
      </c>
      <c r="U3" s="3"/>
      <c r="V3">
        <v>4.0547131275389999E-3</v>
      </c>
      <c r="W3">
        <v>0.56906867857940002</v>
      </c>
      <c r="X3">
        <v>2.995387328586E-3</v>
      </c>
      <c r="Y3">
        <v>0.4265703213616</v>
      </c>
      <c r="Z3">
        <v>7.5331560781859998E-4</v>
      </c>
      <c r="AA3">
        <v>0.1162019517157</v>
      </c>
      <c r="AC3" s="3"/>
      <c r="AD3">
        <v>2.5260092323720002E-3</v>
      </c>
      <c r="AE3">
        <v>0.36092502574379998</v>
      </c>
      <c r="AF3">
        <v>1.9795403084849998E-3</v>
      </c>
      <c r="AG3">
        <v>0.28223535908879999</v>
      </c>
      <c r="AH3">
        <v>2.615847775247E-3</v>
      </c>
      <c r="AI3">
        <v>0.37703465963749999</v>
      </c>
    </row>
    <row r="4" spans="2:35" x14ac:dyDescent="0.3">
      <c r="B4" s="2">
        <v>3.907747807683E-3</v>
      </c>
      <c r="C4">
        <v>0.61936353105630004</v>
      </c>
      <c r="D4">
        <v>3.6311589729489998E-3</v>
      </c>
      <c r="E4">
        <v>0.93560633352260003</v>
      </c>
      <c r="F4">
        <v>4.4479333648949999E-3</v>
      </c>
      <c r="G4">
        <v>1.472435815576</v>
      </c>
      <c r="H4">
        <v>6.3018348552069999E-3</v>
      </c>
      <c r="I4">
        <v>2.4230568126379999</v>
      </c>
      <c r="J4">
        <v>7.3105737831350003E-3</v>
      </c>
      <c r="K4">
        <v>3.0657908262219999</v>
      </c>
      <c r="L4">
        <v>3.8592097084629998E-3</v>
      </c>
      <c r="M4">
        <v>2.2408760619189998</v>
      </c>
      <c r="O4" s="3"/>
      <c r="P4">
        <v>7.1086398064060001E-3</v>
      </c>
      <c r="Q4">
        <v>0.95112330848719995</v>
      </c>
      <c r="R4">
        <v>7.4548872197070003E-3</v>
      </c>
      <c r="S4">
        <v>0.99809155665229998</v>
      </c>
      <c r="U4" s="3"/>
      <c r="V4">
        <v>5.0774378725070004E-3</v>
      </c>
      <c r="W4">
        <v>0.71936825142409999</v>
      </c>
      <c r="X4">
        <v>5.7302250206929996E-3</v>
      </c>
      <c r="Y4">
        <v>0.80525871599709997</v>
      </c>
      <c r="Z4">
        <v>7.3439730571150004E-3</v>
      </c>
      <c r="AA4">
        <v>1.0268119495829999</v>
      </c>
      <c r="AC4" s="3"/>
      <c r="AD4">
        <v>4.6556998642460004E-3</v>
      </c>
      <c r="AE4">
        <v>0.65970888677520001</v>
      </c>
      <c r="AF4">
        <v>3.9317356614730001E-3</v>
      </c>
      <c r="AG4">
        <v>0.56455368137140005</v>
      </c>
      <c r="AH4">
        <v>4.894320010616E-3</v>
      </c>
      <c r="AI4">
        <v>0.68892239060729998</v>
      </c>
    </row>
    <row r="5" spans="2:35" x14ac:dyDescent="0.3">
      <c r="B5" s="2">
        <v>4.0029062515079998E-3</v>
      </c>
      <c r="C5">
        <v>0.63595304345000003</v>
      </c>
      <c r="D5">
        <v>4.8187352714599997E-3</v>
      </c>
      <c r="E5">
        <v>1.235972808519</v>
      </c>
      <c r="F5">
        <v>5.7919012017950003E-3</v>
      </c>
      <c r="G5">
        <v>1.947895471599</v>
      </c>
      <c r="H5">
        <v>6.3827586978700002E-3</v>
      </c>
      <c r="I5">
        <v>2.4539685864480001</v>
      </c>
      <c r="J5">
        <v>7.4267735064770003E-3</v>
      </c>
      <c r="K5">
        <v>3.0930880394829998</v>
      </c>
      <c r="L5">
        <v>5.7383931469509996E-3</v>
      </c>
      <c r="M5">
        <v>3.284465490319</v>
      </c>
      <c r="O5" s="3"/>
      <c r="P5">
        <v>8.8620027912699999E-3</v>
      </c>
      <c r="Q5">
        <v>1.17514281643</v>
      </c>
      <c r="R5">
        <v>7.8246221463420008E-3</v>
      </c>
      <c r="S5">
        <v>1.054084939654</v>
      </c>
      <c r="U5" s="3"/>
      <c r="V5">
        <v>5.2743290798409996E-3</v>
      </c>
      <c r="W5">
        <v>0.73889235651350005</v>
      </c>
      <c r="X5">
        <v>6.0012328561039998E-3</v>
      </c>
      <c r="Y5">
        <v>0.84234698568470001</v>
      </c>
      <c r="Z5">
        <v>7.4309658246440001E-3</v>
      </c>
      <c r="AA5">
        <v>1.0385022774870001</v>
      </c>
      <c r="AC5" s="3"/>
      <c r="AD5">
        <v>4.7395727334090003E-3</v>
      </c>
      <c r="AE5">
        <v>0.67010867831919996</v>
      </c>
      <c r="AF5">
        <v>5.3427669192549999E-3</v>
      </c>
      <c r="AG5">
        <v>0.75743493321099997</v>
      </c>
      <c r="AH5">
        <v>6.0482208353349999E-3</v>
      </c>
      <c r="AI5">
        <v>0.85362472226520003</v>
      </c>
    </row>
    <row r="6" spans="2:35" x14ac:dyDescent="0.3">
      <c r="B6" s="2">
        <v>4.1692647117749998E-3</v>
      </c>
      <c r="C6">
        <v>0.64769724067750001</v>
      </c>
      <c r="D6">
        <v>5.2288376423360004E-3</v>
      </c>
      <c r="E6">
        <v>1.3440280360729999</v>
      </c>
      <c r="F6">
        <v>5.8689355139689998E-3</v>
      </c>
      <c r="G6">
        <v>1.9645044098190001</v>
      </c>
      <c r="H6">
        <v>6.4060688701720004E-3</v>
      </c>
      <c r="I6">
        <v>2.4730196080760001</v>
      </c>
      <c r="J6">
        <v>7.5581802136040002E-3</v>
      </c>
      <c r="K6">
        <v>3.1096387002250001</v>
      </c>
      <c r="L6">
        <v>7.2151992542830003E-3</v>
      </c>
      <c r="M6">
        <v>4.1150733785179998</v>
      </c>
      <c r="O6" s="3"/>
      <c r="P6">
        <v>9.0236303039760001E-3</v>
      </c>
      <c r="Q6">
        <v>1.197722894497</v>
      </c>
      <c r="R6">
        <v>7.8943419981759994E-3</v>
      </c>
      <c r="S6">
        <v>1.0703347799539999</v>
      </c>
      <c r="U6" s="3"/>
      <c r="V6">
        <v>5.5814538115349999E-3</v>
      </c>
      <c r="W6">
        <v>0.75062062453489997</v>
      </c>
      <c r="X6">
        <v>6.1365753879090001E-3</v>
      </c>
      <c r="Y6">
        <v>0.85503819184880003</v>
      </c>
      <c r="Z6">
        <v>7.5132932219020001E-3</v>
      </c>
      <c r="AA6">
        <v>1.0541304716669999</v>
      </c>
      <c r="AC6" s="3"/>
      <c r="AD6">
        <v>4.8290808537700004E-3</v>
      </c>
      <c r="AE6">
        <v>0.67798968914409996</v>
      </c>
      <c r="AF6">
        <v>5.4401319520320001E-3</v>
      </c>
      <c r="AG6">
        <v>0.77182729048050003</v>
      </c>
      <c r="AH6">
        <v>6.118971817755E-3</v>
      </c>
      <c r="AI6">
        <v>0.86153696927779999</v>
      </c>
    </row>
    <row r="7" spans="2:35" x14ac:dyDescent="0.3">
      <c r="B7" s="2">
        <v>4.4249473201330002E-3</v>
      </c>
      <c r="C7">
        <v>0.6545766969133</v>
      </c>
      <c r="D7">
        <v>5.3987615055499996E-3</v>
      </c>
      <c r="E7">
        <v>1.368883165925</v>
      </c>
      <c r="F7">
        <v>5.948562846469E-3</v>
      </c>
      <c r="G7">
        <v>1.990648571765</v>
      </c>
      <c r="H7">
        <v>6.6083514661999998E-3</v>
      </c>
      <c r="I7">
        <v>2.4835330506859998</v>
      </c>
      <c r="J7">
        <v>7.794766307689E-3</v>
      </c>
      <c r="K7">
        <v>3.1129618733890001</v>
      </c>
      <c r="L7">
        <v>7.7175969423740002E-3</v>
      </c>
      <c r="M7">
        <v>4.3625229756000001</v>
      </c>
      <c r="O7" s="3"/>
      <c r="P7">
        <v>9.1399538383939993E-3</v>
      </c>
      <c r="Q7">
        <v>1.226610222366</v>
      </c>
      <c r="R7">
        <v>8.1022018493820003E-3</v>
      </c>
      <c r="S7">
        <v>1.100139563485</v>
      </c>
      <c r="U7" s="3"/>
      <c r="V7">
        <v>5.8640074887869997E-3</v>
      </c>
      <c r="W7">
        <v>0.76137161159</v>
      </c>
      <c r="X7">
        <v>6.2716758408619998E-3</v>
      </c>
      <c r="Y7">
        <v>0.85895000499310004</v>
      </c>
      <c r="Z7">
        <v>7.6526969891880002E-3</v>
      </c>
      <c r="AA7">
        <v>1.0606498964290001</v>
      </c>
      <c r="AC7" s="3"/>
      <c r="AD7">
        <v>4.8993381336970001E-3</v>
      </c>
      <c r="AE7">
        <v>0.68389524123150003</v>
      </c>
      <c r="AF7">
        <v>5.5475332309690003E-3</v>
      </c>
      <c r="AG7">
        <v>0.77616534899839995</v>
      </c>
      <c r="AH7">
        <v>6.1953580513720002E-3</v>
      </c>
      <c r="AI7">
        <v>0.86693043557130001</v>
      </c>
    </row>
    <row r="8" spans="2:35" x14ac:dyDescent="0.3">
      <c r="B8" s="2">
        <v>4.8424506031880003E-3</v>
      </c>
      <c r="C8">
        <v>0.6565137088545</v>
      </c>
      <c r="D8">
        <v>5.551857747275E-3</v>
      </c>
      <c r="E8">
        <v>1.3985253334659999</v>
      </c>
      <c r="F8">
        <v>6.0783489158920002E-3</v>
      </c>
      <c r="G8">
        <v>2.0012397176780001</v>
      </c>
      <c r="H8">
        <v>6.8999582103199996E-3</v>
      </c>
      <c r="I8">
        <v>2.4891817523049999</v>
      </c>
      <c r="J8">
        <v>7.9740628589549997E-3</v>
      </c>
      <c r="K8">
        <v>3.105616197337</v>
      </c>
      <c r="L8">
        <v>7.797872529955E-3</v>
      </c>
      <c r="M8">
        <v>4.3910509434779996</v>
      </c>
      <c r="O8" s="3"/>
      <c r="P8">
        <v>9.2093642368240008E-3</v>
      </c>
      <c r="Q8">
        <v>1.238349410911</v>
      </c>
      <c r="R8">
        <v>8.2175970235890006E-3</v>
      </c>
      <c r="S8">
        <v>1.1154949360899999</v>
      </c>
      <c r="U8" s="3"/>
      <c r="V8">
        <v>9.3651541166729999E-3</v>
      </c>
      <c r="W8">
        <v>0.89234250031600004</v>
      </c>
      <c r="X8">
        <v>6.5787467772549998E-3</v>
      </c>
      <c r="Y8">
        <v>0.86872729678789995</v>
      </c>
      <c r="Z8">
        <v>7.7920828081609996E-3</v>
      </c>
      <c r="AA8">
        <v>1.066518395693</v>
      </c>
      <c r="AC8" s="3"/>
      <c r="AD8">
        <v>5.0198612993770002E-3</v>
      </c>
      <c r="AE8">
        <v>0.69072084428080005</v>
      </c>
      <c r="AF8">
        <v>5.6425531769029999E-3</v>
      </c>
      <c r="AG8">
        <v>0.78102590537280003</v>
      </c>
      <c r="AH8">
        <v>6.3097522633629999E-3</v>
      </c>
      <c r="AI8">
        <v>0.87426812441449997</v>
      </c>
    </row>
    <row r="9" spans="2:35" x14ac:dyDescent="0.3">
      <c r="B9" s="2">
        <v>1.157004183804E-2</v>
      </c>
      <c r="C9">
        <v>0.59565166824089999</v>
      </c>
      <c r="D9">
        <v>5.6091472900950002E-3</v>
      </c>
      <c r="E9">
        <v>1.409194182682</v>
      </c>
      <c r="F9">
        <v>6.2955143681639996E-3</v>
      </c>
      <c r="G9">
        <v>1.999814704804</v>
      </c>
      <c r="H9">
        <v>7.1148547698059996E-3</v>
      </c>
      <c r="I9">
        <v>2.4794134186700001</v>
      </c>
      <c r="J9">
        <v>8.1138698715120007E-3</v>
      </c>
      <c r="K9">
        <v>3.086390343278</v>
      </c>
      <c r="L9">
        <v>8.0024240187669994E-3</v>
      </c>
      <c r="M9">
        <v>4.4099077068500003</v>
      </c>
      <c r="O9" s="3"/>
      <c r="P9">
        <v>9.4148103514820006E-3</v>
      </c>
      <c r="Q9">
        <v>1.232971110756</v>
      </c>
      <c r="R9">
        <v>8.3569129458950005E-3</v>
      </c>
      <c r="S9">
        <v>1.146190355988</v>
      </c>
      <c r="U9" s="3"/>
      <c r="V9">
        <v>9.6845778244129994E-3</v>
      </c>
      <c r="W9">
        <v>0.90504715287710003</v>
      </c>
      <c r="X9">
        <v>6.8245111169699998E-3</v>
      </c>
      <c r="Y9">
        <v>0.88045108267689998</v>
      </c>
      <c r="Z9">
        <v>7.9970577305770001E-3</v>
      </c>
      <c r="AA9">
        <v>1.0749953827280001</v>
      </c>
      <c r="AC9" s="3"/>
      <c r="AD9">
        <v>5.1461431418780004E-3</v>
      </c>
      <c r="AE9">
        <v>0.69552934034220004</v>
      </c>
      <c r="AF9">
        <v>5.7874687317210002E-3</v>
      </c>
      <c r="AG9">
        <v>0.78530149151509998</v>
      </c>
      <c r="AH9">
        <v>6.4234059216139996E-3</v>
      </c>
      <c r="AI9">
        <v>0.87859577086980001</v>
      </c>
    </row>
    <row r="10" spans="2:35" x14ac:dyDescent="0.3">
      <c r="D10">
        <v>5.792009244309E-3</v>
      </c>
      <c r="E10">
        <v>1.414959439255</v>
      </c>
      <c r="F10">
        <v>6.51008680011E-3</v>
      </c>
      <c r="G10">
        <v>1.988854468203</v>
      </c>
      <c r="H10">
        <v>7.2514205069560004E-3</v>
      </c>
      <c r="I10">
        <v>2.4482685349520001</v>
      </c>
      <c r="J10">
        <v>8.2941117947719998E-3</v>
      </c>
      <c r="K10">
        <v>3.0158543842099998</v>
      </c>
      <c r="L10">
        <v>8.271692973207E-3</v>
      </c>
      <c r="M10">
        <v>4.4000810957379999</v>
      </c>
      <c r="O10" s="3"/>
      <c r="P10">
        <v>9.7121641270120004E-3</v>
      </c>
      <c r="Q10">
        <v>1.233923048369</v>
      </c>
      <c r="R10">
        <v>8.3543135373040003E-3</v>
      </c>
      <c r="S10">
        <v>1.1083008812499999</v>
      </c>
      <c r="U10" s="3"/>
      <c r="V10">
        <v>1.026158069021E-2</v>
      </c>
      <c r="W10">
        <v>0.91289318982769996</v>
      </c>
      <c r="X10">
        <v>1.053463274704E-2</v>
      </c>
      <c r="Y10">
        <v>1.024118556126</v>
      </c>
      <c r="Z10">
        <v>1.0793143256949999E-2</v>
      </c>
      <c r="AA10">
        <v>1.198875221207</v>
      </c>
      <c r="AC10" s="3"/>
      <c r="AD10">
        <v>6.3705833116459998E-3</v>
      </c>
      <c r="AE10">
        <v>0.74016505721269998</v>
      </c>
      <c r="AF10">
        <v>7.131568087807E-3</v>
      </c>
      <c r="AG10">
        <v>0.83325109531560004</v>
      </c>
      <c r="AH10">
        <v>6.5370595798650002E-3</v>
      </c>
      <c r="AI10">
        <v>0.88292341732510005</v>
      </c>
    </row>
    <row r="11" spans="2:35" x14ac:dyDescent="0.3">
      <c r="D11">
        <v>6.009498824121E-3</v>
      </c>
      <c r="E11">
        <v>1.414726329347</v>
      </c>
      <c r="F11">
        <v>6.6485973025040002E-3</v>
      </c>
      <c r="G11">
        <v>1.964861002281</v>
      </c>
      <c r="H11">
        <v>7.3782624178850001E-3</v>
      </c>
      <c r="I11">
        <v>2.3813665622590001</v>
      </c>
      <c r="J11">
        <v>9.1338182102219997E-3</v>
      </c>
      <c r="K11">
        <v>2.637011001097</v>
      </c>
      <c r="L11">
        <v>8.3930517265720008E-3</v>
      </c>
      <c r="M11">
        <v>4.3796827645379999</v>
      </c>
      <c r="O11" s="3"/>
      <c r="P11">
        <v>1.017077407116E-2</v>
      </c>
      <c r="Q11">
        <v>1.2520422819449999</v>
      </c>
      <c r="R11">
        <v>8.3752016420480004E-3</v>
      </c>
      <c r="S11">
        <v>1.079436541348</v>
      </c>
      <c r="U11" s="3"/>
      <c r="V11">
        <v>1.07280541575E-2</v>
      </c>
      <c r="W11">
        <v>0.91780469460009995</v>
      </c>
      <c r="X11">
        <v>1.1038218323660001E-2</v>
      </c>
      <c r="Y11">
        <v>1.039763119424</v>
      </c>
      <c r="Z11">
        <v>1.176886193807E-2</v>
      </c>
      <c r="AA11">
        <v>1.2406056415510001</v>
      </c>
      <c r="AC11" s="3"/>
      <c r="AD11">
        <v>7.272819644601E-3</v>
      </c>
      <c r="AE11">
        <v>0.77178659852950005</v>
      </c>
      <c r="AF11">
        <v>9.3275144654699996E-3</v>
      </c>
      <c r="AG11">
        <v>0.91140051573970005</v>
      </c>
      <c r="AH11">
        <v>6.8336367713069997E-3</v>
      </c>
      <c r="AI11">
        <v>0.89347087247239998</v>
      </c>
    </row>
    <row r="12" spans="2:35" x14ac:dyDescent="0.3">
      <c r="D12">
        <v>6.1700229886549997E-3</v>
      </c>
      <c r="E12">
        <v>1.4050162731889999</v>
      </c>
      <c r="F12">
        <v>6.6582941180970004E-3</v>
      </c>
      <c r="G12">
        <v>1.933852099343</v>
      </c>
      <c r="H12">
        <v>8.350374933713E-3</v>
      </c>
      <c r="I12">
        <v>2.0894155407000001</v>
      </c>
      <c r="J12">
        <v>1.051624918195E-2</v>
      </c>
      <c r="K12">
        <v>2.1872431424030001</v>
      </c>
      <c r="L12">
        <v>8.4862383945240004E-3</v>
      </c>
      <c r="M12">
        <v>4.3223548672229999</v>
      </c>
      <c r="O12" s="3"/>
      <c r="P12">
        <v>1.156922494743E-2</v>
      </c>
      <c r="Q12">
        <v>1.3027952925949999</v>
      </c>
      <c r="R12">
        <v>8.5339821834409992E-3</v>
      </c>
      <c r="S12">
        <v>1.060518623274</v>
      </c>
      <c r="U12" s="3"/>
      <c r="V12">
        <v>1.131727530639E-2</v>
      </c>
      <c r="W12">
        <v>0.92370065175049998</v>
      </c>
      <c r="X12">
        <v>1.156653634063E-2</v>
      </c>
      <c r="Y12">
        <v>1.062237892368</v>
      </c>
      <c r="Z12">
        <v>1.4679836085340001E-2</v>
      </c>
      <c r="AA12">
        <v>1.3729558866189999</v>
      </c>
      <c r="AC12" s="3"/>
      <c r="AD12">
        <v>7.4486268191159997E-3</v>
      </c>
      <c r="AE12">
        <v>0.77450510316489996</v>
      </c>
      <c r="AF12">
        <v>1.2273294985719999E-2</v>
      </c>
      <c r="AG12">
        <v>1.0118895660880001</v>
      </c>
      <c r="AH12">
        <v>9.8005195163439994E-3</v>
      </c>
      <c r="AI12">
        <v>1.003460487528</v>
      </c>
    </row>
    <row r="13" spans="2:35" x14ac:dyDescent="0.3">
      <c r="D13">
        <v>6.3289265154849996E-3</v>
      </c>
      <c r="E13">
        <v>1.389346702201</v>
      </c>
      <c r="F13">
        <v>6.9514674786630001E-3</v>
      </c>
      <c r="G13">
        <v>1.811928331963</v>
      </c>
      <c r="H13">
        <v>9.2399969904309997E-3</v>
      </c>
      <c r="I13">
        <v>1.89412521433</v>
      </c>
      <c r="J13">
        <v>1.187801702296E-2</v>
      </c>
      <c r="K13">
        <v>1.861491469635</v>
      </c>
      <c r="L13">
        <v>8.7518879247599993E-3</v>
      </c>
      <c r="M13">
        <v>4.1658853396589999</v>
      </c>
      <c r="O13" s="3"/>
      <c r="P13">
        <v>1.503067788421E-2</v>
      </c>
      <c r="Q13">
        <v>1.424259290123</v>
      </c>
      <c r="R13">
        <v>9.0361012761419994E-3</v>
      </c>
      <c r="S13">
        <v>1.046168826872</v>
      </c>
      <c r="U13" s="3"/>
      <c r="V13">
        <v>1.1795967056769999E-2</v>
      </c>
      <c r="W13">
        <v>0.92666207672269996</v>
      </c>
      <c r="X13">
        <v>1.3433990273480001E-2</v>
      </c>
      <c r="Y13">
        <v>1.1384622220289999</v>
      </c>
      <c r="Z13">
        <v>1.4974897309269999E-2</v>
      </c>
      <c r="AA13">
        <v>1.3814394540999999</v>
      </c>
      <c r="AC13" s="3"/>
      <c r="AD13">
        <v>9.2038210042579994E-3</v>
      </c>
      <c r="AE13">
        <v>0.8408415246873</v>
      </c>
      <c r="AF13">
        <v>1.383096264345E-2</v>
      </c>
      <c r="AG13">
        <v>1.0634985496110001</v>
      </c>
      <c r="AH13">
        <v>1.003959103773E-2</v>
      </c>
      <c r="AI13">
        <v>1.009084913925</v>
      </c>
    </row>
    <row r="14" spans="2:35" x14ac:dyDescent="0.3">
      <c r="D14">
        <v>6.482319874123E-3</v>
      </c>
      <c r="E14">
        <v>1.3534147807950001</v>
      </c>
      <c r="F14">
        <v>7.365675465054E-3</v>
      </c>
      <c r="G14">
        <v>1.6684143304179999</v>
      </c>
      <c r="H14">
        <v>1.088624076967E-2</v>
      </c>
      <c r="I14">
        <v>1.547800377932</v>
      </c>
      <c r="J14">
        <v>1.2825252750039999E-2</v>
      </c>
      <c r="K14">
        <v>1.6780618954469999</v>
      </c>
      <c r="L14">
        <v>9.5647187649599997E-3</v>
      </c>
      <c r="M14">
        <v>3.7548800022940001</v>
      </c>
      <c r="O14" s="3"/>
      <c r="P14">
        <v>1.8102312368449999E-2</v>
      </c>
      <c r="Q14">
        <v>1.530321939112</v>
      </c>
      <c r="R14">
        <v>9.5161563411639994E-3</v>
      </c>
      <c r="S14">
        <v>1.043542893705</v>
      </c>
      <c r="U14" s="3"/>
      <c r="V14">
        <v>1.2360617151219999E-2</v>
      </c>
      <c r="W14">
        <v>0.93158075290690001</v>
      </c>
      <c r="X14">
        <v>1.458877603693E-2</v>
      </c>
      <c r="Y14">
        <v>1.1824434512149999</v>
      </c>
      <c r="Z14">
        <v>1.7976137241190002E-2</v>
      </c>
      <c r="AA14">
        <v>1.5203055345959999</v>
      </c>
      <c r="AC14" s="3"/>
      <c r="AD14">
        <v>9.8028574895869993E-3</v>
      </c>
      <c r="AE14">
        <v>0.86042100172549996</v>
      </c>
      <c r="AF14">
        <v>1.448590026573E-2</v>
      </c>
      <c r="AG14">
        <v>1.081479296892</v>
      </c>
      <c r="AH14">
        <v>1.027315073355E-2</v>
      </c>
      <c r="AI14">
        <v>1.017729794773</v>
      </c>
    </row>
    <row r="15" spans="2:35" x14ac:dyDescent="0.3">
      <c r="D15">
        <v>7.2425069995870001E-3</v>
      </c>
      <c r="E15">
        <v>1.2154912033909999</v>
      </c>
      <c r="F15">
        <v>7.9980212863390004E-3</v>
      </c>
      <c r="G15">
        <v>1.527051024897</v>
      </c>
      <c r="H15">
        <v>1.1532199947660001E-2</v>
      </c>
      <c r="I15">
        <v>1.4564969969770001</v>
      </c>
      <c r="J15">
        <v>1.3806494858269999E-2</v>
      </c>
      <c r="K15">
        <v>1.5530161407600001</v>
      </c>
      <c r="L15">
        <v>1.014650068989E-2</v>
      </c>
      <c r="M15">
        <v>3.4275798340980002</v>
      </c>
      <c r="O15" s="3"/>
      <c r="P15">
        <v>2.0967262924430002E-2</v>
      </c>
      <c r="Q15">
        <v>1.623720281237</v>
      </c>
      <c r="R15">
        <v>1.0705571443290001E-2</v>
      </c>
      <c r="S15">
        <v>1.047350644157</v>
      </c>
      <c r="U15" s="3"/>
      <c r="V15">
        <v>1.2839228208649999E-2</v>
      </c>
      <c r="W15">
        <v>0.93161571353929995</v>
      </c>
      <c r="X15">
        <v>1.59643516209E-2</v>
      </c>
      <c r="Y15">
        <v>1.2225388636250001</v>
      </c>
      <c r="Z15">
        <v>1.9632441586259999E-2</v>
      </c>
      <c r="AA15">
        <v>1.5926791058100001</v>
      </c>
      <c r="AC15" s="3"/>
      <c r="AD15">
        <v>1.006743223072E-2</v>
      </c>
      <c r="AE15">
        <v>0.86801047479780002</v>
      </c>
      <c r="AF15">
        <v>1.487038104443E-2</v>
      </c>
      <c r="AG15">
        <v>1.0933860043570001</v>
      </c>
      <c r="AH15">
        <v>1.307636078583E-2</v>
      </c>
      <c r="AI15">
        <v>1.123475059874</v>
      </c>
    </row>
    <row r="16" spans="2:35" x14ac:dyDescent="0.3">
      <c r="D16">
        <v>7.6942867700709999E-3</v>
      </c>
      <c r="E16">
        <v>1.143471953972</v>
      </c>
      <c r="F16">
        <v>8.7488087131230002E-3</v>
      </c>
      <c r="G16">
        <v>1.354562261483</v>
      </c>
      <c r="H16">
        <v>1.250212460259E-2</v>
      </c>
      <c r="I16">
        <v>1.3565006303980001</v>
      </c>
      <c r="J16">
        <v>1.544536473595E-2</v>
      </c>
      <c r="K16">
        <v>1.3795755118890001</v>
      </c>
      <c r="L16">
        <v>1.047330228281E-2</v>
      </c>
      <c r="M16">
        <v>3.229315999427</v>
      </c>
      <c r="O16" s="3"/>
      <c r="P16">
        <v>2.3120625378800001E-2</v>
      </c>
      <c r="Q16">
        <v>1.6782082471099999</v>
      </c>
      <c r="R16">
        <v>1.2192402211620001E-2</v>
      </c>
      <c r="S16">
        <v>1.053012462573</v>
      </c>
      <c r="U16" s="3"/>
      <c r="V16">
        <v>1.35509549603E-2</v>
      </c>
      <c r="W16">
        <v>0.92971673004809996</v>
      </c>
      <c r="X16">
        <v>1.6934464460109998E-2</v>
      </c>
      <c r="Y16">
        <v>1.245045907922</v>
      </c>
      <c r="Z16">
        <v>2.123141828491E-2</v>
      </c>
      <c r="AA16">
        <v>1.665048489468</v>
      </c>
      <c r="AC16" s="3"/>
      <c r="AD16">
        <v>1.027474815305E-2</v>
      </c>
      <c r="AE16">
        <v>0.87168026658289999</v>
      </c>
      <c r="AF16">
        <v>1.505844612633E-2</v>
      </c>
      <c r="AG16">
        <v>1.0950803374039999</v>
      </c>
      <c r="AH16">
        <v>1.421277394271E-2</v>
      </c>
      <c r="AI16">
        <v>1.1662498506950001</v>
      </c>
    </row>
    <row r="17" spans="4:35" x14ac:dyDescent="0.3">
      <c r="D17">
        <v>8.4237358004250005E-3</v>
      </c>
      <c r="E17">
        <v>1.0258495786399999</v>
      </c>
      <c r="F17">
        <v>9.5484853772960007E-3</v>
      </c>
      <c r="G17">
        <v>1.228518862087</v>
      </c>
      <c r="H17">
        <v>1.3780159495580001E-2</v>
      </c>
      <c r="I17">
        <v>1.2561740247840001</v>
      </c>
      <c r="J17">
        <v>1.6836358076880002E-2</v>
      </c>
      <c r="K17">
        <v>1.2946270898759999</v>
      </c>
      <c r="L17">
        <v>1.0692061362159999E-2</v>
      </c>
      <c r="M17">
        <v>3.1670845094679998</v>
      </c>
      <c r="O17" s="3"/>
      <c r="P17">
        <v>2.4541140282740001E-2</v>
      </c>
      <c r="Q17">
        <v>1.717237394526</v>
      </c>
      <c r="R17">
        <v>1.4915313655340001E-2</v>
      </c>
      <c r="S17">
        <v>1.0760216493600001</v>
      </c>
      <c r="U17" s="3"/>
      <c r="V17">
        <v>1.4102875716299999E-2</v>
      </c>
      <c r="W17">
        <v>0.91805121187969996</v>
      </c>
      <c r="X17">
        <v>1.7535984585049999E-2</v>
      </c>
      <c r="Y17">
        <v>1.251918249612</v>
      </c>
      <c r="Z17">
        <v>2.2420301552230001E-2</v>
      </c>
      <c r="AA17">
        <v>1.7152564950689999</v>
      </c>
      <c r="AC17" s="3"/>
      <c r="AD17">
        <v>1.0526447858690001E-2</v>
      </c>
      <c r="AE17">
        <v>0.87778554258649999</v>
      </c>
      <c r="AF17">
        <v>1.5246758059469999E-2</v>
      </c>
      <c r="AG17">
        <v>1.097778017914</v>
      </c>
      <c r="AH17">
        <v>1.473604132254E-2</v>
      </c>
      <c r="AI17">
        <v>1.1829442300969999</v>
      </c>
    </row>
    <row r="18" spans="4:35" x14ac:dyDescent="0.3">
      <c r="D18">
        <v>9.4803915831199997E-3</v>
      </c>
      <c r="E18">
        <v>0.91145324734269995</v>
      </c>
      <c r="F18">
        <v>1.0483782406629999E-2</v>
      </c>
      <c r="G18">
        <v>1.1345208619889999</v>
      </c>
      <c r="H18">
        <v>1.547407703393E-2</v>
      </c>
      <c r="I18">
        <v>1.1518249162809999</v>
      </c>
      <c r="J18">
        <v>1.8433523544330001E-2</v>
      </c>
      <c r="K18">
        <v>1.234494946064</v>
      </c>
      <c r="L18">
        <v>1.10593248764E-2</v>
      </c>
      <c r="M18">
        <v>2.9842765617009999</v>
      </c>
      <c r="O18" s="3"/>
      <c r="P18">
        <v>2.593779632926E-2</v>
      </c>
      <c r="Q18">
        <v>1.7418286249999999</v>
      </c>
      <c r="R18">
        <v>1.9353927604699998E-2</v>
      </c>
      <c r="S18">
        <v>1.1074373588949999</v>
      </c>
      <c r="U18" s="3"/>
      <c r="V18">
        <v>1.507167057065E-2</v>
      </c>
      <c r="W18">
        <v>0.89275933862529999</v>
      </c>
      <c r="X18">
        <v>1.7941097660359999E-2</v>
      </c>
      <c r="Y18">
        <v>1.256825272253</v>
      </c>
      <c r="Z18">
        <v>2.2862956207209999E-2</v>
      </c>
      <c r="AA18">
        <v>1.7302600855350001</v>
      </c>
      <c r="AC18" s="3"/>
      <c r="AD18">
        <v>1.070887768939E-2</v>
      </c>
      <c r="AE18">
        <v>0.88199865635329999</v>
      </c>
      <c r="AF18">
        <v>1.5422688659610001E-2</v>
      </c>
      <c r="AG18">
        <v>1.100998196281</v>
      </c>
      <c r="AH18">
        <v>1.5132903434239999E-2</v>
      </c>
      <c r="AI18">
        <v>1.194328439705</v>
      </c>
    </row>
    <row r="19" spans="4:35" x14ac:dyDescent="0.3">
      <c r="D19">
        <v>1.004545392908E-2</v>
      </c>
      <c r="E19">
        <v>0.85600408449160004</v>
      </c>
      <c r="F19">
        <v>1.2370906969860001E-2</v>
      </c>
      <c r="G19">
        <v>1.0073119130529999</v>
      </c>
      <c r="H19">
        <v>1.7339539073199999E-2</v>
      </c>
      <c r="I19">
        <v>1.0782904524600001</v>
      </c>
      <c r="J19">
        <v>2.0387337349060002E-2</v>
      </c>
      <c r="K19">
        <v>1.152520032353</v>
      </c>
      <c r="L19">
        <v>1.1774755390619999E-2</v>
      </c>
      <c r="M19">
        <v>2.6151043830949998</v>
      </c>
      <c r="O19" s="3"/>
      <c r="P19">
        <v>2.7402996304679999E-2</v>
      </c>
      <c r="Q19">
        <v>1.7655292191059999</v>
      </c>
      <c r="R19">
        <v>2.2900232664750001E-2</v>
      </c>
      <c r="S19">
        <v>1.132388734187</v>
      </c>
      <c r="U19" s="3"/>
      <c r="V19">
        <v>1.6714811090810001E-2</v>
      </c>
      <c r="W19">
        <v>0.84508054222100004</v>
      </c>
      <c r="X19">
        <v>1.833391175962E-2</v>
      </c>
      <c r="Y19">
        <v>1.2607559103529999</v>
      </c>
      <c r="Z19">
        <v>2.3510531939669999E-2</v>
      </c>
      <c r="AA19">
        <v>1.7517878865400001</v>
      </c>
      <c r="AC19" s="3"/>
      <c r="AD19">
        <v>1.097258845116E-2</v>
      </c>
      <c r="AE19">
        <v>0.88607641330639997</v>
      </c>
      <c r="AF19">
        <v>1.5743041112069998E-2</v>
      </c>
      <c r="AG19">
        <v>1.106487265865</v>
      </c>
      <c r="AH19">
        <v>1.534071305907E-2</v>
      </c>
      <c r="AI19">
        <v>1.200004926416</v>
      </c>
    </row>
    <row r="20" spans="4:35" x14ac:dyDescent="0.3">
      <c r="D20">
        <v>1.098982652955E-2</v>
      </c>
      <c r="E20">
        <v>0.79537936743799997</v>
      </c>
      <c r="F20">
        <v>1.5448714053869999E-2</v>
      </c>
      <c r="G20">
        <v>0.85855850920249999</v>
      </c>
      <c r="H20">
        <v>1.8689125120799999E-2</v>
      </c>
      <c r="I20">
        <v>1.0410764265579999</v>
      </c>
      <c r="J20">
        <v>2.269037156828E-2</v>
      </c>
      <c r="K20">
        <v>1.088054572443</v>
      </c>
      <c r="L20">
        <v>1.238149513619E-2</v>
      </c>
      <c r="M20">
        <v>2.3795807432710001</v>
      </c>
      <c r="O20" s="3"/>
      <c r="P20">
        <v>2.9554625819999999E-2</v>
      </c>
      <c r="Q20">
        <v>1.7947575351539999</v>
      </c>
      <c r="R20">
        <v>3.6399394709139998E-2</v>
      </c>
      <c r="S20">
        <v>1.2320792955190001</v>
      </c>
      <c r="U20" s="3"/>
      <c r="X20">
        <v>1.8837066973840001E-2</v>
      </c>
      <c r="Y20">
        <v>1.260792663838</v>
      </c>
      <c r="Z20">
        <v>2.3977827379240001E-2</v>
      </c>
      <c r="AA20">
        <v>1.769396973666</v>
      </c>
      <c r="AC20" s="3"/>
      <c r="AD20">
        <v>1.123029368487E-2</v>
      </c>
      <c r="AE20">
        <v>0.89116792978470005</v>
      </c>
      <c r="AF20">
        <v>1.6031391114229999E-2</v>
      </c>
      <c r="AG20">
        <v>1.1090183533739999</v>
      </c>
      <c r="AH20">
        <v>1.5542393730199999E-2</v>
      </c>
      <c r="AI20">
        <v>1.2061934989200001</v>
      </c>
    </row>
    <row r="21" spans="4:35" x14ac:dyDescent="0.3">
      <c r="D21">
        <v>1.258601961437E-2</v>
      </c>
      <c r="E21">
        <v>0.73167151472850001</v>
      </c>
      <c r="F21">
        <v>1.7700941281080001E-2</v>
      </c>
      <c r="G21">
        <v>0.80726225939319995</v>
      </c>
      <c r="H21">
        <v>2.2257283152640001E-2</v>
      </c>
      <c r="I21">
        <v>0.96214022622619999</v>
      </c>
      <c r="J21">
        <v>2.598828826305E-2</v>
      </c>
      <c r="K21">
        <v>1.015369274325</v>
      </c>
      <c r="L21">
        <v>1.304619969029E-2</v>
      </c>
      <c r="M21">
        <v>2.2238757505079998</v>
      </c>
      <c r="O21" s="3"/>
      <c r="P21">
        <v>3.1202155740820001E-2</v>
      </c>
      <c r="Q21">
        <v>1.809467476374</v>
      </c>
      <c r="R21">
        <v>5.1156577675239998E-2</v>
      </c>
      <c r="S21">
        <v>1.335589101287</v>
      </c>
      <c r="U21" s="3"/>
      <c r="X21">
        <v>1.930340595288E-2</v>
      </c>
      <c r="Y21">
        <v>1.260826728044</v>
      </c>
      <c r="Z21">
        <v>2.4305736999819999E-2</v>
      </c>
      <c r="AA21">
        <v>1.781137561527</v>
      </c>
      <c r="AC21" s="3"/>
      <c r="AD21">
        <v>1.171320799948E-2</v>
      </c>
      <c r="AE21">
        <v>0.89638628574120005</v>
      </c>
      <c r="AF21">
        <v>1.6269968933120001E-2</v>
      </c>
      <c r="AG21">
        <v>1.112636084846</v>
      </c>
      <c r="AH21">
        <v>1.5693808515579999E-2</v>
      </c>
      <c r="AI21">
        <v>1.2114620204619999</v>
      </c>
    </row>
    <row r="22" spans="4:35" x14ac:dyDescent="0.3">
      <c r="D22">
        <v>1.4439840072799999E-2</v>
      </c>
      <c r="E22">
        <v>0.68199453604990001</v>
      </c>
      <c r="F22">
        <v>1.946900299436E-2</v>
      </c>
      <c r="G22">
        <v>0.7755609543309</v>
      </c>
      <c r="H22">
        <v>2.5361992822529999E-2</v>
      </c>
      <c r="I22">
        <v>0.91231476854210003</v>
      </c>
      <c r="J22">
        <v>3.0105680412610001E-2</v>
      </c>
      <c r="K22">
        <v>0.95611264964200005</v>
      </c>
      <c r="L22">
        <v>1.386270397595E-2</v>
      </c>
      <c r="M22">
        <v>2.093045313423</v>
      </c>
      <c r="O22" s="3"/>
      <c r="P22">
        <v>3.216375124721E-2</v>
      </c>
      <c r="Q22">
        <v>1.82586673846</v>
      </c>
      <c r="R22">
        <v>5.3261417835919998E-2</v>
      </c>
      <c r="S22">
        <v>1.3494735387129999</v>
      </c>
      <c r="U22" s="3"/>
      <c r="X22">
        <v>1.9757472853519999E-2</v>
      </c>
      <c r="Y22">
        <v>1.260859895824</v>
      </c>
      <c r="Z22">
        <v>2.498599959413E-2</v>
      </c>
      <c r="AA22">
        <v>1.800064053429</v>
      </c>
      <c r="AC22" s="3"/>
      <c r="AD22">
        <v>1.198843611489E-2</v>
      </c>
      <c r="AE22">
        <v>0.89642982871849997</v>
      </c>
      <c r="AF22">
        <v>1.6589457406220001E-2</v>
      </c>
      <c r="AG22">
        <v>1.1146134383099999</v>
      </c>
      <c r="AH22">
        <v>1.664935404739E-2</v>
      </c>
      <c r="AI22">
        <v>1.2309496836639999</v>
      </c>
    </row>
    <row r="23" spans="4:35" x14ac:dyDescent="0.3">
      <c r="D23">
        <v>1.687492925422E-2</v>
      </c>
      <c r="E23">
        <v>0.63646354281329998</v>
      </c>
      <c r="F23">
        <v>2.2704471116300001E-2</v>
      </c>
      <c r="G23">
        <v>0.73990235145740002</v>
      </c>
      <c r="H23">
        <v>2.7620702600549999E-2</v>
      </c>
      <c r="I23">
        <v>0.88485657804999995</v>
      </c>
      <c r="J23">
        <v>3.3343093299790003E-2</v>
      </c>
      <c r="K23">
        <v>0.92760546456369997</v>
      </c>
      <c r="L23">
        <v>1.552842241826E-2</v>
      </c>
      <c r="M23">
        <v>1.88500064689</v>
      </c>
      <c r="O23" s="3"/>
      <c r="P23">
        <v>3.3536362764270002E-2</v>
      </c>
      <c r="Q23">
        <v>1.8333136609380001</v>
      </c>
      <c r="R23">
        <v>5.419940204761E-2</v>
      </c>
      <c r="S23">
        <v>1.3550434052610001</v>
      </c>
      <c r="U23" s="3"/>
      <c r="X23">
        <v>2.0174723518970001E-2</v>
      </c>
      <c r="Y23">
        <v>1.2608903743240001</v>
      </c>
      <c r="Z23">
        <v>2.5625224128000001E-2</v>
      </c>
      <c r="AA23">
        <v>1.8157329267290001</v>
      </c>
      <c r="AC23" s="3"/>
      <c r="AD23">
        <v>1.235181466881E-2</v>
      </c>
      <c r="AE23">
        <v>0.89883597147619998</v>
      </c>
      <c r="AF23">
        <v>1.6871678454689999E-2</v>
      </c>
      <c r="AG23">
        <v>1.117656611613</v>
      </c>
      <c r="AH23">
        <v>1.7408237031160002E-2</v>
      </c>
      <c r="AI23">
        <v>1.239221624986</v>
      </c>
    </row>
    <row r="24" spans="4:35" x14ac:dyDescent="0.3">
      <c r="D24">
        <v>1.8394439165040001E-2</v>
      </c>
      <c r="E24">
        <v>0.62410464676410005</v>
      </c>
      <c r="F24">
        <v>2.4985194556459998E-2</v>
      </c>
      <c r="G24">
        <v>0.72672757073000005</v>
      </c>
      <c r="H24">
        <v>3.0514405241440001E-2</v>
      </c>
      <c r="I24">
        <v>0.85910228959120005</v>
      </c>
      <c r="J24">
        <v>3.6311561360070001E-2</v>
      </c>
      <c r="K24">
        <v>0.91011679356319997</v>
      </c>
      <c r="L24">
        <v>1.731260947669E-2</v>
      </c>
      <c r="M24">
        <v>1.7125965143790001</v>
      </c>
      <c r="O24" s="3"/>
      <c r="P24">
        <v>3.5480875116540002E-2</v>
      </c>
      <c r="Q24">
        <v>1.8435627576660001</v>
      </c>
      <c r="R24">
        <v>5.5388693368369997E-2</v>
      </c>
      <c r="S24">
        <v>1.357046895011</v>
      </c>
      <c r="U24" s="3"/>
      <c r="X24">
        <v>2.0456766140870001E-2</v>
      </c>
      <c r="Y24">
        <v>1.2531070872259999</v>
      </c>
      <c r="Z24">
        <v>2.6248015489380001E-2</v>
      </c>
      <c r="AA24">
        <v>1.829447827089</v>
      </c>
      <c r="AC24" s="3"/>
      <c r="AD24">
        <v>1.333919689784E-2</v>
      </c>
      <c r="AE24">
        <v>0.89518417066169997</v>
      </c>
      <c r="AF24">
        <v>1.714065419079E-2</v>
      </c>
      <c r="AG24">
        <v>1.1177105666530001</v>
      </c>
      <c r="AH24">
        <v>1.8002953619670001E-2</v>
      </c>
      <c r="AI24">
        <v>1.2412425214280001</v>
      </c>
    </row>
    <row r="25" spans="4:35" x14ac:dyDescent="0.3">
      <c r="D25">
        <v>1.967963187456E-2</v>
      </c>
      <c r="E25">
        <v>0.61676589831210005</v>
      </c>
      <c r="J25">
        <v>3.9808546386099999E-2</v>
      </c>
      <c r="K25">
        <v>0.90279190031089995</v>
      </c>
      <c r="L25">
        <v>2.0106561866929998E-2</v>
      </c>
      <c r="M25">
        <v>1.520034088177</v>
      </c>
      <c r="O25" s="3"/>
      <c r="P25">
        <v>3.8156997205640003E-2</v>
      </c>
      <c r="Q25">
        <v>1.8512280658319999</v>
      </c>
      <c r="R25">
        <v>5.6531876131989997E-2</v>
      </c>
      <c r="S25">
        <v>1.35362994</v>
      </c>
      <c r="U25" s="3"/>
      <c r="X25">
        <v>2.0984142740080002E-2</v>
      </c>
      <c r="Y25">
        <v>1.241439776205</v>
      </c>
      <c r="Z25">
        <v>2.69199448334E-2</v>
      </c>
      <c r="AA25">
        <v>1.8431663167829999</v>
      </c>
      <c r="AC25" s="3"/>
      <c r="AD25">
        <v>1.450629359385E-2</v>
      </c>
      <c r="AE25">
        <v>0.88470866152479999</v>
      </c>
      <c r="AF25">
        <v>1.739700174264E-2</v>
      </c>
      <c r="AG25">
        <v>1.1172836720870001</v>
      </c>
      <c r="AH25">
        <v>1.8735716255569999E-2</v>
      </c>
      <c r="AI25">
        <v>1.245041047418</v>
      </c>
    </row>
    <row r="26" spans="4:35" x14ac:dyDescent="0.3">
      <c r="L26">
        <v>2.2556831021510002E-2</v>
      </c>
      <c r="M26">
        <v>1.396990550508</v>
      </c>
      <c r="O26" s="3"/>
      <c r="P26">
        <v>4.0832624169279998E-2</v>
      </c>
      <c r="Q26">
        <v>1.8516763311910001</v>
      </c>
      <c r="R26">
        <v>5.7766409540359998E-2</v>
      </c>
      <c r="S26">
        <v>1.3484240495990001</v>
      </c>
      <c r="U26" s="3"/>
      <c r="X26">
        <v>2.1425695483470002E-2</v>
      </c>
      <c r="Y26">
        <v>1.2326926545379999</v>
      </c>
      <c r="Z26">
        <v>2.7624668729149999E-2</v>
      </c>
      <c r="AA26">
        <v>1.8581890503630001</v>
      </c>
      <c r="AC26" s="3"/>
      <c r="AD26">
        <v>1.509204243934E-2</v>
      </c>
      <c r="AE26">
        <v>0.87570314794019999</v>
      </c>
      <c r="AF26">
        <v>1.76095826393E-2</v>
      </c>
      <c r="AG26">
        <v>1.1169296619589999</v>
      </c>
      <c r="AH26">
        <v>1.932969229035E-2</v>
      </c>
      <c r="AI26">
        <v>1.244051901472</v>
      </c>
    </row>
    <row r="27" spans="4:35" x14ac:dyDescent="0.3">
      <c r="L27">
        <v>2.5088996401369999E-2</v>
      </c>
      <c r="M27">
        <v>1.308434495547</v>
      </c>
      <c r="O27" s="3"/>
      <c r="P27">
        <v>4.3050879002389998E-2</v>
      </c>
      <c r="Q27">
        <v>1.8520479699929999</v>
      </c>
      <c r="R27">
        <v>5.8931965785059999E-2</v>
      </c>
      <c r="S27">
        <v>1.3377938831080001</v>
      </c>
      <c r="U27" s="3"/>
      <c r="X27">
        <v>2.1793535063539999E-2</v>
      </c>
      <c r="Y27">
        <v>1.221013689973</v>
      </c>
      <c r="Z27">
        <v>2.8271885495340002E-2</v>
      </c>
      <c r="AA27">
        <v>1.8666983414039999</v>
      </c>
      <c r="AC27" s="3"/>
      <c r="AD27">
        <v>1.541543820491E-2</v>
      </c>
      <c r="AE27">
        <v>0.86813828844700003</v>
      </c>
      <c r="AF27">
        <v>1.7827675361530002E-2</v>
      </c>
      <c r="AG27">
        <v>1.11355519738</v>
      </c>
      <c r="AH27">
        <v>1.967431370633E-2</v>
      </c>
      <c r="AI27">
        <v>1.246489280417</v>
      </c>
    </row>
    <row r="28" spans="4:35" x14ac:dyDescent="0.3">
      <c r="L28">
        <v>2.8044175232480002E-2</v>
      </c>
      <c r="M28">
        <v>1.242077802946</v>
      </c>
      <c r="O28" s="3"/>
      <c r="P28">
        <v>4.5428285720979997E-2</v>
      </c>
      <c r="Q28">
        <v>1.8389144728260001</v>
      </c>
      <c r="R28">
        <v>6.0326022422989997E-2</v>
      </c>
      <c r="S28">
        <v>1.3244956388439999</v>
      </c>
      <c r="U28" s="3"/>
      <c r="X28">
        <v>2.214912946286E-2</v>
      </c>
      <c r="Y28">
        <v>1.210309317094</v>
      </c>
      <c r="Z28">
        <v>2.8771616520360001E-2</v>
      </c>
      <c r="AA28">
        <v>1.8725931624509999</v>
      </c>
      <c r="AC28" s="3"/>
      <c r="AD28">
        <v>1.573932767297E-2</v>
      </c>
      <c r="AE28">
        <v>0.86258012387909999</v>
      </c>
      <c r="AF28">
        <v>1.8008006956630001E-2</v>
      </c>
      <c r="AG28">
        <v>1.1092398577139999</v>
      </c>
      <c r="AH28">
        <v>1.9998943728129999E-2</v>
      </c>
      <c r="AI28">
        <v>1.2439411582369999</v>
      </c>
    </row>
    <row r="29" spans="4:35" x14ac:dyDescent="0.3">
      <c r="L29">
        <v>3.1021367725730001E-2</v>
      </c>
      <c r="M29">
        <v>1.19000452011</v>
      </c>
      <c r="O29" s="3"/>
      <c r="P29">
        <v>4.9336403700530003E-2</v>
      </c>
      <c r="Q29">
        <v>1.8043865462040001</v>
      </c>
      <c r="R29">
        <v>6.2039806317539997E-2</v>
      </c>
      <c r="S29">
        <v>1.3049361207129999</v>
      </c>
      <c r="U29" s="3"/>
      <c r="X29">
        <v>2.2443336572550002E-2</v>
      </c>
      <c r="Y29">
        <v>1.1986249739699999</v>
      </c>
      <c r="Z29">
        <v>2.9353208286480002E-2</v>
      </c>
      <c r="AA29">
        <v>1.877192114724</v>
      </c>
      <c r="AC29" s="3"/>
      <c r="AF29">
        <v>1.8232228632550002E-2</v>
      </c>
      <c r="AG29">
        <v>1.1053533073420001</v>
      </c>
      <c r="AH29">
        <v>2.024829834693E-2</v>
      </c>
      <c r="AI29">
        <v>1.240514633346</v>
      </c>
    </row>
    <row r="30" spans="4:35" x14ac:dyDescent="0.3">
      <c r="L30">
        <v>3.3894353214650001E-2</v>
      </c>
      <c r="M30">
        <v>1.1547344337500001</v>
      </c>
      <c r="O30" s="3"/>
      <c r="P30">
        <v>5.1850526932830002E-2</v>
      </c>
      <c r="Q30">
        <v>1.784058994197</v>
      </c>
      <c r="R30">
        <v>6.384475518478E-2</v>
      </c>
      <c r="S30">
        <v>1.280881276139</v>
      </c>
      <c r="U30" s="3"/>
      <c r="X30">
        <v>2.2749842658290002E-2</v>
      </c>
      <c r="Y30">
        <v>1.1879170153850001</v>
      </c>
      <c r="Z30">
        <v>2.9828208785360001E-2</v>
      </c>
      <c r="AA30">
        <v>1.8772268116199999</v>
      </c>
      <c r="AC30" s="3"/>
      <c r="AH30">
        <v>2.099562164958E-2</v>
      </c>
      <c r="AI30">
        <v>1.2272250162830001</v>
      </c>
    </row>
    <row r="31" spans="4:35" x14ac:dyDescent="0.3">
      <c r="L31">
        <v>3.6535938650130002E-2</v>
      </c>
      <c r="M31">
        <v>1.1352116216799999</v>
      </c>
      <c r="O31" s="3"/>
      <c r="P31">
        <v>5.4273237629710001E-2</v>
      </c>
      <c r="Q31">
        <v>1.764618247229</v>
      </c>
      <c r="R31">
        <v>6.5671891861070003E-2</v>
      </c>
      <c r="S31">
        <v>1.246906829032</v>
      </c>
      <c r="U31" s="3"/>
      <c r="X31">
        <v>2.3056294948729999E-2</v>
      </c>
      <c r="Y31">
        <v>1.1752580805740001</v>
      </c>
      <c r="Z31">
        <v>3.0761668920740001E-2</v>
      </c>
      <c r="AA31">
        <v>1.8714366794820001</v>
      </c>
      <c r="AC31" s="3"/>
      <c r="AH31">
        <v>2.164965296502E-2</v>
      </c>
      <c r="AI31">
        <v>1.216098275085</v>
      </c>
    </row>
    <row r="32" spans="4:35" x14ac:dyDescent="0.3">
      <c r="L32">
        <v>3.9974985878249998E-2</v>
      </c>
      <c r="M32">
        <v>1.1148340732799999</v>
      </c>
      <c r="O32" s="3"/>
      <c r="P32">
        <v>5.6444703108189997E-2</v>
      </c>
      <c r="Q32">
        <v>1.74964600741</v>
      </c>
      <c r="R32">
        <v>6.765867554827E-2</v>
      </c>
      <c r="S32">
        <v>1.206644288765</v>
      </c>
      <c r="U32" s="3"/>
      <c r="X32">
        <v>2.3436325914240001E-2</v>
      </c>
      <c r="Y32">
        <v>1.1606535480960001</v>
      </c>
      <c r="Z32">
        <v>3.1768764236829998E-2</v>
      </c>
      <c r="AA32">
        <v>1.8630482293520001</v>
      </c>
      <c r="AC32" s="3"/>
      <c r="AH32">
        <v>2.2178142991700001E-2</v>
      </c>
      <c r="AI32">
        <v>1.2031730802130001</v>
      </c>
    </row>
    <row r="33" spans="12:35" x14ac:dyDescent="0.3">
      <c r="L33">
        <v>4.191459209245E-2</v>
      </c>
      <c r="M33">
        <v>1.1139474128989999</v>
      </c>
      <c r="O33" s="3"/>
      <c r="P33">
        <v>5.8592742964019999E-2</v>
      </c>
      <c r="Q33">
        <v>1.7265507631050001</v>
      </c>
      <c r="R33">
        <v>6.9233886208679998E-2</v>
      </c>
      <c r="S33">
        <v>1.1672149149469999</v>
      </c>
      <c r="U33" s="3"/>
      <c r="X33">
        <v>2.3644682270470001E-2</v>
      </c>
      <c r="Y33">
        <v>1.150913906213</v>
      </c>
      <c r="Z33">
        <v>3.2620309786159998E-2</v>
      </c>
      <c r="AA33">
        <v>1.8566011894929999</v>
      </c>
      <c r="AC33" s="3"/>
      <c r="AH33">
        <v>2.2680265819270001E-2</v>
      </c>
      <c r="AI33">
        <v>1.1847711225469999</v>
      </c>
    </row>
    <row r="34" spans="12:35" x14ac:dyDescent="0.3">
      <c r="O34" s="3"/>
      <c r="P34">
        <v>6.0489104366699999E-2</v>
      </c>
      <c r="Q34">
        <v>1.7016091134910001</v>
      </c>
      <c r="R34">
        <v>7.0147330765459995E-2</v>
      </c>
      <c r="S34">
        <v>1.148423430692</v>
      </c>
      <c r="U34" s="3"/>
      <c r="Z34">
        <v>3.338155365421E-2</v>
      </c>
      <c r="AA34">
        <v>1.842336463209</v>
      </c>
      <c r="AC34" s="3"/>
      <c r="AH34">
        <v>2.315050962216E-2</v>
      </c>
      <c r="AI34">
        <v>1.1639128565370001</v>
      </c>
    </row>
    <row r="35" spans="12:35" x14ac:dyDescent="0.3">
      <c r="O35" s="3"/>
      <c r="P35">
        <v>6.1288762906970003E-2</v>
      </c>
      <c r="Q35">
        <v>1.6909176457549999</v>
      </c>
      <c r="U35" s="3"/>
      <c r="Z35">
        <v>3.4682669192059999E-2</v>
      </c>
      <c r="AA35">
        <v>1.804677901664</v>
      </c>
      <c r="AC35" s="3"/>
      <c r="AH35">
        <v>2.3689282746249998E-2</v>
      </c>
      <c r="AI35">
        <v>1.1419367103760001</v>
      </c>
    </row>
    <row r="36" spans="12:35" x14ac:dyDescent="0.3">
      <c r="O36" s="3"/>
      <c r="P36">
        <v>6.2018639704729997E-2</v>
      </c>
      <c r="Q36">
        <v>1.663074207368</v>
      </c>
      <c r="U36" s="3"/>
      <c r="Z36">
        <v>3.6670819071220002E-2</v>
      </c>
      <c r="AA36">
        <v>1.734523315883</v>
      </c>
      <c r="AC36" s="3"/>
    </row>
    <row r="37" spans="12:35" x14ac:dyDescent="0.3">
      <c r="O37" s="3"/>
      <c r="P37">
        <v>6.27717564531E-2</v>
      </c>
      <c r="Q37">
        <v>1.6406473824150001</v>
      </c>
      <c r="U37" s="3"/>
      <c r="AC37" s="3"/>
    </row>
    <row r="38" spans="12:35" x14ac:dyDescent="0.3">
      <c r="O38" s="3"/>
      <c r="P38">
        <v>6.325032614178E-2</v>
      </c>
      <c r="Q38">
        <v>1.616370320825</v>
      </c>
      <c r="U38" s="3"/>
      <c r="AC38" s="3"/>
    </row>
    <row r="39" spans="12:35" x14ac:dyDescent="0.3">
      <c r="O39" s="3"/>
      <c r="P39">
        <v>6.3820617819299999E-2</v>
      </c>
      <c r="Q39">
        <v>1.595717105951</v>
      </c>
      <c r="U39" s="3"/>
      <c r="AC39" s="3"/>
    </row>
    <row r="40" spans="12:35" x14ac:dyDescent="0.3">
      <c r="O40" s="3"/>
      <c r="U40" s="3"/>
      <c r="AC40" s="3"/>
    </row>
    <row r="41" spans="12:35" x14ac:dyDescent="0.3">
      <c r="O41" s="3"/>
      <c r="U41" s="3"/>
      <c r="AC41" s="3"/>
    </row>
    <row r="42" spans="12:35" x14ac:dyDescent="0.3">
      <c r="O42" s="3"/>
      <c r="U42" s="3"/>
      <c r="AC42" s="3"/>
    </row>
    <row r="43" spans="12:35" x14ac:dyDescent="0.3">
      <c r="O43" s="3"/>
      <c r="U43" s="3"/>
      <c r="AC43" s="3"/>
    </row>
    <row r="44" spans="12:35" x14ac:dyDescent="0.3">
      <c r="O44" s="3"/>
      <c r="U44" s="3"/>
      <c r="AC44" s="3"/>
    </row>
    <row r="45" spans="12:35" x14ac:dyDescent="0.3">
      <c r="O45" s="3"/>
      <c r="U45" s="3"/>
      <c r="AC45" s="3"/>
    </row>
    <row r="46" spans="12:35" x14ac:dyDescent="0.3">
      <c r="O46" s="3"/>
      <c r="U46" s="3"/>
      <c r="AC46" s="3"/>
    </row>
    <row r="47" spans="12:35" x14ac:dyDescent="0.3">
      <c r="O47" s="3"/>
      <c r="U47" s="3"/>
      <c r="AC47" s="3"/>
    </row>
    <row r="48" spans="12:35" x14ac:dyDescent="0.3">
      <c r="O48" s="3"/>
      <c r="U48" s="3"/>
      <c r="AC48" s="3"/>
    </row>
    <row r="49" spans="15:29" x14ac:dyDescent="0.3">
      <c r="O49" s="3"/>
      <c r="U49" s="3"/>
      <c r="AC49" s="3"/>
    </row>
    <row r="50" spans="15:29" x14ac:dyDescent="0.3">
      <c r="O50" s="3"/>
      <c r="U50" s="3"/>
      <c r="AC50" s="3"/>
    </row>
    <row r="51" spans="15:29" x14ac:dyDescent="0.3">
      <c r="O51" s="3"/>
      <c r="U51" s="3"/>
      <c r="AC51" s="3"/>
    </row>
    <row r="52" spans="15:29" x14ac:dyDescent="0.3">
      <c r="O52" s="3"/>
      <c r="U52" s="3"/>
      <c r="AC52" s="3"/>
    </row>
    <row r="53" spans="15:29" x14ac:dyDescent="0.3">
      <c r="O53" s="3"/>
      <c r="U53" s="3"/>
      <c r="AC53" s="3"/>
    </row>
    <row r="54" spans="15:29" x14ac:dyDescent="0.3">
      <c r="O54" s="3"/>
      <c r="U54" s="3"/>
      <c r="AC54" s="3"/>
    </row>
    <row r="55" spans="15:29" x14ac:dyDescent="0.3">
      <c r="O55" s="3"/>
      <c r="U55" s="3"/>
      <c r="AC55" s="3"/>
    </row>
    <row r="56" spans="15:29" x14ac:dyDescent="0.3">
      <c r="O56" s="3"/>
      <c r="U56" s="3"/>
      <c r="AC56" s="3"/>
    </row>
    <row r="57" spans="15:29" x14ac:dyDescent="0.3">
      <c r="O57" s="3"/>
      <c r="U57" s="3"/>
      <c r="AC57" s="3"/>
    </row>
    <row r="58" spans="15:29" x14ac:dyDescent="0.3">
      <c r="O58" s="3"/>
      <c r="U58" s="3"/>
      <c r="AC58" s="3"/>
    </row>
    <row r="59" spans="15:29" x14ac:dyDescent="0.3">
      <c r="O59" s="3"/>
      <c r="U59" s="3"/>
      <c r="AC59" s="3"/>
    </row>
    <row r="60" spans="15:29" x14ac:dyDescent="0.3">
      <c r="O60" s="3"/>
      <c r="U60" s="3"/>
      <c r="AC60" s="3"/>
    </row>
    <row r="61" spans="15:29" x14ac:dyDescent="0.3">
      <c r="O61" s="3"/>
      <c r="U61" s="3"/>
      <c r="AC61" s="3"/>
    </row>
    <row r="62" spans="15:29" x14ac:dyDescent="0.3">
      <c r="O62" s="3"/>
      <c r="U62" s="3"/>
      <c r="AC62" s="3"/>
    </row>
    <row r="63" spans="15:29" x14ac:dyDescent="0.3">
      <c r="O63" s="3"/>
      <c r="U63" s="3"/>
      <c r="AC63" s="3"/>
    </row>
    <row r="64" spans="15:29" x14ac:dyDescent="0.3">
      <c r="O64" s="3"/>
      <c r="U64" s="3"/>
      <c r="AC64" s="3"/>
    </row>
    <row r="65" spans="15:29" x14ac:dyDescent="0.3">
      <c r="O65" s="3"/>
      <c r="U65" s="3"/>
      <c r="AC65" s="3"/>
    </row>
    <row r="66" spans="15:29" x14ac:dyDescent="0.3">
      <c r="O66" s="3"/>
      <c r="U66" s="3"/>
      <c r="AC66" s="3"/>
    </row>
    <row r="67" spans="15:29" x14ac:dyDescent="0.3">
      <c r="O67" s="3"/>
      <c r="U67" s="3"/>
      <c r="AC67" s="3"/>
    </row>
    <row r="68" spans="15:29" x14ac:dyDescent="0.3">
      <c r="O68" s="3"/>
      <c r="U68" s="3"/>
      <c r="AC68" s="3"/>
    </row>
    <row r="69" spans="15:29" x14ac:dyDescent="0.3">
      <c r="O69" s="3"/>
      <c r="U69" s="3"/>
      <c r="AC69" s="3"/>
    </row>
    <row r="70" spans="15:29" x14ac:dyDescent="0.3">
      <c r="O70" s="3"/>
      <c r="U70" s="3"/>
      <c r="AC70" s="3"/>
    </row>
    <row r="71" spans="15:29" x14ac:dyDescent="0.3">
      <c r="O71" s="3"/>
      <c r="U71" s="3"/>
      <c r="AC71" s="3"/>
    </row>
    <row r="72" spans="15:29" x14ac:dyDescent="0.3">
      <c r="O72" s="3"/>
      <c r="U72" s="3"/>
      <c r="AC72" s="3"/>
    </row>
    <row r="73" spans="15:29" x14ac:dyDescent="0.3">
      <c r="O73" s="3"/>
      <c r="U73" s="3"/>
      <c r="AC73" s="3"/>
    </row>
    <row r="74" spans="15:29" x14ac:dyDescent="0.3">
      <c r="O74" s="3"/>
      <c r="U74" s="3"/>
      <c r="AC74" s="3"/>
    </row>
    <row r="75" spans="15:29" x14ac:dyDescent="0.3">
      <c r="O75" s="3"/>
      <c r="U75" s="3"/>
      <c r="AC75" s="3"/>
    </row>
    <row r="76" spans="15:29" x14ac:dyDescent="0.3">
      <c r="O76" s="3"/>
      <c r="U76" s="3"/>
      <c r="AC76" s="3"/>
    </row>
    <row r="77" spans="15:29" x14ac:dyDescent="0.3">
      <c r="O77" s="3"/>
      <c r="U77" s="3"/>
      <c r="AC77" s="3"/>
    </row>
    <row r="78" spans="15:29" x14ac:dyDescent="0.3">
      <c r="O78" s="3"/>
      <c r="U78" s="3"/>
      <c r="AC78" s="3"/>
    </row>
    <row r="79" spans="15:29" x14ac:dyDescent="0.3">
      <c r="O79" s="3"/>
      <c r="U79" s="3"/>
      <c r="AC79" s="3"/>
    </row>
    <row r="80" spans="15:29" x14ac:dyDescent="0.3">
      <c r="O80" s="3"/>
      <c r="U80" s="3"/>
      <c r="AC80" s="3"/>
    </row>
    <row r="81" spans="15:29" x14ac:dyDescent="0.3">
      <c r="O81" s="3"/>
      <c r="U81" s="3"/>
      <c r="AC81" s="3"/>
    </row>
    <row r="82" spans="15:29" x14ac:dyDescent="0.3">
      <c r="O82" s="3"/>
      <c r="U82" s="3"/>
      <c r="AC82" s="3"/>
    </row>
    <row r="83" spans="15:29" x14ac:dyDescent="0.3">
      <c r="O83" s="3"/>
      <c r="U83" s="3"/>
      <c r="AC83" s="3"/>
    </row>
    <row r="84" spans="15:29" x14ac:dyDescent="0.3">
      <c r="O84" s="3"/>
      <c r="U84" s="3"/>
      <c r="AC84" s="3"/>
    </row>
    <row r="85" spans="15:29" x14ac:dyDescent="0.3">
      <c r="O85" s="3"/>
      <c r="U85" s="3"/>
      <c r="AC85" s="3"/>
    </row>
    <row r="86" spans="15:29" x14ac:dyDescent="0.3">
      <c r="O86" s="3"/>
      <c r="U86" s="3"/>
      <c r="AC86" s="3"/>
    </row>
    <row r="87" spans="15:29" x14ac:dyDescent="0.3">
      <c r="O87" s="3"/>
      <c r="U87" s="3"/>
      <c r="AC87" s="3"/>
    </row>
    <row r="88" spans="15:29" x14ac:dyDescent="0.3">
      <c r="O88" s="3"/>
      <c r="U88" s="3"/>
      <c r="AC88" s="3"/>
    </row>
    <row r="89" spans="15:29" x14ac:dyDescent="0.3">
      <c r="O89" s="3"/>
      <c r="U89" s="3"/>
      <c r="AC89" s="3"/>
    </row>
    <row r="90" spans="15:29" x14ac:dyDescent="0.3">
      <c r="O90" s="3"/>
      <c r="U90" s="3"/>
      <c r="AC90" s="3"/>
    </row>
    <row r="91" spans="15:29" x14ac:dyDescent="0.3">
      <c r="O91" s="3"/>
      <c r="U91" s="3"/>
      <c r="AC91" s="3"/>
    </row>
    <row r="92" spans="15:29" x14ac:dyDescent="0.3">
      <c r="O92" s="3"/>
      <c r="U92" s="3"/>
      <c r="AC92" s="3"/>
    </row>
    <row r="93" spans="15:29" x14ac:dyDescent="0.3">
      <c r="O93" s="3"/>
      <c r="U93" s="3"/>
      <c r="AC93" s="3"/>
    </row>
    <row r="94" spans="15:29" x14ac:dyDescent="0.3">
      <c r="O94" s="3"/>
      <c r="U94" s="3"/>
      <c r="AC94" s="3"/>
    </row>
    <row r="95" spans="15:29" x14ac:dyDescent="0.3">
      <c r="O95" s="3"/>
      <c r="U95" s="3"/>
      <c r="AC95" s="3"/>
    </row>
    <row r="96" spans="15:29" x14ac:dyDescent="0.3">
      <c r="O96" s="3"/>
      <c r="U96" s="3"/>
      <c r="AC96" s="3"/>
    </row>
    <row r="97" spans="15:29" x14ac:dyDescent="0.3">
      <c r="O97" s="3"/>
      <c r="U97" s="3"/>
      <c r="AC97" s="3"/>
    </row>
    <row r="98" spans="15:29" x14ac:dyDescent="0.3">
      <c r="O98" s="3"/>
      <c r="U98" s="3"/>
      <c r="AC98" s="3"/>
    </row>
    <row r="99" spans="15:29" x14ac:dyDescent="0.3">
      <c r="O99" s="3"/>
      <c r="U99" s="3"/>
      <c r="AC99" s="3"/>
    </row>
    <row r="100" spans="15:29" x14ac:dyDescent="0.3">
      <c r="O100" s="3"/>
      <c r="U100" s="3"/>
      <c r="AC100" s="3"/>
    </row>
    <row r="101" spans="15:29" x14ac:dyDescent="0.3">
      <c r="O101" s="3"/>
      <c r="U101" s="3"/>
      <c r="AC101" s="3"/>
    </row>
    <row r="102" spans="15:29" x14ac:dyDescent="0.3">
      <c r="O102" s="3"/>
      <c r="U102" s="3"/>
      <c r="AC102" s="3"/>
    </row>
    <row r="103" spans="15:29" x14ac:dyDescent="0.3">
      <c r="O103" s="3"/>
      <c r="U103" s="3"/>
      <c r="AC103" s="3"/>
    </row>
    <row r="104" spans="15:29" x14ac:dyDescent="0.3">
      <c r="O104" s="3"/>
      <c r="U104" s="3"/>
      <c r="AC104" s="3"/>
    </row>
    <row r="105" spans="15:29" x14ac:dyDescent="0.3">
      <c r="O105" s="3"/>
      <c r="U105" s="3"/>
      <c r="AC105" s="3"/>
    </row>
    <row r="106" spans="15:29" x14ac:dyDescent="0.3">
      <c r="O106" s="3"/>
      <c r="U106" s="3"/>
      <c r="AC106" s="3"/>
    </row>
    <row r="107" spans="15:29" x14ac:dyDescent="0.3">
      <c r="O107" s="3"/>
      <c r="U107" s="3"/>
      <c r="AC107" s="3"/>
    </row>
    <row r="108" spans="15:29" x14ac:dyDescent="0.3">
      <c r="O108" s="3"/>
      <c r="U108" s="3"/>
      <c r="AC108" s="3"/>
    </row>
    <row r="109" spans="15:29" x14ac:dyDescent="0.3">
      <c r="O109" s="3"/>
      <c r="U109" s="3"/>
      <c r="AC109" s="3"/>
    </row>
    <row r="110" spans="15:29" x14ac:dyDescent="0.3">
      <c r="O110" s="3"/>
      <c r="U110" s="3"/>
      <c r="AC110" s="3"/>
    </row>
    <row r="111" spans="15:29" x14ac:dyDescent="0.3">
      <c r="O111" s="3"/>
      <c r="U111" s="3"/>
      <c r="AC111" s="3"/>
    </row>
    <row r="112" spans="15:29" x14ac:dyDescent="0.3">
      <c r="O112" s="3"/>
      <c r="U112" s="3"/>
      <c r="AC112" s="3"/>
    </row>
    <row r="113" spans="15:29" x14ac:dyDescent="0.3">
      <c r="O113" s="3"/>
      <c r="U113" s="3"/>
      <c r="AC113" s="3"/>
    </row>
    <row r="114" spans="15:29" x14ac:dyDescent="0.3">
      <c r="O114" s="3"/>
      <c r="U114" s="3"/>
      <c r="AC114" s="3"/>
    </row>
    <row r="115" spans="15:29" x14ac:dyDescent="0.3">
      <c r="O115" s="3"/>
      <c r="U115" s="3"/>
      <c r="AC115" s="3"/>
    </row>
    <row r="116" spans="15:29" x14ac:dyDescent="0.3">
      <c r="O116" s="3"/>
      <c r="U116" s="3"/>
      <c r="AC116" s="3"/>
    </row>
    <row r="117" spans="15:29" x14ac:dyDescent="0.3">
      <c r="O117" s="3"/>
      <c r="U117" s="3"/>
      <c r="AC117" s="3"/>
    </row>
    <row r="118" spans="15:29" x14ac:dyDescent="0.3">
      <c r="O118" s="3"/>
      <c r="U118" s="3"/>
      <c r="AC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69C5-3478-46F8-B796-ECAD03D438BF}">
  <sheetPr codeName="Sheet69">
    <tabColor theme="7" tint="0.79998168889431442"/>
  </sheetPr>
  <dimension ref="A1:W855"/>
  <sheetViews>
    <sheetView topLeftCell="B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8" max="9" width="10" customWidth="1"/>
    <col min="18" max="19" width="10" customWidth="1"/>
  </cols>
  <sheetData>
    <row r="1" spans="2:23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  <c r="I1" s="3"/>
      <c r="J1" t="s">
        <v>166</v>
      </c>
      <c r="K1" t="s">
        <v>198</v>
      </c>
      <c r="L1" t="s">
        <v>166</v>
      </c>
      <c r="M1" t="s">
        <v>198</v>
      </c>
      <c r="N1" t="s">
        <v>166</v>
      </c>
      <c r="O1" t="s">
        <v>198</v>
      </c>
      <c r="P1" t="s">
        <v>166</v>
      </c>
      <c r="Q1" t="s">
        <v>198</v>
      </c>
      <c r="S1" s="3"/>
      <c r="T1" t="s">
        <v>166</v>
      </c>
      <c r="U1" t="s">
        <v>198</v>
      </c>
      <c r="V1" t="s">
        <v>166</v>
      </c>
      <c r="W1" t="s">
        <v>198</v>
      </c>
    </row>
    <row r="2" spans="2:2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3"/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3"/>
      <c r="T2">
        <v>0</v>
      </c>
      <c r="U2">
        <v>0</v>
      </c>
      <c r="V2">
        <v>0</v>
      </c>
      <c r="W2">
        <v>0</v>
      </c>
    </row>
    <row r="3" spans="2:23" x14ac:dyDescent="0.3">
      <c r="B3" s="2">
        <v>9.8876480478470006E-5</v>
      </c>
      <c r="C3">
        <v>0.44887194576139999</v>
      </c>
      <c r="D3">
        <v>1.1314582558490001E-4</v>
      </c>
      <c r="E3">
        <v>0.33792492327189999</v>
      </c>
      <c r="F3">
        <v>1.175435560046E-4</v>
      </c>
      <c r="G3">
        <v>0.44898697915519997</v>
      </c>
      <c r="I3" s="3"/>
      <c r="J3">
        <v>2.0741831958720001E-5</v>
      </c>
      <c r="K3">
        <v>0.1507141991632</v>
      </c>
      <c r="L3">
        <v>2.8477010740149999E-5</v>
      </c>
      <c r="M3">
        <v>0.16294968508929999</v>
      </c>
      <c r="N3">
        <v>3.9108140297899999E-5</v>
      </c>
      <c r="O3">
        <v>8.0180659935370005E-2</v>
      </c>
      <c r="P3">
        <v>2.6107900561309999E-5</v>
      </c>
      <c r="Q3">
        <v>4.8929407841180002E-2</v>
      </c>
      <c r="S3" s="3"/>
      <c r="T3">
        <v>2.660899293822E-4</v>
      </c>
      <c r="U3">
        <v>0.96903023086369999</v>
      </c>
      <c r="V3">
        <v>4.983584262574E-4</v>
      </c>
      <c r="W3">
        <v>0.74720400584199997</v>
      </c>
    </row>
    <row r="4" spans="2:23" x14ac:dyDescent="0.3">
      <c r="B4" s="2">
        <v>2.1693069972400001E-4</v>
      </c>
      <c r="C4">
        <v>1.296755025353</v>
      </c>
      <c r="D4">
        <v>2.092206331551E-4</v>
      </c>
      <c r="E4">
        <v>0.63461018614749998</v>
      </c>
      <c r="F4">
        <v>2.1619146590530001E-4</v>
      </c>
      <c r="G4">
        <v>0.96775800933279998</v>
      </c>
      <c r="I4" s="3"/>
      <c r="J4">
        <v>3.8912934507360001E-5</v>
      </c>
      <c r="K4">
        <v>0.31363791710729999</v>
      </c>
      <c r="L4">
        <v>4.5649804115799997E-5</v>
      </c>
      <c r="M4">
        <v>0.25664792540629999</v>
      </c>
      <c r="N4">
        <v>4.8242493019849999E-5</v>
      </c>
      <c r="O4">
        <v>0.1032782046144</v>
      </c>
      <c r="P4">
        <v>4.7516802949689997E-5</v>
      </c>
      <c r="Q4">
        <v>0.1290652968365</v>
      </c>
      <c r="S4" s="3"/>
      <c r="T4">
        <v>3.9590926083760001E-4</v>
      </c>
      <c r="U4">
        <v>1.3399688914079999</v>
      </c>
      <c r="V4">
        <v>8.200514014518E-4</v>
      </c>
      <c r="W4">
        <v>1.2740136624339999</v>
      </c>
    </row>
    <row r="5" spans="2:23" x14ac:dyDescent="0.3">
      <c r="B5" s="2">
        <v>4.6100296100830003E-4</v>
      </c>
      <c r="C5">
        <v>2.84452365328</v>
      </c>
      <c r="D5">
        <v>2.8497930514209999E-4</v>
      </c>
      <c r="E5">
        <v>1.120340918353</v>
      </c>
      <c r="F5">
        <v>2.6893153406020001E-4</v>
      </c>
      <c r="G5">
        <v>1.3628739657619999</v>
      </c>
      <c r="I5" s="3"/>
      <c r="J5">
        <v>6.6519381815440001E-5</v>
      </c>
      <c r="K5">
        <v>0.56073900871170002</v>
      </c>
      <c r="L5">
        <v>5.827414726736E-5</v>
      </c>
      <c r="M5">
        <v>0.31640178441080002</v>
      </c>
      <c r="N5">
        <v>7.2516703415109995E-5</v>
      </c>
      <c r="O5">
        <v>0.12505694266719999</v>
      </c>
      <c r="P5">
        <v>7.8767589452000001E-5</v>
      </c>
      <c r="Q5">
        <v>0.2282285924444</v>
      </c>
      <c r="S5" s="3"/>
      <c r="T5">
        <v>4.6956821813480001E-4</v>
      </c>
      <c r="U5">
        <v>1.533500777842</v>
      </c>
      <c r="V5">
        <v>1.05459501952E-3</v>
      </c>
      <c r="W5">
        <v>1.732294454634</v>
      </c>
    </row>
    <row r="6" spans="2:23" x14ac:dyDescent="0.3">
      <c r="B6" s="2">
        <v>6.3982575416100004E-4</v>
      </c>
      <c r="C6">
        <v>3.9683123969470002</v>
      </c>
      <c r="D6">
        <v>3.5244149911749998E-4</v>
      </c>
      <c r="E6">
        <v>1.6060205246050001</v>
      </c>
      <c r="F6">
        <v>2.8808835199120001E-4</v>
      </c>
      <c r="G6">
        <v>1.5809495222700001</v>
      </c>
      <c r="I6" s="3"/>
      <c r="J6">
        <v>9.0639243446089999E-5</v>
      </c>
      <c r="K6">
        <v>0.76711185708639995</v>
      </c>
      <c r="L6">
        <v>7.3021084594830006E-5</v>
      </c>
      <c r="M6">
        <v>0.36394522921560002</v>
      </c>
      <c r="N6">
        <v>8.2004254374350003E-5</v>
      </c>
      <c r="O6">
        <v>0.14679807313029999</v>
      </c>
      <c r="P6">
        <v>1.131755966596E-4</v>
      </c>
      <c r="Q6">
        <v>0.3409730431686</v>
      </c>
      <c r="S6" s="3"/>
      <c r="T6">
        <v>5.0475625028469995E-4</v>
      </c>
      <c r="U6">
        <v>1.572471389842</v>
      </c>
      <c r="V6">
        <v>1.192827718611E-3</v>
      </c>
      <c r="W6">
        <v>1.799467789603</v>
      </c>
    </row>
    <row r="7" spans="2:23" x14ac:dyDescent="0.3">
      <c r="B7" s="2">
        <v>9.4898115596749998E-4</v>
      </c>
      <c r="C7">
        <v>5.8660365805300003</v>
      </c>
      <c r="D7">
        <v>4.298122694707E-4</v>
      </c>
      <c r="E7">
        <v>1.8861409032859999</v>
      </c>
      <c r="F7">
        <v>3.485704727937E-4</v>
      </c>
      <c r="G7">
        <v>1.729368842637</v>
      </c>
      <c r="I7" s="3"/>
      <c r="J7">
        <v>1.081232431157E-4</v>
      </c>
      <c r="K7">
        <v>0.90967413967209998</v>
      </c>
      <c r="L7">
        <v>8.9151307019410004E-5</v>
      </c>
      <c r="M7">
        <v>0.4413530676595</v>
      </c>
      <c r="N7">
        <v>8.7971172134549997E-5</v>
      </c>
      <c r="O7">
        <v>0.16853024940549999</v>
      </c>
      <c r="P7">
        <v>1.574232181463E-4</v>
      </c>
      <c r="Q7">
        <v>0.4754595197748</v>
      </c>
      <c r="S7" s="3"/>
      <c r="T7">
        <v>5.9281357410669998E-4</v>
      </c>
      <c r="U7">
        <v>1.5836236626119999</v>
      </c>
      <c r="V7">
        <v>1.279824383039E-3</v>
      </c>
      <c r="W7">
        <v>1.862620344113</v>
      </c>
    </row>
    <row r="8" spans="2:23" x14ac:dyDescent="0.3">
      <c r="B8" s="2">
        <v>1.3244899010210001E-3</v>
      </c>
      <c r="C8">
        <v>7.7559448463349998</v>
      </c>
      <c r="D8">
        <v>5.9766383763119998E-4</v>
      </c>
      <c r="E8">
        <v>2.7425556639950002</v>
      </c>
      <c r="F8">
        <v>3.8234777189509998E-4</v>
      </c>
      <c r="G8">
        <v>1.9927709592639999</v>
      </c>
      <c r="I8" s="3"/>
      <c r="J8">
        <v>1.4139334631170001E-4</v>
      </c>
      <c r="K8">
        <v>1.1201421978399999</v>
      </c>
      <c r="L8">
        <v>1.084376152319E-4</v>
      </c>
      <c r="M8">
        <v>0.53369937085450003</v>
      </c>
      <c r="N8">
        <v>9.1114773831179997E-5</v>
      </c>
      <c r="O8">
        <v>0.1983991201385</v>
      </c>
      <c r="P8">
        <v>1.718203619886E-4</v>
      </c>
      <c r="Q8">
        <v>0.52028744989139997</v>
      </c>
      <c r="S8" s="3"/>
      <c r="T8">
        <v>6.6888141371999996E-4</v>
      </c>
      <c r="U8">
        <v>1.5919784066189999</v>
      </c>
      <c r="V8">
        <v>1.469254943617E-3</v>
      </c>
      <c r="W8">
        <v>1.93247038207</v>
      </c>
    </row>
    <row r="9" spans="2:23" x14ac:dyDescent="0.3">
      <c r="B9" s="2">
        <v>1.5151567837140001E-3</v>
      </c>
      <c r="C9">
        <v>8.6125002034149993</v>
      </c>
      <c r="D9">
        <v>7.3199683852699995E-4</v>
      </c>
      <c r="E9">
        <v>3.450717263684</v>
      </c>
      <c r="F9">
        <v>4.5371795388520001E-4</v>
      </c>
      <c r="G9">
        <v>2.3715520982860001</v>
      </c>
      <c r="I9" s="3"/>
      <c r="J9">
        <v>1.6486128750240001E-4</v>
      </c>
      <c r="K9">
        <v>1.26407701218</v>
      </c>
      <c r="L9">
        <v>1.2809301052509999E-4</v>
      </c>
      <c r="M9">
        <v>0.60568692494760001</v>
      </c>
      <c r="N9">
        <v>9.5666628807439998E-5</v>
      </c>
      <c r="O9">
        <v>0.2282715725468</v>
      </c>
      <c r="P9">
        <v>2.2418927309829999E-4</v>
      </c>
      <c r="Q9">
        <v>0.62629101880089999</v>
      </c>
      <c r="S9" s="3"/>
      <c r="T9">
        <v>7.7531524942170004E-4</v>
      </c>
      <c r="U9">
        <v>1.6015223173940001</v>
      </c>
      <c r="V9">
        <v>1.709959712032E-3</v>
      </c>
      <c r="W9">
        <v>2.0076852779549998</v>
      </c>
    </row>
    <row r="10" spans="2:23" x14ac:dyDescent="0.3">
      <c r="B10" s="2">
        <v>1.6866576080529999E-3</v>
      </c>
      <c r="C10">
        <v>9.2468675412860009</v>
      </c>
      <c r="D10">
        <v>8.5753437858359998E-4</v>
      </c>
      <c r="E10">
        <v>3.9367547516060002</v>
      </c>
      <c r="F10">
        <v>5.2481092319319996E-4</v>
      </c>
      <c r="G10">
        <v>2.6269593563010001</v>
      </c>
      <c r="I10" s="3"/>
      <c r="J10">
        <v>2.027229677832E-4</v>
      </c>
      <c r="K10">
        <v>1.456911685541</v>
      </c>
      <c r="L10">
        <v>1.4530439109190001E-4</v>
      </c>
      <c r="M10">
        <v>0.65323663768399998</v>
      </c>
      <c r="N10">
        <v>1.06902012275E-4</v>
      </c>
      <c r="O10">
        <v>0.26494758608590002</v>
      </c>
      <c r="P10">
        <v>2.6705133965320002E-4</v>
      </c>
      <c r="Q10">
        <v>0.73362772103749996</v>
      </c>
      <c r="S10" s="3"/>
      <c r="T10">
        <v>9.4234521117440005E-4</v>
      </c>
      <c r="U10">
        <v>1.6086607153970001</v>
      </c>
      <c r="V10">
        <v>2.0357143129810002E-3</v>
      </c>
      <c r="W10">
        <v>2.077504777373</v>
      </c>
    </row>
    <row r="11" spans="2:23" x14ac:dyDescent="0.3">
      <c r="B11" s="2">
        <v>1.8140105357749999E-3</v>
      </c>
      <c r="C11">
        <v>9.6177688550890004</v>
      </c>
      <c r="D11">
        <v>9.1384053911209998E-4</v>
      </c>
      <c r="E11">
        <v>4.0728111208959996</v>
      </c>
      <c r="F11">
        <v>5.8533000568670003E-4</v>
      </c>
      <c r="G11">
        <v>2.7918285274689998</v>
      </c>
      <c r="I11" s="3"/>
      <c r="J11">
        <v>2.3599988048349999E-4</v>
      </c>
      <c r="K11">
        <v>1.6592358859</v>
      </c>
      <c r="L11">
        <v>1.575948296017E-4</v>
      </c>
      <c r="M11">
        <v>0.6912726471142</v>
      </c>
      <c r="N11">
        <v>1.216432750155E-4</v>
      </c>
      <c r="O11">
        <v>0.31927757906429999</v>
      </c>
      <c r="P11">
        <v>3.2533269248849998E-4</v>
      </c>
      <c r="Q11">
        <v>0.92651432868869998</v>
      </c>
      <c r="S11" s="3"/>
      <c r="T11">
        <v>1.1624392413860001E-3</v>
      </c>
      <c r="U11">
        <v>1.6151892416960001</v>
      </c>
      <c r="V11">
        <v>2.4981365128700001E-3</v>
      </c>
      <c r="W11">
        <v>2.1593904354819999</v>
      </c>
    </row>
    <row r="12" spans="2:23" x14ac:dyDescent="0.3">
      <c r="B12" s="2">
        <v>1.884890975361E-3</v>
      </c>
      <c r="C12">
        <v>9.7785894709979999</v>
      </c>
      <c r="D12">
        <v>1.097739878355E-3</v>
      </c>
      <c r="E12">
        <v>4.686692834195</v>
      </c>
      <c r="F12">
        <v>6.5654310049029999E-4</v>
      </c>
      <c r="G12">
        <v>3.1006978005870001</v>
      </c>
      <c r="I12" s="3"/>
      <c r="J12">
        <v>2.7240791078919998E-4</v>
      </c>
      <c r="K12">
        <v>1.9063593629740001</v>
      </c>
      <c r="L12">
        <v>1.695388793786E-4</v>
      </c>
      <c r="M12">
        <v>0.722521212952</v>
      </c>
      <c r="N12">
        <v>1.550098461894E-4</v>
      </c>
      <c r="O12">
        <v>0.41437431828080001</v>
      </c>
      <c r="P12">
        <v>4.2644319927440002E-4</v>
      </c>
      <c r="Q12">
        <v>1.266099617983</v>
      </c>
      <c r="S12" s="3"/>
      <c r="T12">
        <v>1.443214313977E-3</v>
      </c>
      <c r="U12">
        <v>1.622302159163</v>
      </c>
      <c r="V12">
        <v>2.8233948625520002E-3</v>
      </c>
      <c r="W12">
        <v>2.2117369277869998</v>
      </c>
    </row>
    <row r="13" spans="2:23" x14ac:dyDescent="0.3">
      <c r="B13" s="2">
        <v>1.9474379752430001E-3</v>
      </c>
      <c r="C13">
        <v>9.9229091101530003</v>
      </c>
      <c r="D13">
        <v>1.2380549867679999E-3</v>
      </c>
      <c r="E13">
        <v>5.2879687481420001</v>
      </c>
      <c r="I13" s="3"/>
      <c r="J13">
        <v>3.1722233391190001E-4</v>
      </c>
      <c r="K13">
        <v>2.2050820962189999</v>
      </c>
      <c r="L13">
        <v>1.7797591496500001E-4</v>
      </c>
      <c r="M13">
        <v>0.73747310898509999</v>
      </c>
      <c r="N13">
        <v>1.7222122675619999E-4</v>
      </c>
      <c r="O13">
        <v>0.46192403101730001</v>
      </c>
      <c r="P13">
        <v>5.1167907897780001E-4</v>
      </c>
      <c r="Q13">
        <v>1.6436492832039999</v>
      </c>
      <c r="S13" s="3"/>
      <c r="T13">
        <v>1.64064423835E-3</v>
      </c>
      <c r="U13">
        <v>1.6318256855090001</v>
      </c>
      <c r="V13">
        <v>3.3015215063849999E-3</v>
      </c>
      <c r="W13">
        <v>2.2465760571229998</v>
      </c>
    </row>
    <row r="14" spans="2:23" x14ac:dyDescent="0.3">
      <c r="B14" s="2">
        <v>2.0119297287109999E-3</v>
      </c>
      <c r="C14">
        <v>10.00966705299</v>
      </c>
      <c r="D14">
        <v>1.390426714444E-3</v>
      </c>
      <c r="E14">
        <v>5.7165979176070003</v>
      </c>
      <c r="I14" s="3"/>
      <c r="J14">
        <v>3.4732954181570001E-4</v>
      </c>
      <c r="K14">
        <v>2.4087555474440001</v>
      </c>
      <c r="L14">
        <v>1.8778715630950001E-4</v>
      </c>
      <c r="M14">
        <v>0.79314787573510004</v>
      </c>
      <c r="N14">
        <v>1.8943033748819999E-4</v>
      </c>
      <c r="O14">
        <v>0.5121883630231</v>
      </c>
      <c r="P14">
        <v>5.5691025571139995E-4</v>
      </c>
      <c r="Q14">
        <v>1.865006262689</v>
      </c>
      <c r="S14" s="3"/>
      <c r="T14">
        <v>1.8231798801959999E-3</v>
      </c>
      <c r="U14">
        <v>1.650920301867</v>
      </c>
      <c r="V14">
        <v>3.6599065367999999E-3</v>
      </c>
      <c r="W14">
        <v>2.2653129780389998</v>
      </c>
    </row>
    <row r="15" spans="2:23" x14ac:dyDescent="0.3">
      <c r="B15" s="2">
        <v>2.0639860055830001E-3</v>
      </c>
      <c r="C15">
        <v>10.1004607696</v>
      </c>
      <c r="D15">
        <v>1.580298920781E-3</v>
      </c>
      <c r="E15">
        <v>6.2194814824640003</v>
      </c>
      <c r="I15" s="3"/>
      <c r="J15">
        <v>3.8306635808590001E-4</v>
      </c>
      <c r="K15">
        <v>2.6165152542739998</v>
      </c>
      <c r="L15">
        <v>2.039185136515E-4</v>
      </c>
      <c r="M15">
        <v>0.86919840454429997</v>
      </c>
      <c r="N15">
        <v>1.9608208829259999E-4</v>
      </c>
      <c r="O15">
        <v>0.55699659392610001</v>
      </c>
      <c r="P15">
        <v>6.3337179043449995E-4</v>
      </c>
      <c r="Q15">
        <v>2.2099581112069999</v>
      </c>
      <c r="S15" s="3"/>
      <c r="T15">
        <v>1.9982513975139999E-3</v>
      </c>
      <c r="U15">
        <v>1.674202482443</v>
      </c>
      <c r="V15">
        <v>4.0689550042610004E-3</v>
      </c>
      <c r="W15">
        <v>2.2679095173610002</v>
      </c>
    </row>
    <row r="16" spans="2:23" x14ac:dyDescent="0.3">
      <c r="B16" s="2">
        <v>2.1138849991479999E-3</v>
      </c>
      <c r="C16">
        <v>10.154229540419999</v>
      </c>
      <c r="D16">
        <v>1.751337723983E-3</v>
      </c>
      <c r="E16">
        <v>6.6482256853230002</v>
      </c>
      <c r="I16" s="3"/>
      <c r="J16">
        <v>4.1952999934350002E-4</v>
      </c>
      <c r="K16">
        <v>2.7971305592469999</v>
      </c>
      <c r="L16">
        <v>2.3932142527989999E-4</v>
      </c>
      <c r="M16">
        <v>1.0552402618000001</v>
      </c>
      <c r="N16">
        <v>2.0097692724969999E-4</v>
      </c>
      <c r="O16">
        <v>0.59772841883100003</v>
      </c>
      <c r="P16">
        <v>7.2385343749739996E-4</v>
      </c>
      <c r="Q16">
        <v>2.6295978063860002</v>
      </c>
      <c r="S16" s="3"/>
      <c r="T16">
        <v>2.2039266766409999E-3</v>
      </c>
      <c r="U16">
        <v>1.707045560816</v>
      </c>
      <c r="V16">
        <v>4.4607721008049998E-3</v>
      </c>
      <c r="W16">
        <v>2.2637894866499999</v>
      </c>
    </row>
    <row r="17" spans="2:23" x14ac:dyDescent="0.3">
      <c r="B17" s="2">
        <v>2.1637470310229999E-3</v>
      </c>
      <c r="C17">
        <v>10.19154846044</v>
      </c>
      <c r="D17">
        <v>1.8159680837920001E-3</v>
      </c>
      <c r="E17">
        <v>6.7966705686670004</v>
      </c>
      <c r="I17" s="3"/>
      <c r="J17">
        <v>4.5141568252499999E-4</v>
      </c>
      <c r="K17">
        <v>2.9790915334110002</v>
      </c>
      <c r="L17">
        <v>2.7580322521570001E-4</v>
      </c>
      <c r="M17">
        <v>1.214138612617</v>
      </c>
      <c r="N17">
        <v>2.097455976431E-4</v>
      </c>
      <c r="O17">
        <v>0.63711278370790003</v>
      </c>
      <c r="P17">
        <v>7.5788100845039996E-4</v>
      </c>
      <c r="Q17">
        <v>2.7762741025589999</v>
      </c>
      <c r="S17" s="3"/>
      <c r="T17">
        <v>2.569915056687E-3</v>
      </c>
      <c r="U17">
        <v>1.7775257560819999</v>
      </c>
      <c r="V17">
        <v>4.8013531626859996E-3</v>
      </c>
      <c r="W17">
        <v>2.2556486754799998</v>
      </c>
    </row>
    <row r="18" spans="2:23" x14ac:dyDescent="0.3">
      <c r="B18" s="2">
        <v>2.2219240217540002E-3</v>
      </c>
      <c r="C18">
        <v>10.237143431810001</v>
      </c>
      <c r="I18" s="3"/>
      <c r="J18">
        <v>4.8294362779969998E-4</v>
      </c>
      <c r="K18">
        <v>3.167838160329</v>
      </c>
      <c r="L18">
        <v>3.0421707664580002E-4</v>
      </c>
      <c r="M18">
        <v>1.3377263183000001</v>
      </c>
      <c r="N18">
        <v>2.1466086511310001E-4</v>
      </c>
      <c r="O18">
        <v>0.6534130351877</v>
      </c>
      <c r="P18">
        <v>7.8488320184869997E-4</v>
      </c>
      <c r="Q18">
        <v>2.903930155471</v>
      </c>
      <c r="S18" s="3"/>
      <c r="T18">
        <v>3.202871155807E-3</v>
      </c>
      <c r="U18">
        <v>1.902960729256</v>
      </c>
      <c r="V18">
        <v>5.1587075173920001E-3</v>
      </c>
      <c r="W18">
        <v>2.2380955047020001</v>
      </c>
    </row>
    <row r="19" spans="2:23" x14ac:dyDescent="0.3">
      <c r="B19" s="2">
        <v>2.300768284132E-3</v>
      </c>
      <c r="C19">
        <v>10.24996651647</v>
      </c>
      <c r="I19" s="3"/>
      <c r="J19">
        <v>4.9622897073039996E-4</v>
      </c>
      <c r="K19">
        <v>3.27917157629</v>
      </c>
      <c r="L19">
        <v>3.329705073046E-4</v>
      </c>
      <c r="M19">
        <v>1.4762453253829999</v>
      </c>
      <c r="N19">
        <v>2.2305250400409999E-4</v>
      </c>
      <c r="O19">
        <v>0.72265731660970001</v>
      </c>
      <c r="P19">
        <v>7.9924289341730002E-4</v>
      </c>
      <c r="Q19">
        <v>2.9935493035329999</v>
      </c>
      <c r="S19" s="3"/>
      <c r="T19">
        <v>4.1323967231300003E-3</v>
      </c>
      <c r="U19">
        <v>2.057630511648</v>
      </c>
      <c r="V19">
        <v>5.6351927147260004E-3</v>
      </c>
      <c r="W19">
        <v>2.2151393028199999</v>
      </c>
    </row>
    <row r="20" spans="2:23" x14ac:dyDescent="0.3">
      <c r="B20" s="2">
        <v>2.4002982990029998E-3</v>
      </c>
      <c r="C20">
        <v>10.238242639799999</v>
      </c>
      <c r="I20" s="3"/>
      <c r="J20">
        <v>5.1370275614350002E-4</v>
      </c>
      <c r="K20">
        <v>3.4339496455890002</v>
      </c>
      <c r="L20">
        <v>3.7507397118510002E-4</v>
      </c>
      <c r="M20">
        <v>1.6487310992490001</v>
      </c>
      <c r="N20">
        <v>2.3075817493349999E-4</v>
      </c>
      <c r="O20">
        <v>0.77018285303849998</v>
      </c>
      <c r="P20">
        <v>8.2132414475870005E-4</v>
      </c>
      <c r="Q20">
        <v>3.1116916531380001</v>
      </c>
      <c r="S20" s="3"/>
      <c r="T20">
        <v>4.9930298598509998E-3</v>
      </c>
      <c r="U20">
        <v>2.1895923124190002</v>
      </c>
      <c r="V20">
        <v>6.1113343534899998E-3</v>
      </c>
      <c r="W20">
        <v>2.1800864037080001</v>
      </c>
    </row>
    <row r="21" spans="2:23" x14ac:dyDescent="0.3">
      <c r="B21" s="2">
        <v>2.4831521940459999E-3</v>
      </c>
      <c r="C21">
        <v>10.18940434692</v>
      </c>
      <c r="I21" s="3"/>
      <c r="J21">
        <v>5.3505037299300001E-4</v>
      </c>
      <c r="K21">
        <v>3.5873802548590001</v>
      </c>
      <c r="L21">
        <v>4.501420065545E-4</v>
      </c>
      <c r="M21">
        <v>1.976034340839</v>
      </c>
      <c r="N21">
        <v>2.324844440114E-4</v>
      </c>
      <c r="O21">
        <v>0.81090661917410001</v>
      </c>
      <c r="P21">
        <v>8.6586027419159996E-4</v>
      </c>
      <c r="Q21">
        <v>3.3221883647069999</v>
      </c>
      <c r="S21" s="3"/>
      <c r="T21">
        <v>5.5411462833640001E-3</v>
      </c>
      <c r="U21">
        <v>2.2648155851310001</v>
      </c>
      <c r="V21">
        <v>7.2507959743079997E-3</v>
      </c>
      <c r="W21">
        <v>2.1005300726999998</v>
      </c>
    </row>
    <row r="22" spans="2:23" x14ac:dyDescent="0.3">
      <c r="B22" s="2">
        <v>2.5742563649869999E-3</v>
      </c>
      <c r="C22">
        <v>10.1200548665</v>
      </c>
      <c r="I22" s="3"/>
      <c r="J22">
        <v>5.5570521237660001E-4</v>
      </c>
      <c r="K22">
        <v>3.7272359769440002</v>
      </c>
      <c r="L22">
        <v>4.8381637927020002E-4</v>
      </c>
      <c r="M22">
        <v>2.1240670512289999</v>
      </c>
      <c r="N22">
        <v>2.4475331909089998E-4</v>
      </c>
      <c r="O22">
        <v>0.87473151166399998</v>
      </c>
      <c r="P22">
        <v>9.3282744845110004E-4</v>
      </c>
      <c r="Q22">
        <v>3.65354294057</v>
      </c>
      <c r="S22" s="3"/>
      <c r="T22">
        <v>6.0356381906470002E-3</v>
      </c>
      <c r="U22">
        <v>2.3209153635450002</v>
      </c>
      <c r="V22">
        <v>9.0029904864810002E-3</v>
      </c>
      <c r="W22">
        <v>1.9952988463300001</v>
      </c>
    </row>
    <row r="23" spans="2:23" x14ac:dyDescent="0.3">
      <c r="B23" s="2">
        <v>2.6611568543859999E-3</v>
      </c>
      <c r="C23">
        <v>10.0260050469</v>
      </c>
      <c r="I23" s="3"/>
      <c r="J23">
        <v>5.8932624397510004E-4</v>
      </c>
      <c r="K23">
        <v>3.9390622401659998</v>
      </c>
      <c r="L23">
        <v>5.1079246956859997E-4</v>
      </c>
      <c r="M23">
        <v>2.282941225739</v>
      </c>
      <c r="N23">
        <v>2.6123446991800002E-4</v>
      </c>
      <c r="O23">
        <v>0.9534975551614</v>
      </c>
      <c r="P23">
        <v>9.6578634535310001E-4</v>
      </c>
      <c r="Q23">
        <v>3.8151469564689999</v>
      </c>
      <c r="S23" s="3"/>
      <c r="T23">
        <v>6.4005905914799998E-3</v>
      </c>
      <c r="U23">
        <v>2.3549187307450001</v>
      </c>
      <c r="V23">
        <v>1.068748105656E-2</v>
      </c>
      <c r="W23">
        <v>1.906211818873</v>
      </c>
    </row>
    <row r="24" spans="2:23" x14ac:dyDescent="0.3">
      <c r="B24" s="2">
        <v>2.7459462625910001E-3</v>
      </c>
      <c r="C24">
        <v>9.9154925950090007</v>
      </c>
      <c r="I24" s="3"/>
      <c r="J24">
        <v>6.1911543608059996E-4</v>
      </c>
      <c r="K24">
        <v>4.1020155069299999</v>
      </c>
      <c r="L24">
        <v>5.5039857760559997E-4</v>
      </c>
      <c r="M24">
        <v>2.49478271108</v>
      </c>
      <c r="N24">
        <v>2.7633006581319997E-4</v>
      </c>
      <c r="O24">
        <v>1.0051138242890001</v>
      </c>
      <c r="P24">
        <v>9.7418706358319996E-4</v>
      </c>
      <c r="Q24">
        <v>3.8735327608130001</v>
      </c>
      <c r="S24" s="3"/>
      <c r="T24">
        <v>6.8339598914740002E-3</v>
      </c>
      <c r="U24">
        <v>2.3948866175029999</v>
      </c>
      <c r="V24">
        <v>1.249201862546E-2</v>
      </c>
      <c r="W24">
        <v>1.843979619597</v>
      </c>
    </row>
    <row r="25" spans="2:23" x14ac:dyDescent="0.3">
      <c r="B25" s="2">
        <v>2.8327635881850001E-3</v>
      </c>
      <c r="C25">
        <v>9.7844306111049999</v>
      </c>
      <c r="I25" s="3"/>
      <c r="J25">
        <v>6.5557794242089996E-4</v>
      </c>
      <c r="K25">
        <v>4.283988121538</v>
      </c>
      <c r="L25">
        <v>5.5915930357719999E-4</v>
      </c>
      <c r="M25">
        <v>2.5436682434</v>
      </c>
      <c r="N25">
        <v>2.9457153323990003E-4</v>
      </c>
      <c r="O25">
        <v>1.0838843448810001</v>
      </c>
      <c r="P25">
        <v>9.8260821032630005E-4</v>
      </c>
      <c r="Q25">
        <v>3.9074869917330002</v>
      </c>
      <c r="S25" s="3"/>
      <c r="T25">
        <v>7.6013381651759996E-3</v>
      </c>
      <c r="U25">
        <v>2.4473373579030002</v>
      </c>
      <c r="V25">
        <v>1.4875780673229999E-2</v>
      </c>
      <c r="W25">
        <v>1.7762413216470001</v>
      </c>
    </row>
    <row r="26" spans="2:23" x14ac:dyDescent="0.3">
      <c r="B26" s="2">
        <v>2.9938795989749999E-3</v>
      </c>
      <c r="C26">
        <v>9.4893302527660008</v>
      </c>
      <c r="I26" s="3"/>
      <c r="J26">
        <v>6.9030737017890004E-4</v>
      </c>
      <c r="K26">
        <v>4.4333808278179996</v>
      </c>
      <c r="L26">
        <v>5.7038901245780001E-4</v>
      </c>
      <c r="M26">
        <v>2.5871308051119999</v>
      </c>
      <c r="N26">
        <v>3.0719360655660002E-4</v>
      </c>
      <c r="O26">
        <v>1.146352823155</v>
      </c>
      <c r="P26">
        <v>9.8891924698470005E-4</v>
      </c>
      <c r="Q26">
        <v>3.9387212308690001</v>
      </c>
      <c r="S26" s="3"/>
      <c r="T26">
        <v>8.1481468772240002E-3</v>
      </c>
      <c r="U26">
        <v>2.4765161099430002</v>
      </c>
      <c r="V26">
        <v>1.901406579681E-2</v>
      </c>
      <c r="W26">
        <v>1.685260523008</v>
      </c>
    </row>
    <row r="27" spans="2:23" x14ac:dyDescent="0.3">
      <c r="B27" s="2">
        <v>3.190015390322E-3</v>
      </c>
      <c r="C27">
        <v>9.0875231495200008</v>
      </c>
      <c r="I27" s="3"/>
      <c r="J27">
        <v>7.1872916603070002E-4</v>
      </c>
      <c r="K27">
        <v>4.5474673660580001</v>
      </c>
      <c r="L27">
        <v>6.0546142419669997E-4</v>
      </c>
      <c r="M27">
        <v>2.7473828838890002</v>
      </c>
      <c r="N27">
        <v>3.3136453946969998E-4</v>
      </c>
      <c r="O27">
        <v>1.291646737967</v>
      </c>
      <c r="P27">
        <v>9.9663740200530001E-4</v>
      </c>
      <c r="Q27">
        <v>3.9713163613160001</v>
      </c>
      <c r="S27" s="3"/>
      <c r="T27">
        <v>8.6037047516149996E-3</v>
      </c>
      <c r="U27">
        <v>2.4967455345910001</v>
      </c>
      <c r="V27">
        <v>2.4754387433799999E-2</v>
      </c>
      <c r="W27">
        <v>1.601985361351</v>
      </c>
    </row>
    <row r="28" spans="2:23" x14ac:dyDescent="0.3">
      <c r="B28" s="2">
        <v>3.4523751589989999E-3</v>
      </c>
      <c r="C28">
        <v>8.6203256506919992</v>
      </c>
      <c r="I28" s="3"/>
      <c r="J28">
        <v>7.8400298381649995E-4</v>
      </c>
      <c r="K28">
        <v>4.798736196378</v>
      </c>
      <c r="L28">
        <v>6.4787041978419996E-4</v>
      </c>
      <c r="M28">
        <v>2.9755192481970001</v>
      </c>
      <c r="N28">
        <v>3.5270988648439998E-4</v>
      </c>
      <c r="O28">
        <v>1.447791966507</v>
      </c>
      <c r="P28">
        <v>1.0047166996849999E-3</v>
      </c>
      <c r="Q28">
        <v>3.9930539101039999</v>
      </c>
      <c r="S28" s="3"/>
      <c r="T28">
        <v>8.9300967514019999E-3</v>
      </c>
      <c r="U28">
        <v>2.50803412536</v>
      </c>
      <c r="V28">
        <v>2.938814509166E-2</v>
      </c>
      <c r="W28">
        <v>1.556592494492</v>
      </c>
    </row>
    <row r="29" spans="2:23" x14ac:dyDescent="0.3">
      <c r="B29" s="2">
        <v>3.6280192467309999E-3</v>
      </c>
      <c r="C29">
        <v>8.3294272254709991</v>
      </c>
      <c r="I29" s="3"/>
      <c r="J29">
        <v>8.1770913421899997E-4</v>
      </c>
      <c r="K29">
        <v>4.9087642369950002</v>
      </c>
      <c r="L29">
        <v>6.9307549341799995E-4</v>
      </c>
      <c r="M29">
        <v>3.2280943492810001</v>
      </c>
      <c r="N29">
        <v>3.821243169223E-4</v>
      </c>
      <c r="O29">
        <v>1.637890530547</v>
      </c>
      <c r="P29">
        <v>1.015969106913E-3</v>
      </c>
      <c r="Q29">
        <v>4.0093702791229999</v>
      </c>
      <c r="S29" s="3"/>
      <c r="T29">
        <v>9.2564378013920007E-3</v>
      </c>
      <c r="U29">
        <v>2.5175287737650001</v>
      </c>
      <c r="V29">
        <v>3.4379944221360002E-2</v>
      </c>
      <c r="W29">
        <v>1.517839851318</v>
      </c>
    </row>
    <row r="30" spans="2:23" x14ac:dyDescent="0.3">
      <c r="B30" s="2">
        <v>3.9154809791649998E-3</v>
      </c>
      <c r="C30">
        <v>7.9569697466070002</v>
      </c>
      <c r="I30" s="3"/>
      <c r="J30">
        <v>8.4335074086799996E-4</v>
      </c>
      <c r="K30">
        <v>4.9794097035730003</v>
      </c>
      <c r="L30">
        <v>7.3653273454349995E-4</v>
      </c>
      <c r="M30">
        <v>3.465734567288</v>
      </c>
      <c r="N30">
        <v>4.0171161717219997E-4</v>
      </c>
      <c r="O30">
        <v>1.7913166627229999</v>
      </c>
      <c r="P30">
        <v>1.0247457217279999E-3</v>
      </c>
      <c r="Q30">
        <v>4.0392534765560004</v>
      </c>
      <c r="S30" s="3"/>
      <c r="T30">
        <v>9.4916808631159994E-3</v>
      </c>
      <c r="U30">
        <v>2.5234559218710002</v>
      </c>
      <c r="V30">
        <v>4.1263201238029998E-2</v>
      </c>
      <c r="W30">
        <v>1.4773194084379999</v>
      </c>
    </row>
    <row r="31" spans="2:23" x14ac:dyDescent="0.3">
      <c r="B31" s="2">
        <v>4.215378188194E-3</v>
      </c>
      <c r="C31">
        <v>7.5804764939720002</v>
      </c>
      <c r="I31" s="3"/>
      <c r="J31">
        <v>8.651332700066E-4</v>
      </c>
      <c r="K31">
        <v>5.0337576049279997</v>
      </c>
      <c r="L31">
        <v>7.8559575077019996E-4</v>
      </c>
      <c r="M31">
        <v>3.7359645432290001</v>
      </c>
      <c r="N31">
        <v>4.1150243000370002E-4</v>
      </c>
      <c r="O31">
        <v>1.8714230028979999</v>
      </c>
      <c r="P31">
        <v>1.0335200667090001E-3</v>
      </c>
      <c r="Q31">
        <v>4.0718512932599999</v>
      </c>
      <c r="S31" s="3"/>
      <c r="T31">
        <v>1.005307815891E-2</v>
      </c>
      <c r="U31">
        <v>2.5322999297150002</v>
      </c>
      <c r="V31">
        <v>5.2423472328650002E-2</v>
      </c>
      <c r="W31">
        <v>1.4304645090000001</v>
      </c>
    </row>
    <row r="32" spans="2:23" x14ac:dyDescent="0.3">
      <c r="B32" s="2">
        <v>4.5609799496690003E-3</v>
      </c>
      <c r="C32">
        <v>7.2371641356799996</v>
      </c>
      <c r="I32" s="3"/>
      <c r="J32">
        <v>8.8516796663700001E-4</v>
      </c>
      <c r="K32">
        <v>5.0731706232059999</v>
      </c>
      <c r="L32">
        <v>8.4343992148159998E-4</v>
      </c>
      <c r="M32">
        <v>4.0306484780660004</v>
      </c>
      <c r="N32">
        <v>4.2690582744080001E-4</v>
      </c>
      <c r="O32">
        <v>1.9759752431990001</v>
      </c>
      <c r="P32">
        <v>1.093840029833E-3</v>
      </c>
      <c r="Q32">
        <v>4.352968399681</v>
      </c>
      <c r="S32" s="3"/>
      <c r="T32">
        <v>1.053097745709E-2</v>
      </c>
      <c r="U32">
        <v>2.5381727193449999</v>
      </c>
    </row>
    <row r="33" spans="2:21" x14ac:dyDescent="0.3">
      <c r="B33" s="2">
        <v>4.8716081326979997E-3</v>
      </c>
      <c r="C33">
        <v>7.0211208357960002</v>
      </c>
      <c r="I33" s="3"/>
      <c r="J33">
        <v>9.0204657747949997E-4</v>
      </c>
      <c r="K33">
        <v>5.0976451767329998</v>
      </c>
      <c r="L33">
        <v>8.7183334439870001E-4</v>
      </c>
      <c r="M33">
        <v>4.1786677571729998</v>
      </c>
      <c r="N33">
        <v>4.4615241354470001E-4</v>
      </c>
      <c r="O33">
        <v>2.115827383609</v>
      </c>
      <c r="P33">
        <v>1.1194782317299999E-3</v>
      </c>
      <c r="Q33">
        <v>4.4276857951629998</v>
      </c>
      <c r="S33" s="3"/>
      <c r="T33">
        <v>1.092529384133E-2</v>
      </c>
      <c r="U33">
        <v>2.5380843868220002</v>
      </c>
    </row>
    <row r="34" spans="2:21" x14ac:dyDescent="0.3">
      <c r="B34" s="2">
        <v>5.4350663653589997E-3</v>
      </c>
      <c r="C34">
        <v>6.7120502353670002</v>
      </c>
      <c r="I34" s="3"/>
      <c r="J34">
        <v>9.1716941139200002E-4</v>
      </c>
      <c r="K34">
        <v>5.1166860146279998</v>
      </c>
      <c r="L34">
        <v>8.9462666680159997E-4</v>
      </c>
      <c r="M34">
        <v>4.287310730173</v>
      </c>
      <c r="N34">
        <v>4.591061216684E-4</v>
      </c>
      <c r="O34">
        <v>2.202728330727</v>
      </c>
      <c r="P34">
        <v>1.132833939539E-3</v>
      </c>
      <c r="Q34">
        <v>4.4548660137720004</v>
      </c>
      <c r="S34" s="3"/>
      <c r="T34">
        <v>1.1486317505270001E-2</v>
      </c>
      <c r="U34">
        <v>2.5337728173310001</v>
      </c>
    </row>
    <row r="35" spans="2:21" x14ac:dyDescent="0.3">
      <c r="B35" s="2">
        <v>6.0338308316829998E-3</v>
      </c>
      <c r="C35">
        <v>6.4237592337380001</v>
      </c>
      <c r="I35" s="3"/>
      <c r="J35">
        <v>9.2737016833010003E-4</v>
      </c>
      <c r="K35">
        <v>5.1275704588510003</v>
      </c>
      <c r="L35">
        <v>9.1494987137820004E-4</v>
      </c>
      <c r="M35">
        <v>4.4027339834149997</v>
      </c>
      <c r="N35">
        <v>4.6644611026919999E-4</v>
      </c>
      <c r="O35">
        <v>2.2665406873529998</v>
      </c>
      <c r="P35">
        <v>1.144775719481E-3</v>
      </c>
      <c r="Q35">
        <v>4.4888291988790003</v>
      </c>
      <c r="S35" s="3"/>
      <c r="T35">
        <v>1.192604701752E-2</v>
      </c>
      <c r="U35">
        <v>2.5306843886529999</v>
      </c>
    </row>
    <row r="36" spans="2:21" x14ac:dyDescent="0.3">
      <c r="B36" s="2">
        <v>6.9186020192610002E-3</v>
      </c>
      <c r="C36">
        <v>6.038532972674</v>
      </c>
      <c r="I36" s="3"/>
      <c r="J36">
        <v>9.3510761694630005E-4</v>
      </c>
      <c r="K36">
        <v>5.137091325508</v>
      </c>
      <c r="L36">
        <v>9.3877441555829998E-4</v>
      </c>
      <c r="M36">
        <v>4.541240454635</v>
      </c>
      <c r="N36">
        <v>4.7767241439770002E-4</v>
      </c>
      <c r="O36">
        <v>2.31407517797</v>
      </c>
      <c r="P36">
        <v>1.1598951486410001E-3</v>
      </c>
      <c r="Q36">
        <v>4.5119419656769999</v>
      </c>
      <c r="S36" s="3"/>
      <c r="T36">
        <v>1.238082366168E-2</v>
      </c>
      <c r="U36">
        <v>2.5234066970560001</v>
      </c>
    </row>
    <row r="37" spans="2:21" x14ac:dyDescent="0.3">
      <c r="B37" s="2">
        <v>7.8366700039579993E-3</v>
      </c>
      <c r="C37">
        <v>5.7028607678250003</v>
      </c>
      <c r="I37" s="3"/>
      <c r="J37">
        <v>9.3967876551809997E-4</v>
      </c>
      <c r="K37">
        <v>5.1438895141260002</v>
      </c>
      <c r="L37">
        <v>9.7277588341139996E-4</v>
      </c>
      <c r="M37">
        <v>4.7191348724070004</v>
      </c>
      <c r="N37">
        <v>4.8397777646910003E-4</v>
      </c>
      <c r="O37">
        <v>2.3520959652809998</v>
      </c>
      <c r="P37">
        <v>1.169738167672E-3</v>
      </c>
      <c r="Q37">
        <v>4.5296120626549996</v>
      </c>
      <c r="S37" s="3"/>
      <c r="T37">
        <v>1.337370511497E-2</v>
      </c>
      <c r="U37">
        <v>2.5058427241939998</v>
      </c>
    </row>
    <row r="38" spans="2:21" x14ac:dyDescent="0.3">
      <c r="B38" s="2">
        <v>9.8740417672479996E-3</v>
      </c>
      <c r="C38">
        <v>5.0533184759829997</v>
      </c>
      <c r="I38" s="3"/>
      <c r="J38">
        <v>9.5057910942659995E-4</v>
      </c>
      <c r="K38">
        <v>5.1602049877249998</v>
      </c>
      <c r="L38">
        <v>1.032716545199E-3</v>
      </c>
      <c r="M38">
        <v>5.0328265146420001</v>
      </c>
      <c r="N38">
        <v>5.183199584683E-4</v>
      </c>
      <c r="O38">
        <v>2.5435643748190002</v>
      </c>
      <c r="S38" s="3"/>
      <c r="T38">
        <v>1.3881409961459999E-2</v>
      </c>
      <c r="U38">
        <v>2.4931713145879999</v>
      </c>
    </row>
    <row r="39" spans="2:21" x14ac:dyDescent="0.3">
      <c r="B39" s="2">
        <v>1.1045170812139999E-2</v>
      </c>
      <c r="C39">
        <v>4.7274305380949997</v>
      </c>
      <c r="I39" s="3"/>
      <c r="L39">
        <v>1.0825109260830001E-3</v>
      </c>
      <c r="M39">
        <v>5.2704828501880003</v>
      </c>
      <c r="N39">
        <v>5.3233780097340004E-4</v>
      </c>
      <c r="O39">
        <v>2.62096684075</v>
      </c>
      <c r="S39" s="3"/>
      <c r="T39">
        <v>1.4457259974870001E-2</v>
      </c>
      <c r="U39">
        <v>2.476896731933</v>
      </c>
    </row>
    <row r="40" spans="2:21" x14ac:dyDescent="0.3">
      <c r="B40" s="2">
        <v>1.1501199890100001E-2</v>
      </c>
      <c r="C40">
        <v>4.606868584491</v>
      </c>
      <c r="I40" s="3"/>
      <c r="L40">
        <v>1.121418582067E-3</v>
      </c>
      <c r="M40">
        <v>5.4755359965170003</v>
      </c>
      <c r="N40">
        <v>5.6109690621909995E-4</v>
      </c>
      <c r="O40">
        <v>2.7526992996590001</v>
      </c>
      <c r="S40" s="3"/>
      <c r="T40">
        <v>1.5426967824340001E-2</v>
      </c>
      <c r="U40">
        <v>2.4443883354790001</v>
      </c>
    </row>
    <row r="41" spans="2:21" x14ac:dyDescent="0.3">
      <c r="I41" s="3"/>
      <c r="L41">
        <v>1.168025099476E-3</v>
      </c>
      <c r="M41">
        <v>5.7362585370839998</v>
      </c>
      <c r="N41">
        <v>5.7442083634090004E-4</v>
      </c>
      <c r="O41">
        <v>2.8178841880399998</v>
      </c>
      <c r="S41" s="3"/>
      <c r="T41">
        <v>1.6366309677720001E-2</v>
      </c>
      <c r="U41">
        <v>2.4106907722600002</v>
      </c>
    </row>
    <row r="42" spans="2:21" x14ac:dyDescent="0.3">
      <c r="I42" s="3"/>
      <c r="L42">
        <v>1.193958618823E-3</v>
      </c>
      <c r="M42">
        <v>5.8788423097209996</v>
      </c>
      <c r="N42">
        <v>5.9647598458240005E-4</v>
      </c>
      <c r="O42">
        <v>2.9672446592439998</v>
      </c>
      <c r="S42" s="3"/>
      <c r="T42">
        <v>1.758581520613E-2</v>
      </c>
      <c r="U42">
        <v>2.3625788181409999</v>
      </c>
    </row>
    <row r="43" spans="2:21" x14ac:dyDescent="0.3">
      <c r="I43" s="3"/>
      <c r="L43">
        <v>1.2181760833490001E-3</v>
      </c>
      <c r="M43">
        <v>5.9684865295099998</v>
      </c>
      <c r="N43">
        <v>6.0733660638230005E-4</v>
      </c>
      <c r="O43">
        <v>3.0310659700590001</v>
      </c>
      <c r="S43" s="3"/>
      <c r="T43">
        <v>1.890371301467E-2</v>
      </c>
      <c r="U43">
        <v>2.307866992224</v>
      </c>
    </row>
    <row r="44" spans="2:21" x14ac:dyDescent="0.3">
      <c r="I44" s="3"/>
      <c r="L44">
        <v>1.2367764236000001E-3</v>
      </c>
      <c r="M44">
        <v>6.039114087712</v>
      </c>
      <c r="N44">
        <v>6.3432404585450001E-4</v>
      </c>
      <c r="O44">
        <v>3.1763670482220001</v>
      </c>
      <c r="S44" s="3"/>
      <c r="T44">
        <v>2.0017056439630001E-2</v>
      </c>
      <c r="U44">
        <v>2.2597788199390001</v>
      </c>
    </row>
    <row r="45" spans="2:21" x14ac:dyDescent="0.3">
      <c r="I45" s="3"/>
      <c r="L45">
        <v>1.2522025193850001E-3</v>
      </c>
      <c r="M45">
        <v>6.1165201353179999</v>
      </c>
      <c r="N45">
        <v>6.4798869012240004E-4</v>
      </c>
      <c r="O45">
        <v>3.2551259283689999</v>
      </c>
      <c r="S45" s="3"/>
      <c r="T45">
        <v>2.1372631519399998E-2</v>
      </c>
      <c r="U45">
        <v>2.1966867694780001</v>
      </c>
    </row>
    <row r="46" spans="2:21" x14ac:dyDescent="0.3">
      <c r="I46" s="3"/>
      <c r="L46">
        <v>1.2662169571380001E-3</v>
      </c>
      <c r="M46">
        <v>6.1979945301530002</v>
      </c>
      <c r="N46">
        <v>6.672318714742E-4</v>
      </c>
      <c r="O46">
        <v>3.399049997683</v>
      </c>
      <c r="S46" s="3"/>
      <c r="T46">
        <v>2.2894710079680001E-2</v>
      </c>
      <c r="U46">
        <v>2.122195712595</v>
      </c>
    </row>
    <row r="47" spans="2:21" x14ac:dyDescent="0.3">
      <c r="I47" s="3"/>
      <c r="L47">
        <v>1.2865458363010001E-3</v>
      </c>
      <c r="M47">
        <v>6.3066312352210003</v>
      </c>
      <c r="N47">
        <v>6.7702041447089995E-4</v>
      </c>
      <c r="O47">
        <v>3.4818709571270001</v>
      </c>
      <c r="S47" s="3"/>
      <c r="T47">
        <v>2.462154682273E-2</v>
      </c>
      <c r="U47">
        <v>2.0482567715350002</v>
      </c>
    </row>
    <row r="48" spans="2:21" x14ac:dyDescent="0.3">
      <c r="I48" s="3"/>
      <c r="L48">
        <v>1.308990500136E-3</v>
      </c>
      <c r="M48">
        <v>6.4112013838979998</v>
      </c>
      <c r="N48">
        <v>6.9382639060059997E-4</v>
      </c>
      <c r="O48">
        <v>3.5932133272770002</v>
      </c>
      <c r="S48" s="3"/>
      <c r="T48">
        <v>2.6113700951839999E-2</v>
      </c>
      <c r="U48">
        <v>1.988124048372</v>
      </c>
    </row>
    <row r="49" spans="9:21" x14ac:dyDescent="0.3">
      <c r="I49" s="3"/>
      <c r="L49">
        <v>1.3261859918600001E-3</v>
      </c>
      <c r="M49">
        <v>6.4777534315210001</v>
      </c>
      <c r="N49">
        <v>7.1029619225389999E-4</v>
      </c>
      <c r="O49">
        <v>3.685552467121</v>
      </c>
      <c r="S49" s="3"/>
      <c r="T49">
        <v>2.8098427879190001E-2</v>
      </c>
      <c r="U49">
        <v>1.916519274583</v>
      </c>
    </row>
    <row r="50" spans="9:21" x14ac:dyDescent="0.3">
      <c r="I50" s="3"/>
      <c r="L50">
        <v>1.3511064481080001E-3</v>
      </c>
      <c r="M50">
        <v>6.5687567517819998</v>
      </c>
      <c r="N50">
        <v>7.2256279749859998E-4</v>
      </c>
      <c r="O50">
        <v>3.7520919788809999</v>
      </c>
      <c r="S50" s="3"/>
      <c r="T50">
        <v>2.9598555630800001E-2</v>
      </c>
      <c r="U50">
        <v>1.870138410841</v>
      </c>
    </row>
    <row r="51" spans="9:21" x14ac:dyDescent="0.3">
      <c r="I51" s="3"/>
      <c r="L51">
        <v>1.3749843334050001E-3</v>
      </c>
      <c r="M51">
        <v>6.64346967017</v>
      </c>
      <c r="N51">
        <v>7.341411649469E-4</v>
      </c>
      <c r="O51">
        <v>3.7996273649160002</v>
      </c>
      <c r="S51" s="3"/>
      <c r="T51">
        <v>3.1189900253529999E-2</v>
      </c>
      <c r="U51">
        <v>1.8315109129130001</v>
      </c>
    </row>
    <row r="52" spans="9:21" x14ac:dyDescent="0.3">
      <c r="I52" s="3"/>
      <c r="L52">
        <v>1.4083588490010001E-3</v>
      </c>
      <c r="M52">
        <v>6.7290652419430002</v>
      </c>
      <c r="N52">
        <v>7.5798159797039999E-4</v>
      </c>
      <c r="O52">
        <v>3.9191315012499999</v>
      </c>
      <c r="S52" s="3"/>
      <c r="T52">
        <v>3.2857244782809998E-2</v>
      </c>
      <c r="U52">
        <v>1.798846235841</v>
      </c>
    </row>
    <row r="53" spans="9:21" x14ac:dyDescent="0.3">
      <c r="I53" s="3"/>
      <c r="L53">
        <v>1.4297995290760001E-3</v>
      </c>
      <c r="M53">
        <v>6.7711964611660003</v>
      </c>
      <c r="N53">
        <v>7.7974369859609997E-4</v>
      </c>
      <c r="O53">
        <v>3.99791097603</v>
      </c>
      <c r="S53" s="3"/>
      <c r="T53">
        <v>3.4608121276230003E-2</v>
      </c>
      <c r="U53">
        <v>1.770348738559</v>
      </c>
    </row>
    <row r="54" spans="9:21" x14ac:dyDescent="0.3">
      <c r="I54" s="3"/>
      <c r="L54">
        <v>1.4508949553360001E-3</v>
      </c>
      <c r="M54">
        <v>6.8051829271619999</v>
      </c>
      <c r="N54">
        <v>7.9412041392539997E-4</v>
      </c>
      <c r="O54">
        <v>4.0671704795709998</v>
      </c>
      <c r="S54" s="3"/>
      <c r="T54">
        <v>3.647279383029E-2</v>
      </c>
      <c r="U54">
        <v>1.7436197031059999</v>
      </c>
    </row>
    <row r="55" spans="9:21" x14ac:dyDescent="0.3">
      <c r="I55" s="3"/>
      <c r="N55">
        <v>8.1518292758090002E-4</v>
      </c>
      <c r="O55">
        <v>4.1405189249739998</v>
      </c>
      <c r="S55" s="3"/>
      <c r="T55">
        <v>4.024030872434E-2</v>
      </c>
      <c r="U55">
        <v>1.6991228505060001</v>
      </c>
    </row>
    <row r="56" spans="9:21" x14ac:dyDescent="0.3">
      <c r="I56" s="3"/>
      <c r="N56">
        <v>8.2817181814360001E-4</v>
      </c>
      <c r="O56">
        <v>4.1853432734159997</v>
      </c>
      <c r="S56" s="3"/>
      <c r="T56">
        <v>4.3022678021889998E-2</v>
      </c>
      <c r="U56">
        <v>1.6775700991569999</v>
      </c>
    </row>
    <row r="57" spans="9:21" x14ac:dyDescent="0.3">
      <c r="I57" s="3"/>
      <c r="N57">
        <v>8.4853360991130001E-4</v>
      </c>
      <c r="O57">
        <v>4.2546179990770003</v>
      </c>
      <c r="S57" s="3"/>
      <c r="T57">
        <v>4.6093269533300001E-2</v>
      </c>
      <c r="U57">
        <v>1.658344720269</v>
      </c>
    </row>
    <row r="58" spans="9:21" x14ac:dyDescent="0.3">
      <c r="I58" s="3"/>
      <c r="N58">
        <v>8.7274653476770005E-4</v>
      </c>
      <c r="O58">
        <v>4.349691457404</v>
      </c>
      <c r="S58" s="3"/>
      <c r="T58">
        <v>5.1840900418820002E-2</v>
      </c>
      <c r="U58">
        <v>1.6468914304760001</v>
      </c>
    </row>
    <row r="59" spans="9:21" x14ac:dyDescent="0.3">
      <c r="I59" s="3"/>
      <c r="N59">
        <v>8.8816468613079995E-4</v>
      </c>
      <c r="O59">
        <v>4.4365986724540001</v>
      </c>
      <c r="S59" s="3"/>
    </row>
    <row r="60" spans="9:21" x14ac:dyDescent="0.3">
      <c r="I60" s="3"/>
      <c r="N60">
        <v>9.0884676353159997E-4</v>
      </c>
      <c r="O60">
        <v>4.5438789633059997</v>
      </c>
      <c r="S60" s="3"/>
    </row>
    <row r="61" spans="9:21" x14ac:dyDescent="0.3">
      <c r="I61" s="3"/>
      <c r="N61">
        <v>9.2462265280149997E-4</v>
      </c>
      <c r="O61">
        <v>4.6240005255999996</v>
      </c>
      <c r="S61" s="3"/>
    </row>
    <row r="62" spans="9:21" x14ac:dyDescent="0.3">
      <c r="I62" s="3"/>
      <c r="N62">
        <v>9.2637048530979998E-4</v>
      </c>
      <c r="O62">
        <v>4.6389354086759997</v>
      </c>
      <c r="S62" s="3"/>
    </row>
    <row r="63" spans="9:21" x14ac:dyDescent="0.3">
      <c r="I63" s="3"/>
      <c r="N63">
        <v>9.3093595929470002E-4</v>
      </c>
      <c r="O63">
        <v>4.6525201454680003</v>
      </c>
      <c r="S63" s="3"/>
    </row>
    <row r="64" spans="9:21" x14ac:dyDescent="0.3">
      <c r="I64" s="3"/>
      <c r="N64">
        <v>9.3726401971390004E-4</v>
      </c>
      <c r="O64">
        <v>4.6633947400839997</v>
      </c>
      <c r="S64" s="3"/>
    </row>
    <row r="65" spans="9:19" x14ac:dyDescent="0.3">
      <c r="I65" s="3"/>
      <c r="N65">
        <v>9.5447540028069996E-4</v>
      </c>
      <c r="O65">
        <v>4.7109444528209998</v>
      </c>
      <c r="S65" s="3"/>
    </row>
    <row r="66" spans="9:19" x14ac:dyDescent="0.3">
      <c r="I66" s="3"/>
      <c r="N66">
        <v>9.6992192457839995E-4</v>
      </c>
      <c r="O66">
        <v>4.7639189270019999</v>
      </c>
      <c r="S66" s="3"/>
    </row>
    <row r="67" spans="9:19" x14ac:dyDescent="0.3">
      <c r="I67" s="3"/>
      <c r="N67">
        <v>1.0096369846840001E-3</v>
      </c>
      <c r="O67">
        <v>4.8454586874099999</v>
      </c>
      <c r="S67" s="3"/>
    </row>
    <row r="68" spans="9:19" x14ac:dyDescent="0.3">
      <c r="I68" s="3"/>
      <c r="N68">
        <v>1.0700920029779999E-3</v>
      </c>
      <c r="O68">
        <v>4.9650559472989997</v>
      </c>
      <c r="S68" s="3"/>
    </row>
    <row r="69" spans="9:19" x14ac:dyDescent="0.3">
      <c r="I69" s="3"/>
      <c r="S69" s="3"/>
    </row>
    <row r="70" spans="9:19" x14ac:dyDescent="0.3">
      <c r="I70" s="3"/>
      <c r="S70" s="3"/>
    </row>
    <row r="71" spans="9:19" x14ac:dyDescent="0.3">
      <c r="I71" s="3"/>
      <c r="S71" s="3"/>
    </row>
    <row r="72" spans="9:19" x14ac:dyDescent="0.3">
      <c r="I72" s="3"/>
      <c r="S72" s="3"/>
    </row>
    <row r="73" spans="9:19" x14ac:dyDescent="0.3">
      <c r="I73" s="3"/>
      <c r="S73" s="3"/>
    </row>
    <row r="74" spans="9:19" x14ac:dyDescent="0.3">
      <c r="I74" s="3"/>
      <c r="S74" s="3"/>
    </row>
    <row r="75" spans="9:19" x14ac:dyDescent="0.3">
      <c r="I75" s="3"/>
      <c r="S75" s="3"/>
    </row>
    <row r="76" spans="9:19" x14ac:dyDescent="0.3">
      <c r="I76" s="3"/>
      <c r="S76" s="3"/>
    </row>
    <row r="77" spans="9:19" x14ac:dyDescent="0.3">
      <c r="I77" s="3"/>
      <c r="S77" s="3"/>
    </row>
    <row r="78" spans="9:19" x14ac:dyDescent="0.3">
      <c r="I78" s="3"/>
      <c r="S78" s="3"/>
    </row>
    <row r="79" spans="9:19" x14ac:dyDescent="0.3">
      <c r="I79" s="3"/>
      <c r="S79" s="3"/>
    </row>
    <row r="80" spans="9:19" x14ac:dyDescent="0.3">
      <c r="I80" s="3"/>
      <c r="S80" s="3"/>
    </row>
    <row r="81" spans="9:19" x14ac:dyDescent="0.3">
      <c r="I81" s="3"/>
      <c r="S81" s="3"/>
    </row>
    <row r="82" spans="9:19" x14ac:dyDescent="0.3">
      <c r="I82" s="3"/>
      <c r="S82" s="3"/>
    </row>
    <row r="83" spans="9:19" x14ac:dyDescent="0.3">
      <c r="I83" s="3"/>
      <c r="S83" s="3"/>
    </row>
    <row r="84" spans="9:19" x14ac:dyDescent="0.3">
      <c r="I84" s="3"/>
      <c r="S84" s="3"/>
    </row>
    <row r="85" spans="9:19" x14ac:dyDescent="0.3">
      <c r="I85" s="3"/>
      <c r="S85" s="3"/>
    </row>
    <row r="86" spans="9:19" x14ac:dyDescent="0.3">
      <c r="I86" s="3"/>
      <c r="S86" s="3"/>
    </row>
    <row r="87" spans="9:19" x14ac:dyDescent="0.3">
      <c r="I87" s="3"/>
      <c r="S87" s="3"/>
    </row>
    <row r="88" spans="9:19" x14ac:dyDescent="0.3">
      <c r="I88" s="3"/>
      <c r="S88" s="3"/>
    </row>
    <row r="89" spans="9:19" x14ac:dyDescent="0.3">
      <c r="I89" s="3"/>
      <c r="S89" s="3"/>
    </row>
    <row r="90" spans="9:19" x14ac:dyDescent="0.3">
      <c r="I90" s="3"/>
      <c r="S90" s="3"/>
    </row>
    <row r="91" spans="9:19" x14ac:dyDescent="0.3">
      <c r="I91" s="3"/>
      <c r="S91" s="3"/>
    </row>
    <row r="92" spans="9:19" x14ac:dyDescent="0.3">
      <c r="I92" s="3"/>
      <c r="S92" s="3"/>
    </row>
    <row r="93" spans="9:19" x14ac:dyDescent="0.3">
      <c r="I93" s="3"/>
      <c r="S93" s="3"/>
    </row>
    <row r="94" spans="9:19" x14ac:dyDescent="0.3">
      <c r="I94" s="3"/>
      <c r="S94" s="3"/>
    </row>
    <row r="95" spans="9:19" x14ac:dyDescent="0.3">
      <c r="I95" s="3"/>
      <c r="S95" s="3"/>
    </row>
    <row r="96" spans="9:19" x14ac:dyDescent="0.3">
      <c r="I96" s="3"/>
      <c r="S96" s="3"/>
    </row>
    <row r="97" spans="9:19" x14ac:dyDescent="0.3">
      <c r="I97" s="3"/>
      <c r="S97" s="3"/>
    </row>
    <row r="98" spans="9:19" x14ac:dyDescent="0.3">
      <c r="I98" s="3"/>
      <c r="S98" s="3"/>
    </row>
    <row r="99" spans="9:19" x14ac:dyDescent="0.3">
      <c r="I99" s="3"/>
      <c r="S99" s="3"/>
    </row>
    <row r="100" spans="9:19" x14ac:dyDescent="0.3">
      <c r="I100" s="3"/>
      <c r="S100" s="3"/>
    </row>
    <row r="101" spans="9:19" x14ac:dyDescent="0.3">
      <c r="I101" s="3"/>
      <c r="S101" s="3"/>
    </row>
    <row r="102" spans="9:19" x14ac:dyDescent="0.3">
      <c r="I102" s="3"/>
      <c r="S102" s="3"/>
    </row>
    <row r="103" spans="9:19" x14ac:dyDescent="0.3">
      <c r="I103" s="3"/>
      <c r="S103" s="3"/>
    </row>
    <row r="104" spans="9:19" x14ac:dyDescent="0.3">
      <c r="I104" s="3"/>
      <c r="S104" s="3"/>
    </row>
    <row r="105" spans="9:19" x14ac:dyDescent="0.3">
      <c r="I105" s="3"/>
      <c r="S105" s="3"/>
    </row>
    <row r="106" spans="9:19" x14ac:dyDescent="0.3">
      <c r="I106" s="3"/>
      <c r="S106" s="3"/>
    </row>
    <row r="107" spans="9:19" x14ac:dyDescent="0.3">
      <c r="I107" s="3"/>
      <c r="S107" s="3"/>
    </row>
    <row r="108" spans="9:19" x14ac:dyDescent="0.3">
      <c r="I108" s="3"/>
      <c r="S108" s="3"/>
    </row>
    <row r="109" spans="9:19" x14ac:dyDescent="0.3">
      <c r="I109" s="3"/>
      <c r="S109" s="3"/>
    </row>
    <row r="110" spans="9:19" x14ac:dyDescent="0.3">
      <c r="I110" s="3"/>
      <c r="S110" s="3"/>
    </row>
    <row r="111" spans="9:19" x14ac:dyDescent="0.3">
      <c r="I111" s="3"/>
      <c r="S111" s="3"/>
    </row>
    <row r="112" spans="9:19" x14ac:dyDescent="0.3">
      <c r="I112" s="3"/>
      <c r="S112" s="3"/>
    </row>
    <row r="113" spans="9:19" x14ac:dyDescent="0.3">
      <c r="I113" s="3"/>
      <c r="S113" s="3"/>
    </row>
    <row r="114" spans="9:19" x14ac:dyDescent="0.3">
      <c r="I114" s="3"/>
      <c r="S114" s="3"/>
    </row>
    <row r="115" spans="9:19" x14ac:dyDescent="0.3">
      <c r="I115" s="3"/>
      <c r="S115" s="3"/>
    </row>
    <row r="116" spans="9:19" x14ac:dyDescent="0.3">
      <c r="I116" s="3"/>
      <c r="S116" s="3"/>
    </row>
    <row r="117" spans="9:19" x14ac:dyDescent="0.3">
      <c r="I117" s="3"/>
      <c r="S117" s="3"/>
    </row>
    <row r="118" spans="9:19" x14ac:dyDescent="0.3">
      <c r="I118" s="3"/>
      <c r="S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C042-522C-4CB1-B097-54742B112773}">
  <sheetPr codeName="Sheet70">
    <tabColor theme="7" tint="0.79998168889431442"/>
  </sheetPr>
  <dimension ref="A1:AC855"/>
  <sheetViews>
    <sheetView zoomScale="57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0" max="11" width="10" customWidth="1"/>
    <col min="20" max="21" width="10" customWidth="1"/>
  </cols>
  <sheetData>
    <row r="1" spans="2:29" x14ac:dyDescent="0.3">
      <c r="B1" s="2" t="s">
        <v>166</v>
      </c>
      <c r="C1" t="s">
        <v>200</v>
      </c>
      <c r="D1" t="s">
        <v>166</v>
      </c>
      <c r="E1" t="s">
        <v>200</v>
      </c>
      <c r="F1" t="s">
        <v>166</v>
      </c>
      <c r="G1" t="s">
        <v>200</v>
      </c>
      <c r="H1" t="s">
        <v>166</v>
      </c>
      <c r="I1" t="s">
        <v>200</v>
      </c>
      <c r="K1" s="3"/>
      <c r="L1" t="s">
        <v>166</v>
      </c>
      <c r="M1" t="s">
        <v>200</v>
      </c>
      <c r="N1" t="s">
        <v>166</v>
      </c>
      <c r="O1" t="s">
        <v>200</v>
      </c>
      <c r="P1" t="s">
        <v>166</v>
      </c>
      <c r="Q1" t="s">
        <v>200</v>
      </c>
      <c r="R1" t="s">
        <v>166</v>
      </c>
      <c r="S1" t="s">
        <v>200</v>
      </c>
      <c r="U1" s="3"/>
      <c r="V1" t="s">
        <v>166</v>
      </c>
      <c r="W1" t="s">
        <v>200</v>
      </c>
      <c r="X1" t="s">
        <v>166</v>
      </c>
      <c r="Y1" t="s">
        <v>200</v>
      </c>
      <c r="Z1" t="s">
        <v>166</v>
      </c>
      <c r="AA1" t="s">
        <v>200</v>
      </c>
      <c r="AB1" t="s">
        <v>166</v>
      </c>
      <c r="AC1" t="s">
        <v>200</v>
      </c>
    </row>
    <row r="2" spans="2:29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 s="3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2:29" x14ac:dyDescent="0.3">
      <c r="B3" s="2">
        <v>2.9470550014109999E-3</v>
      </c>
      <c r="C3">
        <v>0.58435454677819998</v>
      </c>
      <c r="D3">
        <v>3.6343777809249998E-3</v>
      </c>
      <c r="E3">
        <v>1.453875492171</v>
      </c>
      <c r="F3">
        <v>1.815696332852E-3</v>
      </c>
      <c r="G3">
        <v>0.65689118823839998</v>
      </c>
      <c r="H3">
        <v>2.9066066901739999E-3</v>
      </c>
      <c r="I3">
        <v>1.1205890362019999</v>
      </c>
      <c r="K3" s="3"/>
      <c r="L3">
        <v>4.6544397795369999E-3</v>
      </c>
      <c r="M3">
        <v>3.5947371828070001</v>
      </c>
      <c r="N3">
        <v>1.156178330991E-2</v>
      </c>
      <c r="O3">
        <v>9.3823241103800008</v>
      </c>
      <c r="P3">
        <v>2.6527012280829999E-3</v>
      </c>
      <c r="Q3">
        <v>2.1512586002809999</v>
      </c>
      <c r="R3">
        <v>1.2518495228229999E-3</v>
      </c>
      <c r="S3">
        <v>1.360065103203</v>
      </c>
      <c r="U3" s="3"/>
      <c r="V3">
        <v>2.4156254795500002E-3</v>
      </c>
      <c r="W3">
        <v>3.3343355702970001</v>
      </c>
      <c r="X3">
        <v>2.358942453884E-3</v>
      </c>
      <c r="Y3">
        <v>3.6122428274349998</v>
      </c>
      <c r="Z3">
        <v>2.5875134197890001E-3</v>
      </c>
      <c r="AA3">
        <v>3.2904259022579998</v>
      </c>
      <c r="AB3">
        <v>1.496642298759E-3</v>
      </c>
      <c r="AC3">
        <v>2.603194562374</v>
      </c>
    </row>
    <row r="4" spans="2:29" x14ac:dyDescent="0.3">
      <c r="B4" s="2">
        <v>3.678706741949E-3</v>
      </c>
      <c r="C4">
        <v>1.106046549887</v>
      </c>
      <c r="D4">
        <v>8.9782812966940004E-3</v>
      </c>
      <c r="E4">
        <v>3.4003911827660001</v>
      </c>
      <c r="F4">
        <v>3.7404488750920001E-3</v>
      </c>
      <c r="G4">
        <v>1.6036271140010001</v>
      </c>
      <c r="H4">
        <v>5.1921104068080003E-3</v>
      </c>
      <c r="I4">
        <v>2.0817944787970002</v>
      </c>
      <c r="K4" s="3"/>
      <c r="L4">
        <v>8.5074582007839995E-3</v>
      </c>
      <c r="M4">
        <v>6.1763936154470001</v>
      </c>
      <c r="N4">
        <v>1.5115225271880001E-2</v>
      </c>
      <c r="O4">
        <v>12.15818968706</v>
      </c>
      <c r="P4">
        <v>5.9562726566549998E-3</v>
      </c>
      <c r="Q4">
        <v>4.9548300288530003</v>
      </c>
      <c r="R4">
        <v>2.253343012503E-3</v>
      </c>
      <c r="S4">
        <v>2.4564576089369998</v>
      </c>
      <c r="U4" s="3"/>
      <c r="V4">
        <v>6.4404079836149998E-3</v>
      </c>
      <c r="W4">
        <v>8.3503766252269997</v>
      </c>
      <c r="X4">
        <v>3.9694615993190003E-3</v>
      </c>
      <c r="Y4">
        <v>5.8790047205200002</v>
      </c>
      <c r="Z4">
        <v>3.7403457850459999E-3</v>
      </c>
      <c r="AA4">
        <v>5.9668032446970001</v>
      </c>
      <c r="AB4">
        <v>3.3384225989140002E-3</v>
      </c>
      <c r="AC4">
        <v>5.7036053852229998</v>
      </c>
    </row>
    <row r="5" spans="2:29" x14ac:dyDescent="0.3">
      <c r="B5" s="2">
        <v>6.4355103999760004E-3</v>
      </c>
      <c r="C5">
        <v>2.4488641470750001</v>
      </c>
      <c r="D5">
        <v>1.686197059396E-2</v>
      </c>
      <c r="E5">
        <v>6.1535065650979996</v>
      </c>
      <c r="F5">
        <v>6.2790406105020001E-3</v>
      </c>
      <c r="G5">
        <v>2.352255868156</v>
      </c>
      <c r="H5">
        <v>7.1094996648379998E-3</v>
      </c>
      <c r="I5">
        <v>2.67104295614</v>
      </c>
      <c r="K5" s="3"/>
      <c r="L5">
        <v>1.240960457202E-2</v>
      </c>
      <c r="M5">
        <v>8.2446456314269998</v>
      </c>
      <c r="N5">
        <v>1.8868716246210001E-2</v>
      </c>
      <c r="O5">
        <v>15.003472479099999</v>
      </c>
      <c r="P5">
        <v>7.1581850632540002E-3</v>
      </c>
      <c r="Q5">
        <v>6.3426564696309997</v>
      </c>
      <c r="R5">
        <v>2.7543787452839999E-3</v>
      </c>
      <c r="S5">
        <v>3.1781044240590002</v>
      </c>
      <c r="U5" s="3"/>
      <c r="V5">
        <v>7.7624040472740003E-3</v>
      </c>
      <c r="W5">
        <v>9.8127522946249996</v>
      </c>
      <c r="X5">
        <v>4.5440899982409997E-3</v>
      </c>
      <c r="Y5">
        <v>6.4493205134569997</v>
      </c>
      <c r="Z5">
        <v>5.0608775687169998E-3</v>
      </c>
      <c r="AA5">
        <v>6.8002544614050002</v>
      </c>
      <c r="AB5">
        <v>4.7165568398710002E-3</v>
      </c>
      <c r="AC5">
        <v>6.6540553964809996</v>
      </c>
    </row>
    <row r="6" spans="2:29" x14ac:dyDescent="0.3">
      <c r="B6" s="2">
        <v>9.0837553678180007E-3</v>
      </c>
      <c r="C6">
        <v>3.5211573358049999</v>
      </c>
      <c r="D6">
        <v>1.9245087578310002E-2</v>
      </c>
      <c r="E6">
        <v>6.8538361549860003</v>
      </c>
      <c r="F6">
        <v>7.6285116978370001E-3</v>
      </c>
      <c r="G6">
        <v>2.8690771582629999</v>
      </c>
      <c r="H6">
        <v>8.6062861883029994E-3</v>
      </c>
      <c r="I6">
        <v>2.840028670373</v>
      </c>
      <c r="K6" s="3"/>
      <c r="L6">
        <v>1.385967670341E-2</v>
      </c>
      <c r="M6">
        <v>8.5779388917659993</v>
      </c>
      <c r="N6">
        <v>2.1070180143519999E-2</v>
      </c>
      <c r="O6">
        <v>16.322103647260001</v>
      </c>
      <c r="P6">
        <v>8.9095907005989992E-3</v>
      </c>
      <c r="Q6">
        <v>7.5363200044390002</v>
      </c>
      <c r="R6">
        <v>3.3550344011250002E-3</v>
      </c>
      <c r="S6">
        <v>3.6916290597030001</v>
      </c>
      <c r="U6" s="3"/>
      <c r="V6">
        <v>8.6811488569040005E-3</v>
      </c>
      <c r="W6">
        <v>10.44151025211</v>
      </c>
      <c r="X6">
        <v>5.1754014228299998E-3</v>
      </c>
      <c r="Y6">
        <v>6.7417290492540003</v>
      </c>
      <c r="Z6">
        <v>6.6679233058079997E-3</v>
      </c>
      <c r="AA6">
        <v>7.5751490481120003</v>
      </c>
      <c r="AB6">
        <v>5.8644174637740003E-3</v>
      </c>
      <c r="AC6">
        <v>7.1950148297899998</v>
      </c>
    </row>
    <row r="7" spans="2:29" x14ac:dyDescent="0.3">
      <c r="B7" s="2">
        <v>1.1151246169520001E-2</v>
      </c>
      <c r="C7">
        <v>3.897835758297</v>
      </c>
      <c r="D7">
        <v>2.1003320443160001E-2</v>
      </c>
      <c r="E7">
        <v>7.2160417438510001</v>
      </c>
      <c r="F7">
        <v>9.2822655299789995E-3</v>
      </c>
      <c r="G7">
        <v>3.1588257087409999</v>
      </c>
      <c r="H7">
        <v>9.6376434969759998E-3</v>
      </c>
      <c r="I7">
        <v>2.9124260064560001</v>
      </c>
      <c r="K7" s="3"/>
      <c r="L7">
        <v>1.445982374047E-2</v>
      </c>
      <c r="M7">
        <v>8.7861905378409997</v>
      </c>
      <c r="N7">
        <v>2.2171016127840001E-2</v>
      </c>
      <c r="O7">
        <v>17.043861433749999</v>
      </c>
      <c r="P7">
        <v>1.1060978767480001E-2</v>
      </c>
      <c r="Q7">
        <v>8.7994377450620007</v>
      </c>
      <c r="R7">
        <v>4.3055735370270002E-3</v>
      </c>
      <c r="S7">
        <v>4.2052184286449998</v>
      </c>
      <c r="U7" s="3"/>
      <c r="V7">
        <v>9.2559475209409992E-3</v>
      </c>
      <c r="W7">
        <v>11.08495679536</v>
      </c>
      <c r="X7">
        <v>5.6347568011329997E-3</v>
      </c>
      <c r="Y7">
        <v>7.0487949529650002</v>
      </c>
      <c r="Z7">
        <v>7.4712929357500001E-3</v>
      </c>
      <c r="AA7">
        <v>7.8967786661839998</v>
      </c>
    </row>
    <row r="8" spans="2:29" x14ac:dyDescent="0.3">
      <c r="B8" s="2">
        <v>1.3269235170359999E-2</v>
      </c>
      <c r="C8">
        <v>4.2262017493439998</v>
      </c>
      <c r="D8">
        <v>2.30704132295E-2</v>
      </c>
      <c r="E8">
        <v>7.5733965204829996</v>
      </c>
      <c r="F8">
        <v>1.0985124507499999E-2</v>
      </c>
      <c r="G8">
        <v>3.3326290672610002</v>
      </c>
      <c r="H8">
        <v>1.0050783443490001E-2</v>
      </c>
      <c r="I8">
        <v>2.9703704096810002</v>
      </c>
      <c r="K8" s="3"/>
      <c r="L8">
        <v>1.57597608567E-2</v>
      </c>
      <c r="M8">
        <v>9.0084476954950006</v>
      </c>
      <c r="N8">
        <v>2.362166623511E-2</v>
      </c>
      <c r="O8">
        <v>17.7240558186</v>
      </c>
      <c r="P8">
        <v>1.3712269734410001E-2</v>
      </c>
      <c r="Q8">
        <v>10.10427609677</v>
      </c>
      <c r="R8">
        <v>4.9557039283859997E-3</v>
      </c>
      <c r="S8">
        <v>4.4134793223350002</v>
      </c>
      <c r="U8" s="3"/>
      <c r="V8">
        <v>1.057607066834E-2</v>
      </c>
      <c r="W8">
        <v>11.742894211319999</v>
      </c>
      <c r="X8">
        <v>6.3807963979730003E-3</v>
      </c>
      <c r="Y8">
        <v>7.3704349769880002</v>
      </c>
      <c r="Z8">
        <v>1.108417471795E-2</v>
      </c>
      <c r="AA8">
        <v>8.364159893319</v>
      </c>
    </row>
    <row r="9" spans="2:29" x14ac:dyDescent="0.3">
      <c r="B9" s="2">
        <v>1.481761443522E-2</v>
      </c>
      <c r="C9">
        <v>4.400015058248</v>
      </c>
      <c r="D9">
        <v>2.4876756201330001E-2</v>
      </c>
      <c r="E9">
        <v>7.7713478027400003</v>
      </c>
      <c r="F9">
        <v>1.439084246253E-2</v>
      </c>
      <c r="G9">
        <v>3.6802357843009998</v>
      </c>
      <c r="H9">
        <v>1.0926765504939999E-2</v>
      </c>
      <c r="I9">
        <v>2.9992994929619998</v>
      </c>
      <c r="K9" s="3"/>
      <c r="L9">
        <v>1.670965265961E-2</v>
      </c>
      <c r="M9">
        <v>9.1335078049859995</v>
      </c>
      <c r="N9">
        <v>2.4822260856700001E-2</v>
      </c>
      <c r="O9">
        <v>18.320947695489998</v>
      </c>
      <c r="P9">
        <v>1.6262784826510002E-2</v>
      </c>
      <c r="Q9">
        <v>10.923434378930001</v>
      </c>
      <c r="R9">
        <v>6.0553839609380003E-3</v>
      </c>
      <c r="S9">
        <v>4.4414348598059998</v>
      </c>
      <c r="U9" s="3"/>
      <c r="V9">
        <v>1.2411925742490001E-2</v>
      </c>
      <c r="W9">
        <v>12.29835492328</v>
      </c>
      <c r="X9">
        <v>6.9549140015510002E-3</v>
      </c>
      <c r="Y9">
        <v>7.7213585189860003</v>
      </c>
      <c r="Z9">
        <v>1.6589390281840002E-2</v>
      </c>
      <c r="AA9">
        <v>9.0213376749080005</v>
      </c>
    </row>
    <row r="10" spans="2:29" x14ac:dyDescent="0.3">
      <c r="B10" s="2">
        <v>1.6157931169210001E-2</v>
      </c>
      <c r="C10">
        <v>4.4723924935630004</v>
      </c>
      <c r="D10">
        <v>2.6268466669029999E-2</v>
      </c>
      <c r="E10">
        <v>7.8388910097949998</v>
      </c>
      <c r="F10">
        <v>1.6505746844320001E-2</v>
      </c>
      <c r="G10">
        <v>3.858843519928</v>
      </c>
      <c r="H10">
        <v>1.262713688644E-2</v>
      </c>
      <c r="I10">
        <v>3.0523300648529998</v>
      </c>
      <c r="K10" s="3"/>
      <c r="L10">
        <v>1.7709481578749998E-2</v>
      </c>
      <c r="M10">
        <v>9.2308250721309992</v>
      </c>
      <c r="N10">
        <v>2.6922555855589999E-2</v>
      </c>
      <c r="O10">
        <v>18.918006029440001</v>
      </c>
      <c r="P10">
        <v>1.9713439557590001E-2</v>
      </c>
      <c r="Q10">
        <v>12.006403972779999</v>
      </c>
      <c r="R10">
        <v>7.3546968632089999E-3</v>
      </c>
      <c r="S10">
        <v>4.2890388029890003</v>
      </c>
      <c r="U10" s="3"/>
      <c r="V10">
        <v>1.436223656472E-2</v>
      </c>
      <c r="W10">
        <v>12.766037922980001</v>
      </c>
      <c r="X10">
        <v>8.2742539294170005E-3</v>
      </c>
      <c r="Y10">
        <v>8.0428944835060001</v>
      </c>
      <c r="Z10">
        <v>2.1980286309750002E-2</v>
      </c>
      <c r="AA10">
        <v>9.8247977690230002</v>
      </c>
    </row>
    <row r="11" spans="2:29" x14ac:dyDescent="0.3">
      <c r="B11" s="2">
        <v>1.7343668686710001E-2</v>
      </c>
      <c r="C11">
        <v>4.5399489677969997</v>
      </c>
      <c r="D11">
        <v>2.8535761182819998E-2</v>
      </c>
      <c r="E11">
        <v>7.9160396542709996</v>
      </c>
      <c r="F11">
        <v>1.82579099749E-2</v>
      </c>
      <c r="G11">
        <v>3.9263635094209999</v>
      </c>
      <c r="H11">
        <v>1.3605508399950001E-2</v>
      </c>
      <c r="I11">
        <v>3.0522670457540002</v>
      </c>
      <c r="K11" s="3"/>
      <c r="L11">
        <v>1.9209167159869998E-2</v>
      </c>
      <c r="M11">
        <v>9.3421108603979999</v>
      </c>
      <c r="N11">
        <v>2.8822824961159999E-2</v>
      </c>
      <c r="O11">
        <v>19.459523193020001</v>
      </c>
      <c r="P11">
        <v>2.1113667048900001E-2</v>
      </c>
      <c r="Q11">
        <v>12.422944255379999</v>
      </c>
      <c r="R11">
        <v>8.9539098912480002E-3</v>
      </c>
      <c r="S11">
        <v>4.1366982318560002</v>
      </c>
      <c r="U11" s="3"/>
      <c r="V11">
        <v>1.6656391373470001E-2</v>
      </c>
      <c r="W11">
        <v>13.17515388672</v>
      </c>
      <c r="X11">
        <v>1.177254375146E-2</v>
      </c>
      <c r="Y11">
        <v>8.5395488226659992</v>
      </c>
      <c r="Z11">
        <v>3.075515262372E-2</v>
      </c>
      <c r="AA11">
        <v>11.271194514819999</v>
      </c>
    </row>
    <row r="12" spans="2:29" x14ac:dyDescent="0.3">
      <c r="B12" s="2">
        <v>1.8168555525960001E-2</v>
      </c>
      <c r="C12">
        <v>4.5882050137329999</v>
      </c>
      <c r="D12">
        <v>3.100763559305E-2</v>
      </c>
      <c r="E12">
        <v>7.925542271056</v>
      </c>
      <c r="F12">
        <v>1.954603694445E-2</v>
      </c>
      <c r="G12">
        <v>3.964927881275</v>
      </c>
      <c r="H12">
        <v>1.4274721480460001E-2</v>
      </c>
      <c r="I12">
        <v>3.0425621044929998</v>
      </c>
      <c r="K12" s="3"/>
      <c r="L12">
        <v>2.1508401457420001E-2</v>
      </c>
      <c r="M12">
        <v>9.3425362506470009</v>
      </c>
      <c r="N12">
        <v>3.047329289043E-2</v>
      </c>
      <c r="O12">
        <v>20.070374343419999</v>
      </c>
      <c r="P12">
        <v>2.3613759525039999E-2</v>
      </c>
      <c r="Q12">
        <v>12.978448435300001</v>
      </c>
      <c r="R12">
        <v>1.105277150995E-2</v>
      </c>
      <c r="S12">
        <v>3.8734417770220002</v>
      </c>
      <c r="U12" s="3"/>
      <c r="V12">
        <v>1.8778351764769999E-2</v>
      </c>
      <c r="W12">
        <v>13.496544167930001</v>
      </c>
      <c r="X12">
        <v>1.5386004435049999E-2</v>
      </c>
      <c r="Y12">
        <v>9.2555746008639996</v>
      </c>
      <c r="Z12">
        <v>4.0218183653069998E-2</v>
      </c>
      <c r="AA12">
        <v>12.805223289600001</v>
      </c>
    </row>
    <row r="13" spans="2:29" x14ac:dyDescent="0.3">
      <c r="B13" s="2">
        <v>1.9353397508890001E-2</v>
      </c>
      <c r="C13">
        <v>4.6122832847810002</v>
      </c>
      <c r="D13">
        <v>3.3015573346110001E-2</v>
      </c>
      <c r="E13">
        <v>7.9109201816669996</v>
      </c>
      <c r="F13">
        <v>2.2945386653680001E-2</v>
      </c>
      <c r="G13">
        <v>4.0033562645460004</v>
      </c>
      <c r="H13">
        <v>1.453198866054E-2</v>
      </c>
      <c r="I13">
        <v>3.0328836975889999</v>
      </c>
      <c r="K13" s="3"/>
      <c r="L13">
        <v>2.4207525708369999E-2</v>
      </c>
      <c r="M13">
        <v>9.3569116667899994</v>
      </c>
      <c r="N13">
        <v>3.3473889361539999E-2</v>
      </c>
      <c r="O13">
        <v>21.028376303910001</v>
      </c>
      <c r="P13">
        <v>2.521378171932E-2</v>
      </c>
      <c r="Q13">
        <v>13.311769438480001</v>
      </c>
      <c r="R13">
        <v>1.220220370644E-2</v>
      </c>
      <c r="S13">
        <v>3.7626461123029999</v>
      </c>
      <c r="U13" s="3"/>
      <c r="V13">
        <v>2.124436046073E-2</v>
      </c>
      <c r="W13">
        <v>13.847124313569999</v>
      </c>
      <c r="X13">
        <v>2.1408177834530001E-2</v>
      </c>
      <c r="Y13">
        <v>10.33681708071</v>
      </c>
      <c r="Z13">
        <v>5.8341625248329997E-2</v>
      </c>
      <c r="AA13">
        <v>15.87342652245</v>
      </c>
    </row>
    <row r="14" spans="2:29" x14ac:dyDescent="0.3">
      <c r="B14" s="2">
        <v>2.1001081606749999E-2</v>
      </c>
      <c r="C14">
        <v>4.6073462358860002</v>
      </c>
      <c r="D14">
        <v>3.4714352666159999E-2</v>
      </c>
      <c r="E14">
        <v>7.8866561701169999</v>
      </c>
      <c r="F14">
        <v>2.4747649968039999E-2</v>
      </c>
      <c r="G14">
        <v>4.0032401767319996</v>
      </c>
      <c r="H14">
        <v>1.9677232758389999E-2</v>
      </c>
      <c r="I14">
        <v>2.8344846480500001</v>
      </c>
      <c r="K14" s="3"/>
      <c r="L14">
        <v>2.8755525449430001E-2</v>
      </c>
      <c r="M14">
        <v>9.0663562550859993</v>
      </c>
      <c r="N14">
        <v>3.7224397980319998E-2</v>
      </c>
      <c r="O14">
        <v>22.083649293480001</v>
      </c>
      <c r="P14">
        <v>2.8063549604199999E-2</v>
      </c>
      <c r="Q14">
        <v>13.74245394688</v>
      </c>
      <c r="R14">
        <v>1.2901970666569999E-2</v>
      </c>
      <c r="S14">
        <v>3.762775578901</v>
      </c>
      <c r="U14" s="3"/>
      <c r="V14">
        <v>3.9883329664610001E-2</v>
      </c>
      <c r="W14">
        <v>16.725093942059999</v>
      </c>
      <c r="X14">
        <v>2.634063791575E-2</v>
      </c>
      <c r="Y14">
        <v>11.22811732281</v>
      </c>
      <c r="Z14">
        <v>0.1102434554674</v>
      </c>
      <c r="AA14">
        <v>23.659747120790001</v>
      </c>
    </row>
    <row r="15" spans="2:29" x14ac:dyDescent="0.3">
      <c r="B15" s="2">
        <v>2.30085218406E-2</v>
      </c>
      <c r="C15">
        <v>4.5685695891720002</v>
      </c>
      <c r="D15">
        <v>3.6053176842540002E-2</v>
      </c>
      <c r="E15">
        <v>7.8865699334550001</v>
      </c>
      <c r="F15">
        <v>2.6600809496909999E-2</v>
      </c>
      <c r="G15">
        <v>3.9741353033319999</v>
      </c>
      <c r="H15">
        <v>2.7498931162909999E-2</v>
      </c>
      <c r="I15">
        <v>2.5779421876050002</v>
      </c>
      <c r="K15" s="3"/>
      <c r="L15">
        <v>3.3653431789600001E-2</v>
      </c>
      <c r="M15">
        <v>8.7897416216619995</v>
      </c>
      <c r="N15">
        <v>4.2974795627730003E-2</v>
      </c>
      <c r="O15">
        <v>23.47231726715</v>
      </c>
      <c r="P15">
        <v>3.2163225012949999E-2</v>
      </c>
      <c r="Q15">
        <v>14.36763427536</v>
      </c>
      <c r="R15">
        <v>1.440103203374E-2</v>
      </c>
      <c r="S15">
        <v>3.4994081526969998</v>
      </c>
      <c r="U15" s="3"/>
      <c r="V15">
        <v>6.121711690152E-2</v>
      </c>
      <c r="W15">
        <v>19.734209841439998</v>
      </c>
      <c r="X15">
        <v>3.8384882555640001E-2</v>
      </c>
      <c r="Y15">
        <v>13.34672383232</v>
      </c>
    </row>
    <row r="16" spans="2:29" x14ac:dyDescent="0.3">
      <c r="B16" s="2">
        <v>2.4140975051400001E-2</v>
      </c>
      <c r="C16">
        <v>4.549172973828</v>
      </c>
      <c r="D16">
        <v>3.7803150888619998E-2</v>
      </c>
      <c r="E16">
        <v>7.8478098707150004</v>
      </c>
      <c r="F16">
        <v>2.974110095693E-2</v>
      </c>
      <c r="G16">
        <v>3.9352856871349999</v>
      </c>
      <c r="H16">
        <v>3.223352291026E-2</v>
      </c>
      <c r="I16">
        <v>2.4423715214700001</v>
      </c>
      <c r="K16" s="3"/>
      <c r="L16">
        <v>3.6452152844569999E-2</v>
      </c>
      <c r="M16">
        <v>8.5821188133459998</v>
      </c>
      <c r="N16">
        <v>4.5274700377299998E-2</v>
      </c>
      <c r="O16">
        <v>23.875147961829999</v>
      </c>
      <c r="P16">
        <v>3.8112469482869997E-2</v>
      </c>
      <c r="Q16">
        <v>15.1041651254</v>
      </c>
      <c r="R16">
        <v>1.6949998150480001E-2</v>
      </c>
      <c r="S16">
        <v>3.388871421173</v>
      </c>
      <c r="U16" s="3"/>
      <c r="V16">
        <v>7.3145441513350007E-2</v>
      </c>
      <c r="W16">
        <v>21.311669610540001</v>
      </c>
      <c r="X16">
        <v>5.9491188523379999E-2</v>
      </c>
      <c r="Y16">
        <v>17.14569345888</v>
      </c>
    </row>
    <row r="17" spans="2:25" x14ac:dyDescent="0.3">
      <c r="B17" s="2">
        <v>2.5015962074439999E-2</v>
      </c>
      <c r="C17">
        <v>4.5297929424580001</v>
      </c>
      <c r="D17">
        <v>3.9451332505679997E-2</v>
      </c>
      <c r="E17">
        <v>7.8670273791450001</v>
      </c>
      <c r="F17">
        <v>3.3550107978249998E-2</v>
      </c>
      <c r="G17">
        <v>3.8625765723510002</v>
      </c>
      <c r="H17">
        <v>4.0779211259589998E-2</v>
      </c>
      <c r="I17">
        <v>2.335540881319</v>
      </c>
      <c r="K17" s="3"/>
      <c r="L17">
        <v>3.9950663978690001E-2</v>
      </c>
      <c r="M17">
        <v>8.3885015166090007</v>
      </c>
      <c r="N17">
        <v>4.6423462121770002E-2</v>
      </c>
      <c r="O17">
        <v>23.36194699268</v>
      </c>
      <c r="P17">
        <v>4.5711418953910003E-2</v>
      </c>
      <c r="Q17">
        <v>15.99363764149</v>
      </c>
      <c r="R17">
        <v>1.864924724421E-2</v>
      </c>
      <c r="S17">
        <v>3.2781774802100001</v>
      </c>
      <c r="U17" s="3"/>
      <c r="V17">
        <v>8.289416922357E-2</v>
      </c>
      <c r="W17">
        <v>22.436114153809999</v>
      </c>
      <c r="X17">
        <v>6.6717701254280004E-2</v>
      </c>
      <c r="Y17">
        <v>18.402231214530001</v>
      </c>
    </row>
    <row r="18" spans="2:25" x14ac:dyDescent="0.3">
      <c r="B18" s="2">
        <v>2.6868624084110001E-2</v>
      </c>
      <c r="C18">
        <v>4.4765335117329998</v>
      </c>
      <c r="D18">
        <v>4.079015668206E-2</v>
      </c>
      <c r="E18">
        <v>7.8669411424830002</v>
      </c>
      <c r="F18">
        <v>3.5918796905699997E-2</v>
      </c>
      <c r="G18">
        <v>3.8624239997959999</v>
      </c>
      <c r="H18">
        <v>4.5772861256160001E-2</v>
      </c>
      <c r="I18">
        <v>2.2772482146519999</v>
      </c>
      <c r="K18" s="3"/>
      <c r="L18">
        <v>4.1999912147670002E-2</v>
      </c>
      <c r="M18">
        <v>8.3472525338459995</v>
      </c>
      <c r="N18">
        <v>4.7721827143600001E-2</v>
      </c>
      <c r="O18">
        <v>22.64063309166</v>
      </c>
      <c r="P18">
        <v>6.1109181956060001E-2</v>
      </c>
      <c r="Q18">
        <v>17.73099152919</v>
      </c>
      <c r="R18">
        <v>2.129799511726E-2</v>
      </c>
      <c r="S18">
        <v>3.0566508840719999</v>
      </c>
      <c r="U18" s="3"/>
      <c r="V18">
        <v>9.0463504350310003E-2</v>
      </c>
      <c r="W18">
        <v>23.195300371630001</v>
      </c>
      <c r="X18">
        <v>7.2108665388239998E-2</v>
      </c>
      <c r="Y18">
        <v>19.234943608769999</v>
      </c>
    </row>
    <row r="19" spans="2:25" x14ac:dyDescent="0.3">
      <c r="B19" s="2">
        <v>3.4226385831449997E-2</v>
      </c>
      <c r="C19">
        <v>4.1958663451140001</v>
      </c>
      <c r="D19">
        <v>4.3056257149770003E-2</v>
      </c>
      <c r="E19">
        <v>7.8861188493769996</v>
      </c>
      <c r="F19">
        <v>3.967690771251E-2</v>
      </c>
      <c r="G19">
        <v>3.8187036705969999</v>
      </c>
      <c r="H19">
        <v>5.4268250414020003E-2</v>
      </c>
      <c r="I19">
        <v>2.2283918288770002</v>
      </c>
      <c r="K19" s="3"/>
      <c r="L19">
        <v>4.679785177924E-2</v>
      </c>
      <c r="M19">
        <v>8.0706194051929998</v>
      </c>
      <c r="N19">
        <v>4.9570355848190001E-2</v>
      </c>
      <c r="O19">
        <v>22.127561589110002</v>
      </c>
      <c r="P19">
        <v>7.2557404564619996E-2</v>
      </c>
      <c r="Q19">
        <v>18.95420119109</v>
      </c>
      <c r="R19">
        <v>2.5046515498999999E-2</v>
      </c>
      <c r="S19">
        <v>2.9185840053269998</v>
      </c>
      <c r="U19" s="3"/>
      <c r="V19">
        <v>9.2872183013170004E-2</v>
      </c>
      <c r="W19">
        <v>23.54589092322</v>
      </c>
      <c r="X19">
        <v>7.6753964508609995E-2</v>
      </c>
      <c r="Y19">
        <v>19.906903629670001</v>
      </c>
    </row>
    <row r="20" spans="2:25" x14ac:dyDescent="0.3">
      <c r="B20" s="2">
        <v>4.158444609031E-2</v>
      </c>
      <c r="C20">
        <v>3.9296919128919998</v>
      </c>
      <c r="D20">
        <v>4.5115688140370001E-2</v>
      </c>
      <c r="E20">
        <v>7.8714934431939998</v>
      </c>
      <c r="F20">
        <v>4.5082105594139998E-2</v>
      </c>
      <c r="G20">
        <v>3.7410608237130001</v>
      </c>
      <c r="H20">
        <v>6.8737750662609995E-2</v>
      </c>
      <c r="I20">
        <v>2.2226288981039999</v>
      </c>
      <c r="K20" s="3"/>
      <c r="L20">
        <v>6.0142667566770003E-2</v>
      </c>
      <c r="M20">
        <v>7.6290550787900004</v>
      </c>
      <c r="N20">
        <v>5.1969186949769999E-2</v>
      </c>
      <c r="O20">
        <v>21.905988754900001</v>
      </c>
      <c r="P20">
        <v>8.3305513427540001E-2</v>
      </c>
      <c r="Q20">
        <v>19.9691407117</v>
      </c>
      <c r="R20">
        <v>2.849513575498E-2</v>
      </c>
      <c r="S20">
        <v>2.7804616408970002</v>
      </c>
      <c r="U20" s="3"/>
      <c r="V20">
        <v>9.7689199808660004E-2</v>
      </c>
      <c r="W20">
        <v>24.100810525779998</v>
      </c>
      <c r="X20">
        <v>9.4188662487109998E-2</v>
      </c>
      <c r="Y20">
        <v>22.638830282490002</v>
      </c>
    </row>
    <row r="21" spans="2:25" x14ac:dyDescent="0.3">
      <c r="B21" s="2">
        <v>4.8377175278339998E-2</v>
      </c>
      <c r="C21">
        <v>3.7166939915269999</v>
      </c>
      <c r="D21">
        <v>4.7535870305370001E-2</v>
      </c>
      <c r="E21">
        <v>7.8713375538439996</v>
      </c>
      <c r="F21">
        <v>5.5584138955120002E-2</v>
      </c>
      <c r="G21">
        <v>3.614780499503</v>
      </c>
      <c r="K21" s="3"/>
      <c r="L21">
        <v>7.3337949434050004E-2</v>
      </c>
      <c r="M21">
        <v>7.4372318191910001</v>
      </c>
      <c r="N21">
        <v>5.4268421247320002E-2</v>
      </c>
      <c r="O21">
        <v>21.906414145149999</v>
      </c>
      <c r="P21">
        <v>9.6753047088850005E-2</v>
      </c>
      <c r="Q21">
        <v>21.178844233189999</v>
      </c>
      <c r="U21" s="3"/>
      <c r="V21">
        <v>0.10279262839849999</v>
      </c>
      <c r="W21">
        <v>24.553295048140001</v>
      </c>
      <c r="X21">
        <v>0.1072641326094</v>
      </c>
      <c r="Y21">
        <v>24.45010033358</v>
      </c>
    </row>
    <row r="22" spans="2:25" x14ac:dyDescent="0.3">
      <c r="B22" s="2">
        <v>5.2494743709619998E-2</v>
      </c>
      <c r="C22">
        <v>3.6246413301140001</v>
      </c>
      <c r="D22">
        <v>5.1038903016589997E-2</v>
      </c>
      <c r="E22">
        <v>7.943575683782</v>
      </c>
      <c r="F22">
        <v>6.5571438948259994E-2</v>
      </c>
      <c r="G22">
        <v>3.4981951661699999</v>
      </c>
      <c r="K22" s="3"/>
      <c r="L22">
        <v>8.5883678885849996E-2</v>
      </c>
      <c r="M22">
        <v>7.3840487904119998</v>
      </c>
      <c r="N22">
        <v>5.6767912628540002E-2</v>
      </c>
      <c r="O22">
        <v>22.101141155579999</v>
      </c>
      <c r="P22">
        <v>0.10125203447510001</v>
      </c>
      <c r="Q22">
        <v>21.471073463050001</v>
      </c>
      <c r="U22" s="3"/>
    </row>
    <row r="23" spans="2:25" x14ac:dyDescent="0.3">
      <c r="B23" s="2">
        <v>5.9341453731209998E-2</v>
      </c>
      <c r="C23">
        <v>3.532412878583</v>
      </c>
      <c r="D23">
        <v>6.1907956293929998E-2</v>
      </c>
      <c r="E23">
        <v>8.1361122987079995</v>
      </c>
      <c r="F23">
        <v>7.7001345623609996E-2</v>
      </c>
      <c r="G23">
        <v>3.4201642543070001</v>
      </c>
      <c r="K23" s="3"/>
      <c r="L23">
        <v>9.6330269290519993E-2</v>
      </c>
      <c r="M23">
        <v>7.4276096767029998</v>
      </c>
      <c r="N23">
        <v>5.8967434526890003E-2</v>
      </c>
      <c r="O23">
        <v>22.25418454539</v>
      </c>
      <c r="U23" s="3"/>
    </row>
    <row r="24" spans="2:25" x14ac:dyDescent="0.3">
      <c r="B24" s="2">
        <v>6.6908969574710001E-2</v>
      </c>
      <c r="C24">
        <v>3.435307080461</v>
      </c>
      <c r="D24">
        <v>6.4122563524079995E-2</v>
      </c>
      <c r="E24">
        <v>8.1552933223970001</v>
      </c>
      <c r="F24">
        <v>0.1079469903239</v>
      </c>
      <c r="G24">
        <v>3.3312144543260001</v>
      </c>
      <c r="K24" s="3"/>
      <c r="L24">
        <v>0.10207879429610001</v>
      </c>
      <c r="M24">
        <v>7.6923180069540003</v>
      </c>
      <c r="N24">
        <v>6.1767080343269998E-2</v>
      </c>
      <c r="O24">
        <v>22.60160353629</v>
      </c>
      <c r="U24" s="3"/>
    </row>
    <row r="25" spans="2:25" x14ac:dyDescent="0.3">
      <c r="B25" s="2">
        <v>7.4013245287910007E-2</v>
      </c>
      <c r="C25">
        <v>3.3478929564220001</v>
      </c>
      <c r="D25">
        <v>7.8393454106669994E-2</v>
      </c>
      <c r="E25">
        <v>8.5070311072219997</v>
      </c>
      <c r="K25" s="3"/>
      <c r="N25">
        <v>6.3866797366279995E-2</v>
      </c>
      <c r="O25">
        <v>22.851760745730001</v>
      </c>
      <c r="U25" s="3"/>
    </row>
    <row r="26" spans="2:25" x14ac:dyDescent="0.3">
      <c r="B26" s="2">
        <v>9.1261987310609999E-2</v>
      </c>
      <c r="C26">
        <v>3.2743181582240002</v>
      </c>
      <c r="D26">
        <v>8.4370251801099999E-2</v>
      </c>
      <c r="E26">
        <v>8.6805591717830008</v>
      </c>
      <c r="K26" s="3"/>
      <c r="N26">
        <v>6.6066642931119995E-2</v>
      </c>
      <c r="O26">
        <v>23.199068765260002</v>
      </c>
      <c r="U26" s="3"/>
    </row>
    <row r="27" spans="2:25" x14ac:dyDescent="0.3">
      <c r="B27" s="2">
        <v>0.1099524404809</v>
      </c>
      <c r="C27">
        <v>3.195819578309</v>
      </c>
      <c r="D27">
        <v>8.5452604828129997E-2</v>
      </c>
      <c r="E27">
        <v>8.7287986337460008</v>
      </c>
      <c r="K27" s="3"/>
      <c r="N27">
        <v>6.8266396019830006E-2</v>
      </c>
      <c r="O27">
        <v>23.490872604869999</v>
      </c>
      <c r="U27" s="3"/>
    </row>
    <row r="28" spans="2:25" x14ac:dyDescent="0.3">
      <c r="D28">
        <v>8.6430478822430004E-2</v>
      </c>
      <c r="E28">
        <v>8.7045810573210005</v>
      </c>
      <c r="K28" s="3"/>
      <c r="N28">
        <v>7.0815732041129995E-2</v>
      </c>
      <c r="O28">
        <v>23.602352593030002</v>
      </c>
      <c r="U28" s="3"/>
    </row>
    <row r="29" spans="2:25" x14ac:dyDescent="0.3">
      <c r="D29">
        <v>8.8182641953009996E-2</v>
      </c>
      <c r="E29">
        <v>8.7721010468140008</v>
      </c>
      <c r="K29" s="3"/>
      <c r="N29">
        <v>7.5364749019750002E-2</v>
      </c>
      <c r="O29">
        <v>23.922343160459999</v>
      </c>
      <c r="U29" s="3"/>
    </row>
    <row r="30" spans="2:25" x14ac:dyDescent="0.3">
      <c r="D30">
        <v>9.0602923621850004E-2</v>
      </c>
      <c r="E30">
        <v>8.7767760689279992</v>
      </c>
      <c r="K30" s="3"/>
      <c r="N30">
        <v>7.9814307908560006E-2</v>
      </c>
      <c r="O30">
        <v>24.547588222240002</v>
      </c>
      <c r="U30" s="3"/>
    </row>
    <row r="31" spans="2:25" x14ac:dyDescent="0.3">
      <c r="D31">
        <v>9.374540416636E-2</v>
      </c>
      <c r="E31">
        <v>8.8442065049639993</v>
      </c>
      <c r="K31" s="3"/>
      <c r="N31">
        <v>8.1914001812530002E-2</v>
      </c>
      <c r="O31">
        <v>24.783869386700001</v>
      </c>
      <c r="U31" s="3"/>
    </row>
    <row r="32" spans="2:25" x14ac:dyDescent="0.3">
      <c r="D32">
        <v>9.951463684912E-2</v>
      </c>
      <c r="E32">
        <v>8.9404532532609995</v>
      </c>
      <c r="K32" s="3"/>
      <c r="N32">
        <v>8.4263681845079999E-2</v>
      </c>
      <c r="O32">
        <v>25.061824924170001</v>
      </c>
      <c r="U32" s="3"/>
    </row>
    <row r="33" spans="11:21" x14ac:dyDescent="0.3">
      <c r="K33" s="3"/>
      <c r="N33">
        <v>8.6463111267290005E-2</v>
      </c>
      <c r="O33">
        <v>25.159364134050001</v>
      </c>
      <c r="U33" s="3"/>
    </row>
    <row r="34" spans="11:21" x14ac:dyDescent="0.3">
      <c r="K34" s="3"/>
      <c r="N34">
        <v>8.8862266035360002E-2</v>
      </c>
      <c r="O34">
        <v>25.132055929570001</v>
      </c>
      <c r="U34" s="3"/>
    </row>
    <row r="35" spans="11:21" x14ac:dyDescent="0.3">
      <c r="K35" s="3"/>
      <c r="N35">
        <v>9.1111655692830001E-2</v>
      </c>
      <c r="O35">
        <v>25.215728342089999</v>
      </c>
      <c r="U35" s="3"/>
    </row>
    <row r="36" spans="11:21" x14ac:dyDescent="0.3">
      <c r="K36" s="3"/>
      <c r="N36">
        <v>9.3411167418810004E-2</v>
      </c>
      <c r="O36">
        <v>25.3826662721</v>
      </c>
      <c r="U36" s="3"/>
    </row>
    <row r="37" spans="11:21" x14ac:dyDescent="0.3">
      <c r="K37" s="3"/>
      <c r="N37">
        <v>9.5960572797220006E-2</v>
      </c>
      <c r="O37">
        <v>25.535774395210002</v>
      </c>
      <c r="U37" s="3"/>
    </row>
    <row r="38" spans="11:21" x14ac:dyDescent="0.3">
      <c r="K38" s="3"/>
      <c r="N38">
        <v>9.8360166826959999E-2</v>
      </c>
      <c r="O38">
        <v>25.772111045350002</v>
      </c>
      <c r="U38" s="3"/>
    </row>
    <row r="39" spans="11:21" x14ac:dyDescent="0.3">
      <c r="K39" s="3"/>
      <c r="U39" s="3"/>
    </row>
    <row r="40" spans="11:21" x14ac:dyDescent="0.3">
      <c r="K40" s="3"/>
      <c r="U40" s="3"/>
    </row>
    <row r="41" spans="11:21" x14ac:dyDescent="0.3">
      <c r="K41" s="3"/>
      <c r="U41" s="3"/>
    </row>
    <row r="42" spans="11:21" x14ac:dyDescent="0.3">
      <c r="K42" s="3"/>
      <c r="U42" s="3"/>
    </row>
    <row r="43" spans="11:21" x14ac:dyDescent="0.3">
      <c r="K43" s="3"/>
      <c r="U43" s="3"/>
    </row>
    <row r="44" spans="11:21" x14ac:dyDescent="0.3">
      <c r="K44" s="3"/>
      <c r="U44" s="3"/>
    </row>
    <row r="45" spans="11:21" x14ac:dyDescent="0.3">
      <c r="K45" s="3"/>
      <c r="U45" s="3"/>
    </row>
    <row r="46" spans="11:21" x14ac:dyDescent="0.3">
      <c r="K46" s="3"/>
      <c r="U46" s="3"/>
    </row>
    <row r="47" spans="11:21" x14ac:dyDescent="0.3">
      <c r="K47" s="3"/>
      <c r="U47" s="3"/>
    </row>
    <row r="48" spans="11:21" x14ac:dyDescent="0.3">
      <c r="K48" s="3"/>
      <c r="U48" s="3"/>
    </row>
    <row r="49" spans="11:21" x14ac:dyDescent="0.3">
      <c r="K49" s="3"/>
      <c r="U49" s="3"/>
    </row>
    <row r="50" spans="11:21" x14ac:dyDescent="0.3">
      <c r="K50" s="3"/>
      <c r="U50" s="3"/>
    </row>
    <row r="51" spans="11:21" x14ac:dyDescent="0.3">
      <c r="K51" s="3"/>
      <c r="U51" s="3"/>
    </row>
    <row r="52" spans="11:21" x14ac:dyDescent="0.3">
      <c r="K52" s="3"/>
      <c r="U52" s="3"/>
    </row>
    <row r="53" spans="11:21" x14ac:dyDescent="0.3">
      <c r="K53" s="3"/>
      <c r="U53" s="3"/>
    </row>
    <row r="54" spans="11:21" x14ac:dyDescent="0.3">
      <c r="K54" s="3"/>
      <c r="U54" s="3"/>
    </row>
    <row r="55" spans="11:21" x14ac:dyDescent="0.3">
      <c r="K55" s="3"/>
      <c r="U55" s="3"/>
    </row>
    <row r="56" spans="11:21" x14ac:dyDescent="0.3">
      <c r="K56" s="3"/>
      <c r="U56" s="3"/>
    </row>
    <row r="57" spans="11:21" x14ac:dyDescent="0.3">
      <c r="K57" s="3"/>
      <c r="U57" s="3"/>
    </row>
    <row r="58" spans="11:21" x14ac:dyDescent="0.3">
      <c r="K58" s="3"/>
      <c r="U58" s="3"/>
    </row>
    <row r="59" spans="11:21" x14ac:dyDescent="0.3">
      <c r="K59" s="3"/>
      <c r="U59" s="3"/>
    </row>
    <row r="60" spans="11:21" x14ac:dyDescent="0.3">
      <c r="K60" s="3"/>
      <c r="U60" s="3"/>
    </row>
    <row r="61" spans="11:21" x14ac:dyDescent="0.3">
      <c r="K61" s="3"/>
      <c r="U61" s="3"/>
    </row>
    <row r="62" spans="11:21" x14ac:dyDescent="0.3">
      <c r="K62" s="3"/>
      <c r="U62" s="3"/>
    </row>
    <row r="63" spans="11:21" x14ac:dyDescent="0.3">
      <c r="K63" s="3"/>
      <c r="U63" s="3"/>
    </row>
    <row r="64" spans="11:21" x14ac:dyDescent="0.3">
      <c r="K64" s="3"/>
      <c r="U64" s="3"/>
    </row>
    <row r="65" spans="11:21" x14ac:dyDescent="0.3">
      <c r="K65" s="3"/>
      <c r="U65" s="3"/>
    </row>
    <row r="66" spans="11:21" x14ac:dyDescent="0.3">
      <c r="K66" s="3"/>
      <c r="U66" s="3"/>
    </row>
    <row r="67" spans="11:21" x14ac:dyDescent="0.3">
      <c r="K67" s="3"/>
      <c r="U67" s="3"/>
    </row>
    <row r="68" spans="11:21" x14ac:dyDescent="0.3">
      <c r="K68" s="3"/>
      <c r="U68" s="3"/>
    </row>
    <row r="69" spans="11:21" x14ac:dyDescent="0.3">
      <c r="K69" s="3"/>
      <c r="U69" s="3"/>
    </row>
    <row r="70" spans="11:21" x14ac:dyDescent="0.3">
      <c r="K70" s="3"/>
      <c r="U70" s="3"/>
    </row>
    <row r="71" spans="11:21" x14ac:dyDescent="0.3">
      <c r="K71" s="3"/>
      <c r="U71" s="3"/>
    </row>
    <row r="72" spans="11:21" x14ac:dyDescent="0.3">
      <c r="K72" s="3"/>
      <c r="U72" s="3"/>
    </row>
    <row r="73" spans="11:21" x14ac:dyDescent="0.3">
      <c r="K73" s="3"/>
      <c r="U73" s="3"/>
    </row>
    <row r="74" spans="11:21" x14ac:dyDescent="0.3">
      <c r="K74" s="3"/>
      <c r="U74" s="3"/>
    </row>
    <row r="75" spans="11:21" x14ac:dyDescent="0.3">
      <c r="K75" s="3"/>
      <c r="U75" s="3"/>
    </row>
    <row r="76" spans="11:21" x14ac:dyDescent="0.3">
      <c r="K76" s="3"/>
      <c r="U76" s="3"/>
    </row>
    <row r="77" spans="11:21" x14ac:dyDescent="0.3">
      <c r="K77" s="3"/>
      <c r="U77" s="3"/>
    </row>
    <row r="78" spans="11:21" x14ac:dyDescent="0.3">
      <c r="K78" s="3"/>
      <c r="U78" s="3"/>
    </row>
    <row r="79" spans="11:21" x14ac:dyDescent="0.3">
      <c r="K79" s="3"/>
      <c r="U79" s="3"/>
    </row>
    <row r="80" spans="11:21" x14ac:dyDescent="0.3">
      <c r="K80" s="3"/>
      <c r="U80" s="3"/>
    </row>
    <row r="81" spans="11:21" x14ac:dyDescent="0.3">
      <c r="K81" s="3"/>
      <c r="U81" s="3"/>
    </row>
    <row r="82" spans="11:21" x14ac:dyDescent="0.3">
      <c r="K82" s="3"/>
      <c r="U82" s="3"/>
    </row>
    <row r="83" spans="11:21" x14ac:dyDescent="0.3">
      <c r="K83" s="3"/>
      <c r="U83" s="3"/>
    </row>
    <row r="84" spans="11:21" x14ac:dyDescent="0.3">
      <c r="K84" s="3"/>
      <c r="U84" s="3"/>
    </row>
    <row r="85" spans="11:21" x14ac:dyDescent="0.3">
      <c r="K85" s="3"/>
      <c r="U85" s="3"/>
    </row>
    <row r="86" spans="11:21" x14ac:dyDescent="0.3">
      <c r="K86" s="3"/>
      <c r="U86" s="3"/>
    </row>
    <row r="87" spans="11:21" x14ac:dyDescent="0.3">
      <c r="K87" s="3"/>
      <c r="U87" s="3"/>
    </row>
    <row r="88" spans="11:21" x14ac:dyDescent="0.3">
      <c r="K88" s="3"/>
      <c r="U88" s="3"/>
    </row>
    <row r="89" spans="11:21" x14ac:dyDescent="0.3">
      <c r="K89" s="3"/>
      <c r="U89" s="3"/>
    </row>
    <row r="90" spans="11:21" x14ac:dyDescent="0.3">
      <c r="K90" s="3"/>
      <c r="U90" s="3"/>
    </row>
    <row r="91" spans="11:21" x14ac:dyDescent="0.3">
      <c r="K91" s="3"/>
      <c r="U91" s="3"/>
    </row>
    <row r="92" spans="11:21" x14ac:dyDescent="0.3">
      <c r="K92" s="3"/>
      <c r="U92" s="3"/>
    </row>
    <row r="93" spans="11:21" x14ac:dyDescent="0.3">
      <c r="K93" s="3"/>
      <c r="U93" s="3"/>
    </row>
    <row r="94" spans="11:21" x14ac:dyDescent="0.3">
      <c r="K94" s="3"/>
      <c r="U94" s="3"/>
    </row>
    <row r="95" spans="11:21" x14ac:dyDescent="0.3">
      <c r="K95" s="3"/>
      <c r="U95" s="3"/>
    </row>
    <row r="96" spans="11:21" x14ac:dyDescent="0.3">
      <c r="K96" s="3"/>
      <c r="U96" s="3"/>
    </row>
    <row r="97" spans="11:21" x14ac:dyDescent="0.3">
      <c r="K97" s="3"/>
      <c r="U97" s="3"/>
    </row>
    <row r="98" spans="11:21" x14ac:dyDescent="0.3">
      <c r="K98" s="3"/>
      <c r="U98" s="3"/>
    </row>
    <row r="99" spans="11:21" x14ac:dyDescent="0.3">
      <c r="K99" s="3"/>
      <c r="U99" s="3"/>
    </row>
    <row r="100" spans="11:21" x14ac:dyDescent="0.3">
      <c r="K100" s="3"/>
      <c r="U100" s="3"/>
    </row>
    <row r="101" spans="11:21" x14ac:dyDescent="0.3">
      <c r="K101" s="3"/>
      <c r="U101" s="3"/>
    </row>
    <row r="102" spans="11:21" x14ac:dyDescent="0.3">
      <c r="K102" s="3"/>
      <c r="U102" s="3"/>
    </row>
    <row r="103" spans="11:21" x14ac:dyDescent="0.3">
      <c r="K103" s="3"/>
      <c r="U103" s="3"/>
    </row>
    <row r="104" spans="11:21" x14ac:dyDescent="0.3">
      <c r="K104" s="3"/>
      <c r="U104" s="3"/>
    </row>
    <row r="105" spans="11:21" x14ac:dyDescent="0.3">
      <c r="K105" s="3"/>
      <c r="U105" s="3"/>
    </row>
    <row r="106" spans="11:21" x14ac:dyDescent="0.3">
      <c r="K106" s="3"/>
      <c r="U106" s="3"/>
    </row>
    <row r="107" spans="11:21" x14ac:dyDescent="0.3">
      <c r="K107" s="3"/>
      <c r="U107" s="3"/>
    </row>
    <row r="108" spans="11:21" x14ac:dyDescent="0.3">
      <c r="K108" s="3"/>
      <c r="U108" s="3"/>
    </row>
    <row r="109" spans="11:21" x14ac:dyDescent="0.3">
      <c r="K109" s="3"/>
      <c r="U109" s="3"/>
    </row>
    <row r="110" spans="11:21" x14ac:dyDescent="0.3">
      <c r="K110" s="3"/>
      <c r="U110" s="3"/>
    </row>
    <row r="111" spans="11:21" x14ac:dyDescent="0.3">
      <c r="K111" s="3"/>
      <c r="U111" s="3"/>
    </row>
    <row r="112" spans="11:21" x14ac:dyDescent="0.3">
      <c r="K112" s="3"/>
      <c r="U112" s="3"/>
    </row>
    <row r="113" spans="11:21" x14ac:dyDescent="0.3">
      <c r="K113" s="3"/>
      <c r="U113" s="3"/>
    </row>
    <row r="114" spans="11:21" x14ac:dyDescent="0.3">
      <c r="K114" s="3"/>
      <c r="U114" s="3"/>
    </row>
    <row r="115" spans="11:21" x14ac:dyDescent="0.3">
      <c r="K115" s="3"/>
      <c r="U115" s="3"/>
    </row>
    <row r="116" spans="11:21" x14ac:dyDescent="0.3">
      <c r="K116" s="3"/>
      <c r="U116" s="3"/>
    </row>
    <row r="117" spans="11:21" x14ac:dyDescent="0.3">
      <c r="K117" s="3"/>
      <c r="U117" s="3"/>
    </row>
    <row r="118" spans="11:21" x14ac:dyDescent="0.3">
      <c r="K118" s="3"/>
      <c r="U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03F3-3858-4CA9-A6F7-702867C2DFBF}">
  <sheetPr codeName="Sheet71">
    <tabColor theme="7" tint="0.79998168889431442"/>
  </sheetPr>
  <dimension ref="A1:BK853"/>
  <sheetViews>
    <sheetView zoomScale="85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6" max="17" width="10" customWidth="1"/>
    <col min="32" max="33" width="10" customWidth="1"/>
    <col min="48" max="49" width="10" customWidth="1"/>
  </cols>
  <sheetData>
    <row r="1" spans="2:63" x14ac:dyDescent="0.3">
      <c r="B1" s="2" t="s">
        <v>166</v>
      </c>
      <c r="C1" t="s">
        <v>239</v>
      </c>
      <c r="D1" t="s">
        <v>166</v>
      </c>
      <c r="E1" t="s">
        <v>239</v>
      </c>
      <c r="F1" t="s">
        <v>166</v>
      </c>
      <c r="G1" t="s">
        <v>239</v>
      </c>
      <c r="H1" t="s">
        <v>166</v>
      </c>
      <c r="I1" t="s">
        <v>239</v>
      </c>
      <c r="J1" t="s">
        <v>166</v>
      </c>
      <c r="K1" t="s">
        <v>239</v>
      </c>
      <c r="L1" t="s">
        <v>166</v>
      </c>
      <c r="M1" t="s">
        <v>239</v>
      </c>
      <c r="N1" t="s">
        <v>166</v>
      </c>
      <c r="O1" t="s">
        <v>239</v>
      </c>
      <c r="Q1" s="3"/>
      <c r="R1" t="s">
        <v>166</v>
      </c>
      <c r="S1" t="s">
        <v>239</v>
      </c>
      <c r="T1" t="s">
        <v>166</v>
      </c>
      <c r="U1" t="s">
        <v>239</v>
      </c>
      <c r="V1" t="s">
        <v>166</v>
      </c>
      <c r="W1" t="s">
        <v>239</v>
      </c>
      <c r="X1" t="s">
        <v>166</v>
      </c>
      <c r="Y1" t="s">
        <v>239</v>
      </c>
      <c r="Z1" t="s">
        <v>166</v>
      </c>
      <c r="AA1" t="s">
        <v>239</v>
      </c>
      <c r="AB1" t="s">
        <v>166</v>
      </c>
      <c r="AC1" t="s">
        <v>239</v>
      </c>
      <c r="AD1" t="s">
        <v>166</v>
      </c>
      <c r="AE1" t="s">
        <v>239</v>
      </c>
      <c r="AG1" s="3"/>
      <c r="AH1" t="s">
        <v>166</v>
      </c>
      <c r="AI1" t="s">
        <v>239</v>
      </c>
      <c r="AJ1" t="s">
        <v>166</v>
      </c>
      <c r="AK1" t="s">
        <v>239</v>
      </c>
      <c r="AL1" t="s">
        <v>166</v>
      </c>
      <c r="AM1" t="s">
        <v>239</v>
      </c>
      <c r="AN1" t="s">
        <v>166</v>
      </c>
      <c r="AO1" t="s">
        <v>239</v>
      </c>
      <c r="AP1" t="s">
        <v>166</v>
      </c>
      <c r="AQ1" t="s">
        <v>239</v>
      </c>
      <c r="AR1" t="s">
        <v>166</v>
      </c>
      <c r="AS1" t="s">
        <v>239</v>
      </c>
      <c r="AT1" t="s">
        <v>166</v>
      </c>
      <c r="AU1" t="s">
        <v>239</v>
      </c>
      <c r="AW1" s="3"/>
      <c r="AX1" t="s">
        <v>166</v>
      </c>
      <c r="AY1" t="s">
        <v>239</v>
      </c>
      <c r="AZ1" t="s">
        <v>166</v>
      </c>
      <c r="BA1" t="s">
        <v>239</v>
      </c>
      <c r="BB1" t="s">
        <v>166</v>
      </c>
      <c r="BC1" t="s">
        <v>239</v>
      </c>
      <c r="BD1" t="s">
        <v>166</v>
      </c>
      <c r="BE1" t="s">
        <v>239</v>
      </c>
      <c r="BF1" t="s">
        <v>166</v>
      </c>
      <c r="BG1" t="s">
        <v>239</v>
      </c>
      <c r="BH1" t="s">
        <v>166</v>
      </c>
      <c r="BI1" t="s">
        <v>239</v>
      </c>
      <c r="BJ1" t="s">
        <v>166</v>
      </c>
      <c r="BK1" t="s">
        <v>239</v>
      </c>
    </row>
    <row r="2" spans="2:6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3"/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 s="3"/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W2" s="3"/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2:63" x14ac:dyDescent="0.3">
      <c r="B3" s="2">
        <v>2.1365595667270001E-3</v>
      </c>
      <c r="C3">
        <v>0.16020866152480001</v>
      </c>
      <c r="D3">
        <v>7.6596463832370005E-4</v>
      </c>
      <c r="E3">
        <v>0.13157315281490001</v>
      </c>
      <c r="F3">
        <v>8.0569202755279999E-4</v>
      </c>
      <c r="G3">
        <v>0.63202473695939998</v>
      </c>
      <c r="H3">
        <v>8.2555572216740005E-4</v>
      </c>
      <c r="I3">
        <v>0.1847123217543</v>
      </c>
      <c r="J3">
        <v>4.0841813526200002E-4</v>
      </c>
      <c r="K3">
        <v>0.20911699347250001</v>
      </c>
      <c r="L3">
        <v>2.296448837311E-4</v>
      </c>
      <c r="M3">
        <v>0.52801140021579995</v>
      </c>
      <c r="N3">
        <v>1.8991749450200001E-4</v>
      </c>
      <c r="O3">
        <v>0.51694376466909997</v>
      </c>
      <c r="Q3" s="3"/>
      <c r="R3">
        <v>1.275108732599E-3</v>
      </c>
      <c r="S3">
        <v>2.841754704492E-2</v>
      </c>
      <c r="T3">
        <v>5.9756160553130005E-4</v>
      </c>
      <c r="U3">
        <v>0.20205047801420001</v>
      </c>
      <c r="V3">
        <v>7.6216019602600002E-4</v>
      </c>
      <c r="W3">
        <v>0.22894040093820001</v>
      </c>
      <c r="X3">
        <v>7.2576528524930005E-4</v>
      </c>
      <c r="Y3">
        <v>0.16292292502950001</v>
      </c>
      <c r="Z3">
        <v>1.3843752424140001E-3</v>
      </c>
      <c r="AA3">
        <v>0.1995733602433</v>
      </c>
      <c r="AB3">
        <v>8.3572318652020002E-4</v>
      </c>
      <c r="AC3">
        <v>0.1066800881296</v>
      </c>
      <c r="AD3">
        <v>8.5315119012609999E-4</v>
      </c>
      <c r="AE3">
        <v>0.39276151732230002</v>
      </c>
      <c r="AG3" s="3"/>
      <c r="AH3">
        <v>2.5230628848809999E-4</v>
      </c>
      <c r="AI3">
        <v>0.87393664367299995</v>
      </c>
      <c r="AJ3">
        <v>8.0131180617200001E-4</v>
      </c>
      <c r="AK3">
        <v>1.288546867585</v>
      </c>
      <c r="AL3">
        <v>9.2257469578260005E-4</v>
      </c>
      <c r="AM3">
        <v>0.89205134979180001</v>
      </c>
      <c r="AN3">
        <v>3.933765920105E-4</v>
      </c>
      <c r="AO3">
        <v>0.33771179062439999</v>
      </c>
      <c r="AP3">
        <v>5.5672491377700001E-4</v>
      </c>
      <c r="AQ3">
        <v>0.7174932046718</v>
      </c>
      <c r="AR3">
        <v>4.9599178738840002E-4</v>
      </c>
      <c r="AS3">
        <v>0.84844809177570002</v>
      </c>
      <c r="AT3">
        <v>2.6089665477119998E-4</v>
      </c>
      <c r="AU3">
        <v>0.66248932566499996</v>
      </c>
      <c r="AW3" s="3"/>
      <c r="AX3">
        <v>5.7154459709660003E-4</v>
      </c>
      <c r="AY3">
        <v>1.2155314539099999</v>
      </c>
      <c r="AZ3">
        <v>1.1652208256269999E-3</v>
      </c>
      <c r="BA3">
        <v>0.31742098807129998</v>
      </c>
      <c r="BB3">
        <v>1.2878010536219999E-3</v>
      </c>
      <c r="BC3">
        <v>0.66741991961150005</v>
      </c>
      <c r="BD3">
        <v>3.3837516764E-4</v>
      </c>
      <c r="BE3">
        <v>0.68062742646209995</v>
      </c>
      <c r="BF3">
        <v>1.029253600768E-3</v>
      </c>
      <c r="BG3">
        <v>0.48251482370350002</v>
      </c>
      <c r="BH3">
        <v>1.780961342151E-3</v>
      </c>
      <c r="BI3">
        <v>0.68392930317470002</v>
      </c>
      <c r="BJ3">
        <v>9.5276037315980002E-4</v>
      </c>
      <c r="BK3">
        <v>1.707511084094</v>
      </c>
    </row>
    <row r="4" spans="2:63" x14ac:dyDescent="0.3">
      <c r="B4" s="2">
        <v>3.3283812436E-3</v>
      </c>
      <c r="C4">
        <v>0.33501483041410002</v>
      </c>
      <c r="D4">
        <v>1.2029659198440001E-3</v>
      </c>
      <c r="E4">
        <v>0.3108917260172</v>
      </c>
      <c r="F4">
        <v>1.262557003687E-3</v>
      </c>
      <c r="G4">
        <v>1.0438538461760001</v>
      </c>
      <c r="H4">
        <v>1.342011782145E-3</v>
      </c>
      <c r="I4">
        <v>0.31530514181870001</v>
      </c>
      <c r="J4">
        <v>8.6528311139640003E-4</v>
      </c>
      <c r="K4">
        <v>0.38843336693000002</v>
      </c>
      <c r="L4">
        <v>6.0705508140740003E-4</v>
      </c>
      <c r="M4">
        <v>1.0793569498669999</v>
      </c>
      <c r="N4">
        <v>4.2828182987650001E-4</v>
      </c>
      <c r="O4">
        <v>0.82693434874479999</v>
      </c>
      <c r="Q4" s="3"/>
      <c r="R4">
        <v>1.604424862657E-3</v>
      </c>
      <c r="S4">
        <v>4.3075044488939999E-2</v>
      </c>
      <c r="T4">
        <v>8.5304710969180003E-4</v>
      </c>
      <c r="U4">
        <v>0.42699357217579997</v>
      </c>
      <c r="V4">
        <v>1.475083732478E-3</v>
      </c>
      <c r="W4">
        <v>0.45631005408690001</v>
      </c>
      <c r="X4">
        <v>1.1646452977900001E-3</v>
      </c>
      <c r="Y4">
        <v>0.2509303646619</v>
      </c>
      <c r="Z4">
        <v>1.84130030685E-3</v>
      </c>
      <c r="AA4">
        <v>0.3707150467227</v>
      </c>
      <c r="AB4">
        <v>1.219680005801E-3</v>
      </c>
      <c r="AC4">
        <v>0.2044703453975</v>
      </c>
      <c r="AD4">
        <v>1.236453789534E-3</v>
      </c>
      <c r="AE4">
        <v>0.70572469081230005</v>
      </c>
      <c r="AG4" s="3"/>
      <c r="AH4">
        <v>7.8136423100619995E-4</v>
      </c>
      <c r="AI4">
        <v>1.5286209332039999</v>
      </c>
      <c r="AJ4">
        <v>1.289738093918E-3</v>
      </c>
      <c r="AK4">
        <v>1.9359606494220001</v>
      </c>
      <c r="AL4">
        <v>1.309147031507E-3</v>
      </c>
      <c r="AM4">
        <v>1.3394162359290001</v>
      </c>
      <c r="AN4">
        <v>8.5324669493309999E-4</v>
      </c>
      <c r="AO4">
        <v>0.67974590482170005</v>
      </c>
      <c r="AP4">
        <v>1.43148719627E-3</v>
      </c>
      <c r="AQ4">
        <v>1.6558614138850001</v>
      </c>
      <c r="AR4">
        <v>9.4360504240239998E-4</v>
      </c>
      <c r="AS4">
        <v>1.368555432452</v>
      </c>
      <c r="AT4">
        <v>6.3619486344579997E-4</v>
      </c>
      <c r="AU4">
        <v>1.034843826536</v>
      </c>
      <c r="AW4" s="3"/>
      <c r="AX4">
        <v>1.0634512229480001E-3</v>
      </c>
      <c r="AY4">
        <v>1.8428880293130001</v>
      </c>
      <c r="AZ4">
        <v>1.645624336908E-3</v>
      </c>
      <c r="BA4">
        <v>0.54194860453100002</v>
      </c>
      <c r="BB4">
        <v>2.1491289491000001E-3</v>
      </c>
      <c r="BC4">
        <v>1.5259078648990001</v>
      </c>
      <c r="BD4">
        <v>7.9325834786799995E-4</v>
      </c>
      <c r="BE4">
        <v>1.3244933854280001</v>
      </c>
      <c r="BF4">
        <v>1.4350206605159999E-3</v>
      </c>
      <c r="BG4">
        <v>1.02732448129</v>
      </c>
      <c r="BH4">
        <v>2.1988346298659998E-3</v>
      </c>
      <c r="BI4">
        <v>1.337700892278</v>
      </c>
      <c r="BJ4">
        <v>2.1943214442229999E-3</v>
      </c>
      <c r="BK4">
        <v>3.5367507828989999</v>
      </c>
    </row>
    <row r="5" spans="2:63" x14ac:dyDescent="0.3">
      <c r="B5" s="2">
        <v>4.9174768127629997E-3</v>
      </c>
      <c r="C5">
        <v>0.5075625974022</v>
      </c>
      <c r="D5">
        <v>1.739285674436E-3</v>
      </c>
      <c r="E5">
        <v>0.52562981261160002</v>
      </c>
      <c r="F5">
        <v>1.5803761175199999E-3</v>
      </c>
      <c r="G5">
        <v>1.313976305143</v>
      </c>
      <c r="H5">
        <v>1.7194219798220001E-3</v>
      </c>
      <c r="I5">
        <v>0.41048284798040002</v>
      </c>
      <c r="J5">
        <v>1.322148087531E-3</v>
      </c>
      <c r="K5">
        <v>0.55003448432979996</v>
      </c>
      <c r="L5">
        <v>1.0241926683129999E-3</v>
      </c>
      <c r="M5">
        <v>1.378255701204</v>
      </c>
      <c r="N5">
        <v>8.4541941678190004E-4</v>
      </c>
      <c r="O5">
        <v>1.0549720758509999</v>
      </c>
      <c r="Q5" s="3"/>
      <c r="R5">
        <v>2.1349203519040001E-3</v>
      </c>
      <c r="S5">
        <v>8.9511271384439997E-2</v>
      </c>
      <c r="T5">
        <v>1.3461737926690001E-3</v>
      </c>
      <c r="U5">
        <v>0.72772655072040004</v>
      </c>
      <c r="V5">
        <v>2.3342857378089998E-3</v>
      </c>
      <c r="W5">
        <v>0.71790581399700004</v>
      </c>
      <c r="X5">
        <v>2.1518725592380001E-3</v>
      </c>
      <c r="Y5">
        <v>0.53208209419319996</v>
      </c>
      <c r="Z5">
        <v>2.1883864190830001E-3</v>
      </c>
      <c r="AA5">
        <v>0.55897722169789998</v>
      </c>
      <c r="AB5">
        <v>1.6219495123800001E-3</v>
      </c>
      <c r="AC5">
        <v>0.29736956560349997</v>
      </c>
      <c r="AD5">
        <v>1.7661092009899999E-3</v>
      </c>
      <c r="AE5">
        <v>1.028462503311</v>
      </c>
      <c r="AG5" s="3"/>
      <c r="AH5">
        <v>1.269609140793E-3</v>
      </c>
      <c r="AI5">
        <v>2.0559987815729999</v>
      </c>
      <c r="AJ5">
        <v>2.1443934084929999E-3</v>
      </c>
      <c r="AK5">
        <v>3.0089168009040002</v>
      </c>
      <c r="AL5">
        <v>2.204752786359E-3</v>
      </c>
      <c r="AM5">
        <v>2.6306151418049999</v>
      </c>
      <c r="AN5">
        <v>1.373541651314E-3</v>
      </c>
      <c r="AO5">
        <v>1.0109480379789999</v>
      </c>
      <c r="AP5">
        <v>2.7125825153929998E-3</v>
      </c>
      <c r="AQ5">
        <v>2.6778470576200002</v>
      </c>
      <c r="AR5">
        <v>1.4113637394470001E-3</v>
      </c>
      <c r="AS5">
        <v>1.779536998565</v>
      </c>
      <c r="AT5">
        <v>1.0599605439120001E-3</v>
      </c>
      <c r="AU5">
        <v>1.4829711590729999</v>
      </c>
      <c r="AW5" s="3"/>
      <c r="AX5">
        <v>1.5186122419310001E-3</v>
      </c>
      <c r="AY5">
        <v>2.3513770430599998</v>
      </c>
      <c r="AZ5">
        <v>2.1258652108679999E-3</v>
      </c>
      <c r="BA5">
        <v>0.84572126209429999</v>
      </c>
      <c r="BB5">
        <v>3.957849764053E-3</v>
      </c>
      <c r="BC5">
        <v>3.3617513171289999</v>
      </c>
      <c r="BD5">
        <v>1.6291269012890001E-3</v>
      </c>
      <c r="BE5">
        <v>2.5726027828069999</v>
      </c>
      <c r="BF5">
        <v>2.2710992871419998E-3</v>
      </c>
      <c r="BG5">
        <v>2.1730757005769998</v>
      </c>
      <c r="BH5">
        <v>3.0718824896749999E-3</v>
      </c>
      <c r="BI5">
        <v>2.493357741703</v>
      </c>
      <c r="BJ5">
        <v>3.9394548930279999E-3</v>
      </c>
      <c r="BK5">
        <v>6.3169309749450004</v>
      </c>
    </row>
    <row r="6" spans="2:63" x14ac:dyDescent="0.3">
      <c r="B6" s="2">
        <v>6.188753268093E-3</v>
      </c>
      <c r="C6">
        <v>0.69786081636340003</v>
      </c>
      <c r="D6">
        <v>2.1564232613419999E-3</v>
      </c>
      <c r="E6">
        <v>0.75366753971760003</v>
      </c>
      <c r="F6">
        <v>2.0571047882690001E-3</v>
      </c>
      <c r="G6">
        <v>1.4844328508269999</v>
      </c>
      <c r="H6">
        <v>2.1365595667270001E-3</v>
      </c>
      <c r="I6">
        <v>0.51894259669599996</v>
      </c>
      <c r="J6">
        <v>1.699558285207E-3</v>
      </c>
      <c r="K6">
        <v>0.74928931983119995</v>
      </c>
      <c r="L6">
        <v>1.381739171375E-3</v>
      </c>
      <c r="M6">
        <v>1.557583073385</v>
      </c>
      <c r="N6">
        <v>1.36187547676E-3</v>
      </c>
      <c r="O6">
        <v>1.232067443067</v>
      </c>
      <c r="Q6" s="3"/>
      <c r="R6">
        <v>2.5555471516809998E-3</v>
      </c>
      <c r="S6">
        <v>0.16284857387679999</v>
      </c>
      <c r="T6">
        <v>1.7473876262710001E-3</v>
      </c>
      <c r="U6">
        <v>1.1678366130119999</v>
      </c>
      <c r="V6">
        <v>2.6632152833959998E-3</v>
      </c>
      <c r="W6">
        <v>0.85971094375400003</v>
      </c>
      <c r="X6">
        <v>2.9558763015910001E-3</v>
      </c>
      <c r="Y6">
        <v>0.89393110242310003</v>
      </c>
      <c r="Z6">
        <v>2.6088347952580001E-3</v>
      </c>
      <c r="AA6">
        <v>0.69099804679629995</v>
      </c>
      <c r="AB6">
        <v>2.0607403131200001E-3</v>
      </c>
      <c r="AC6">
        <v>0.41471876653880002</v>
      </c>
      <c r="AD6">
        <v>2.2043795995579998E-3</v>
      </c>
      <c r="AE6">
        <v>1.3169719785139999</v>
      </c>
      <c r="AG6" s="3"/>
      <c r="AH6">
        <v>1.6560935356890001E-3</v>
      </c>
      <c r="AI6">
        <v>2.445164427241</v>
      </c>
      <c r="AJ6">
        <v>3.1403196471649999E-3</v>
      </c>
      <c r="AK6">
        <v>3.4853153467959999</v>
      </c>
      <c r="AL6">
        <v>2.6321711326270001E-3</v>
      </c>
      <c r="AM6">
        <v>3.22711118428</v>
      </c>
      <c r="AN6">
        <v>2.1724419647829998E-3</v>
      </c>
      <c r="AO6">
        <v>1.723175491261</v>
      </c>
      <c r="AP6">
        <v>3.0583198331790001E-3</v>
      </c>
      <c r="AQ6">
        <v>2.9833556924789999</v>
      </c>
      <c r="AR6">
        <v>2.672247660918E-3</v>
      </c>
      <c r="AS6">
        <v>2.8669989865100001</v>
      </c>
      <c r="AT6">
        <v>1.5924647884960001E-3</v>
      </c>
      <c r="AU6">
        <v>1.8942802249199999</v>
      </c>
      <c r="AW6" s="3"/>
      <c r="AX6">
        <v>1.9494184973259999E-3</v>
      </c>
      <c r="AY6">
        <v>2.7112816047380002</v>
      </c>
      <c r="AZ6">
        <v>2.4826652343469999E-3</v>
      </c>
      <c r="BA6">
        <v>1.2188333306229999</v>
      </c>
      <c r="BB6">
        <v>4.3637252486820001E-3</v>
      </c>
      <c r="BC6">
        <v>3.8537309473130001</v>
      </c>
      <c r="BD6">
        <v>2.4649683484889999E-3</v>
      </c>
      <c r="BE6">
        <v>3.833919687037</v>
      </c>
      <c r="BF6">
        <v>3.1935275530769998E-3</v>
      </c>
      <c r="BG6">
        <v>3.299015659588</v>
      </c>
      <c r="BH6">
        <v>4.8306130085510003E-3</v>
      </c>
      <c r="BI6">
        <v>4.6560869884849998</v>
      </c>
      <c r="BJ6">
        <v>5.2917203669899998E-3</v>
      </c>
      <c r="BK6">
        <v>8.2749438655419993</v>
      </c>
    </row>
    <row r="7" spans="2:63" x14ac:dyDescent="0.3">
      <c r="B7" s="2">
        <v>7.0428921365190003E-3</v>
      </c>
      <c r="C7">
        <v>0.83727386879690002</v>
      </c>
      <c r="D7">
        <v>2.6132882374759999E-3</v>
      </c>
      <c r="E7">
        <v>0.99941612339209995</v>
      </c>
      <c r="F7">
        <v>2.45437868056E-3</v>
      </c>
      <c r="G7">
        <v>1.619467683374</v>
      </c>
      <c r="H7">
        <v>2.5735608482469999E-3</v>
      </c>
      <c r="I7">
        <v>0.65618743676089997</v>
      </c>
      <c r="J7">
        <v>2.1365595667270001E-3</v>
      </c>
      <c r="K7">
        <v>0.95296637011300001</v>
      </c>
      <c r="L7">
        <v>2.2756054290289998E-3</v>
      </c>
      <c r="M7">
        <v>1.9095747990230001</v>
      </c>
      <c r="N7">
        <v>1.79887675828E-3</v>
      </c>
      <c r="O7">
        <v>1.4069572022550001</v>
      </c>
      <c r="Q7" s="3"/>
      <c r="R7">
        <v>2.921258192515E-3</v>
      </c>
      <c r="S7">
        <v>0.24352354722960001</v>
      </c>
      <c r="T7">
        <v>3.5542252260769998E-3</v>
      </c>
      <c r="U7">
        <v>2.695979739902</v>
      </c>
      <c r="V7">
        <v>3.4857175709649998E-3</v>
      </c>
      <c r="W7">
        <v>1.155540245541</v>
      </c>
      <c r="X7">
        <v>4.6186880304880003E-3</v>
      </c>
      <c r="Y7">
        <v>1.6469686496510001</v>
      </c>
      <c r="Z7">
        <v>3.065982889197E-3</v>
      </c>
      <c r="AA7">
        <v>0.78878533001819995</v>
      </c>
      <c r="AB7">
        <v>2.5360895796049999E-3</v>
      </c>
      <c r="AC7">
        <v>0.54429221432740005</v>
      </c>
      <c r="AD7">
        <v>2.6246049462319999E-3</v>
      </c>
      <c r="AE7">
        <v>1.5223472068699999</v>
      </c>
      <c r="AG7" s="3"/>
      <c r="AH7">
        <v>2.0423965526250002E-3</v>
      </c>
      <c r="AI7">
        <v>2.7142941394409998</v>
      </c>
      <c r="AJ7">
        <v>3.5469110099790001E-3</v>
      </c>
      <c r="AK7">
        <v>3.7398930501960002</v>
      </c>
      <c r="AL7">
        <v>3.4461563183170001E-3</v>
      </c>
      <c r="AM7">
        <v>4.2673346603619997</v>
      </c>
      <c r="AN7">
        <v>3.1044863327210001E-3</v>
      </c>
      <c r="AO7">
        <v>2.5501381928179998</v>
      </c>
      <c r="AP7">
        <v>3.5868006640079999E-3</v>
      </c>
      <c r="AQ7">
        <v>3.256107466429</v>
      </c>
      <c r="AR7">
        <v>4.0346777415089996E-3</v>
      </c>
      <c r="AS7">
        <v>3.950812528513</v>
      </c>
      <c r="AT7">
        <v>1.967736825063E-3</v>
      </c>
      <c r="AU7">
        <v>2.2493140249699999</v>
      </c>
      <c r="AW7" s="3"/>
      <c r="AX7">
        <v>2.3681727371930002E-3</v>
      </c>
      <c r="AY7">
        <v>2.9358092211979998</v>
      </c>
      <c r="AZ7">
        <v>2.9257403550290001E-3</v>
      </c>
      <c r="BA7">
        <v>1.608454782715</v>
      </c>
      <c r="BB7">
        <v>4.8066038492680001E-3</v>
      </c>
      <c r="BC7">
        <v>4.339106824071</v>
      </c>
      <c r="BD7">
        <v>3.3132616279629998E-3</v>
      </c>
      <c r="BE7">
        <v>5.0358028104389998</v>
      </c>
      <c r="BF7">
        <v>3.5869512054320001E-3</v>
      </c>
      <c r="BG7">
        <v>3.8504290706000002</v>
      </c>
      <c r="BH7">
        <v>5.7161059240779999E-3</v>
      </c>
      <c r="BI7">
        <v>5.7556119337949996</v>
      </c>
      <c r="BJ7">
        <v>6.1894550415840001E-3</v>
      </c>
      <c r="BK7">
        <v>9.4173932081169998</v>
      </c>
    </row>
    <row r="8" spans="2:63" x14ac:dyDescent="0.3">
      <c r="B8" s="2">
        <v>8.334032286464E-3</v>
      </c>
      <c r="C8">
        <v>1.0807156561869999</v>
      </c>
      <c r="D8">
        <v>2.9509710459229999E-3</v>
      </c>
      <c r="E8">
        <v>1.1942465443679999</v>
      </c>
      <c r="F8">
        <v>2.8516525728509998E-3</v>
      </c>
      <c r="G8">
        <v>1.7456448878919999</v>
      </c>
      <c r="H8">
        <v>3.5071544951300001E-3</v>
      </c>
      <c r="I8">
        <v>1.001531541888</v>
      </c>
      <c r="J8">
        <v>3.0304258243809999E-3</v>
      </c>
      <c r="K8">
        <v>1.358103863925</v>
      </c>
      <c r="L8">
        <v>3.0900169082250001E-3</v>
      </c>
      <c r="M8">
        <v>2.2128583694809998</v>
      </c>
      <c r="N8">
        <v>2.6530156267049998E-3</v>
      </c>
      <c r="O8">
        <v>1.694735524173</v>
      </c>
      <c r="Q8" s="3"/>
      <c r="R8">
        <v>3.286865152914E-3</v>
      </c>
      <c r="S8">
        <v>0.35843057543579998</v>
      </c>
      <c r="T8">
        <v>3.9558925529999999E-3</v>
      </c>
      <c r="U8">
        <v>2.9869358489039999</v>
      </c>
      <c r="V8">
        <v>4.838031390641E-3</v>
      </c>
      <c r="W8">
        <v>1.7227592775459999</v>
      </c>
      <c r="X8">
        <v>5.4774365424990002E-3</v>
      </c>
      <c r="Y8">
        <v>2.0577183628519999</v>
      </c>
      <c r="Z8">
        <v>3.5597043175130002E-3</v>
      </c>
      <c r="AA8">
        <v>0.89390656654279999</v>
      </c>
      <c r="AB8">
        <v>2.9198977125519999E-3</v>
      </c>
      <c r="AC8">
        <v>0.69098540710040002</v>
      </c>
      <c r="AD8">
        <v>3.118066173462E-3</v>
      </c>
      <c r="AE8">
        <v>1.713048580528</v>
      </c>
      <c r="AG8" s="3"/>
      <c r="AH8">
        <v>2.5300698470249999E-3</v>
      </c>
      <c r="AI8">
        <v>2.8633769247599998</v>
      </c>
      <c r="AJ8">
        <v>4.3599508317599999E-3</v>
      </c>
      <c r="AK8">
        <v>4.1544746912330002</v>
      </c>
      <c r="AL8">
        <v>3.8529675332030001E-3</v>
      </c>
      <c r="AM8">
        <v>4.6674104649360002</v>
      </c>
      <c r="AN8">
        <v>3.9882071754600004E-3</v>
      </c>
      <c r="AO8">
        <v>3.3965919172189998</v>
      </c>
      <c r="AP8">
        <v>4.887931499126E-3</v>
      </c>
      <c r="AQ8">
        <v>4.0962182850150004</v>
      </c>
      <c r="AR8">
        <v>4.9090882606869996E-3</v>
      </c>
      <c r="AS8">
        <v>4.6563837758490001</v>
      </c>
      <c r="AT8">
        <v>2.8512940921290001E-3</v>
      </c>
      <c r="AU8">
        <v>2.9875133692440001</v>
      </c>
      <c r="AW8" s="3"/>
      <c r="AX8">
        <v>2.7625451072520002E-3</v>
      </c>
      <c r="AY8">
        <v>3.024959892439</v>
      </c>
      <c r="AZ8">
        <v>3.7501600063189998E-3</v>
      </c>
      <c r="BA8">
        <v>2.4273202074509999</v>
      </c>
      <c r="BB8">
        <v>6.1472577837789998E-3</v>
      </c>
      <c r="BC8">
        <v>5.9471207831289998</v>
      </c>
      <c r="BD8">
        <v>4.5919139101989999E-3</v>
      </c>
      <c r="BE8">
        <v>6.8155143585540001</v>
      </c>
      <c r="BF8">
        <v>4.3863113314109997E-3</v>
      </c>
      <c r="BG8">
        <v>4.8641052213820002</v>
      </c>
      <c r="BH8">
        <v>6.9581684602130003E-3</v>
      </c>
      <c r="BI8">
        <v>7.3405127558640002</v>
      </c>
      <c r="BJ8">
        <v>6.6570340100660002E-3</v>
      </c>
      <c r="BK8">
        <v>9.8829578246000001</v>
      </c>
    </row>
    <row r="9" spans="2:63" x14ac:dyDescent="0.3">
      <c r="B9" s="2">
        <v>9.1484437656599998E-3</v>
      </c>
      <c r="C9">
        <v>1.277707690298</v>
      </c>
      <c r="D9">
        <v>3.4872908005159999E-3</v>
      </c>
      <c r="E9">
        <v>1.318193943666</v>
      </c>
      <c r="F9">
        <v>3.0701532136109999E-3</v>
      </c>
      <c r="G9">
        <v>1.854126634055</v>
      </c>
      <c r="H9">
        <v>3.9242920820359998E-3</v>
      </c>
      <c r="I9">
        <v>1.249498932059</v>
      </c>
      <c r="J9">
        <v>3.9242920820359998E-3</v>
      </c>
      <c r="K9">
        <v>1.7455261016779999</v>
      </c>
      <c r="L9">
        <v>3.9242920820359998E-3</v>
      </c>
      <c r="M9">
        <v>2.4829236350859998</v>
      </c>
      <c r="N9">
        <v>3.9441557766499999E-3</v>
      </c>
      <c r="O9">
        <v>2.1684756403150001</v>
      </c>
      <c r="Q9" s="3"/>
      <c r="R9">
        <v>3.7988323596779999E-3</v>
      </c>
      <c r="S9">
        <v>0.48066709587560003</v>
      </c>
      <c r="T9">
        <v>4.3579092928100003E-3</v>
      </c>
      <c r="U9">
        <v>3.1629700594679999</v>
      </c>
      <c r="V9">
        <v>5.7698745311910004E-3</v>
      </c>
      <c r="W9">
        <v>2.1652929247779999</v>
      </c>
      <c r="X9">
        <v>7.0119851171440003E-3</v>
      </c>
      <c r="Y9">
        <v>2.8694446372670002</v>
      </c>
      <c r="Z9">
        <v>3.9437131770120003E-3</v>
      </c>
      <c r="AA9">
        <v>0.97458079638399997</v>
      </c>
      <c r="AB9">
        <v>3.3403089171430002E-3</v>
      </c>
      <c r="AC9">
        <v>0.83523196607509997</v>
      </c>
      <c r="AD9">
        <v>3.4651597200119999E-3</v>
      </c>
      <c r="AE9">
        <v>1.898865608728</v>
      </c>
      <c r="AG9" s="3"/>
      <c r="AH9">
        <v>3.0176881784069998E-3</v>
      </c>
      <c r="AI9">
        <v>2.9760851847850001</v>
      </c>
      <c r="AJ9">
        <v>4.8274676915249998E-3</v>
      </c>
      <c r="AK9">
        <v>4.4054083460560003</v>
      </c>
      <c r="AL9">
        <v>4.2799736568359999E-3</v>
      </c>
      <c r="AM9">
        <v>4.9910975677099998</v>
      </c>
      <c r="AN9">
        <v>4.811431191443E-3</v>
      </c>
      <c r="AO9">
        <v>4.2062456954040002</v>
      </c>
      <c r="AP9">
        <v>5.7417238943189997E-3</v>
      </c>
      <c r="AQ9">
        <v>4.598094389391</v>
      </c>
      <c r="AR9">
        <v>5.7224633568779999E-3</v>
      </c>
      <c r="AS9">
        <v>5.2928500211760001</v>
      </c>
      <c r="AT9">
        <v>3.5291974805749999E-3</v>
      </c>
      <c r="AU9">
        <v>3.6239758424900002</v>
      </c>
      <c r="AW9" s="3"/>
      <c r="AX9">
        <v>3.169342203363E-3</v>
      </c>
      <c r="AY9">
        <v>3.0678842897030001</v>
      </c>
      <c r="AZ9">
        <v>4.5616670195960003E-3</v>
      </c>
      <c r="BA9">
        <v>3.530147029473</v>
      </c>
      <c r="BB9">
        <v>6.9960050924389996E-3</v>
      </c>
      <c r="BC9">
        <v>6.9277781667839999</v>
      </c>
      <c r="BD9">
        <v>4.9976809699470003E-3</v>
      </c>
      <c r="BE9">
        <v>7.3603240161399999</v>
      </c>
      <c r="BF9">
        <v>5.2227965513379996E-3</v>
      </c>
      <c r="BG9">
        <v>5.8117438379099999</v>
      </c>
      <c r="BH9">
        <v>7.438002740872E-3</v>
      </c>
      <c r="BI9">
        <v>7.8423980161860003</v>
      </c>
      <c r="BJ9">
        <v>7.087779276465E-3</v>
      </c>
      <c r="BK9">
        <v>10.272579276689999</v>
      </c>
    </row>
    <row r="10" spans="2:63" x14ac:dyDescent="0.3">
      <c r="B10" s="2">
        <v>1.004231002331E-2</v>
      </c>
      <c r="C10">
        <v>1.4946205884949999</v>
      </c>
      <c r="D10">
        <v>3.8845646928070002E-3</v>
      </c>
      <c r="E10">
        <v>1.3867965659970001</v>
      </c>
      <c r="F10">
        <v>3.6859277466609998E-3</v>
      </c>
      <c r="G10">
        <v>1.986922862403</v>
      </c>
      <c r="H10">
        <v>4.3017022797120002E-3</v>
      </c>
      <c r="I10">
        <v>1.415537662452</v>
      </c>
      <c r="J10">
        <v>4.8181583396900004E-3</v>
      </c>
      <c r="K10">
        <v>2.1373771534469999</v>
      </c>
      <c r="L10">
        <v>4.3215659743269996E-3</v>
      </c>
      <c r="M10">
        <v>2.6201728746400001</v>
      </c>
      <c r="N10">
        <v>5.275023315825E-3</v>
      </c>
      <c r="O10">
        <v>2.57577914675</v>
      </c>
      <c r="Q10" s="3"/>
      <c r="R10">
        <v>4.1826404926240002E-3</v>
      </c>
      <c r="S10">
        <v>0.62736028864860005</v>
      </c>
      <c r="T10">
        <v>4.8332436906619999E-3</v>
      </c>
      <c r="U10">
        <v>3.2974338008070001</v>
      </c>
      <c r="V10">
        <v>7.122039664533E-3</v>
      </c>
      <c r="W10">
        <v>2.7814148922880002</v>
      </c>
      <c r="X10">
        <v>8.7845763237109995E-3</v>
      </c>
      <c r="Y10">
        <v>3.6249228702009999</v>
      </c>
      <c r="Z10">
        <v>4.4008984425340002E-3</v>
      </c>
      <c r="AA10">
        <v>1.0601423457300001</v>
      </c>
      <c r="AB10">
        <v>3.8155094972940002E-3</v>
      </c>
      <c r="AC10">
        <v>1.013708349369</v>
      </c>
      <c r="AD10">
        <v>3.9220104412809997E-3</v>
      </c>
      <c r="AE10">
        <v>2.09445876296</v>
      </c>
      <c r="AG10" s="3"/>
      <c r="AH10">
        <v>3.5661495622129999E-3</v>
      </c>
      <c r="AI10">
        <v>3.0305876082930001</v>
      </c>
      <c r="AJ10">
        <v>5.5998593696289997E-3</v>
      </c>
      <c r="AK10">
        <v>4.8018071218119998</v>
      </c>
      <c r="AL10">
        <v>4.66623819966E-3</v>
      </c>
      <c r="AM10">
        <v>5.2347651122050003</v>
      </c>
      <c r="AN10">
        <v>5.6950866039129997E-3</v>
      </c>
      <c r="AO10">
        <v>5.0093976677540004</v>
      </c>
      <c r="AP10">
        <v>6.5954173560799998E-3</v>
      </c>
      <c r="AQ10">
        <v>5.0344963482390002</v>
      </c>
      <c r="AR10">
        <v>6.6371207897029999E-3</v>
      </c>
      <c r="AS10">
        <v>5.7510700991519998</v>
      </c>
      <c r="AT10">
        <v>4.1342638935249997E-3</v>
      </c>
      <c r="AU10">
        <v>4.0569279327299999</v>
      </c>
      <c r="AW10" s="3"/>
      <c r="AX10">
        <v>3.378915843392E-3</v>
      </c>
      <c r="AY10">
        <v>3.0843936732669999</v>
      </c>
      <c r="AZ10">
        <v>5.4223714720120003E-3</v>
      </c>
      <c r="BA10">
        <v>4.6924076323239996</v>
      </c>
      <c r="BB10">
        <v>7.3896252648900001E-3</v>
      </c>
      <c r="BC10">
        <v>7.383437153129</v>
      </c>
      <c r="BD10">
        <v>5.7723949404709998E-3</v>
      </c>
      <c r="BE10">
        <v>8.3673964134959995</v>
      </c>
      <c r="BF10">
        <v>6.4531255700320004E-3</v>
      </c>
      <c r="BG10">
        <v>7.1060795092670004</v>
      </c>
      <c r="BH10">
        <v>7.9181080837320006E-3</v>
      </c>
      <c r="BI10">
        <v>8.212208208002</v>
      </c>
      <c r="BJ10">
        <v>7.5309289392520001E-3</v>
      </c>
      <c r="BK10">
        <v>10.62588008494</v>
      </c>
    </row>
    <row r="11" spans="2:63" x14ac:dyDescent="0.3">
      <c r="B11" s="2">
        <v>1.0876585197129999E-2</v>
      </c>
      <c r="C11">
        <v>1.7048968649039999</v>
      </c>
      <c r="D11">
        <v>4.2222475012540003E-3</v>
      </c>
      <c r="E11">
        <v>1.4354761244959999</v>
      </c>
      <c r="F11">
        <v>4.202383806639E-3</v>
      </c>
      <c r="G11">
        <v>2.0953716123950001</v>
      </c>
      <c r="H11">
        <v>4.8181583396900004E-3</v>
      </c>
      <c r="I11">
        <v>1.597061843683</v>
      </c>
      <c r="J11">
        <v>5.2154322319810003E-3</v>
      </c>
      <c r="K11">
        <v>2.3698458943120002</v>
      </c>
      <c r="L11">
        <v>4.8181583396900004E-3</v>
      </c>
      <c r="M11">
        <v>2.6422619510950001</v>
      </c>
      <c r="N11">
        <v>6.1092984896350001E-3</v>
      </c>
      <c r="O11">
        <v>2.7971274581959999</v>
      </c>
      <c r="Q11" s="3"/>
      <c r="R11">
        <v>4.5480318578389996E-3</v>
      </c>
      <c r="S11">
        <v>0.81317657333710003</v>
      </c>
      <c r="T11">
        <v>5.1989547314950004E-3</v>
      </c>
      <c r="U11">
        <v>3.3781087741600002</v>
      </c>
      <c r="V11">
        <v>7.3960608854930004E-3</v>
      </c>
      <c r="W11">
        <v>2.928112546131</v>
      </c>
      <c r="X11">
        <v>9.97249971376E-3</v>
      </c>
      <c r="Y11">
        <v>4.0967878695750004</v>
      </c>
      <c r="Z11">
        <v>4.9313418915630002E-3</v>
      </c>
      <c r="AA11">
        <v>1.1236946000520001</v>
      </c>
      <c r="AB11">
        <v>5.0032618980579997E-3</v>
      </c>
      <c r="AC11">
        <v>1.541811724574</v>
      </c>
      <c r="AD11">
        <v>4.8908581065809998E-3</v>
      </c>
      <c r="AE11">
        <v>2.4025078505309998</v>
      </c>
      <c r="AG11" s="3"/>
      <c r="AH11">
        <v>3.9317300254299997E-3</v>
      </c>
      <c r="AI11">
        <v>3.0269105794760001</v>
      </c>
      <c r="AJ11">
        <v>6.0672113403400004E-3</v>
      </c>
      <c r="AK11">
        <v>4.9436172007549999</v>
      </c>
      <c r="AL11">
        <v>5.1336451333890004E-3</v>
      </c>
      <c r="AM11">
        <v>5.4129497164410001</v>
      </c>
      <c r="AN11">
        <v>6.1549959649969998E-3</v>
      </c>
      <c r="AO11">
        <v>5.3774128331820004</v>
      </c>
      <c r="AP11">
        <v>7.0831730950060004E-3</v>
      </c>
      <c r="AQ11">
        <v>5.2381409214980001</v>
      </c>
      <c r="AR11">
        <v>7.1046376494679998E-3</v>
      </c>
      <c r="AS11">
        <v>6.002003753975</v>
      </c>
      <c r="AT11">
        <v>4.5337516726629999E-3</v>
      </c>
      <c r="AU11">
        <v>4.4379401667999998</v>
      </c>
      <c r="AW11" s="3"/>
      <c r="AX11">
        <v>3.8474841889069998E-3</v>
      </c>
      <c r="AY11">
        <v>3.0678842897030001</v>
      </c>
      <c r="AZ11">
        <v>6.2338717087329996E-3</v>
      </c>
      <c r="BA11">
        <v>5.7985363310600002</v>
      </c>
      <c r="BB11">
        <v>7.9190703545449995E-3</v>
      </c>
      <c r="BC11">
        <v>7.7433417148070003</v>
      </c>
      <c r="BD11">
        <v>6.2647420423980003E-3</v>
      </c>
      <c r="BE11">
        <v>8.7801310025770007</v>
      </c>
      <c r="BF11">
        <v>7.3021642705580004E-3</v>
      </c>
      <c r="BG11">
        <v>7.9447561942779998</v>
      </c>
      <c r="BH11">
        <v>8.3368487704900008E-3</v>
      </c>
      <c r="BI11">
        <v>8.4433395778870004</v>
      </c>
      <c r="BJ11">
        <v>7.9496764025649997E-3</v>
      </c>
      <c r="BK11">
        <v>10.85370957812</v>
      </c>
    </row>
    <row r="12" spans="2:63" x14ac:dyDescent="0.3">
      <c r="B12" s="2">
        <v>1.129372278403E-2</v>
      </c>
      <c r="C12">
        <v>1.786783729533</v>
      </c>
      <c r="D12">
        <v>4.6195213935450001E-3</v>
      </c>
      <c r="E12">
        <v>1.464219420696</v>
      </c>
      <c r="F12">
        <v>4.5003392258569997E-3</v>
      </c>
      <c r="G12">
        <v>2.135197942355</v>
      </c>
      <c r="H12">
        <v>5.6722972081149998E-3</v>
      </c>
      <c r="I12">
        <v>1.9512723758170001</v>
      </c>
      <c r="J12">
        <v>5.6722972081149998E-3</v>
      </c>
      <c r="K12">
        <v>2.5668775238269999</v>
      </c>
      <c r="L12">
        <v>5.195568537366E-3</v>
      </c>
      <c r="M12">
        <v>2.7152955871839999</v>
      </c>
      <c r="N12">
        <v>6.9634373580610004E-3</v>
      </c>
      <c r="O12">
        <v>3.005187127853</v>
      </c>
      <c r="Q12" s="3"/>
      <c r="R12">
        <v>5.4434429160289998E-3</v>
      </c>
      <c r="S12">
        <v>1.2019184785370001</v>
      </c>
      <c r="T12">
        <v>5.4366925564300001E-3</v>
      </c>
      <c r="U12">
        <v>3.422111750464</v>
      </c>
      <c r="V12">
        <v>7.9446683354860003E-3</v>
      </c>
      <c r="W12">
        <v>3.0356766988959998</v>
      </c>
      <c r="X12">
        <v>1.044775976844E-2</v>
      </c>
      <c r="Y12">
        <v>4.2557030786669996</v>
      </c>
      <c r="Z12">
        <v>5.2971718814649998E-3</v>
      </c>
      <c r="AA12">
        <v>1.165247225001</v>
      </c>
      <c r="AB12">
        <v>5.8987249964660001E-3</v>
      </c>
      <c r="AC12">
        <v>1.9134376023470001</v>
      </c>
      <c r="AD12">
        <v>6.0604167691159999E-3</v>
      </c>
      <c r="AE12">
        <v>2.8963799143940001</v>
      </c>
      <c r="AG12" s="3"/>
      <c r="AH12">
        <v>4.3988181736549998E-3</v>
      </c>
      <c r="AI12">
        <v>2.9941229370109999</v>
      </c>
      <c r="AJ12">
        <v>6.5340466586829996E-3</v>
      </c>
      <c r="AK12">
        <v>4.7435067419400001</v>
      </c>
      <c r="AL12">
        <v>5.560326975216E-3</v>
      </c>
      <c r="AM12">
        <v>5.5220271199850002</v>
      </c>
      <c r="AN12">
        <v>6.5060260868849999E-3</v>
      </c>
      <c r="AO12">
        <v>5.6891474983919998</v>
      </c>
      <c r="AP12">
        <v>7.530308171764E-3</v>
      </c>
      <c r="AQ12">
        <v>5.4417898921220003</v>
      </c>
      <c r="AR12">
        <v>7.4907647847469996E-3</v>
      </c>
      <c r="AS12">
        <v>6.1547349852359998</v>
      </c>
      <c r="AT12">
        <v>5.4171944367589998E-3</v>
      </c>
      <c r="AU12">
        <v>5.1003614449850003</v>
      </c>
      <c r="AW12" s="3"/>
      <c r="AX12">
        <v>4.5255177495700004E-3</v>
      </c>
      <c r="AY12">
        <v>3.1207143171060001</v>
      </c>
      <c r="AZ12">
        <v>6.6645085502519998E-3</v>
      </c>
      <c r="BA12">
        <v>6.2409878105540004</v>
      </c>
      <c r="BB12">
        <v>8.3132665341730007E-3</v>
      </c>
      <c r="BC12">
        <v>7.9183411805770003</v>
      </c>
      <c r="BD12">
        <v>6.6955279681280002E-3</v>
      </c>
      <c r="BE12">
        <v>9.1499411943929996</v>
      </c>
      <c r="BF12">
        <v>8.1144573642159996E-3</v>
      </c>
      <c r="BG12">
        <v>8.6645653176340005</v>
      </c>
      <c r="BH12">
        <v>8.7802356127030003E-3</v>
      </c>
      <c r="BI12">
        <v>8.6810747011969998</v>
      </c>
      <c r="BJ12">
        <v>8.4917969508090003E-3</v>
      </c>
      <c r="BK12">
        <v>11.045218427449999</v>
      </c>
    </row>
    <row r="13" spans="2:63" x14ac:dyDescent="0.3">
      <c r="B13" s="2">
        <v>1.1532087119409999E-2</v>
      </c>
      <c r="C13">
        <v>1.83990310077</v>
      </c>
      <c r="D13">
        <v>4.9969315912209997E-3</v>
      </c>
      <c r="E13">
        <v>1.479678474597</v>
      </c>
      <c r="F13">
        <v>4.8380220343049998E-3</v>
      </c>
      <c r="G13">
        <v>2.1683766518029999</v>
      </c>
      <c r="H13">
        <v>6.0497074057920004E-3</v>
      </c>
      <c r="I13">
        <v>2.1615992463549998</v>
      </c>
      <c r="J13">
        <v>6.1092984896350001E-3</v>
      </c>
      <c r="K13">
        <v>2.7417672830150002</v>
      </c>
      <c r="L13">
        <v>5.6325698188860003E-3</v>
      </c>
      <c r="M13">
        <v>2.7971802520689999</v>
      </c>
      <c r="N13">
        <v>7.9566220887879995E-3</v>
      </c>
      <c r="O13">
        <v>3.1910873292259998</v>
      </c>
      <c r="Q13" s="3"/>
      <c r="R13">
        <v>5.8636756970190003E-3</v>
      </c>
      <c r="S13">
        <v>1.4048485601180001</v>
      </c>
      <c r="T13">
        <v>5.7843436767349996E-3</v>
      </c>
      <c r="U13">
        <v>3.4245427705210001</v>
      </c>
      <c r="V13">
        <v>8.2372475761969995E-3</v>
      </c>
      <c r="W13">
        <v>3.0967934720930002</v>
      </c>
      <c r="X13">
        <v>1.0849843417110001E-2</v>
      </c>
      <c r="Y13">
        <v>4.4097309682540002</v>
      </c>
      <c r="Z13">
        <v>5.6070304394470003E-3</v>
      </c>
      <c r="AA13">
        <v>1.561348362895</v>
      </c>
      <c r="AB13">
        <v>7.1412965100560001E-3</v>
      </c>
      <c r="AC13">
        <v>2.4659902147700001</v>
      </c>
      <c r="AD13">
        <v>7.0657559913100002E-3</v>
      </c>
      <c r="AE13">
        <v>3.2386595697949998</v>
      </c>
      <c r="AG13" s="3"/>
      <c r="AH13">
        <v>4.8455465240799999E-3</v>
      </c>
      <c r="AI13">
        <v>2.9286004204639999</v>
      </c>
      <c r="AJ13">
        <v>6.8795036650769999E-3</v>
      </c>
      <c r="AK13">
        <v>4.863505297803</v>
      </c>
      <c r="AL13">
        <v>6.0275745161929998E-3</v>
      </c>
      <c r="AM13">
        <v>5.5947256008709996</v>
      </c>
      <c r="AN13">
        <v>6.9657326141350003E-3</v>
      </c>
      <c r="AO13">
        <v>5.9229272324620004</v>
      </c>
      <c r="AP13">
        <v>7.9163748477229998E-3</v>
      </c>
      <c r="AQ13">
        <v>5.55450914556</v>
      </c>
      <c r="AR13">
        <v>7.9987099361189997E-3</v>
      </c>
      <c r="AS13">
        <v>6.2783534041670004</v>
      </c>
      <c r="AT13">
        <v>5.9133227232699998E-3</v>
      </c>
      <c r="AU13">
        <v>5.4380614581610001</v>
      </c>
      <c r="AW13" s="3"/>
      <c r="AX13">
        <v>5.2282855609040004E-3</v>
      </c>
      <c r="AY13">
        <v>3.1372237006689998</v>
      </c>
      <c r="AZ13">
        <v>7.0213017971760003E-3</v>
      </c>
      <c r="BA13">
        <v>6.617401755795</v>
      </c>
      <c r="BB13">
        <v>8.5721324851120006E-3</v>
      </c>
      <c r="BC13">
        <v>7.9480580709910003</v>
      </c>
      <c r="BD13">
        <v>7.0277902610319997E-3</v>
      </c>
      <c r="BE13">
        <v>9.4636194820939998</v>
      </c>
      <c r="BF13">
        <v>8.5577696643240001E-3</v>
      </c>
      <c r="BG13">
        <v>8.9386210847839997</v>
      </c>
      <c r="BH13">
        <v>9.22362923147E-3</v>
      </c>
      <c r="BI13">
        <v>8.9155079477949997</v>
      </c>
      <c r="BJ13">
        <v>8.9724444180700001E-3</v>
      </c>
      <c r="BK13">
        <v>11.15087848225</v>
      </c>
    </row>
    <row r="14" spans="2:63" x14ac:dyDescent="0.3">
      <c r="B14" s="2">
        <v>1.210813426323E-2</v>
      </c>
      <c r="C14">
        <v>1.9018427043770001</v>
      </c>
      <c r="D14">
        <v>5.2948870104390002E-3</v>
      </c>
      <c r="E14">
        <v>1.484074292441</v>
      </c>
      <c r="F14">
        <v>5.1359774535230003E-3</v>
      </c>
      <c r="G14">
        <v>2.1860589116910001</v>
      </c>
      <c r="H14">
        <v>6.6058908549990001E-3</v>
      </c>
      <c r="I14">
        <v>2.3010452949590001</v>
      </c>
      <c r="J14">
        <v>6.9833010526749997E-3</v>
      </c>
      <c r="K14">
        <v>3.049473068253</v>
      </c>
      <c r="L14">
        <v>6.1092984896350001E-3</v>
      </c>
      <c r="M14">
        <v>2.8746317034489999</v>
      </c>
      <c r="N14">
        <v>8.7908972625979995E-3</v>
      </c>
      <c r="O14">
        <v>3.34157461644</v>
      </c>
      <c r="Q14" s="3"/>
      <c r="R14">
        <v>6.2290670622329996E-3</v>
      </c>
      <c r="S14">
        <v>1.5906648448059999</v>
      </c>
      <c r="T14">
        <v>6.150366958872E-3</v>
      </c>
      <c r="U14">
        <v>3.4025215793129999</v>
      </c>
      <c r="V14">
        <v>8.6579561534579994E-3</v>
      </c>
      <c r="W14">
        <v>3.1432341600570002</v>
      </c>
      <c r="X14">
        <v>1.1306954339459999E-2</v>
      </c>
      <c r="Y14">
        <v>4.5197439853520001</v>
      </c>
      <c r="Z14">
        <v>6.1731402362130003E-3</v>
      </c>
      <c r="AA14">
        <v>1.930542477101</v>
      </c>
      <c r="AB14">
        <v>8.0183725779979995E-3</v>
      </c>
      <c r="AC14">
        <v>2.8669585973570002</v>
      </c>
      <c r="AD14">
        <v>7.8879534718920008E-3</v>
      </c>
      <c r="AE14">
        <v>3.6347398893670002</v>
      </c>
      <c r="AG14" s="3"/>
      <c r="AH14">
        <v>5.1297922258289998E-3</v>
      </c>
      <c r="AI14">
        <v>2.8630954933789998</v>
      </c>
      <c r="AJ14">
        <v>7.3468501394870003E-3</v>
      </c>
      <c r="AK14">
        <v>5.0016779242159997</v>
      </c>
      <c r="AL14">
        <v>6.5760029221879996E-3</v>
      </c>
      <c r="AM14">
        <v>5.6274033092030002</v>
      </c>
      <c r="AN14">
        <v>7.4133181840450001E-3</v>
      </c>
      <c r="AO14">
        <v>6.1350573991120001</v>
      </c>
      <c r="AP14">
        <v>8.3634329762560002E-3</v>
      </c>
      <c r="AQ14">
        <v>5.7072337807739997</v>
      </c>
      <c r="AR14">
        <v>8.3034638358169995E-3</v>
      </c>
      <c r="AS14">
        <v>6.3437945694550004</v>
      </c>
      <c r="AT14">
        <v>6.7241280741899999E-3</v>
      </c>
      <c r="AU14">
        <v>6.029042697095</v>
      </c>
      <c r="AW14" s="3"/>
      <c r="AX14">
        <v>5.8448392640300002E-3</v>
      </c>
      <c r="AY14">
        <v>3.1075068102549999</v>
      </c>
      <c r="AZ14">
        <v>7.5016239897960002E-3</v>
      </c>
      <c r="BA14">
        <v>6.8815518928069999</v>
      </c>
      <c r="BB14">
        <v>8.7448046575090005E-3</v>
      </c>
      <c r="BC14">
        <v>7.9216430572889998</v>
      </c>
      <c r="BD14">
        <v>7.4095413849409996E-3</v>
      </c>
      <c r="BE14">
        <v>9.6947508519790002</v>
      </c>
      <c r="BF14">
        <v>8.9271570511760007E-3</v>
      </c>
      <c r="BG14">
        <v>9.1862618382319994</v>
      </c>
      <c r="BH14">
        <v>9.6671719344489995E-3</v>
      </c>
      <c r="BI14">
        <v>9.077299906715</v>
      </c>
      <c r="BJ14">
        <v>9.2066642135549999E-3</v>
      </c>
      <c r="BK14">
        <v>11.173991619240001</v>
      </c>
    </row>
    <row r="15" spans="2:63" x14ac:dyDescent="0.3">
      <c r="B15" s="2">
        <v>1.242595337706E-2</v>
      </c>
      <c r="C15">
        <v>1.9438812415990001</v>
      </c>
      <c r="D15">
        <v>5.4736602619700004E-3</v>
      </c>
      <c r="E15">
        <v>1.4663392386809999</v>
      </c>
      <c r="F15">
        <v>5.4537965673550001E-3</v>
      </c>
      <c r="G15">
        <v>2.2015245648259998</v>
      </c>
      <c r="H15">
        <v>7.0031647472899999E-3</v>
      </c>
      <c r="I15">
        <v>2.4449377555349998</v>
      </c>
      <c r="J15">
        <v>7.4203023341949999E-3</v>
      </c>
      <c r="K15">
        <v>3.1822890943040001</v>
      </c>
      <c r="L15">
        <v>6.5661634657699997E-3</v>
      </c>
      <c r="M15">
        <v>2.958728575596</v>
      </c>
      <c r="N15">
        <v>1.0062173717930001E-2</v>
      </c>
      <c r="O15">
        <v>3.5451592774449998</v>
      </c>
      <c r="Q15" s="3"/>
      <c r="R15">
        <v>6.6493295804899996E-3</v>
      </c>
      <c r="S15">
        <v>1.783814339286</v>
      </c>
      <c r="T15">
        <v>6.553030484238E-3</v>
      </c>
      <c r="U15">
        <v>3.365828020431</v>
      </c>
      <c r="V15">
        <v>8.987249980565E-3</v>
      </c>
      <c r="W15">
        <v>3.1652270978270001</v>
      </c>
      <c r="X15">
        <v>1.159943693405E-2</v>
      </c>
      <c r="Y15">
        <v>4.6126476666269998</v>
      </c>
      <c r="Z15">
        <v>6.574591967951E-3</v>
      </c>
      <c r="AA15">
        <v>2.2924078425840002</v>
      </c>
      <c r="AB15">
        <v>9.6625370753440007E-3</v>
      </c>
      <c r="AC15">
        <v>3.7349187865340001</v>
      </c>
      <c r="AD15">
        <v>8.3632432638430006E-3</v>
      </c>
      <c r="AE15">
        <v>3.7838745113569998</v>
      </c>
      <c r="AG15" s="3"/>
      <c r="AH15">
        <v>5.2719205730059997E-3</v>
      </c>
      <c r="AI15">
        <v>2.833980482366</v>
      </c>
      <c r="AJ15">
        <v>8.0173274062500001E-3</v>
      </c>
      <c r="AK15">
        <v>5.1580158264499998</v>
      </c>
      <c r="AL15">
        <v>7.1649860347310001E-3</v>
      </c>
      <c r="AM15">
        <v>5.6164271898180003</v>
      </c>
      <c r="AN15">
        <v>7.7278545733750004E-3</v>
      </c>
      <c r="AO15">
        <v>6.2952398579609996</v>
      </c>
      <c r="AP15">
        <v>8.7697989906959997E-3</v>
      </c>
      <c r="AQ15">
        <v>5.8126759304710003</v>
      </c>
      <c r="AR15">
        <v>8.7097254205229999E-3</v>
      </c>
      <c r="AS15">
        <v>6.3801251210950003</v>
      </c>
      <c r="AT15">
        <v>7.679943258871E-3</v>
      </c>
      <c r="AU15">
        <v>6.5875319187250003</v>
      </c>
      <c r="AW15" s="3"/>
      <c r="AX15">
        <v>6.64638821728E-3</v>
      </c>
      <c r="AY15">
        <v>3.0546767828529999</v>
      </c>
      <c r="AZ15">
        <v>7.7972491007129996E-3</v>
      </c>
      <c r="BA15">
        <v>7.0235325914500004</v>
      </c>
      <c r="BB15">
        <v>9.0284794012250001E-3</v>
      </c>
      <c r="BC15">
        <v>7.8787186600250001</v>
      </c>
      <c r="BD15">
        <v>7.8901143100979995E-3</v>
      </c>
      <c r="BE15">
        <v>9.836731550623</v>
      </c>
      <c r="BF15">
        <v>9.4322812600169999E-3</v>
      </c>
      <c r="BG15">
        <v>9.381072564278</v>
      </c>
      <c r="BH15">
        <v>1.014779907204E-2</v>
      </c>
      <c r="BI15">
        <v>9.1928655916570001</v>
      </c>
      <c r="BJ15">
        <v>9.5395499495200004E-3</v>
      </c>
      <c r="BK15">
        <v>11.183897249379999</v>
      </c>
    </row>
    <row r="16" spans="2:63" x14ac:dyDescent="0.3">
      <c r="B16" s="2">
        <v>1.312118268857E-2</v>
      </c>
      <c r="C16">
        <v>1.9991644257150001</v>
      </c>
      <c r="D16">
        <v>5.7914793758030002E-3</v>
      </c>
      <c r="E16">
        <v>1.4485887867080001</v>
      </c>
      <c r="F16">
        <v>5.7318882919589996E-3</v>
      </c>
      <c r="G16">
        <v>2.1859929193499998</v>
      </c>
      <c r="H16">
        <v>7.4600297234240004E-3</v>
      </c>
      <c r="I16">
        <v>2.577751581841</v>
      </c>
      <c r="J16">
        <v>7.8771673103289995E-3</v>
      </c>
      <c r="K16">
        <v>3.2730291874719999</v>
      </c>
      <c r="L16">
        <v>7.0031647472899999E-3</v>
      </c>
      <c r="M16">
        <v>3.0029683213570002</v>
      </c>
      <c r="N16">
        <v>1.0538902388680001E-2</v>
      </c>
      <c r="O16">
        <v>3.6026810657600001</v>
      </c>
      <c r="Q16" s="3"/>
      <c r="R16">
        <v>7.0696738762310004E-3</v>
      </c>
      <c r="S16">
        <v>1.950067219238</v>
      </c>
      <c r="T16">
        <v>6.8824804319969997E-3</v>
      </c>
      <c r="U16">
        <v>3.3364728759200002</v>
      </c>
      <c r="V16">
        <v>9.3349308381370007E-3</v>
      </c>
      <c r="W16">
        <v>3.1578775307820002</v>
      </c>
      <c r="X16">
        <v>1.198343092492E-2</v>
      </c>
      <c r="Y16">
        <v>4.6982121900190004</v>
      </c>
      <c r="Z16">
        <v>7.451132765088E-3</v>
      </c>
      <c r="AA16">
        <v>2.8694267929900001</v>
      </c>
      <c r="AB16">
        <v>1.130651571477E-2</v>
      </c>
      <c r="AC16">
        <v>4.6640076450920001</v>
      </c>
      <c r="AD16">
        <v>1.01180496196E-2</v>
      </c>
      <c r="AE16">
        <v>4.3706383603110002</v>
      </c>
      <c r="AG16" s="3"/>
      <c r="AH16">
        <v>5.4952572667090003E-3</v>
      </c>
      <c r="AI16">
        <v>2.783031961446</v>
      </c>
      <c r="AJ16">
        <v>8.4033666007000008E-3</v>
      </c>
      <c r="AK16">
        <v>5.2525478172420001</v>
      </c>
      <c r="AL16">
        <v>7.6320906718610002E-3</v>
      </c>
      <c r="AM16">
        <v>5.5945519049400003</v>
      </c>
      <c r="AN16">
        <v>8.1027242137879998E-3</v>
      </c>
      <c r="AO16">
        <v>6.3839678828980002</v>
      </c>
      <c r="AP16">
        <v>9.4605481144310003E-3</v>
      </c>
      <c r="AQ16">
        <v>5.9435494663170001</v>
      </c>
      <c r="AR16">
        <v>9.2987305182730007E-3</v>
      </c>
      <c r="AS16">
        <v>6.3836988118270002</v>
      </c>
      <c r="AT16">
        <v>8.5389020162910008E-3</v>
      </c>
      <c r="AU16">
        <v>7.0464375794820002</v>
      </c>
      <c r="AW16" s="3"/>
      <c r="AX16">
        <v>7.0656642518839999E-3</v>
      </c>
      <c r="AY16">
        <v>3.024959892439</v>
      </c>
      <c r="AZ16">
        <v>8.0314350134230005E-3</v>
      </c>
      <c r="BA16">
        <v>7.0631551120019997</v>
      </c>
      <c r="BB16">
        <v>9.2258383884069994E-3</v>
      </c>
      <c r="BC16">
        <v>7.8390961394729999</v>
      </c>
      <c r="BD16">
        <v>8.2474632345330007E-3</v>
      </c>
      <c r="BE16">
        <v>9.9423916054269998</v>
      </c>
      <c r="BF16">
        <v>9.7896234078969999E-3</v>
      </c>
      <c r="BG16">
        <v>9.4900344957949994</v>
      </c>
      <c r="BH16">
        <v>1.048046118169E-2</v>
      </c>
      <c r="BI16">
        <v>9.3117331533119998</v>
      </c>
      <c r="BJ16">
        <v>9.8107931906279994E-3</v>
      </c>
      <c r="BK16">
        <v>11.19050100281</v>
      </c>
    </row>
    <row r="17" spans="2:63" x14ac:dyDescent="0.3">
      <c r="B17" s="2">
        <v>1.365750244316E-2</v>
      </c>
      <c r="C17">
        <v>2.0234635096879998</v>
      </c>
      <c r="D17">
        <v>6.0695711004059997E-3</v>
      </c>
      <c r="E17">
        <v>1.4286283272169999</v>
      </c>
      <c r="F17">
        <v>6.0894347950209999E-3</v>
      </c>
      <c r="G17">
        <v>2.1726668819019999</v>
      </c>
      <c r="H17">
        <v>7.916894699559E-3</v>
      </c>
      <c r="I17">
        <v>2.6662772680020002</v>
      </c>
      <c r="J17">
        <v>8.3141685918490006E-3</v>
      </c>
      <c r="K17">
        <v>3.3659858873920001</v>
      </c>
      <c r="L17">
        <v>7.340847555737E-3</v>
      </c>
      <c r="M17">
        <v>3.033932623798</v>
      </c>
      <c r="N17">
        <v>1.1393041257100001E-2</v>
      </c>
      <c r="O17">
        <v>3.6867339430129999</v>
      </c>
      <c r="Q17" s="3"/>
      <c r="R17">
        <v>7.4717872621579999E-3</v>
      </c>
      <c r="S17">
        <v>2.0943145217239998</v>
      </c>
      <c r="T17">
        <v>7.285039876929E-3</v>
      </c>
      <c r="U17">
        <v>3.3340113718910001</v>
      </c>
      <c r="V17">
        <v>9.6459937554300001E-3</v>
      </c>
      <c r="W17">
        <v>3.1578648910860001</v>
      </c>
      <c r="X17">
        <v>1.2257719781279999E-2</v>
      </c>
      <c r="Y17">
        <v>4.7568845599519998</v>
      </c>
      <c r="Z17">
        <v>7.8712688999599996E-3</v>
      </c>
      <c r="AA17">
        <v>3.1041437826489999</v>
      </c>
      <c r="AB17">
        <v>1.218356204545E-2</v>
      </c>
      <c r="AC17">
        <v>5.0747566147800001</v>
      </c>
      <c r="AD17">
        <v>1.1032093040709999E-2</v>
      </c>
      <c r="AE17">
        <v>4.6493479171130003</v>
      </c>
      <c r="AG17" s="3"/>
      <c r="AH17">
        <v>5.6779897871490001E-3</v>
      </c>
      <c r="AI17">
        <v>2.743000195479</v>
      </c>
      <c r="AJ17">
        <v>8.8095952075950001E-3</v>
      </c>
      <c r="AK17">
        <v>5.2670536537060002</v>
      </c>
      <c r="AL17">
        <v>8.4037953122399998E-3</v>
      </c>
      <c r="AM17">
        <v>5.5362691145299996</v>
      </c>
      <c r="AN17">
        <v>8.4170970274460005E-3</v>
      </c>
      <c r="AO17">
        <v>6.4358959616189999</v>
      </c>
      <c r="AP17">
        <v>9.8668316843439994E-3</v>
      </c>
      <c r="AQ17">
        <v>5.9944298280739998</v>
      </c>
      <c r="AR17">
        <v>9.7657966812909995E-3</v>
      </c>
      <c r="AS17">
        <v>6.3363613592450001</v>
      </c>
      <c r="AT17">
        <v>9.0106248124499997E-3</v>
      </c>
      <c r="AU17">
        <v>7.2325840776910004</v>
      </c>
      <c r="AW17" s="3"/>
      <c r="AX17">
        <v>8.8164900069059998E-3</v>
      </c>
      <c r="AY17">
        <v>3.0315636458639998</v>
      </c>
      <c r="AZ17">
        <v>8.2533994967300007E-3</v>
      </c>
      <c r="BA17">
        <v>7.049947605152</v>
      </c>
      <c r="BB17">
        <v>9.4108742978609994E-3</v>
      </c>
      <c r="BC17">
        <v>7.7961717422090002</v>
      </c>
      <c r="BD17">
        <v>8.7159231551669995E-3</v>
      </c>
      <c r="BE17">
        <v>9.9787122492659996</v>
      </c>
      <c r="BF17">
        <v>1.0011452360100001E-2</v>
      </c>
      <c r="BG17">
        <v>9.5428645231970002</v>
      </c>
      <c r="BH17">
        <v>1.094876524156E-2</v>
      </c>
      <c r="BI17">
        <v>9.4239969615420005</v>
      </c>
      <c r="BJ17">
        <v>1.015615108853E-2</v>
      </c>
      <c r="BK17">
        <v>11.13106722198</v>
      </c>
    </row>
    <row r="18" spans="2:63" x14ac:dyDescent="0.3">
      <c r="B18" s="2">
        <v>1.4352731754670001E-2</v>
      </c>
      <c r="C18">
        <v>2.0499594027099999</v>
      </c>
      <c r="D18">
        <v>6.4271176034679999E-3</v>
      </c>
      <c r="E18">
        <v>1.424159917798</v>
      </c>
      <c r="F18">
        <v>6.3873902142390004E-3</v>
      </c>
      <c r="G18">
        <v>2.1637762577020001</v>
      </c>
      <c r="H18">
        <v>8.7710335679839994E-3</v>
      </c>
      <c r="I18">
        <v>2.8986954147390001</v>
      </c>
      <c r="J18">
        <v>8.5723966218380007E-3</v>
      </c>
      <c r="K18">
        <v>3.41467424487</v>
      </c>
      <c r="L18">
        <v>7.6983940587990003E-3</v>
      </c>
      <c r="M18">
        <v>3.0626803194879999</v>
      </c>
      <c r="N18">
        <v>1.2048543179380001E-2</v>
      </c>
      <c r="O18">
        <v>3.7375927126040001</v>
      </c>
      <c r="Q18" s="3"/>
      <c r="R18">
        <v>7.8557292128060008E-3</v>
      </c>
      <c r="S18">
        <v>2.1969950725429999</v>
      </c>
      <c r="T18">
        <v>7.6876141904939996E-3</v>
      </c>
      <c r="U18">
        <v>3.326659574312</v>
      </c>
      <c r="V18">
        <v>9.8839100039669996E-3</v>
      </c>
      <c r="W18">
        <v>3.1431843447849999</v>
      </c>
      <c r="X18">
        <v>1.251377029351E-2</v>
      </c>
      <c r="Y18">
        <v>4.7959964991939996</v>
      </c>
      <c r="Z18">
        <v>8.3647821674080001E-3</v>
      </c>
      <c r="AA18">
        <v>3.2777291288799999</v>
      </c>
      <c r="AB18">
        <v>1.254904262246E-2</v>
      </c>
      <c r="AC18">
        <v>5.2312311381659997</v>
      </c>
      <c r="AD18">
        <v>1.18182450234E-2</v>
      </c>
      <c r="AE18">
        <v>4.8644888623389999</v>
      </c>
      <c r="AG18" s="3"/>
      <c r="AH18">
        <v>6.510488013236E-3</v>
      </c>
      <c r="AI18">
        <v>2.5937744957879998</v>
      </c>
      <c r="AJ18">
        <v>9.215801829284E-3</v>
      </c>
      <c r="AK18">
        <v>5.2670096800530004</v>
      </c>
      <c r="AL18">
        <v>1.0109593804540001E-2</v>
      </c>
      <c r="AM18">
        <v>5.3578492512490001</v>
      </c>
      <c r="AN18">
        <v>8.8402378488419992E-3</v>
      </c>
      <c r="AO18">
        <v>6.4704915620719996</v>
      </c>
      <c r="AP18">
        <v>1.035434558599E-2</v>
      </c>
      <c r="AQ18">
        <v>6.0380264900420002</v>
      </c>
      <c r="AR18">
        <v>1.015161602367E-2</v>
      </c>
      <c r="AS18">
        <v>6.2853952488629998</v>
      </c>
      <c r="AT18">
        <v>9.4581449520920007E-3</v>
      </c>
      <c r="AU18">
        <v>7.4014124922900004</v>
      </c>
      <c r="AW18" s="3"/>
      <c r="AX18">
        <v>1.009889650062E-2</v>
      </c>
      <c r="AY18">
        <v>2.9820354951749999</v>
      </c>
      <c r="AZ18">
        <v>8.4877480467600002E-3</v>
      </c>
      <c r="BA18">
        <v>7.0103250845999998</v>
      </c>
      <c r="BB18">
        <v>9.6081790726029997E-3</v>
      </c>
      <c r="BC18">
        <v>7.7829642353580004</v>
      </c>
      <c r="BD18">
        <v>9.0859272085259991E-3</v>
      </c>
      <c r="BE18">
        <v>9.9258822218640006</v>
      </c>
      <c r="BF18">
        <v>1.024563149626E-2</v>
      </c>
      <c r="BG18">
        <v>9.5857889204620008</v>
      </c>
      <c r="BH18">
        <v>1.142946692127E-2</v>
      </c>
      <c r="BI18">
        <v>9.5032420026459992</v>
      </c>
      <c r="BJ18">
        <v>1.099496744339E-2</v>
      </c>
      <c r="BK18">
        <v>10.942860249360001</v>
      </c>
    </row>
    <row r="19" spans="2:63" x14ac:dyDescent="0.3">
      <c r="B19" s="2">
        <v>1.4869187814649999E-2</v>
      </c>
      <c r="C19">
        <v>2.0676174654060002</v>
      </c>
      <c r="D19">
        <v>6.7052093280720003E-3</v>
      </c>
      <c r="E19">
        <v>1.4241291213730001</v>
      </c>
      <c r="F19">
        <v>6.7250730226859996E-3</v>
      </c>
      <c r="G19">
        <v>2.1504524199990001</v>
      </c>
      <c r="H19">
        <v>9.1683074602749992E-3</v>
      </c>
      <c r="I19">
        <v>3.0293014332719999</v>
      </c>
      <c r="J19">
        <v>8.8306246518270008E-3</v>
      </c>
      <c r="K19">
        <v>3.445647346291</v>
      </c>
      <c r="L19">
        <v>8.1353953403190005E-3</v>
      </c>
      <c r="M19">
        <v>3.0958480302129998</v>
      </c>
      <c r="N19">
        <v>1.2545135544749999E-2</v>
      </c>
      <c r="O19">
        <v>3.7707538240949998</v>
      </c>
      <c r="Q19" s="3"/>
      <c r="R19">
        <v>8.3311899940420008E-3</v>
      </c>
      <c r="S19">
        <v>2.2898913187019998</v>
      </c>
      <c r="T19">
        <v>8.1999754160450005E-3</v>
      </c>
      <c r="U19">
        <v>3.3193033156629999</v>
      </c>
      <c r="V19">
        <v>1.024991098315E-2</v>
      </c>
      <c r="W19">
        <v>3.1284985939030001</v>
      </c>
      <c r="X19">
        <v>1.278821527053E-2</v>
      </c>
      <c r="Y19">
        <v>4.8033207868470003</v>
      </c>
      <c r="Z19">
        <v>8.8034911906640003E-3</v>
      </c>
      <c r="AA19">
        <v>3.421974944344</v>
      </c>
      <c r="AB19">
        <v>1.295129726041E-2</v>
      </c>
      <c r="AC19">
        <v>5.3290206519219998</v>
      </c>
      <c r="AD19">
        <v>1.2805836566370001E-2</v>
      </c>
      <c r="AE19">
        <v>5.0258283998840003</v>
      </c>
      <c r="AG19" s="3"/>
      <c r="AH19">
        <v>7.3430247134359996E-3</v>
      </c>
      <c r="AI19">
        <v>2.4700109638010002</v>
      </c>
      <c r="AJ19">
        <v>9.4391934860050004E-3</v>
      </c>
      <c r="AK19">
        <v>5.2524356844259996</v>
      </c>
      <c r="AL19">
        <v>1.090152633148E-2</v>
      </c>
      <c r="AM19">
        <v>5.2450024742160002</v>
      </c>
      <c r="AN19">
        <v>9.2149929862840006E-3</v>
      </c>
      <c r="AO19">
        <v>6.4834415209199996</v>
      </c>
      <c r="AP19">
        <v>1.0841815517220001E-2</v>
      </c>
      <c r="AQ19">
        <v>6.052523531776</v>
      </c>
      <c r="AR19">
        <v>1.063888808804E-2</v>
      </c>
      <c r="AS19">
        <v>6.1689439995409998</v>
      </c>
      <c r="AT19">
        <v>9.8814689782420004E-3</v>
      </c>
      <c r="AU19">
        <v>7.5572529984849997</v>
      </c>
      <c r="AW19" s="3"/>
      <c r="AX19">
        <v>1.2861054922129999E-2</v>
      </c>
      <c r="AY19">
        <v>2.849960426669</v>
      </c>
      <c r="AZ19">
        <v>8.7344874400669993E-3</v>
      </c>
      <c r="BA19">
        <v>6.9409856736339997</v>
      </c>
      <c r="BB19">
        <v>9.8424056446430007E-3</v>
      </c>
      <c r="BC19">
        <v>7.8027754956340001</v>
      </c>
      <c r="BD19">
        <v>9.5670693643039994E-3</v>
      </c>
      <c r="BE19">
        <v>9.7905052766459999</v>
      </c>
      <c r="BF19">
        <v>1.0442882058559999E-2</v>
      </c>
      <c r="BG19">
        <v>9.5989964273120005</v>
      </c>
      <c r="BH19">
        <v>1.191023636652E-2</v>
      </c>
      <c r="BI19">
        <v>9.5494682766229992</v>
      </c>
      <c r="BJ19">
        <v>1.2339843171670001E-2</v>
      </c>
      <c r="BK19">
        <v>10.49380501644</v>
      </c>
    </row>
    <row r="20" spans="2:63" x14ac:dyDescent="0.3">
      <c r="B20" s="2">
        <v>1.580278146153E-2</v>
      </c>
      <c r="C20">
        <v>2.060870856383</v>
      </c>
      <c r="D20">
        <v>7.340847555737E-3</v>
      </c>
      <c r="E20">
        <v>1.446202799615</v>
      </c>
      <c r="F20">
        <v>7.0230284419040001E-3</v>
      </c>
      <c r="G20">
        <v>2.1216321327349998</v>
      </c>
      <c r="H20">
        <v>1.0062173717930001E-2</v>
      </c>
      <c r="I20">
        <v>3.3192897627070002</v>
      </c>
      <c r="J20">
        <v>9.0888526818159992E-3</v>
      </c>
      <c r="K20">
        <v>3.483263668732</v>
      </c>
      <c r="L20">
        <v>8.4929418433799999E-3</v>
      </c>
      <c r="M20">
        <v>3.120166911888</v>
      </c>
      <c r="N20">
        <v>1.3041727910110001E-2</v>
      </c>
      <c r="O20">
        <v>3.801700528579</v>
      </c>
      <c r="Q20" s="3"/>
      <c r="R20">
        <v>8.8433802303079997E-3</v>
      </c>
      <c r="S20">
        <v>2.3387734358849999</v>
      </c>
      <c r="T20">
        <v>8.6391156296719996E-3</v>
      </c>
      <c r="U20">
        <v>3.3217306181619999</v>
      </c>
      <c r="V20">
        <v>1.14760581259E-2</v>
      </c>
      <c r="W20">
        <v>3.0648749624740002</v>
      </c>
      <c r="X20">
        <v>1.31358961281E-2</v>
      </c>
      <c r="Y20">
        <v>4.7959712198029996</v>
      </c>
      <c r="Z20">
        <v>9.3337339131419998E-3</v>
      </c>
      <c r="AA20">
        <v>3.551546161598</v>
      </c>
      <c r="AB20">
        <v>1.322560841972E-2</v>
      </c>
      <c r="AC20">
        <v>5.3803575815300002</v>
      </c>
      <c r="AD20">
        <v>1.368361146008E-2</v>
      </c>
      <c r="AE20">
        <v>5.1969529855980001</v>
      </c>
      <c r="AG20" s="3"/>
      <c r="AH20">
        <v>8.2365033994919994E-3</v>
      </c>
      <c r="AI20">
        <v>2.3535157408249998</v>
      </c>
      <c r="AJ20">
        <v>9.7031838196880004E-3</v>
      </c>
      <c r="AK20">
        <v>5.2233074813169997</v>
      </c>
      <c r="AL20">
        <v>1.2668134898390001E-2</v>
      </c>
      <c r="AM20">
        <v>4.9865520592420003</v>
      </c>
      <c r="AN20">
        <v>9.5534441389489994E-3</v>
      </c>
      <c r="AO20">
        <v>6.4704143543540003</v>
      </c>
      <c r="AP20">
        <v>1.1308953132170001E-2</v>
      </c>
      <c r="AQ20">
        <v>6.052472962075</v>
      </c>
      <c r="AR20">
        <v>1.1471353336310001E-2</v>
      </c>
      <c r="AS20">
        <v>5.9978935846730002</v>
      </c>
      <c r="AT20">
        <v>1.029264587494E-2</v>
      </c>
      <c r="AU20">
        <v>7.6741232364399998</v>
      </c>
      <c r="AW20" s="3"/>
      <c r="AX20">
        <v>1.566026389548E-2</v>
      </c>
      <c r="AY20">
        <v>2.6881684677490001</v>
      </c>
      <c r="AZ20">
        <v>9.1293341689770002E-3</v>
      </c>
      <c r="BA20">
        <v>6.799004974991</v>
      </c>
      <c r="BB20">
        <v>1.0409490846429999E-2</v>
      </c>
      <c r="BC20">
        <v>7.8456998928989998</v>
      </c>
      <c r="BD20">
        <v>1.0356925459439999E-2</v>
      </c>
      <c r="BE20">
        <v>9.427298838255</v>
      </c>
      <c r="BF20">
        <v>1.0627795990020001E-2</v>
      </c>
      <c r="BG20">
        <v>9.6155058108759999</v>
      </c>
      <c r="BH20">
        <v>1.221845561736E-2</v>
      </c>
      <c r="BI20">
        <v>9.5626757834730007</v>
      </c>
      <c r="BJ20">
        <v>1.3610644902489999E-2</v>
      </c>
      <c r="BK20">
        <v>10.090976057500001</v>
      </c>
    </row>
    <row r="21" spans="2:63" x14ac:dyDescent="0.3">
      <c r="B21" s="2">
        <v>1.677610249764E-2</v>
      </c>
      <c r="C21">
        <v>2.04747662685</v>
      </c>
      <c r="D21">
        <v>8.0162131726309992E-3</v>
      </c>
      <c r="E21">
        <v>1.461628857345</v>
      </c>
      <c r="F21">
        <v>7.3805749449660004E-3</v>
      </c>
      <c r="G21">
        <v>2.0905908392289998</v>
      </c>
      <c r="H21">
        <v>1.049917499945E-2</v>
      </c>
      <c r="I21">
        <v>3.443248160729</v>
      </c>
      <c r="J21">
        <v>9.4066717956489999E-3</v>
      </c>
      <c r="K21">
        <v>3.5031581358819999</v>
      </c>
      <c r="L21">
        <v>9.0292615979729995E-3</v>
      </c>
      <c r="M21">
        <v>3.142251588853</v>
      </c>
      <c r="N21">
        <v>1.34390018024E-2</v>
      </c>
      <c r="O21">
        <v>3.817157382735</v>
      </c>
      <c r="Q21" s="3"/>
      <c r="R21">
        <v>9.1543688044339998E-3</v>
      </c>
      <c r="S21">
        <v>2.363212263941</v>
      </c>
      <c r="T21">
        <v>9.0782409746649993E-3</v>
      </c>
      <c r="U21">
        <v>3.3290482142109998</v>
      </c>
      <c r="V21">
        <v>1.323290891876E-2</v>
      </c>
      <c r="W21">
        <v>2.9792234482339999</v>
      </c>
      <c r="X21">
        <v>1.3538500178929999E-2</v>
      </c>
      <c r="Y21">
        <v>4.7788388351220004</v>
      </c>
      <c r="Z21">
        <v>9.6261867704680003E-3</v>
      </c>
      <c r="AA21">
        <v>3.654230429974</v>
      </c>
      <c r="AB21">
        <v>1.3499949316300001E-2</v>
      </c>
      <c r="AC21">
        <v>5.4219139240359997</v>
      </c>
      <c r="AD21">
        <v>1.4543192615569999E-2</v>
      </c>
      <c r="AE21">
        <v>5.3338462599699996</v>
      </c>
      <c r="AG21" s="3"/>
      <c r="AH21">
        <v>9.5970922189809998E-3</v>
      </c>
      <c r="AI21">
        <v>2.2187826855020001</v>
      </c>
      <c r="AJ21">
        <v>9.9265205133909993E-3</v>
      </c>
      <c r="AK21">
        <v>5.1723589603970002</v>
      </c>
      <c r="AL21">
        <v>1.425203293008E-2</v>
      </c>
      <c r="AM21">
        <v>4.7826832203520002</v>
      </c>
      <c r="AN21">
        <v>9.8556305649980004E-3</v>
      </c>
      <c r="AO21">
        <v>6.4573911136040003</v>
      </c>
      <c r="AP21">
        <v>1.195885074906E-2</v>
      </c>
      <c r="AQ21">
        <v>6.0305778890530002</v>
      </c>
      <c r="AR21">
        <v>1.2689500519419999E-2</v>
      </c>
      <c r="AS21">
        <v>5.6849407461909998</v>
      </c>
      <c r="AT21">
        <v>1.0752152839870001E-2</v>
      </c>
      <c r="AU21">
        <v>7.7758326267550002</v>
      </c>
      <c r="AW21" s="3"/>
      <c r="AX21">
        <v>1.8804661352859998E-2</v>
      </c>
      <c r="AY21">
        <v>2.5494896458179999</v>
      </c>
      <c r="AZ21">
        <v>9.6227994024820004E-3</v>
      </c>
      <c r="BA21">
        <v>6.6669299064849996</v>
      </c>
      <c r="BB21">
        <v>1.118617001791E-2</v>
      </c>
      <c r="BC21">
        <v>7.8952280435880002</v>
      </c>
      <c r="BD21">
        <v>1.0801301678689999E-2</v>
      </c>
      <c r="BE21">
        <v>9.1829599615189998</v>
      </c>
      <c r="BF21">
        <v>1.0936049123640001E-2</v>
      </c>
      <c r="BG21">
        <v>9.6122039341630003</v>
      </c>
      <c r="BH21">
        <v>1.267473476792E-2</v>
      </c>
      <c r="BI21">
        <v>9.5263551396339992</v>
      </c>
      <c r="BJ21">
        <v>1.6312455151149999E-2</v>
      </c>
      <c r="BK21">
        <v>9.3249406601629996</v>
      </c>
    </row>
    <row r="22" spans="2:63" x14ac:dyDescent="0.3">
      <c r="B22" s="2">
        <v>1.759051397684E-2</v>
      </c>
      <c r="C22">
        <v>2.0451720303099998</v>
      </c>
      <c r="D22">
        <v>8.7114424841400005E-3</v>
      </c>
      <c r="E22">
        <v>1.474838308324</v>
      </c>
      <c r="F22">
        <v>7.7182577534129996E-3</v>
      </c>
      <c r="G22">
        <v>2.0573373384610001</v>
      </c>
      <c r="H22">
        <v>1.09759036702E-2</v>
      </c>
      <c r="I22">
        <v>3.5406292751740001</v>
      </c>
      <c r="J22">
        <v>1.000258263409E-2</v>
      </c>
      <c r="K22">
        <v>3.5053065505490002</v>
      </c>
      <c r="L22">
        <v>9.4265354902639993E-3</v>
      </c>
      <c r="M22">
        <v>3.1599228500169998</v>
      </c>
      <c r="N22">
        <v>1.3677366137780001E-2</v>
      </c>
      <c r="O22">
        <v>3.8259886138280002</v>
      </c>
      <c r="Q22" s="3"/>
      <c r="R22">
        <v>9.7581373458219996E-3</v>
      </c>
      <c r="S22">
        <v>2.3827489022630002</v>
      </c>
      <c r="T22">
        <v>9.7553494770450007E-3</v>
      </c>
      <c r="U22">
        <v>3.2996789429820002</v>
      </c>
      <c r="V22">
        <v>1.559355055596E-2</v>
      </c>
      <c r="W22">
        <v>2.9057731319890001</v>
      </c>
      <c r="X22">
        <v>1.392282127973E-2</v>
      </c>
      <c r="Y22">
        <v>4.7568169004029999</v>
      </c>
      <c r="Z22">
        <v>1.0065051914380001E-2</v>
      </c>
      <c r="AA22">
        <v>3.7471281631569999</v>
      </c>
      <c r="AB22">
        <v>1.379263263745E-2</v>
      </c>
      <c r="AC22">
        <v>5.4487986423789998</v>
      </c>
      <c r="AD22">
        <v>1.50370552959E-2</v>
      </c>
      <c r="AE22">
        <v>5.3925097077649999</v>
      </c>
      <c r="AG22" s="3"/>
      <c r="AH22">
        <v>1.0856173353459999E-2</v>
      </c>
      <c r="AI22">
        <v>2.113160243826</v>
      </c>
      <c r="AJ22">
        <v>1.0088953695349999E-2</v>
      </c>
      <c r="AK22">
        <v>5.1396042981720003</v>
      </c>
      <c r="AL22">
        <v>1.59578918817E-2</v>
      </c>
      <c r="AM22">
        <v>4.6442753348929999</v>
      </c>
      <c r="AN22">
        <v>1.0109447664659999E-2</v>
      </c>
      <c r="AO22">
        <v>6.4335476692629996</v>
      </c>
      <c r="AP22">
        <v>1.2486858897929999E-2</v>
      </c>
      <c r="AQ22">
        <v>5.9905087454819999</v>
      </c>
      <c r="AR22">
        <v>1.404983101273E-2</v>
      </c>
      <c r="AS22">
        <v>5.3792474219889996</v>
      </c>
      <c r="AT22">
        <v>1.112700939423E-2</v>
      </c>
      <c r="AU22">
        <v>7.8559003012820003</v>
      </c>
      <c r="AW22" s="3"/>
      <c r="AX22">
        <v>2.241755261364E-2</v>
      </c>
      <c r="AY22">
        <v>2.4306220841630002</v>
      </c>
      <c r="AZ22">
        <v>9.9312761624180002E-3</v>
      </c>
      <c r="BA22">
        <v>6.5546660982549998</v>
      </c>
      <c r="BB22">
        <v>1.175324844314E-2</v>
      </c>
      <c r="BC22">
        <v>7.9414543175650003</v>
      </c>
      <c r="BD22">
        <v>1.1678083420309999E-2</v>
      </c>
      <c r="BE22">
        <v>8.5192827422779995</v>
      </c>
      <c r="BF22">
        <v>1.1256672770879999E-2</v>
      </c>
      <c r="BG22">
        <v>9.5890907971740003</v>
      </c>
      <c r="BH22">
        <v>1.3143513186639999E-2</v>
      </c>
      <c r="BI22">
        <v>9.4074875779789995</v>
      </c>
      <c r="BJ22">
        <v>1.803983420096E-2</v>
      </c>
      <c r="BK22">
        <v>8.7405084820249996</v>
      </c>
    </row>
    <row r="23" spans="2:63" x14ac:dyDescent="0.3">
      <c r="B23" s="2">
        <v>1.8325470677579999E-2</v>
      </c>
      <c r="C23">
        <v>2.0384474187350001</v>
      </c>
      <c r="D23">
        <v>9.2278985441180007E-3</v>
      </c>
      <c r="E23">
        <v>1.479209928977</v>
      </c>
      <c r="F23">
        <v>8.0956679510890001E-3</v>
      </c>
      <c r="G23">
        <v>2.0240794382030001</v>
      </c>
      <c r="H23">
        <v>1.1373177562490001E-2</v>
      </c>
      <c r="I23">
        <v>3.6269471535619999</v>
      </c>
      <c r="J23">
        <v>1.0538902388680001E-2</v>
      </c>
      <c r="K23">
        <v>3.4963895294129999</v>
      </c>
      <c r="L23">
        <v>9.9628552448559997E-3</v>
      </c>
      <c r="M23">
        <v>3.1620778639170002</v>
      </c>
      <c r="N23">
        <v>1.4034912640839999E-2</v>
      </c>
      <c r="O23">
        <v>3.8126625763800002</v>
      </c>
      <c r="Q23" s="3"/>
      <c r="R23">
        <v>1.0252141278179999E-2</v>
      </c>
      <c r="S23">
        <v>2.3949545613279999</v>
      </c>
      <c r="T23">
        <v>1.07801834429E-2</v>
      </c>
      <c r="U23">
        <v>3.2482892240560002</v>
      </c>
      <c r="V23">
        <v>1.7771132229029998E-2</v>
      </c>
      <c r="W23">
        <v>2.859226865388</v>
      </c>
      <c r="X23">
        <v>1.423396597451E-2</v>
      </c>
      <c r="Y23">
        <v>4.7299076461789999</v>
      </c>
      <c r="Z23">
        <v>1.0522200008309999E-2</v>
      </c>
      <c r="AA23">
        <v>3.8449154463780002</v>
      </c>
      <c r="AB23">
        <v>1.4250033498149999E-2</v>
      </c>
      <c r="AC23">
        <v>5.4634509352430003</v>
      </c>
      <c r="AD23">
        <v>1.525652503944E-2</v>
      </c>
      <c r="AE23">
        <v>5.4267328404799997</v>
      </c>
      <c r="AG23" s="3"/>
      <c r="AH23">
        <v>1.2643312103530001E-2</v>
      </c>
      <c r="AI23">
        <v>2.0002057313430002</v>
      </c>
      <c r="AJ23">
        <v>1.0921243061969999E-2</v>
      </c>
      <c r="AK23">
        <v>4.8521554023649998</v>
      </c>
      <c r="AL23">
        <v>1.7724659841370002E-2</v>
      </c>
      <c r="AM23">
        <v>4.4913110432699996</v>
      </c>
      <c r="AN23">
        <v>1.054452296713E-2</v>
      </c>
      <c r="AO23">
        <v>6.3663828437910004</v>
      </c>
      <c r="AP23">
        <v>1.3096069897030001E-2</v>
      </c>
      <c r="AQ23">
        <v>5.9249686394739998</v>
      </c>
      <c r="AR23">
        <v>1.5856873367550001E-2</v>
      </c>
      <c r="AS23">
        <v>4.9971192236519997</v>
      </c>
      <c r="AT23">
        <v>1.161062414179E-2</v>
      </c>
      <c r="AU23">
        <v>7.9121402347330001</v>
      </c>
      <c r="AW23" s="3"/>
      <c r="AX23">
        <v>2.6622202337889998E-2</v>
      </c>
      <c r="AY23">
        <v>2.3480751663469999</v>
      </c>
      <c r="AZ23">
        <v>1.07083619272E-2</v>
      </c>
      <c r="BA23">
        <v>6.4060816461860002</v>
      </c>
      <c r="BB23">
        <v>1.209838271473E-2</v>
      </c>
      <c r="BC23">
        <v>7.9909824682549999</v>
      </c>
      <c r="BD23">
        <v>1.290096848089E-2</v>
      </c>
      <c r="BE23">
        <v>7.4329653038180004</v>
      </c>
      <c r="BF23">
        <v>1.155271125165E-2</v>
      </c>
      <c r="BG23">
        <v>9.5296570163470005</v>
      </c>
      <c r="BH23">
        <v>1.3612420359909999E-2</v>
      </c>
      <c r="BI23">
        <v>9.2258843587840005</v>
      </c>
      <c r="BJ23">
        <v>1.979185262966E-2</v>
      </c>
      <c r="BK23">
        <v>8.1659819340249999</v>
      </c>
    </row>
    <row r="24" spans="2:63" x14ac:dyDescent="0.3">
      <c r="B24" s="2">
        <v>1.913988215677E-2</v>
      </c>
      <c r="C24">
        <v>2.0184275661369999</v>
      </c>
      <c r="D24">
        <v>9.903264161013E-3</v>
      </c>
      <c r="E24">
        <v>1.4791351376570001</v>
      </c>
      <c r="F24">
        <v>9.5258539633360003E-3</v>
      </c>
      <c r="G24">
        <v>1.902128671187</v>
      </c>
      <c r="H24">
        <v>1.1849906233240001E-2</v>
      </c>
      <c r="I24">
        <v>3.691112162899</v>
      </c>
      <c r="J24">
        <v>1.09759036702E-2</v>
      </c>
      <c r="K24">
        <v>3.4697682509429999</v>
      </c>
      <c r="L24">
        <v>1.032040174792E-2</v>
      </c>
      <c r="M24">
        <v>3.1664670825269998</v>
      </c>
      <c r="N24">
        <v>1.4372595449280001E-2</v>
      </c>
      <c r="O24">
        <v>3.7882667036409998</v>
      </c>
      <c r="Q24" s="3"/>
      <c r="R24">
        <v>1.061808278283E-2</v>
      </c>
      <c r="S24">
        <v>2.399829984648</v>
      </c>
      <c r="T24">
        <v>1.204290392002E-2</v>
      </c>
      <c r="U24">
        <v>3.1919995459299999</v>
      </c>
      <c r="V24">
        <v>1.890573823823E-2</v>
      </c>
      <c r="W24">
        <v>2.812722978944</v>
      </c>
      <c r="X24">
        <v>1.470990998633E-2</v>
      </c>
      <c r="Y24">
        <v>4.6638693519479997</v>
      </c>
      <c r="Z24">
        <v>1.092446208058E-2</v>
      </c>
      <c r="AA24">
        <v>3.94025981336</v>
      </c>
      <c r="AB24">
        <v>1.4579394234109999E-2</v>
      </c>
      <c r="AC24">
        <v>5.4634375520349998</v>
      </c>
      <c r="AD24">
        <v>1.564074205981E-2</v>
      </c>
      <c r="AE24">
        <v>5.4389429606139998</v>
      </c>
      <c r="AG24" s="3"/>
      <c r="AH24">
        <v>1.4836651978989999E-2</v>
      </c>
      <c r="AI24">
        <v>1.8835697926770001</v>
      </c>
      <c r="AJ24">
        <v>1.185516103224E-2</v>
      </c>
      <c r="AK24">
        <v>4.6156198485560003</v>
      </c>
      <c r="AN24">
        <v>1.099165706818E-2</v>
      </c>
      <c r="AO24">
        <v>6.2797309212899997</v>
      </c>
      <c r="AP24">
        <v>1.3603762218520001E-2</v>
      </c>
      <c r="AQ24">
        <v>5.8812642420549999</v>
      </c>
      <c r="AR24">
        <v>1.7196964981700001E-2</v>
      </c>
      <c r="AS24">
        <v>4.7387149810139997</v>
      </c>
      <c r="AT24">
        <v>1.193705575403E-2</v>
      </c>
      <c r="AU24">
        <v>7.9445812164260001</v>
      </c>
      <c r="AW24" s="3"/>
      <c r="AX24">
        <v>2.938418456897E-2</v>
      </c>
      <c r="AY24">
        <v>2.3018488923699998</v>
      </c>
      <c r="AZ24">
        <v>1.2558416076769999E-2</v>
      </c>
      <c r="BA24">
        <v>6.1254221256110002</v>
      </c>
      <c r="BB24">
        <v>1.2529859849069999E-2</v>
      </c>
      <c r="BC24">
        <v>8.0240012353810002</v>
      </c>
      <c r="BD24">
        <v>1.370368977816E-2</v>
      </c>
      <c r="BE24">
        <v>6.8089106051290003</v>
      </c>
      <c r="BF24">
        <v>1.18487836152E-2</v>
      </c>
      <c r="BG24">
        <v>9.4537138519559996</v>
      </c>
      <c r="BH24">
        <v>1.404451416076E-2</v>
      </c>
      <c r="BI24">
        <v>8.9584323450600003</v>
      </c>
      <c r="BJ24">
        <v>2.3801162780120001E-2</v>
      </c>
      <c r="BK24">
        <v>7.1390982763929998</v>
      </c>
    </row>
    <row r="25" spans="2:63" x14ac:dyDescent="0.3">
      <c r="B25" s="2">
        <v>1.993442994136E-2</v>
      </c>
      <c r="C25">
        <v>2.0006243202910001</v>
      </c>
      <c r="D25">
        <v>1.079713041867E-2</v>
      </c>
      <c r="E25">
        <v>1.4812505561530001</v>
      </c>
      <c r="F25">
        <v>1.032040174792E-2</v>
      </c>
      <c r="G25">
        <v>1.851109320233</v>
      </c>
      <c r="H25">
        <v>1.23464985986E-2</v>
      </c>
      <c r="I25">
        <v>3.7132012393539999</v>
      </c>
      <c r="J25">
        <v>1.1571814508630001E-2</v>
      </c>
      <c r="K25">
        <v>3.4387005605010001</v>
      </c>
      <c r="L25">
        <v>1.08368578079E-2</v>
      </c>
      <c r="M25">
        <v>3.1509090401150002</v>
      </c>
      <c r="N25">
        <v>1.478973303619E-2</v>
      </c>
      <c r="O25">
        <v>3.770505252944</v>
      </c>
      <c r="Q25" s="3"/>
      <c r="R25">
        <v>1.113043657406E-2</v>
      </c>
      <c r="S25">
        <v>2.3949188727749999</v>
      </c>
      <c r="T25">
        <v>1.2848119456E-2</v>
      </c>
      <c r="U25">
        <v>3.1552896297939999</v>
      </c>
      <c r="V25">
        <v>1.978410787729E-2</v>
      </c>
      <c r="W25">
        <v>2.7882358226380002</v>
      </c>
      <c r="X25">
        <v>1.670499670335E-2</v>
      </c>
      <c r="Y25">
        <v>4.4583959800699997</v>
      </c>
      <c r="Z25">
        <v>1.1345021971500001E-2</v>
      </c>
      <c r="AA25">
        <v>4.0356034368289997</v>
      </c>
      <c r="AB25">
        <v>1.4780729713949999E-2</v>
      </c>
      <c r="AC25">
        <v>5.4438681992070004</v>
      </c>
      <c r="AD25">
        <v>1.584203293375E-2</v>
      </c>
      <c r="AE25">
        <v>5.4340444884370003</v>
      </c>
      <c r="AG25" s="3"/>
      <c r="AH25">
        <v>1.69690773501E-2</v>
      </c>
      <c r="AI25">
        <v>1.7778528076460001</v>
      </c>
      <c r="AJ25">
        <v>1.317491483379E-2</v>
      </c>
      <c r="AK25">
        <v>4.3390305419540001</v>
      </c>
      <c r="AN25">
        <v>1.1402516628079999E-2</v>
      </c>
      <c r="AO25">
        <v>6.1865876617979998</v>
      </c>
      <c r="AP25">
        <v>1.4923686405430001E-2</v>
      </c>
      <c r="AQ25">
        <v>5.717435963862</v>
      </c>
      <c r="AR25">
        <v>1.857778718404E-2</v>
      </c>
      <c r="AS25">
        <v>4.5530553915969998</v>
      </c>
      <c r="AT25">
        <v>1.222719973906E-2</v>
      </c>
      <c r="AU25">
        <v>7.9618705107169996</v>
      </c>
      <c r="AW25" s="3"/>
      <c r="AZ25">
        <v>1.402598045793E-2</v>
      </c>
      <c r="BA25">
        <v>5.9735357968300002</v>
      </c>
      <c r="BB25">
        <v>1.272711718792E-2</v>
      </c>
      <c r="BC25">
        <v>8.0339068655190005</v>
      </c>
      <c r="BD25">
        <v>1.4987404147E-2</v>
      </c>
      <c r="BE25">
        <v>6.1221202488989999</v>
      </c>
      <c r="BF25">
        <v>1.2120223376400001E-2</v>
      </c>
      <c r="BG25">
        <v>9.3645631807150007</v>
      </c>
      <c r="BH25">
        <v>1.492137044449E-2</v>
      </c>
      <c r="BI25">
        <v>8.2584344819790001</v>
      </c>
      <c r="BJ25">
        <v>2.6453226688679998E-2</v>
      </c>
      <c r="BK25">
        <v>6.5810811119560002</v>
      </c>
    </row>
    <row r="26" spans="2:63" x14ac:dyDescent="0.3">
      <c r="B26" s="2">
        <v>2.0748841420550002E-2</v>
      </c>
      <c r="C26">
        <v>1.9695324326570001</v>
      </c>
      <c r="D26">
        <v>1.147249603556E-2</v>
      </c>
      <c r="E26">
        <v>1.481175764833</v>
      </c>
      <c r="F26">
        <v>1.081699411328E-2</v>
      </c>
      <c r="G26">
        <v>1.8244814425289999</v>
      </c>
      <c r="H26">
        <v>1.2743772490889999E-2</v>
      </c>
      <c r="I26">
        <v>3.741944535554</v>
      </c>
      <c r="J26">
        <v>1.200881579015E-2</v>
      </c>
      <c r="K26">
        <v>3.4187225030519999</v>
      </c>
      <c r="L26">
        <v>1.11149495325E-2</v>
      </c>
      <c r="M26">
        <v>3.1375918016450002</v>
      </c>
      <c r="N26">
        <v>1.5206870623099999E-2</v>
      </c>
      <c r="O26">
        <v>3.761601430277</v>
      </c>
      <c r="Q26" s="3"/>
      <c r="R26">
        <v>1.149639294735E-2</v>
      </c>
      <c r="S26">
        <v>2.394904002544</v>
      </c>
      <c r="T26">
        <v>1.412921209496E-2</v>
      </c>
      <c r="U26">
        <v>3.0745477404039998</v>
      </c>
      <c r="V26">
        <v>2.0863723784379999E-2</v>
      </c>
      <c r="W26">
        <v>2.7735210748060002</v>
      </c>
      <c r="X26">
        <v>1.747375785402E-2</v>
      </c>
      <c r="Y26">
        <v>4.3752297622279999</v>
      </c>
      <c r="Z26">
        <v>1.187539107737E-2</v>
      </c>
      <c r="AA26">
        <v>4.123607158904</v>
      </c>
      <c r="AB26">
        <v>1.507360632733E-2</v>
      </c>
      <c r="AC26">
        <v>5.407179101393</v>
      </c>
      <c r="AD26">
        <v>1.6116581991199998E-2</v>
      </c>
      <c r="AE26">
        <v>5.4071367212360002</v>
      </c>
      <c r="AG26" s="3"/>
      <c r="AH26">
        <v>2.161991232376E-2</v>
      </c>
      <c r="AI26">
        <v>1.624576303085</v>
      </c>
      <c r="AJ26">
        <v>1.447445174138E-2</v>
      </c>
      <c r="AK26">
        <v>4.1242801270329998</v>
      </c>
      <c r="AN26">
        <v>1.233286962356E-2</v>
      </c>
      <c r="AO26">
        <v>5.8942000728400004</v>
      </c>
      <c r="AP26">
        <v>1.636548357144E-2</v>
      </c>
      <c r="AQ26">
        <v>5.5608693986319997</v>
      </c>
      <c r="AR26">
        <v>2.0242871577050001E-2</v>
      </c>
      <c r="AS26">
        <v>4.3128032326829997</v>
      </c>
      <c r="AT26">
        <v>1.25535822786E-2</v>
      </c>
      <c r="AU26">
        <v>7.9618351783719996</v>
      </c>
      <c r="AW26" s="3"/>
      <c r="AZ26">
        <v>1.513597228834E-2</v>
      </c>
      <c r="BA26">
        <v>5.8249513447609997</v>
      </c>
      <c r="BB26">
        <v>1.3146393222530001E-2</v>
      </c>
      <c r="BC26">
        <v>8.0041899751059997</v>
      </c>
      <c r="BD26">
        <v>1.7109900987910001E-2</v>
      </c>
      <c r="BE26">
        <v>5.2636323036109998</v>
      </c>
      <c r="BF26">
        <v>1.239162247828E-2</v>
      </c>
      <c r="BG26">
        <v>9.2952237697490006</v>
      </c>
      <c r="BH26">
        <v>1.5823062627210002E-2</v>
      </c>
      <c r="BI26">
        <v>7.4725878243699997</v>
      </c>
      <c r="BJ26">
        <v>2.9536788061249999E-2</v>
      </c>
      <c r="BK26">
        <v>6.0461770845079998</v>
      </c>
    </row>
    <row r="27" spans="2:63" x14ac:dyDescent="0.3">
      <c r="B27" s="2">
        <v>2.1444070732059999E-2</v>
      </c>
      <c r="C27">
        <v>1.949525778528</v>
      </c>
      <c r="D27">
        <v>1.2207452736300001E-2</v>
      </c>
      <c r="E27">
        <v>1.4810943742789999</v>
      </c>
      <c r="F27">
        <v>1.1253995394799999E-2</v>
      </c>
      <c r="G27">
        <v>1.784573722015</v>
      </c>
      <c r="H27">
        <v>1.3061591604720001E-2</v>
      </c>
      <c r="I27">
        <v>3.7419093396390002</v>
      </c>
      <c r="J27">
        <v>1.246568076629E-2</v>
      </c>
      <c r="K27">
        <v>3.3854558038159999</v>
      </c>
      <c r="L27">
        <v>1.149235973018E-2</v>
      </c>
      <c r="M27">
        <v>3.1176203434310001</v>
      </c>
      <c r="N27">
        <v>1.5842508850759999E-2</v>
      </c>
      <c r="O27">
        <v>3.7659598524610001</v>
      </c>
      <c r="Q27" s="3"/>
      <c r="R27">
        <v>1.1807478167590001E-2</v>
      </c>
      <c r="S27">
        <v>2.387555922522</v>
      </c>
      <c r="T27">
        <v>1.6764417658240001E-2</v>
      </c>
      <c r="U27">
        <v>2.969299363408</v>
      </c>
      <c r="V27">
        <v>2.2400770289449999E-2</v>
      </c>
      <c r="W27">
        <v>2.7636780327369999</v>
      </c>
      <c r="X27">
        <v>2.05856062549E-2</v>
      </c>
      <c r="Y27">
        <v>3.9740992941269999</v>
      </c>
      <c r="Z27">
        <v>1.218622353084E-2</v>
      </c>
      <c r="AA27">
        <v>4.1993940692410003</v>
      </c>
      <c r="AB27">
        <v>1.5458306578290001E-2</v>
      </c>
      <c r="AC27">
        <v>5.2604546811360002</v>
      </c>
      <c r="AD27">
        <v>1.6427719251659999E-2</v>
      </c>
      <c r="AE27">
        <v>5.3826726137880003</v>
      </c>
      <c r="AG27" s="3"/>
      <c r="AH27">
        <v>2.6372326434339999E-2</v>
      </c>
      <c r="AI27">
        <v>1.489476067757</v>
      </c>
      <c r="AJ27">
        <v>1.5306966456370001E-2</v>
      </c>
      <c r="AK27">
        <v>3.9859667849289999</v>
      </c>
      <c r="AN27">
        <v>1.363792541227E-2</v>
      </c>
      <c r="AO27">
        <v>5.58012104109</v>
      </c>
      <c r="AP27">
        <v>1.7563556764439998E-2</v>
      </c>
      <c r="AQ27">
        <v>5.4043292175940003</v>
      </c>
      <c r="AR27">
        <v>2.296406020863E-2</v>
      </c>
      <c r="AS27">
        <v>4.050612027094</v>
      </c>
      <c r="AT27">
        <v>1.289202688824E-2</v>
      </c>
      <c r="AU27">
        <v>7.9444778366</v>
      </c>
      <c r="AW27" s="3"/>
      <c r="AZ27">
        <v>1.6653093266060001E-2</v>
      </c>
      <c r="BA27">
        <v>5.5574993310369996</v>
      </c>
      <c r="BB27">
        <v>1.3602923105630001E-2</v>
      </c>
      <c r="BC27">
        <v>7.8456998928989998</v>
      </c>
      <c r="BD27">
        <v>1.835606333983E-2</v>
      </c>
      <c r="BE27">
        <v>4.8508977145310004</v>
      </c>
      <c r="BF27">
        <v>1.276172817996E-2</v>
      </c>
      <c r="BG27">
        <v>9.1928655916570001</v>
      </c>
      <c r="BH27">
        <v>1.6662868359100001E-2</v>
      </c>
      <c r="BI27">
        <v>6.8023068517030003</v>
      </c>
      <c r="BJ27">
        <v>3.1793774838030003E-2</v>
      </c>
      <c r="BK27">
        <v>5.7424044269449999</v>
      </c>
    </row>
    <row r="28" spans="2:63" x14ac:dyDescent="0.3">
      <c r="B28" s="2">
        <v>2.2278345905869999E-2</v>
      </c>
      <c r="C28">
        <v>1.922860505164</v>
      </c>
      <c r="D28">
        <v>1.3021864215500001E-2</v>
      </c>
      <c r="E28">
        <v>1.461074521682</v>
      </c>
      <c r="F28">
        <v>1.216772534707E-2</v>
      </c>
      <c r="G28">
        <v>1.737969986607</v>
      </c>
      <c r="H28">
        <v>1.361777505393E-2</v>
      </c>
      <c r="I28">
        <v>3.7418477467870002</v>
      </c>
      <c r="J28">
        <v>1.314104638318E-2</v>
      </c>
      <c r="K28">
        <v>3.3610225354169998</v>
      </c>
      <c r="L28">
        <v>1.2267043820139999E-2</v>
      </c>
      <c r="M28">
        <v>3.0821040412720002</v>
      </c>
      <c r="N28">
        <v>1.6478147078430001E-2</v>
      </c>
      <c r="O28">
        <v>3.7791759026739999</v>
      </c>
      <c r="Q28" s="3"/>
      <c r="R28">
        <v>1.2228402340040001E-2</v>
      </c>
      <c r="S28">
        <v>2.3630873540050001</v>
      </c>
      <c r="T28">
        <v>2.01865706761E-2</v>
      </c>
      <c r="U28">
        <v>2.8175612266869998</v>
      </c>
      <c r="V28">
        <v>2.4102526899770001E-2</v>
      </c>
      <c r="W28">
        <v>2.7440477119629998</v>
      </c>
      <c r="X28">
        <v>2.3422690003140002E-2</v>
      </c>
      <c r="Y28">
        <v>3.6707858497100001</v>
      </c>
      <c r="Z28">
        <v>1.264354261406E-2</v>
      </c>
      <c r="AA28">
        <v>4.2409429766319997</v>
      </c>
      <c r="AB28">
        <v>1.582476848511E-2</v>
      </c>
      <c r="AC28">
        <v>5.0941698301890002</v>
      </c>
      <c r="AD28">
        <v>1.6775504189669999E-2</v>
      </c>
      <c r="AE28">
        <v>5.3410909918899998</v>
      </c>
      <c r="AG28" s="3"/>
      <c r="AH28">
        <v>3.079986318841E-2</v>
      </c>
      <c r="AI28">
        <v>1.412610251821</v>
      </c>
      <c r="AJ28">
        <v>1.6687821636530001E-2</v>
      </c>
      <c r="AK28">
        <v>3.8221319106889999</v>
      </c>
      <c r="AN28">
        <v>1.4991389785529999E-2</v>
      </c>
      <c r="AO28">
        <v>5.302843264162</v>
      </c>
      <c r="AP28">
        <v>1.9716001162639999E-2</v>
      </c>
      <c r="AQ28">
        <v>5.1058250498259996</v>
      </c>
      <c r="AR28">
        <v>2.5929055257750001E-2</v>
      </c>
      <c r="AS28">
        <v>3.8429562252539999</v>
      </c>
      <c r="AT28">
        <v>1.338750741509E-2</v>
      </c>
      <c r="AU28">
        <v>7.8534905044730001</v>
      </c>
      <c r="AW28" s="3"/>
      <c r="AZ28">
        <v>1.8071561856409998E-2</v>
      </c>
      <c r="BA28">
        <v>5.2966510707380001</v>
      </c>
      <c r="BB28">
        <v>1.494871366884E-2</v>
      </c>
      <c r="BC28">
        <v>6.9508913037719999</v>
      </c>
      <c r="BD28">
        <v>2.007080081383E-2</v>
      </c>
      <c r="BE28">
        <v>4.4183518651749996</v>
      </c>
      <c r="BF28">
        <v>1.3983257929539999E-2</v>
      </c>
      <c r="BG28">
        <v>8.7669234957259992</v>
      </c>
      <c r="BH28">
        <v>1.756400486431E-2</v>
      </c>
      <c r="BI28">
        <v>6.2872140845309996</v>
      </c>
      <c r="BJ28">
        <v>3.5209862789149997E-2</v>
      </c>
      <c r="BK28">
        <v>5.3924054954039997</v>
      </c>
    </row>
    <row r="29" spans="2:63" x14ac:dyDescent="0.3">
      <c r="B29" s="2">
        <v>2.3132484774300001E-2</v>
      </c>
      <c r="C29">
        <v>1.896193032055</v>
      </c>
      <c r="D29">
        <v>1.359791135932E-2</v>
      </c>
      <c r="E29">
        <v>1.44108106602</v>
      </c>
      <c r="F29">
        <v>1.3935594167759999E-2</v>
      </c>
      <c r="G29">
        <v>1.6691275921049999</v>
      </c>
      <c r="H29">
        <v>1.413423111391E-2</v>
      </c>
      <c r="I29">
        <v>3.7307185183890001</v>
      </c>
      <c r="J29">
        <v>1.361777505393E-2</v>
      </c>
      <c r="K29">
        <v>3.352112113515</v>
      </c>
      <c r="L29">
        <v>1.32999559401E-2</v>
      </c>
      <c r="M29">
        <v>3.0487735494399999</v>
      </c>
      <c r="N29">
        <v>1.711378530609E-2</v>
      </c>
      <c r="O29">
        <v>3.785748731865</v>
      </c>
      <c r="Q29" s="3"/>
      <c r="R29">
        <v>1.268592214981E-2</v>
      </c>
      <c r="S29">
        <v>2.3386172984639999</v>
      </c>
      <c r="T29">
        <v>2.6811027818140001E-2</v>
      </c>
      <c r="U29">
        <v>2.6045643060680002</v>
      </c>
      <c r="V29">
        <v>2.613358477151E-2</v>
      </c>
      <c r="W29">
        <v>2.7439651821840001</v>
      </c>
      <c r="X29">
        <v>2.5051552711469999E-2</v>
      </c>
      <c r="Y29">
        <v>3.5533526319719999</v>
      </c>
      <c r="Z29">
        <v>1.297279926959E-2</v>
      </c>
      <c r="AA29">
        <v>4.2751616482779999</v>
      </c>
      <c r="AB29">
        <v>1.6722268586309999E-2</v>
      </c>
      <c r="AC29">
        <v>4.7958254915429999</v>
      </c>
      <c r="AD29">
        <v>1.701347247842E-2</v>
      </c>
      <c r="AE29">
        <v>5.3092944181619997</v>
      </c>
      <c r="AG29" s="3"/>
      <c r="AH29">
        <v>3.4679037492100002E-2</v>
      </c>
      <c r="AI29">
        <v>1.346716157905</v>
      </c>
      <c r="AJ29">
        <v>1.8007789793849999E-2</v>
      </c>
      <c r="AK29">
        <v>3.6874032527299998</v>
      </c>
      <c r="AN29">
        <v>1.6284357332039999E-2</v>
      </c>
      <c r="AO29">
        <v>4.9887655410180001</v>
      </c>
      <c r="AP29">
        <v>2.1117073236760001E-2</v>
      </c>
      <c r="AQ29">
        <v>4.8801512839040004</v>
      </c>
      <c r="AR29">
        <v>2.7330347183930001E-2</v>
      </c>
      <c r="AS29">
        <v>3.762780560505</v>
      </c>
      <c r="AT29">
        <v>1.3822540187879999E-2</v>
      </c>
      <c r="AU29">
        <v>7.7581795401680003</v>
      </c>
      <c r="AW29" s="3"/>
      <c r="AZ29">
        <v>1.9884612890020002E-2</v>
      </c>
      <c r="BA29">
        <v>5.022595303588</v>
      </c>
      <c r="BB29">
        <v>1.5813063907860001E-2</v>
      </c>
      <c r="BC29">
        <v>6.3367422352210001</v>
      </c>
      <c r="BD29">
        <v>2.176064139983E-2</v>
      </c>
      <c r="BE29">
        <v>4.1013717007609998</v>
      </c>
      <c r="BF29">
        <v>1.527860416749E-2</v>
      </c>
      <c r="BG29">
        <v>8.4202264408990004</v>
      </c>
      <c r="BH29">
        <v>1.8847251650850001E-2</v>
      </c>
      <c r="BI29">
        <v>5.8282532214730001</v>
      </c>
      <c r="BJ29">
        <v>3.9057305896610002E-2</v>
      </c>
      <c r="BK29">
        <v>5.1348591118179998</v>
      </c>
    </row>
    <row r="30" spans="2:63" x14ac:dyDescent="0.3">
      <c r="B30" s="2">
        <v>2.4761307732689999E-2</v>
      </c>
      <c r="C30">
        <v>1.8805118039390001</v>
      </c>
      <c r="D30">
        <v>1.409450372468E-2</v>
      </c>
      <c r="E30">
        <v>1.416667595324</v>
      </c>
      <c r="F30">
        <v>1.5763054072300001E-2</v>
      </c>
      <c r="G30">
        <v>1.6047074123839999</v>
      </c>
      <c r="H30">
        <v>1.455136870082E-2</v>
      </c>
      <c r="I30">
        <v>3.7063138466710002</v>
      </c>
      <c r="J30">
        <v>1.41143674193E-2</v>
      </c>
      <c r="K30">
        <v>3.343199491869</v>
      </c>
      <c r="L30">
        <v>1.3856139389310001E-2</v>
      </c>
      <c r="M30">
        <v>3.0287822935230002</v>
      </c>
      <c r="N30">
        <v>1.7749423533759998E-2</v>
      </c>
      <c r="O30">
        <v>3.7746063049990002</v>
      </c>
      <c r="Q30" s="3"/>
      <c r="R30">
        <v>1.3417901805240001E-2</v>
      </c>
      <c r="S30">
        <v>2.3165812370259999</v>
      </c>
      <c r="T30">
        <v>3.0031711538460001E-2</v>
      </c>
      <c r="U30">
        <v>2.51640816413</v>
      </c>
      <c r="V30">
        <v>2.690211545836E-2</v>
      </c>
      <c r="W30">
        <v>2.7365985143740001</v>
      </c>
      <c r="X30">
        <v>2.633266765338E-2</v>
      </c>
      <c r="Y30">
        <v>3.4652753022559999</v>
      </c>
      <c r="Z30">
        <v>1.333865899675E-2</v>
      </c>
      <c r="AA30">
        <v>4.3069336861260004</v>
      </c>
      <c r="AB30">
        <v>1.793092825091E-2</v>
      </c>
      <c r="AC30">
        <v>4.4656816051239998</v>
      </c>
      <c r="AD30">
        <v>1.7635903119989998E-2</v>
      </c>
      <c r="AE30">
        <v>5.2090181209840001</v>
      </c>
      <c r="AG30" s="3"/>
      <c r="AH30">
        <v>3.8497308284040001E-2</v>
      </c>
      <c r="AI30">
        <v>1.299015922683</v>
      </c>
      <c r="AJ30">
        <v>1.9916746560020002E-2</v>
      </c>
      <c r="AK30">
        <v>3.5453359279160002</v>
      </c>
      <c r="AN30">
        <v>1.7178566646900002E-2</v>
      </c>
      <c r="AO30">
        <v>4.7764901191710001</v>
      </c>
      <c r="AP30">
        <v>2.333055305794E-2</v>
      </c>
      <c r="AQ30">
        <v>4.6507521181460003</v>
      </c>
      <c r="AR30">
        <v>2.816306526209E-2</v>
      </c>
      <c r="AS30">
        <v>3.7590529619859998</v>
      </c>
      <c r="AT30">
        <v>1.4644285479789999E-2</v>
      </c>
      <c r="AU30">
        <v>7.5892137220029996</v>
      </c>
      <c r="AW30" s="3"/>
      <c r="AZ30">
        <v>2.2930730670550001E-2</v>
      </c>
      <c r="BA30">
        <v>4.7089170158869997</v>
      </c>
      <c r="BB30">
        <v>1.7133686520880001E-2</v>
      </c>
      <c r="BC30">
        <v>5.6895743995419998</v>
      </c>
      <c r="BD30">
        <v>2.3351639854910001E-2</v>
      </c>
      <c r="BE30">
        <v>3.883447837726</v>
      </c>
      <c r="BF30">
        <v>1.6610872202740001E-2</v>
      </c>
      <c r="BG30">
        <v>8.1065481531980002</v>
      </c>
      <c r="BH30">
        <v>2.0167277927040001E-2</v>
      </c>
      <c r="BI30">
        <v>5.4716505365080002</v>
      </c>
      <c r="BJ30">
        <v>4.5494323348409998E-2</v>
      </c>
      <c r="BK30">
        <v>4.7287282761630003</v>
      </c>
    </row>
    <row r="31" spans="2:63" x14ac:dyDescent="0.3">
      <c r="B31" s="2">
        <v>2.5814083547259999E-2</v>
      </c>
      <c r="C31">
        <v>1.853822333384</v>
      </c>
      <c r="D31">
        <v>1.4869187814649999E-2</v>
      </c>
      <c r="E31">
        <v>1.394437735208</v>
      </c>
      <c r="F31">
        <v>1.7193240084550001E-2</v>
      </c>
      <c r="G31">
        <v>1.5646897046349999</v>
      </c>
      <c r="H31">
        <v>1.4869187814649999E-2</v>
      </c>
      <c r="I31">
        <v>3.6863489876909998</v>
      </c>
      <c r="J31">
        <v>1.46705508685E-2</v>
      </c>
      <c r="K31">
        <v>3.3409234920099999</v>
      </c>
      <c r="L31">
        <v>1.447191392236E-2</v>
      </c>
      <c r="M31">
        <v>3.028714101437</v>
      </c>
      <c r="N31">
        <v>1.8206288509889999E-2</v>
      </c>
      <c r="O31">
        <v>3.767912489849</v>
      </c>
      <c r="Q31" s="3"/>
      <c r="R31">
        <v>1.418649196662E-2</v>
      </c>
      <c r="S31">
        <v>2.2896533950140001</v>
      </c>
      <c r="T31">
        <v>3.3435232193409999E-2</v>
      </c>
      <c r="U31">
        <v>2.4747023758069999</v>
      </c>
      <c r="V31">
        <v>2.767065357953E-2</v>
      </c>
      <c r="W31">
        <v>2.7267866997889998</v>
      </c>
      <c r="X31">
        <v>2.7156270219819999E-2</v>
      </c>
      <c r="Y31">
        <v>3.3992228813050001</v>
      </c>
      <c r="Z31">
        <v>1.374114409852E-2</v>
      </c>
      <c r="AA31">
        <v>4.328923649849</v>
      </c>
      <c r="AB31">
        <v>1.921255616067E-2</v>
      </c>
      <c r="AC31">
        <v>4.2088891479160004</v>
      </c>
      <c r="AD31">
        <v>1.8038633554209999E-2</v>
      </c>
      <c r="AE31">
        <v>5.1503182411250004</v>
      </c>
      <c r="AG31" s="3"/>
      <c r="AH31">
        <v>4.9606861520350001E-2</v>
      </c>
      <c r="AI31">
        <v>1.166864952211</v>
      </c>
      <c r="AJ31">
        <v>2.243504074022E-2</v>
      </c>
      <c r="AK31">
        <v>3.4213899052690002</v>
      </c>
      <c r="AN31">
        <v>1.763773337443E-2</v>
      </c>
      <c r="AO31">
        <v>4.6530303988209996</v>
      </c>
      <c r="AP31">
        <v>2.6133026984280001E-2</v>
      </c>
      <c r="AQ31">
        <v>4.4176517380610001</v>
      </c>
      <c r="AR31">
        <v>2.9036327054199999E-2</v>
      </c>
      <c r="AS31">
        <v>3.704396630692</v>
      </c>
      <c r="AT31">
        <v>1.558684776347E-2</v>
      </c>
      <c r="AU31">
        <v>7.3769330657339998</v>
      </c>
      <c r="AW31" s="3"/>
      <c r="AZ31">
        <v>2.732083645066E-2</v>
      </c>
      <c r="BA31">
        <v>4.3787293446230002</v>
      </c>
      <c r="BB31">
        <v>1.7985083462550001E-2</v>
      </c>
      <c r="BC31">
        <v>5.379197988554</v>
      </c>
      <c r="BD31">
        <v>2.742147436866E-2</v>
      </c>
      <c r="BE31">
        <v>3.404675714393</v>
      </c>
      <c r="BF31">
        <v>1.872004981234E-2</v>
      </c>
      <c r="BG31">
        <v>7.7301342079559996</v>
      </c>
      <c r="BH31">
        <v>2.1561235893029999E-2</v>
      </c>
      <c r="BI31">
        <v>5.1381609885310002</v>
      </c>
    </row>
    <row r="32" spans="2:63" x14ac:dyDescent="0.3">
      <c r="B32" s="2">
        <v>2.6608631331840001E-2</v>
      </c>
      <c r="C32">
        <v>1.8382334945450001</v>
      </c>
      <c r="D32">
        <v>1.5643871904620001E-2</v>
      </c>
      <c r="E32">
        <v>1.3943519451649999</v>
      </c>
      <c r="F32">
        <v>2.007347580366E-2</v>
      </c>
      <c r="G32">
        <v>1.4890809034079999</v>
      </c>
      <c r="H32">
        <v>1.5187006928480001E-2</v>
      </c>
      <c r="I32">
        <v>3.6663841287099999</v>
      </c>
      <c r="J32">
        <v>1.5206870623099999E-2</v>
      </c>
      <c r="K32">
        <v>3.3342208778810001</v>
      </c>
      <c r="L32">
        <v>1.4869187814649999E-2</v>
      </c>
      <c r="M32">
        <v>3.0220268855220001</v>
      </c>
      <c r="N32">
        <v>1.8861790432170001E-2</v>
      </c>
      <c r="O32">
        <v>3.7501246422159999</v>
      </c>
      <c r="Q32" s="3"/>
      <c r="R32">
        <v>1.6547170775400001E-2</v>
      </c>
      <c r="S32">
        <v>2.203977344893</v>
      </c>
      <c r="T32">
        <v>3.4752756914719997E-2</v>
      </c>
      <c r="U32">
        <v>2.4477522284500002</v>
      </c>
      <c r="V32">
        <v>2.7926889949680001E-2</v>
      </c>
      <c r="W32">
        <v>2.70476996965</v>
      </c>
      <c r="X32">
        <v>2.876712504784E-2</v>
      </c>
      <c r="Y32">
        <v>3.186429682844</v>
      </c>
      <c r="Z32">
        <v>1.4271765971149999E-2</v>
      </c>
      <c r="AA32">
        <v>4.333792381566</v>
      </c>
      <c r="AB32">
        <v>2.049405025273E-2</v>
      </c>
      <c r="AC32">
        <v>3.9961093326619999</v>
      </c>
      <c r="AD32">
        <v>1.888060084817E-2</v>
      </c>
      <c r="AE32">
        <v>5.0622587556859999</v>
      </c>
      <c r="AG32" s="3"/>
      <c r="AJ32">
        <v>2.5907892999889999E-2</v>
      </c>
      <c r="AK32">
        <v>3.2791532818900002</v>
      </c>
      <c r="AN32">
        <v>1.8024364105710001E-2</v>
      </c>
      <c r="AO32">
        <v>4.5252483548990003</v>
      </c>
      <c r="AP32">
        <v>2.9687005145939999E-2</v>
      </c>
      <c r="AQ32">
        <v>4.1990198168359996</v>
      </c>
      <c r="AR32">
        <v>3.2062335541100002E-2</v>
      </c>
      <c r="AS32">
        <v>3.551296020743</v>
      </c>
      <c r="AT32">
        <v>1.6505272820910001E-2</v>
      </c>
      <c r="AU32">
        <v>7.1906360779070004</v>
      </c>
      <c r="AW32" s="3"/>
      <c r="AZ32">
        <v>3.248759429604E-2</v>
      </c>
      <c r="BA32">
        <v>4.111277330899</v>
      </c>
      <c r="BB32">
        <v>1.888577949169E-2</v>
      </c>
      <c r="BC32">
        <v>5.0787272077030003</v>
      </c>
      <c r="BD32">
        <v>3.3353171091510002E-2</v>
      </c>
      <c r="BE32">
        <v>2.899488577359</v>
      </c>
      <c r="BF32">
        <v>2.0570225939899999E-2</v>
      </c>
      <c r="BG32">
        <v>7.3900409065539998</v>
      </c>
      <c r="BH32">
        <v>2.4163831300249999E-2</v>
      </c>
      <c r="BI32">
        <v>4.6527851117720003</v>
      </c>
    </row>
    <row r="33" spans="2:61" x14ac:dyDescent="0.3">
      <c r="B33" s="2">
        <v>2.7184678475660001E-2</v>
      </c>
      <c r="C33">
        <v>1.822668852898</v>
      </c>
      <c r="D33">
        <v>1.6537738162269999E-2</v>
      </c>
      <c r="E33">
        <v>1.3920385496459999</v>
      </c>
      <c r="F33">
        <v>2.0351567528259999E-2</v>
      </c>
      <c r="G33">
        <v>1.4868356999750001</v>
      </c>
      <c r="H33">
        <v>1.5524689736929999E-2</v>
      </c>
      <c r="I33">
        <v>3.6508458840000002</v>
      </c>
      <c r="J33">
        <v>1.604114579691E-2</v>
      </c>
      <c r="K33">
        <v>3.3208420465609998</v>
      </c>
      <c r="L33">
        <v>1.5187006928480001E-2</v>
      </c>
      <c r="M33">
        <v>3.010919654571</v>
      </c>
      <c r="N33">
        <v>1.9755656689829999E-2</v>
      </c>
      <c r="O33">
        <v>3.7433824326830001</v>
      </c>
      <c r="Q33" s="3"/>
      <c r="R33">
        <v>2.3116793935979998E-2</v>
      </c>
      <c r="S33">
        <v>1.971421480606</v>
      </c>
      <c r="T33">
        <v>3.5923839612189999E-2</v>
      </c>
      <c r="U33">
        <v>2.4403692033860001</v>
      </c>
      <c r="X33">
        <v>3.0140011587099998E-2</v>
      </c>
      <c r="Y33">
        <v>3.005433058111</v>
      </c>
      <c r="Z33">
        <v>1.472923374071E-2</v>
      </c>
      <c r="AA33">
        <v>4.3264383534519997</v>
      </c>
      <c r="AB33">
        <v>2.177541052708E-2</v>
      </c>
      <c r="AC33">
        <v>3.8273421593629999</v>
      </c>
      <c r="AD33">
        <v>2.1040419973379999E-2</v>
      </c>
      <c r="AE33">
        <v>4.8396626647780003</v>
      </c>
      <c r="AG33" s="3"/>
      <c r="AJ33">
        <v>3.0233817639210001E-2</v>
      </c>
      <c r="AK33">
        <v>3.1622864815440002</v>
      </c>
      <c r="AN33">
        <v>1.8447305364779999E-2</v>
      </c>
      <c r="AO33">
        <v>4.4277736115959998</v>
      </c>
      <c r="AP33">
        <v>3.3261376083220003E-2</v>
      </c>
      <c r="AQ33">
        <v>4.0349474848669997</v>
      </c>
      <c r="AR33">
        <v>3.4865012830599999E-2</v>
      </c>
      <c r="AS33">
        <v>3.4527813842440001</v>
      </c>
      <c r="AT33">
        <v>1.7314933142120001E-2</v>
      </c>
      <c r="AU33">
        <v>7.0238366559510004</v>
      </c>
      <c r="AW33" s="3"/>
      <c r="AZ33">
        <v>4.6593862430279999E-2</v>
      </c>
      <c r="BA33">
        <v>3.6655239746919999</v>
      </c>
      <c r="BB33">
        <v>1.976167350461E-2</v>
      </c>
      <c r="BC33">
        <v>4.847595837818</v>
      </c>
      <c r="BD33">
        <v>3.6016738114639998E-2</v>
      </c>
      <c r="BE33">
        <v>2.744300371864</v>
      </c>
      <c r="BF33">
        <v>2.25190883376E-2</v>
      </c>
      <c r="BG33">
        <v>7.0268344681629999</v>
      </c>
      <c r="BH33">
        <v>2.6285203233030002E-2</v>
      </c>
      <c r="BI33">
        <v>4.3424087007840004</v>
      </c>
    </row>
    <row r="34" spans="2:61" x14ac:dyDescent="0.3">
      <c r="B34" s="2">
        <v>2.8416227541769999E-2</v>
      </c>
      <c r="C34">
        <v>1.8048172126690001</v>
      </c>
      <c r="D34">
        <v>1.709392161148E-2</v>
      </c>
      <c r="E34">
        <v>1.391976956795</v>
      </c>
      <c r="F34">
        <v>2.057006816902E-2</v>
      </c>
      <c r="G34">
        <v>1.469096246726</v>
      </c>
      <c r="H34">
        <v>1.5763054072300001E-2</v>
      </c>
      <c r="I34">
        <v>3.6397474520270001</v>
      </c>
      <c r="J34">
        <v>1.675623880303E-2</v>
      </c>
      <c r="K34">
        <v>3.3096908207150002</v>
      </c>
      <c r="L34">
        <v>1.5345916485400001E-2</v>
      </c>
      <c r="M34">
        <v>2.999830021577</v>
      </c>
      <c r="N34">
        <v>2.0510477085180001E-2</v>
      </c>
      <c r="O34">
        <v>3.7122971442830002</v>
      </c>
      <c r="Q34" s="3"/>
      <c r="R34">
        <v>3.0162286765219998E-2</v>
      </c>
      <c r="S34">
        <v>1.697278789841</v>
      </c>
      <c r="T34">
        <v>3.7460960460430001E-2</v>
      </c>
      <c r="U34">
        <v>2.4060746935639998</v>
      </c>
      <c r="X34">
        <v>3.1421163700589998E-2</v>
      </c>
      <c r="Y34">
        <v>2.9051299945190001</v>
      </c>
      <c r="Z34">
        <v>1.50769666385E-2</v>
      </c>
      <c r="AA34">
        <v>4.3019727589799999</v>
      </c>
      <c r="AB34">
        <v>2.2928693505109999E-2</v>
      </c>
      <c r="AC34">
        <v>3.6561350438689999</v>
      </c>
      <c r="AD34">
        <v>2.3255050777099998E-2</v>
      </c>
      <c r="AE34">
        <v>4.6439609578630003</v>
      </c>
      <c r="AG34" s="3"/>
      <c r="AJ34">
        <v>3.1635170024710002E-2</v>
      </c>
      <c r="AK34">
        <v>3.1221227946179999</v>
      </c>
      <c r="AN34">
        <v>1.8858155110139999E-2</v>
      </c>
      <c r="AO34">
        <v>4.3281350892960004</v>
      </c>
      <c r="AP34">
        <v>3.7709140723839997E-2</v>
      </c>
      <c r="AQ34">
        <v>3.9035176823089999</v>
      </c>
      <c r="AR34">
        <v>3.606327839416E-2</v>
      </c>
      <c r="AS34">
        <v>3.423552041732</v>
      </c>
      <c r="AT34">
        <v>1.8173028219989999E-2</v>
      </c>
      <c r="AU34">
        <v>6.9111591896359998</v>
      </c>
      <c r="AW34" s="3"/>
      <c r="BB34">
        <v>2.063749975197E-2</v>
      </c>
      <c r="BC34">
        <v>4.6494832350599999</v>
      </c>
      <c r="BF34">
        <v>2.6256206529249999E-2</v>
      </c>
      <c r="BG34">
        <v>6.4556097968759998</v>
      </c>
      <c r="BH34">
        <v>2.8591312906849999E-2</v>
      </c>
      <c r="BI34">
        <v>4.134390467887</v>
      </c>
    </row>
    <row r="35" spans="2:61" x14ac:dyDescent="0.3">
      <c r="B35" s="2">
        <v>2.9151184242499999E-2</v>
      </c>
      <c r="C35">
        <v>1.802521415108</v>
      </c>
      <c r="D35">
        <v>1.770969614453E-2</v>
      </c>
      <c r="E35">
        <v>1.389694357702</v>
      </c>
      <c r="F35">
        <v>2.162284398359E-2</v>
      </c>
      <c r="G35">
        <v>1.460122032228</v>
      </c>
      <c r="H35">
        <v>1.627951013228E-2</v>
      </c>
      <c r="I35">
        <v>3.5954021185210001</v>
      </c>
      <c r="J35">
        <v>1.7153512695319999E-2</v>
      </c>
      <c r="K35">
        <v>3.3007891977930002</v>
      </c>
      <c r="L35">
        <v>1.558428082077E-2</v>
      </c>
      <c r="M35">
        <v>2.95994429851</v>
      </c>
      <c r="N35">
        <v>2.128516117514E-2</v>
      </c>
      <c r="O35">
        <v>3.683424063146</v>
      </c>
      <c r="Q35" s="3"/>
      <c r="T35">
        <v>5.0343041121840001E-2</v>
      </c>
      <c r="U35">
        <v>2.2686230420359998</v>
      </c>
      <c r="X35">
        <v>3.3013445640219997E-2</v>
      </c>
      <c r="Y35">
        <v>2.7828079702539998</v>
      </c>
      <c r="Z35">
        <v>1.538811133328E-2</v>
      </c>
      <c r="AA35">
        <v>4.2750635047559999</v>
      </c>
      <c r="AB35">
        <v>2.4301423923719999E-2</v>
      </c>
      <c r="AC35">
        <v>3.5264865014160001</v>
      </c>
      <c r="AD35">
        <v>2.4536314405340001E-2</v>
      </c>
      <c r="AE35">
        <v>4.5069806926420002</v>
      </c>
      <c r="AG35" s="3"/>
      <c r="AJ35">
        <v>3.360518419907E-2</v>
      </c>
      <c r="AK35">
        <v>3.0637102819300002</v>
      </c>
      <c r="AN35">
        <v>1.986119131999E-2</v>
      </c>
      <c r="AO35">
        <v>4.1374987660259999</v>
      </c>
      <c r="AP35">
        <v>4.201477701728E-2</v>
      </c>
      <c r="AQ35">
        <v>3.8012028907630002</v>
      </c>
      <c r="AR35">
        <v>3.7891125747229998E-2</v>
      </c>
      <c r="AS35">
        <v>3.368792372353</v>
      </c>
      <c r="AT35">
        <v>1.9079522067869999E-2</v>
      </c>
      <c r="AU35">
        <v>6.8287877153360004</v>
      </c>
      <c r="AW35" s="3"/>
      <c r="BB35">
        <v>2.2364296018050001E-2</v>
      </c>
      <c r="BC35">
        <v>4.3490124542090003</v>
      </c>
      <c r="BF35">
        <v>3.106604914971E-2</v>
      </c>
      <c r="BG35">
        <v>5.8711776187379998</v>
      </c>
      <c r="BH35">
        <v>3.146448745278E-2</v>
      </c>
      <c r="BI35">
        <v>3.9792022623930001</v>
      </c>
    </row>
    <row r="36" spans="2:61" x14ac:dyDescent="0.3">
      <c r="B36" s="2">
        <v>2.96875039971E-2</v>
      </c>
      <c r="C36">
        <v>1.7913899869650001</v>
      </c>
      <c r="D36">
        <v>1.840492545604E-2</v>
      </c>
      <c r="E36">
        <v>1.3896173666380001</v>
      </c>
      <c r="F36">
        <v>2.2119436348959999E-2</v>
      </c>
      <c r="G36">
        <v>1.4357085615309999</v>
      </c>
      <c r="H36">
        <v>1.6736375108410001E-2</v>
      </c>
      <c r="I36">
        <v>3.544420163226</v>
      </c>
      <c r="J36">
        <v>1.7491195503769999E-2</v>
      </c>
      <c r="K36">
        <v>3.2896797670970002</v>
      </c>
      <c r="L36">
        <v>1.725283116839E-2</v>
      </c>
      <c r="M36">
        <v>2.8379671345580002</v>
      </c>
      <c r="N36">
        <v>2.233793698972E-2</v>
      </c>
      <c r="O36">
        <v>3.6833074766770002</v>
      </c>
      <c r="Q36" s="3"/>
      <c r="T36">
        <v>5.2081393369489998E-2</v>
      </c>
      <c r="U36">
        <v>2.2489912342389999</v>
      </c>
      <c r="X36">
        <v>3.3928581905890001E-2</v>
      </c>
      <c r="Y36">
        <v>2.702080951094</v>
      </c>
      <c r="Z36">
        <v>1.5626131662249999E-2</v>
      </c>
      <c r="AA36">
        <v>4.226150903602</v>
      </c>
      <c r="AB36">
        <v>2.5930316369310001E-2</v>
      </c>
      <c r="AC36">
        <v>3.399272696578</v>
      </c>
      <c r="AD36">
        <v>2.6787533412080001E-2</v>
      </c>
      <c r="AE36">
        <v>4.3137226454800004</v>
      </c>
      <c r="AG36" s="3"/>
      <c r="AJ36">
        <v>3.4722208438299998E-2</v>
      </c>
      <c r="AK36">
        <v>3.034489734149</v>
      </c>
      <c r="AN36">
        <v>2.0719276583320002E-2</v>
      </c>
      <c r="AO36">
        <v>4.0183260369039999</v>
      </c>
      <c r="AP36">
        <v>4.8879476553249999E-2</v>
      </c>
      <c r="AQ36">
        <v>3.6731488974970001</v>
      </c>
      <c r="AR36">
        <v>4.014548455677E-2</v>
      </c>
      <c r="AS36">
        <v>3.3103490781080001</v>
      </c>
      <c r="AT36">
        <v>2.129145774305E-2</v>
      </c>
      <c r="AU36">
        <v>6.6878175463860003</v>
      </c>
      <c r="AW36" s="3"/>
      <c r="BB36">
        <v>2.410332726663E-2</v>
      </c>
      <c r="BC36">
        <v>4.0947679473359999</v>
      </c>
      <c r="BF36">
        <v>3.3803751159299997E-2</v>
      </c>
      <c r="BG36">
        <v>5.6400462488530003</v>
      </c>
      <c r="BH36">
        <v>3.4275972067969999E-2</v>
      </c>
      <c r="BI36">
        <v>3.8438253171749999</v>
      </c>
    </row>
    <row r="37" spans="2:61" x14ac:dyDescent="0.3">
      <c r="B37" s="2">
        <v>3.018409636246E-2</v>
      </c>
      <c r="C37">
        <v>1.780262958312</v>
      </c>
      <c r="D37">
        <v>1.8722744569870001E-2</v>
      </c>
      <c r="E37">
        <v>1.389582170722</v>
      </c>
      <c r="F37">
        <v>2.255643763048E-2</v>
      </c>
      <c r="G37">
        <v>1.426802539119</v>
      </c>
      <c r="H37">
        <v>1.7411740725310001E-2</v>
      </c>
      <c r="I37">
        <v>3.5111292667980001</v>
      </c>
      <c r="J37">
        <v>1.8027515258360001E-2</v>
      </c>
      <c r="K37">
        <v>3.287405966983</v>
      </c>
      <c r="L37">
        <v>1.8146697426050001E-2</v>
      </c>
      <c r="M37">
        <v>2.78693678488</v>
      </c>
      <c r="N37">
        <v>2.319207585814E-2</v>
      </c>
      <c r="O37">
        <v>3.6832128876549999</v>
      </c>
      <c r="Q37" s="3"/>
      <c r="T37">
        <v>5.2465654995749997E-2</v>
      </c>
      <c r="U37">
        <v>2.2465304737210001</v>
      </c>
      <c r="X37">
        <v>3.4788713200809999E-2</v>
      </c>
      <c r="Y37">
        <v>2.6580333640979998</v>
      </c>
      <c r="Z37">
        <v>1.5973976074790001E-2</v>
      </c>
      <c r="AA37">
        <v>4.1650081075010004</v>
      </c>
      <c r="AB37">
        <v>2.7467645378419999E-2</v>
      </c>
      <c r="AC37">
        <v>3.2965140770489998</v>
      </c>
      <c r="AD37">
        <v>2.9002082438310001E-2</v>
      </c>
      <c r="AE37">
        <v>4.1449175530930003</v>
      </c>
      <c r="AG37" s="3"/>
      <c r="AJ37">
        <v>3.5737642547990001E-2</v>
      </c>
      <c r="AK37">
        <v>2.9798180120760001</v>
      </c>
      <c r="AN37">
        <v>2.1613682188989999E-2</v>
      </c>
      <c r="AO37">
        <v>3.9359558712089999</v>
      </c>
      <c r="AT37">
        <v>2.36122203132E-2</v>
      </c>
      <c r="AU37">
        <v>6.5684864760129997</v>
      </c>
      <c r="AW37" s="3"/>
      <c r="BB37">
        <v>2.6779583301459998E-2</v>
      </c>
      <c r="BC37">
        <v>3.7645802760709999</v>
      </c>
      <c r="BF37">
        <v>3.6380907554130003E-2</v>
      </c>
      <c r="BG37">
        <v>5.5343861940480004</v>
      </c>
      <c r="BH37">
        <v>4.094697891238E-2</v>
      </c>
      <c r="BI37">
        <v>3.5730714267380002</v>
      </c>
    </row>
    <row r="38" spans="2:61" x14ac:dyDescent="0.3">
      <c r="B38" s="2">
        <v>3.0640961338590001E-2</v>
      </c>
      <c r="C38">
        <v>1.782426771191</v>
      </c>
      <c r="D38">
        <v>1.9298791713689999E-2</v>
      </c>
      <c r="E38">
        <v>1.3895183781260001</v>
      </c>
      <c r="F38">
        <v>2.2973575217379999E-2</v>
      </c>
      <c r="G38">
        <v>1.4156843094439999</v>
      </c>
      <c r="H38">
        <v>1.7888469396060001E-2</v>
      </c>
      <c r="I38">
        <v>3.4955756238750002</v>
      </c>
      <c r="J38">
        <v>1.8861790432170001E-2</v>
      </c>
      <c r="K38">
        <v>3.2651695076329998</v>
      </c>
      <c r="L38">
        <v>1.8941245210629998E-2</v>
      </c>
      <c r="M38">
        <v>2.713773363854</v>
      </c>
      <c r="N38">
        <v>2.376812300196E-2</v>
      </c>
      <c r="O38">
        <v>3.6787202810449999</v>
      </c>
      <c r="Q38" s="3"/>
      <c r="T38">
        <v>5.2904869552549999E-2</v>
      </c>
      <c r="U38">
        <v>2.2245063084679999</v>
      </c>
      <c r="X38">
        <v>3.8192702217709998E-2</v>
      </c>
      <c r="Y38">
        <v>2.4622833289339998</v>
      </c>
      <c r="Z38">
        <v>1.758503906367E-2</v>
      </c>
      <c r="AA38">
        <v>3.8837507993329998</v>
      </c>
      <c r="AB38">
        <v>2.8638817287690001E-2</v>
      </c>
      <c r="AC38">
        <v>3.2597892906819999</v>
      </c>
      <c r="AD38">
        <v>3.1509418866129998E-2</v>
      </c>
      <c r="AE38">
        <v>3.9687651241949999</v>
      </c>
      <c r="AG38" s="3"/>
      <c r="AJ38">
        <v>4.0144934926589999E-2</v>
      </c>
      <c r="AK38">
        <v>2.946603825175</v>
      </c>
      <c r="AN38">
        <v>2.3402463956710001E-2</v>
      </c>
      <c r="AO38">
        <v>3.7517297513969998</v>
      </c>
      <c r="AT38">
        <v>2.4434161895909998E-2</v>
      </c>
      <c r="AU38">
        <v>6.5294259140020001</v>
      </c>
      <c r="AW38" s="3"/>
      <c r="BB38">
        <v>2.8974717510179999E-2</v>
      </c>
      <c r="BC38">
        <v>3.5598639198869999</v>
      </c>
      <c r="BF38">
        <v>3.9784123526560002E-2</v>
      </c>
      <c r="BG38">
        <v>5.4485373995190001</v>
      </c>
      <c r="BH38">
        <v>4.8493235996980001E-2</v>
      </c>
      <c r="BI38">
        <v>3.3848644541169999</v>
      </c>
    </row>
    <row r="39" spans="2:61" x14ac:dyDescent="0.3">
      <c r="B39" s="2">
        <v>3.0978644147040001E-2</v>
      </c>
      <c r="C39">
        <v>1.7890325965530001</v>
      </c>
      <c r="D39">
        <v>1.993442994136E-2</v>
      </c>
      <c r="E39">
        <v>1.3850191722809999</v>
      </c>
      <c r="F39">
        <v>2.3986623642720001E-2</v>
      </c>
      <c r="G39">
        <v>1.3823560173560001</v>
      </c>
      <c r="H39">
        <v>1.8345334372189999E-2</v>
      </c>
      <c r="I39">
        <v>3.4800241806960002</v>
      </c>
      <c r="J39">
        <v>1.9636474522139999E-2</v>
      </c>
      <c r="K39">
        <v>3.2385108335030002</v>
      </c>
      <c r="L39">
        <v>2.0272112749800002E-2</v>
      </c>
      <c r="M39">
        <v>2.5962624095760001</v>
      </c>
      <c r="N39">
        <v>2.4145533199639999E-2</v>
      </c>
      <c r="O39">
        <v>3.6720352648739998</v>
      </c>
      <c r="Q39" s="3"/>
      <c r="T39">
        <v>5.3215880429619999E-2</v>
      </c>
      <c r="U39">
        <v>2.2416096961980001</v>
      </c>
      <c r="X39">
        <v>4.419505582812E-2</v>
      </c>
      <c r="Y39">
        <v>2.2419762473809999</v>
      </c>
      <c r="Z39">
        <v>1.888489788324E-2</v>
      </c>
      <c r="AA39">
        <v>3.648963919591</v>
      </c>
      <c r="AB39">
        <v>2.931593322438E-2</v>
      </c>
      <c r="AC39">
        <v>3.2279748726780002</v>
      </c>
      <c r="AD39">
        <v>3.484020917406E-2</v>
      </c>
      <c r="AE39">
        <v>3.7754632098530001</v>
      </c>
      <c r="AG39" s="3"/>
      <c r="AN39">
        <v>2.5239690295640001E-2</v>
      </c>
      <c r="AO39">
        <v>3.6281208500340001</v>
      </c>
      <c r="AT39">
        <v>2.5243985792799999E-2</v>
      </c>
      <c r="AU39">
        <v>6.4708808721719997</v>
      </c>
      <c r="AW39" s="3"/>
      <c r="BB39">
        <v>3.6016019799809999E-2</v>
      </c>
      <c r="BC39">
        <v>3.0942993034050001</v>
      </c>
    </row>
    <row r="40" spans="2:61" x14ac:dyDescent="0.3">
      <c r="B40" s="2">
        <v>3.1475236512400001E-2</v>
      </c>
      <c r="C40">
        <v>1.7779055678989999</v>
      </c>
      <c r="D40">
        <v>2.0649522947480001E-2</v>
      </c>
      <c r="E40">
        <v>1.384939981472</v>
      </c>
      <c r="F40">
        <v>2.8614864487910001E-2</v>
      </c>
      <c r="G40">
        <v>1.324268894654</v>
      </c>
      <c r="H40">
        <v>1.8802199348329999E-2</v>
      </c>
      <c r="I40">
        <v>3.4711159585389999</v>
      </c>
      <c r="J40">
        <v>2.0291976444420001E-2</v>
      </c>
      <c r="K40">
        <v>3.229580613899</v>
      </c>
      <c r="L40">
        <v>2.0649522947480001E-2</v>
      </c>
      <c r="M40">
        <v>2.5563612882969999</v>
      </c>
      <c r="N40">
        <v>2.5456537044199999E-2</v>
      </c>
      <c r="O40">
        <v>3.6098866855209999</v>
      </c>
      <c r="Q40" s="3"/>
      <c r="T40">
        <v>5.3856348688769998E-2</v>
      </c>
      <c r="U40">
        <v>2.2269127926430001</v>
      </c>
      <c r="X40">
        <v>5.4021720448209999E-2</v>
      </c>
      <c r="Y40">
        <v>1.999507450941</v>
      </c>
      <c r="Z40">
        <v>2.1081632321409999E-2</v>
      </c>
      <c r="AA40">
        <v>3.3212250303239998</v>
      </c>
      <c r="AB40">
        <v>3.068846291644E-2</v>
      </c>
      <c r="AC40">
        <v>3.164345293157</v>
      </c>
      <c r="AD40">
        <v>3.8683293798679998E-2</v>
      </c>
      <c r="AE40">
        <v>3.596811357839</v>
      </c>
      <c r="AG40" s="3"/>
      <c r="AN40">
        <v>2.5759442180779999E-2</v>
      </c>
      <c r="AO40">
        <v>3.5999184411699998</v>
      </c>
      <c r="AT40">
        <v>2.6162574425909999E-2</v>
      </c>
      <c r="AU40">
        <v>6.3928382644720001</v>
      </c>
      <c r="AW40" s="3"/>
      <c r="BB40">
        <v>3.834659943865E-2</v>
      </c>
      <c r="BC40">
        <v>2.9787336184619999</v>
      </c>
    </row>
    <row r="41" spans="2:61" x14ac:dyDescent="0.3">
      <c r="B41" s="2">
        <v>3.2011556267000002E-2</v>
      </c>
      <c r="C41">
        <v>1.7689885467640001</v>
      </c>
      <c r="D41">
        <v>2.140434334283E-2</v>
      </c>
      <c r="E41">
        <v>1.378213170152</v>
      </c>
      <c r="F41">
        <v>2.9071729464039998E-2</v>
      </c>
      <c r="G41">
        <v>1.310931858482</v>
      </c>
      <c r="H41">
        <v>1.9179609545999999E-2</v>
      </c>
      <c r="I41">
        <v>3.4666453493759999</v>
      </c>
      <c r="J41">
        <v>2.0868023588240001E-2</v>
      </c>
      <c r="K41">
        <v>3.2250880072879999</v>
      </c>
      <c r="L41">
        <v>2.1563252899750002E-2</v>
      </c>
      <c r="M41">
        <v>2.4588261917229999</v>
      </c>
      <c r="N41">
        <v>2.7164814781050001E-2</v>
      </c>
      <c r="O41">
        <v>3.5366220762389999</v>
      </c>
      <c r="Q41" s="3"/>
      <c r="T41">
        <v>5.5082428922669999E-2</v>
      </c>
      <c r="U41">
        <v>2.1852954821920001</v>
      </c>
      <c r="Z41">
        <v>2.2912053539080001E-2</v>
      </c>
      <c r="AA41">
        <v>3.1108680565000002</v>
      </c>
      <c r="AB41">
        <v>3.1493656149470001E-2</v>
      </c>
      <c r="AC41">
        <v>3.1349708173469999</v>
      </c>
      <c r="AD41">
        <v>4.217855631372E-2</v>
      </c>
      <c r="AE41">
        <v>3.4719668615999999</v>
      </c>
      <c r="AG41" s="3"/>
      <c r="AN41">
        <v>2.5940746184780001E-2</v>
      </c>
      <c r="AO41">
        <v>3.5869082864739998</v>
      </c>
      <c r="AT41">
        <v>2.8241457648990002E-2</v>
      </c>
      <c r="AU41">
        <v>6.1977553001179997</v>
      </c>
      <c r="AW41" s="3"/>
    </row>
    <row r="42" spans="2:61" x14ac:dyDescent="0.3">
      <c r="B42" s="2">
        <v>3.266705818928E-2</v>
      </c>
      <c r="C42">
        <v>1.7622727341669999</v>
      </c>
      <c r="D42">
        <v>2.2377664378939999E-2</v>
      </c>
      <c r="E42">
        <v>1.3648189406190001</v>
      </c>
      <c r="F42">
        <v>2.950873074556E-2</v>
      </c>
      <c r="G42">
        <v>1.2975970220549999</v>
      </c>
      <c r="H42">
        <v>1.9656338216749999E-2</v>
      </c>
      <c r="I42">
        <v>3.4555205204670001</v>
      </c>
      <c r="J42">
        <v>2.1364615953600001E-2</v>
      </c>
      <c r="K42">
        <v>3.2139609786349999</v>
      </c>
      <c r="L42">
        <v>2.2735210882009999E-2</v>
      </c>
      <c r="M42">
        <v>2.3834065685399999</v>
      </c>
      <c r="N42">
        <v>2.90121383802E-2</v>
      </c>
      <c r="O42">
        <v>3.4655564757509998</v>
      </c>
      <c r="Q42" s="3"/>
      <c r="Z42">
        <v>2.4687506957589998E-2</v>
      </c>
      <c r="AA42">
        <v>2.9249647809630002</v>
      </c>
      <c r="AB42">
        <v>3.2060955436920002E-2</v>
      </c>
      <c r="AC42">
        <v>3.1129414475120001</v>
      </c>
      <c r="AD42">
        <v>4.7009678540320003E-2</v>
      </c>
      <c r="AE42">
        <v>3.3079457406150001</v>
      </c>
      <c r="AG42" s="3"/>
      <c r="AN42">
        <v>2.6339550217609999E-2</v>
      </c>
      <c r="AO42">
        <v>3.5154172116120002</v>
      </c>
      <c r="AT42">
        <v>3.1045556888059999E-2</v>
      </c>
      <c r="AU42">
        <v>5.9506317169790002</v>
      </c>
      <c r="AW42" s="3"/>
    </row>
    <row r="43" spans="2:61" x14ac:dyDescent="0.3">
      <c r="B43" s="2">
        <v>3.3938334644609998E-2</v>
      </c>
      <c r="C43">
        <v>1.7577031364919999</v>
      </c>
      <c r="D43">
        <v>2.7760725619490001E-2</v>
      </c>
      <c r="E43">
        <v>1.3110770416319999</v>
      </c>
      <c r="F43">
        <v>3.232937538083E-2</v>
      </c>
      <c r="G43">
        <v>1.266282960207</v>
      </c>
      <c r="H43">
        <v>2.0172794276730001E-2</v>
      </c>
      <c r="I43">
        <v>3.4377480710469999</v>
      </c>
      <c r="J43">
        <v>2.186120831897E-2</v>
      </c>
      <c r="K43">
        <v>3.198405135967</v>
      </c>
      <c r="L43">
        <v>2.4423624924239998E-2</v>
      </c>
      <c r="M43">
        <v>2.2924289029440001</v>
      </c>
      <c r="N43">
        <v>3.115741739857E-2</v>
      </c>
      <c r="O43">
        <v>3.3944578790920001</v>
      </c>
      <c r="Q43" s="3"/>
      <c r="Z43">
        <v>2.6682459856900001E-2</v>
      </c>
      <c r="AA43">
        <v>2.76350405104</v>
      </c>
      <c r="AB43">
        <v>3.2335467322779997E-2</v>
      </c>
      <c r="AC43">
        <v>3.098259414188</v>
      </c>
      <c r="AG43" s="3"/>
      <c r="AN43">
        <v>2.6798690773030001E-2</v>
      </c>
      <c r="AO43">
        <v>3.374636790442</v>
      </c>
      <c r="AT43">
        <v>3.2713485677360002E-2</v>
      </c>
      <c r="AU43">
        <v>5.7859044716439998</v>
      </c>
      <c r="AW43" s="3"/>
    </row>
    <row r="44" spans="2:61" x14ac:dyDescent="0.3">
      <c r="B44" s="2">
        <v>3.4852064596879999E-2</v>
      </c>
      <c r="C44">
        <v>1.7576019482359999</v>
      </c>
      <c r="D44">
        <v>3.1971828877770003E-2</v>
      </c>
      <c r="E44">
        <v>1.3083962887489999</v>
      </c>
      <c r="F44">
        <v>3.4077380506909997E-2</v>
      </c>
      <c r="G44">
        <v>1.248374126616</v>
      </c>
      <c r="H44">
        <v>2.0649522947480001E-2</v>
      </c>
      <c r="I44">
        <v>3.4133368000950002</v>
      </c>
      <c r="J44">
        <v>2.2298209600490001E-2</v>
      </c>
      <c r="K44">
        <v>3.1939279275689998</v>
      </c>
      <c r="L44">
        <v>2.5714765074189998E-2</v>
      </c>
      <c r="M44">
        <v>2.239140151365</v>
      </c>
      <c r="N44">
        <v>3.2150602129300002E-2</v>
      </c>
      <c r="O44">
        <v>3.3832758568210002</v>
      </c>
      <c r="Q44" s="3"/>
      <c r="Z44">
        <v>2.9281255640769999E-2</v>
      </c>
      <c r="AA44">
        <v>2.597128491686</v>
      </c>
      <c r="AB44">
        <v>3.2610075854760001E-2</v>
      </c>
      <c r="AC44">
        <v>3.051790472785</v>
      </c>
      <c r="AG44" s="3"/>
      <c r="AN44">
        <v>2.7668586199919999E-2</v>
      </c>
      <c r="AO44">
        <v>3.0714303064989998</v>
      </c>
      <c r="AT44">
        <v>3.4018858802869999E-2</v>
      </c>
      <c r="AU44">
        <v>5.6818389373400002</v>
      </c>
      <c r="AW44" s="3"/>
    </row>
    <row r="45" spans="2:61" x14ac:dyDescent="0.3">
      <c r="B45" s="2">
        <v>3.5229474794549999E-2</v>
      </c>
      <c r="C45">
        <v>1.74648811805</v>
      </c>
      <c r="D45">
        <v>3.4256153758440003E-2</v>
      </c>
      <c r="E45">
        <v>1.3125721321229999</v>
      </c>
      <c r="F45">
        <v>3.5150020016090001E-2</v>
      </c>
      <c r="G45">
        <v>1.2393977123740001</v>
      </c>
      <c r="H45">
        <v>2.1126251618230001E-2</v>
      </c>
      <c r="I45">
        <v>3.3667814590699998</v>
      </c>
      <c r="J45">
        <v>2.553599182266E-2</v>
      </c>
      <c r="K45">
        <v>3.184711741154</v>
      </c>
      <c r="L45">
        <v>2.684699566722E-2</v>
      </c>
      <c r="M45">
        <v>2.1770113697150002</v>
      </c>
      <c r="N45">
        <v>3.2726649273120002E-2</v>
      </c>
      <c r="O45">
        <v>3.3677112151739999</v>
      </c>
      <c r="Q45" s="3"/>
      <c r="Z45">
        <v>3.239238291293E-2</v>
      </c>
      <c r="AA45">
        <v>2.433177260785</v>
      </c>
      <c r="AB45">
        <v>3.315924087851E-2</v>
      </c>
      <c r="AC45">
        <v>2.975968617406</v>
      </c>
      <c r="AG45" s="3"/>
      <c r="AN45">
        <v>2.8188184323940001E-2</v>
      </c>
      <c r="AO45">
        <v>2.9414687803150001</v>
      </c>
      <c r="AT45">
        <v>3.6810931958490001E-2</v>
      </c>
      <c r="AU45">
        <v>5.4758533272559999</v>
      </c>
      <c r="AW45" s="3"/>
    </row>
    <row r="46" spans="2:61" x14ac:dyDescent="0.3">
      <c r="D46">
        <v>3.5567157602999999E-2</v>
      </c>
      <c r="E46">
        <v>1.3035693209450001</v>
      </c>
      <c r="F46">
        <v>3.566647607607E-2</v>
      </c>
      <c r="G46">
        <v>1.219410855946</v>
      </c>
      <c r="H46">
        <v>2.1583116594360002E-2</v>
      </c>
      <c r="I46">
        <v>3.3313003528260001</v>
      </c>
      <c r="J46">
        <v>2.6131902661090001E-2</v>
      </c>
      <c r="K46">
        <v>3.1647160857480001</v>
      </c>
      <c r="L46">
        <v>2.7423042811040001E-2</v>
      </c>
      <c r="M46">
        <v>2.1747331701119998</v>
      </c>
      <c r="N46">
        <v>3.3441742279240003E-2</v>
      </c>
      <c r="O46">
        <v>3.3477023613000001</v>
      </c>
      <c r="Q46" s="3"/>
      <c r="Z46">
        <v>3.2886446319809998E-2</v>
      </c>
      <c r="AA46">
        <v>2.4258217456479998</v>
      </c>
      <c r="AB46">
        <v>3.3452273612540002E-2</v>
      </c>
      <c r="AC46">
        <v>2.8879314373130001</v>
      </c>
      <c r="AG46" s="3"/>
      <c r="AN46">
        <v>2.9469112700939999E-2</v>
      </c>
      <c r="AO46">
        <v>2.6598686798140001</v>
      </c>
      <c r="AW46" s="3"/>
    </row>
    <row r="47" spans="2:61" x14ac:dyDescent="0.3">
      <c r="D47">
        <v>3.6639797112190002E-2</v>
      </c>
      <c r="E47">
        <v>1.3034505347309999</v>
      </c>
      <c r="F47">
        <v>3.6242523219890001E-2</v>
      </c>
      <c r="G47">
        <v>1.201631807292</v>
      </c>
      <c r="H47">
        <v>2.3648940834279999E-2</v>
      </c>
      <c r="I47">
        <v>3.1251317277049999</v>
      </c>
      <c r="J47">
        <v>2.6608631331840001E-2</v>
      </c>
      <c r="K47">
        <v>3.1624488848690002</v>
      </c>
      <c r="L47">
        <v>2.7840180397939999E-2</v>
      </c>
      <c r="M47">
        <v>2.1503284983930002</v>
      </c>
      <c r="N47">
        <v>3.4176698979979998E-2</v>
      </c>
      <c r="O47">
        <v>3.327691307681</v>
      </c>
      <c r="Q47" s="3"/>
      <c r="Z47">
        <v>3.3673364037129998E-2</v>
      </c>
      <c r="AA47">
        <v>2.3891125730240002</v>
      </c>
      <c r="AB47">
        <v>3.3836676490829998E-2</v>
      </c>
      <c r="AC47">
        <v>2.8390128880660002</v>
      </c>
      <c r="AG47" s="3"/>
      <c r="AN47">
        <v>3.0327194692750001E-2</v>
      </c>
      <c r="AO47">
        <v>2.5385308630900001</v>
      </c>
      <c r="AW47" s="3"/>
    </row>
    <row r="48" spans="2:61" x14ac:dyDescent="0.3">
      <c r="D48">
        <v>3.7732300315980002E-2</v>
      </c>
      <c r="E48">
        <v>1.2989007347579999</v>
      </c>
      <c r="F48">
        <v>3.6798706669099998E-2</v>
      </c>
      <c r="G48">
        <v>1.2015702144410001</v>
      </c>
      <c r="H48">
        <v>2.458253448116E-2</v>
      </c>
      <c r="I48">
        <v>3.0674537575169998</v>
      </c>
      <c r="J48">
        <v>2.7184678475660001E-2</v>
      </c>
      <c r="K48">
        <v>3.1424554292070002</v>
      </c>
      <c r="L48">
        <v>2.8138135817160001E-2</v>
      </c>
      <c r="M48">
        <v>2.1170793971139998</v>
      </c>
      <c r="N48">
        <v>3.5030837848409997E-2</v>
      </c>
      <c r="O48">
        <v>3.3275967186590001</v>
      </c>
      <c r="Q48" s="3"/>
      <c r="Z48">
        <v>3.5686443765830002E-2</v>
      </c>
      <c r="AA48">
        <v>2.2838894754200001</v>
      </c>
      <c r="AB48">
        <v>3.4495531780449999E-2</v>
      </c>
      <c r="AC48">
        <v>2.794973479696</v>
      </c>
      <c r="AG48" s="3"/>
      <c r="AN48">
        <v>3.1717165884620001E-2</v>
      </c>
      <c r="AO48">
        <v>2.4214656429339998</v>
      </c>
      <c r="AW48" s="3"/>
    </row>
    <row r="49" spans="4:49" x14ac:dyDescent="0.3">
      <c r="D49">
        <v>3.9182350022849997E-2</v>
      </c>
      <c r="E49">
        <v>1.298740153395</v>
      </c>
      <c r="F49">
        <v>3.7791891399829997E-2</v>
      </c>
      <c r="G49">
        <v>1.1903881921699999</v>
      </c>
      <c r="H49">
        <v>2.5516128128040001E-2</v>
      </c>
      <c r="I49">
        <v>3.007561380321</v>
      </c>
      <c r="J49">
        <v>2.8018953649470001E-2</v>
      </c>
      <c r="K49">
        <v>3.1157901558429999</v>
      </c>
      <c r="L49">
        <v>2.8694319266369998E-2</v>
      </c>
      <c r="M49">
        <v>2.088230513169</v>
      </c>
      <c r="N49">
        <v>3.5785658243760003E-2</v>
      </c>
      <c r="O49">
        <v>3.320869907339</v>
      </c>
      <c r="Q49" s="3"/>
      <c r="Z49">
        <v>4.1066530289619999E-2</v>
      </c>
      <c r="AA49">
        <v>2.1100654619879999</v>
      </c>
      <c r="AB49">
        <v>3.5154335029849999E-2</v>
      </c>
      <c r="AC49">
        <v>2.7680500987540002</v>
      </c>
      <c r="AG49" s="3"/>
      <c r="AN49">
        <v>3.3143418160679998E-2</v>
      </c>
      <c r="AO49">
        <v>2.3152219349740002</v>
      </c>
      <c r="AW49" s="3"/>
    </row>
    <row r="50" spans="4:49" x14ac:dyDescent="0.3">
      <c r="D50">
        <v>4.0195398448189999E-2</v>
      </c>
      <c r="E50">
        <v>1.2986279664160001</v>
      </c>
      <c r="F50">
        <v>4.0572808645859999E-2</v>
      </c>
      <c r="G50">
        <v>1.165721750833</v>
      </c>
      <c r="H50">
        <v>2.6171630050319999E-2</v>
      </c>
      <c r="I50">
        <v>2.9654150556080001</v>
      </c>
      <c r="J50">
        <v>2.8495682320220001E-2</v>
      </c>
      <c r="K50">
        <v>3.0913788848910002</v>
      </c>
      <c r="L50">
        <v>2.899227468559E-2</v>
      </c>
      <c r="M50">
        <v>2.0881975169990001</v>
      </c>
      <c r="N50">
        <v>3.6401432776810003E-2</v>
      </c>
      <c r="O50">
        <v>3.3185873082459998</v>
      </c>
      <c r="Q50" s="3"/>
      <c r="AB50">
        <v>3.617918386433E-2</v>
      </c>
      <c r="AC50">
        <v>2.7117700862769998</v>
      </c>
      <c r="AG50" s="3"/>
      <c r="AN50">
        <v>3.4255451384210003E-2</v>
      </c>
      <c r="AO50">
        <v>2.2588092656129999</v>
      </c>
      <c r="AW50" s="3"/>
    </row>
    <row r="51" spans="4:49" x14ac:dyDescent="0.3">
      <c r="D51">
        <v>4.100980992738E-2</v>
      </c>
      <c r="E51">
        <v>1.3118242189260001</v>
      </c>
      <c r="F51">
        <v>4.2479723328859999E-2</v>
      </c>
      <c r="G51">
        <v>1.123436842204</v>
      </c>
      <c r="H51">
        <v>2.7164814781050001E-2</v>
      </c>
      <c r="I51">
        <v>2.9010872651640001</v>
      </c>
      <c r="J51">
        <v>2.9190911631730002E-2</v>
      </c>
      <c r="K51">
        <v>3.0780154517830001</v>
      </c>
      <c r="L51">
        <v>2.9647776607870002E-2</v>
      </c>
      <c r="M51">
        <v>2.0526944133080001</v>
      </c>
      <c r="N51">
        <v>3.6917888836790001E-2</v>
      </c>
      <c r="O51">
        <v>3.3118868938619999</v>
      </c>
      <c r="Q51" s="3"/>
      <c r="AG51" s="3"/>
      <c r="AN51">
        <v>3.5899324735089999E-2</v>
      </c>
      <c r="AO51">
        <v>2.1741928787820002</v>
      </c>
      <c r="AW51" s="3"/>
    </row>
    <row r="52" spans="4:49" x14ac:dyDescent="0.3">
      <c r="H52">
        <v>2.8118272122550001E-2</v>
      </c>
      <c r="I52">
        <v>2.8434070952299999</v>
      </c>
      <c r="J52">
        <v>2.9925868332470001E-2</v>
      </c>
      <c r="K52">
        <v>3.0646476191860001</v>
      </c>
      <c r="L52">
        <v>3.0640961338590001E-2</v>
      </c>
      <c r="M52">
        <v>2.006081878921</v>
      </c>
      <c r="N52">
        <v>3.7772027705210001E-2</v>
      </c>
      <c r="O52">
        <v>3.3029346768110002</v>
      </c>
      <c r="Q52" s="3"/>
      <c r="AG52" s="3"/>
      <c r="AN52">
        <v>3.7748708018000003E-2</v>
      </c>
      <c r="AO52">
        <v>2.0960495084669999</v>
      </c>
      <c r="AW52" s="3"/>
    </row>
    <row r="53" spans="4:49" x14ac:dyDescent="0.3">
      <c r="H53">
        <v>2.946900335634E-2</v>
      </c>
      <c r="I53">
        <v>2.7458236042730002</v>
      </c>
      <c r="J53">
        <v>3.032314222476E-2</v>
      </c>
      <c r="K53">
        <v>3.0646036242919998</v>
      </c>
      <c r="L53">
        <v>3.2388966464670002E-2</v>
      </c>
      <c r="M53">
        <v>1.9460993121929999</v>
      </c>
      <c r="N53">
        <v>3.8348074849040001E-2</v>
      </c>
      <c r="O53">
        <v>3.2962276631940002</v>
      </c>
      <c r="Q53" s="3"/>
      <c r="AG53" s="3"/>
      <c r="AN53">
        <v>3.9658542326470002E-2</v>
      </c>
      <c r="AO53">
        <v>2.0243948579329998</v>
      </c>
      <c r="AW53" s="3"/>
    </row>
    <row r="54" spans="4:49" x14ac:dyDescent="0.3">
      <c r="H54">
        <v>3.099850784166E-2</v>
      </c>
      <c r="I54">
        <v>2.663721164664</v>
      </c>
      <c r="J54">
        <v>3.079987089551E-2</v>
      </c>
      <c r="K54">
        <v>3.049049981369</v>
      </c>
      <c r="L54">
        <v>3.4514381788429999E-2</v>
      </c>
      <c r="M54">
        <v>1.8949325783440001</v>
      </c>
      <c r="N54">
        <v>3.8943985687469998E-2</v>
      </c>
      <c r="O54">
        <v>3.2917328568380002</v>
      </c>
      <c r="Q54" s="3"/>
      <c r="AG54" s="3"/>
      <c r="AN54">
        <v>4.0758516751419997E-2</v>
      </c>
      <c r="AO54">
        <v>1.9874692856</v>
      </c>
      <c r="AW54" s="3"/>
    </row>
    <row r="55" spans="4:49" x14ac:dyDescent="0.3">
      <c r="H55">
        <v>3.2528012326980001E-2</v>
      </c>
      <c r="I55">
        <v>2.5926907600910001</v>
      </c>
      <c r="J55">
        <v>3.1693737153159998E-2</v>
      </c>
      <c r="K55">
        <v>3.0423077718360001</v>
      </c>
      <c r="L55">
        <v>3.5825385632990002E-2</v>
      </c>
      <c r="M55">
        <v>1.88150095315</v>
      </c>
      <c r="N55">
        <v>3.9539896525910001E-2</v>
      </c>
      <c r="O55">
        <v>3.2783804224540001</v>
      </c>
      <c r="Q55" s="3"/>
      <c r="AG55" s="3"/>
      <c r="AN55">
        <v>4.1761824496879998E-2</v>
      </c>
      <c r="AO55">
        <v>1.976535233341</v>
      </c>
      <c r="AW55" s="3"/>
    </row>
    <row r="56" spans="4:49" x14ac:dyDescent="0.3">
      <c r="H56">
        <v>3.318351424925E-2</v>
      </c>
      <c r="I56">
        <v>2.570474098444</v>
      </c>
      <c r="J56">
        <v>3.2091011045459999E-2</v>
      </c>
      <c r="K56">
        <v>3.0267629278910002</v>
      </c>
      <c r="L56">
        <v>3.7513799675219998E-2</v>
      </c>
      <c r="M56">
        <v>1.8613843117860001</v>
      </c>
      <c r="N56">
        <v>4.0215262142800003E-2</v>
      </c>
      <c r="O56">
        <v>3.2716624101130001</v>
      </c>
      <c r="Q56" s="3"/>
      <c r="AG56" s="3"/>
      <c r="AN56">
        <v>4.2813478668139997E-2</v>
      </c>
      <c r="AO56">
        <v>1.9612657714549999</v>
      </c>
      <c r="AW56" s="3"/>
    </row>
    <row r="57" spans="4:49" x14ac:dyDescent="0.3">
      <c r="H57">
        <v>3.3878743560759997E-2</v>
      </c>
      <c r="I57">
        <v>2.5283233742419999</v>
      </c>
      <c r="J57">
        <v>3.2766376662350001E-2</v>
      </c>
      <c r="K57">
        <v>3.013401694528</v>
      </c>
      <c r="L57">
        <v>3.8606302879019998E-2</v>
      </c>
      <c r="M57">
        <v>1.861263325828</v>
      </c>
      <c r="Q57" s="3"/>
      <c r="AG57" s="3"/>
      <c r="AN57">
        <v>4.4106878054419998E-2</v>
      </c>
      <c r="AO57">
        <v>1.9329796118460001</v>
      </c>
      <c r="AW57" s="3"/>
    </row>
    <row r="58" spans="4:49" x14ac:dyDescent="0.3">
      <c r="H58">
        <v>3.5567157602999999E-2</v>
      </c>
      <c r="I58">
        <v>2.4550609647039998</v>
      </c>
      <c r="J58">
        <v>3.5130156321479998E-2</v>
      </c>
      <c r="K58">
        <v>2.9622085637429998</v>
      </c>
      <c r="L58">
        <v>3.9043304160539999E-2</v>
      </c>
      <c r="M58">
        <v>1.852357303415</v>
      </c>
      <c r="Q58" s="3"/>
      <c r="AG58" s="3"/>
      <c r="AW58" s="3"/>
    </row>
    <row r="59" spans="4:49" x14ac:dyDescent="0.3">
      <c r="H59">
        <v>3.9361123274380003E-2</v>
      </c>
      <c r="I59">
        <v>2.312918765004</v>
      </c>
      <c r="J59">
        <v>3.8566575489799998E-2</v>
      </c>
      <c r="K59">
        <v>2.9153254607579999</v>
      </c>
      <c r="L59">
        <v>4.0254989532030001E-2</v>
      </c>
      <c r="M59">
        <v>1.8655095610320001</v>
      </c>
      <c r="Q59" s="3"/>
      <c r="AG59" s="3"/>
      <c r="AW59" s="3"/>
    </row>
    <row r="60" spans="4:49" x14ac:dyDescent="0.3">
      <c r="H60">
        <v>4.0274853226649997E-2</v>
      </c>
      <c r="I60">
        <v>2.3083887627339998</v>
      </c>
      <c r="J60">
        <v>3.924194110669E-2</v>
      </c>
      <c r="K60">
        <v>2.9041786344029998</v>
      </c>
      <c r="L60">
        <v>4.158585707121E-2</v>
      </c>
      <c r="M60">
        <v>1.8742198061669999</v>
      </c>
      <c r="Q60" s="3"/>
      <c r="AG60" s="3"/>
      <c r="AW60" s="3"/>
    </row>
    <row r="61" spans="4:49" x14ac:dyDescent="0.3">
      <c r="H61">
        <v>4.1089264705839998E-2</v>
      </c>
      <c r="I61">
        <v>2.270653654078</v>
      </c>
      <c r="J61">
        <v>3.9937170418200003E-2</v>
      </c>
      <c r="K61">
        <v>2.8775287592510002</v>
      </c>
      <c r="L61">
        <v>4.3016043083450001E-2</v>
      </c>
      <c r="M61">
        <v>1.8740614245480001</v>
      </c>
      <c r="Q61" s="3"/>
      <c r="AG61" s="3"/>
      <c r="AW61" s="3"/>
    </row>
    <row r="62" spans="4:49" x14ac:dyDescent="0.3">
      <c r="H62">
        <v>4.4148273676479999E-2</v>
      </c>
      <c r="I62">
        <v>2.170666578069</v>
      </c>
      <c r="J62">
        <v>4.1903676185039998E-2</v>
      </c>
      <c r="K62">
        <v>2.8551669144540002</v>
      </c>
      <c r="L62">
        <v>4.5836687718720001E-2</v>
      </c>
      <c r="M62">
        <v>1.875963467809</v>
      </c>
      <c r="Q62" s="3"/>
      <c r="AG62" s="3"/>
      <c r="AW62" s="3"/>
    </row>
    <row r="63" spans="4:49" x14ac:dyDescent="0.3">
      <c r="H63">
        <v>4.5300367964129999E-2</v>
      </c>
      <c r="I63">
        <v>2.1439661087899999</v>
      </c>
      <c r="J63">
        <v>4.2598905496550002E-2</v>
      </c>
      <c r="K63">
        <v>2.8307314463100002</v>
      </c>
      <c r="Q63" s="3"/>
      <c r="AG63" s="3"/>
      <c r="AW63" s="3"/>
    </row>
    <row r="64" spans="4:49" x14ac:dyDescent="0.3">
      <c r="H64">
        <v>4.6412734862540002E-2</v>
      </c>
      <c r="I64">
        <v>2.128342074037</v>
      </c>
      <c r="J64">
        <v>4.3294134808059999E-2</v>
      </c>
      <c r="K64">
        <v>2.830654455246</v>
      </c>
      <c r="Q64" s="3"/>
      <c r="AG64" s="3"/>
      <c r="AW64" s="3"/>
    </row>
    <row r="65" spans="8:49" x14ac:dyDescent="0.3">
      <c r="H65">
        <v>4.7107964174049999E-2</v>
      </c>
      <c r="I65">
        <v>2.119407454943</v>
      </c>
      <c r="J65">
        <v>4.4188001065709998E-2</v>
      </c>
      <c r="K65">
        <v>2.821697838705</v>
      </c>
      <c r="Q65" s="3"/>
      <c r="AG65" s="3"/>
      <c r="AW65" s="3"/>
    </row>
    <row r="66" spans="8:49" x14ac:dyDescent="0.3">
      <c r="H66">
        <v>4.7644283928640001E-2</v>
      </c>
      <c r="I66">
        <v>2.0994183987709998</v>
      </c>
      <c r="J66">
        <v>4.5657914467190003E-2</v>
      </c>
      <c r="K66">
        <v>2.8237494646050001</v>
      </c>
      <c r="Q66" s="3"/>
      <c r="AG66" s="3"/>
      <c r="AW66" s="3"/>
    </row>
    <row r="67" spans="8:49" x14ac:dyDescent="0.3">
      <c r="H67">
        <v>4.8637468659369999E-2</v>
      </c>
      <c r="I67">
        <v>2.0815931554790001</v>
      </c>
      <c r="J67">
        <v>4.6571644419459997E-2</v>
      </c>
      <c r="K67">
        <v>2.8103618343060002</v>
      </c>
      <c r="Q67" s="3"/>
      <c r="AG67" s="3"/>
      <c r="AW67" s="3"/>
    </row>
    <row r="68" spans="8:49" x14ac:dyDescent="0.3">
      <c r="H68">
        <v>4.9233379497800003E-2</v>
      </c>
      <c r="I68">
        <v>2.0638119070799998</v>
      </c>
      <c r="J68">
        <v>4.7227146341740002E-2</v>
      </c>
      <c r="K68">
        <v>2.7947883936800002</v>
      </c>
      <c r="Q68" s="3"/>
      <c r="AG68" s="3"/>
      <c r="AW68" s="3"/>
    </row>
    <row r="69" spans="8:49" x14ac:dyDescent="0.3">
      <c r="H69">
        <v>4.9908745114699997E-2</v>
      </c>
      <c r="I69">
        <v>2.04823626671</v>
      </c>
      <c r="J69">
        <v>4.7823057180169999E-2</v>
      </c>
      <c r="K69">
        <v>2.7902935873249999</v>
      </c>
      <c r="Q69" s="3"/>
      <c r="AG69" s="3"/>
      <c r="AW69" s="3"/>
    </row>
    <row r="70" spans="8:49" x14ac:dyDescent="0.3">
      <c r="H70">
        <v>5.0941657234650002E-2</v>
      </c>
      <c r="I70">
        <v>2.0082625538549999</v>
      </c>
      <c r="J70">
        <v>4.8180603683230003E-2</v>
      </c>
      <c r="K70">
        <v>2.7902539919199998</v>
      </c>
      <c r="Q70" s="3"/>
      <c r="AG70" s="3"/>
      <c r="AW70" s="3"/>
    </row>
    <row r="71" spans="8:49" x14ac:dyDescent="0.3">
      <c r="H71">
        <v>5.217320630076E-2</v>
      </c>
      <c r="I71">
        <v>1.9793388785899999</v>
      </c>
      <c r="J71">
        <v>4.8776514521669999E-2</v>
      </c>
      <c r="K71">
        <v>2.7769015575360001</v>
      </c>
      <c r="Q71" s="3"/>
      <c r="AG71" s="3"/>
      <c r="AW71" s="3"/>
    </row>
    <row r="72" spans="8:49" x14ac:dyDescent="0.3">
      <c r="H72">
        <v>5.2987617779950001E-2</v>
      </c>
      <c r="I72">
        <v>1.979248689057</v>
      </c>
      <c r="J72">
        <v>4.9392289054719998E-2</v>
      </c>
      <c r="K72">
        <v>2.7657613304140001</v>
      </c>
      <c r="Q72" s="3"/>
      <c r="AG72" s="3"/>
      <c r="AW72" s="3"/>
    </row>
    <row r="73" spans="8:49" x14ac:dyDescent="0.3">
      <c r="H73">
        <v>5.4239030540670002E-2</v>
      </c>
      <c r="I73">
        <v>1.9569660350689999</v>
      </c>
      <c r="J73">
        <v>5.0127245755460001E-2</v>
      </c>
      <c r="K73">
        <v>2.76567993986</v>
      </c>
      <c r="Q73" s="3"/>
      <c r="AG73" s="3"/>
      <c r="AW73" s="3"/>
    </row>
    <row r="74" spans="8:49" x14ac:dyDescent="0.3">
      <c r="H74">
        <v>5.4874668768329998E-2</v>
      </c>
      <c r="I74">
        <v>1.936965980174</v>
      </c>
      <c r="J74">
        <v>5.1160157875409999E-2</v>
      </c>
      <c r="K74">
        <v>2.7699943671509999</v>
      </c>
      <c r="Q74" s="3"/>
      <c r="AG74" s="3"/>
      <c r="AW74" s="3"/>
    </row>
    <row r="75" spans="8:49" x14ac:dyDescent="0.3">
      <c r="H75">
        <v>5.5550034385229999E-2</v>
      </c>
      <c r="I75">
        <v>1.9280335608250001</v>
      </c>
      <c r="Q75" s="3"/>
      <c r="AG75" s="3"/>
      <c r="AW75" s="3"/>
    </row>
    <row r="76" spans="8:49" x14ac:dyDescent="0.3">
      <c r="H76">
        <v>5.5947308277520001E-2</v>
      </c>
      <c r="I76">
        <v>1.925775158924</v>
      </c>
      <c r="Q76" s="3"/>
      <c r="AG76" s="3"/>
      <c r="AW76" s="3"/>
    </row>
    <row r="77" spans="8:49" x14ac:dyDescent="0.3">
      <c r="H77">
        <v>5.6642537589029998E-2</v>
      </c>
      <c r="I77">
        <v>1.910197318809</v>
      </c>
      <c r="Q77" s="3"/>
      <c r="AG77" s="3"/>
      <c r="AW77" s="3"/>
    </row>
    <row r="78" spans="8:49" x14ac:dyDescent="0.3">
      <c r="H78">
        <v>5.7456949068219999E-2</v>
      </c>
      <c r="I78">
        <v>1.894606280226</v>
      </c>
      <c r="Q78" s="3"/>
      <c r="AG78" s="3"/>
      <c r="AW78" s="3"/>
    </row>
    <row r="79" spans="8:49" x14ac:dyDescent="0.3">
      <c r="Q79" s="3"/>
      <c r="AG79" s="3"/>
      <c r="AW79" s="3"/>
    </row>
    <row r="80" spans="8:49" x14ac:dyDescent="0.3">
      <c r="Q80" s="3"/>
      <c r="AG80" s="3"/>
      <c r="AW80" s="3"/>
    </row>
    <row r="81" spans="17:49" x14ac:dyDescent="0.3">
      <c r="Q81" s="3"/>
      <c r="AG81" s="3"/>
      <c r="AW81" s="3"/>
    </row>
    <row r="82" spans="17:49" x14ac:dyDescent="0.3">
      <c r="Q82" s="3"/>
      <c r="AG82" s="3"/>
      <c r="AW82" s="3"/>
    </row>
    <row r="83" spans="17:49" x14ac:dyDescent="0.3">
      <c r="Q83" s="3"/>
      <c r="AG83" s="3"/>
      <c r="AW83" s="3"/>
    </row>
    <row r="84" spans="17:49" x14ac:dyDescent="0.3">
      <c r="Q84" s="3"/>
      <c r="AG84" s="3"/>
      <c r="AW84" s="3"/>
    </row>
    <row r="85" spans="17:49" x14ac:dyDescent="0.3">
      <c r="Q85" s="3"/>
      <c r="AG85" s="3"/>
      <c r="AW85" s="3"/>
    </row>
    <row r="86" spans="17:49" x14ac:dyDescent="0.3">
      <c r="Q86" s="3"/>
      <c r="AG86" s="3"/>
      <c r="AW86" s="3"/>
    </row>
    <row r="87" spans="17:49" x14ac:dyDescent="0.3">
      <c r="Q87" s="3"/>
      <c r="AG87" s="3"/>
      <c r="AW87" s="3"/>
    </row>
    <row r="88" spans="17:49" x14ac:dyDescent="0.3">
      <c r="Q88" s="3"/>
      <c r="AG88" s="3"/>
      <c r="AW88" s="3"/>
    </row>
    <row r="89" spans="17:49" x14ac:dyDescent="0.3">
      <c r="Q89" s="3"/>
      <c r="AG89" s="3"/>
      <c r="AW89" s="3"/>
    </row>
    <row r="90" spans="17:49" x14ac:dyDescent="0.3">
      <c r="Q90" s="3"/>
      <c r="AG90" s="3"/>
      <c r="AW90" s="3"/>
    </row>
    <row r="91" spans="17:49" x14ac:dyDescent="0.3">
      <c r="Q91" s="3"/>
      <c r="AG91" s="3"/>
      <c r="AW91" s="3"/>
    </row>
    <row r="92" spans="17:49" x14ac:dyDescent="0.3">
      <c r="Q92" s="3"/>
      <c r="AG92" s="3"/>
      <c r="AW92" s="3"/>
    </row>
    <row r="93" spans="17:49" x14ac:dyDescent="0.3">
      <c r="Q93" s="3"/>
      <c r="AG93" s="3"/>
      <c r="AW93" s="3"/>
    </row>
    <row r="94" spans="17:49" x14ac:dyDescent="0.3">
      <c r="Q94" s="3"/>
      <c r="AG94" s="3"/>
      <c r="AW94" s="3"/>
    </row>
    <row r="95" spans="17:49" x14ac:dyDescent="0.3">
      <c r="Q95" s="3"/>
      <c r="AG95" s="3"/>
      <c r="AW95" s="3"/>
    </row>
    <row r="96" spans="17:49" x14ac:dyDescent="0.3">
      <c r="Q96" s="3"/>
      <c r="AG96" s="3"/>
      <c r="AW96" s="3"/>
    </row>
    <row r="97" spans="17:49" x14ac:dyDescent="0.3">
      <c r="Q97" s="3"/>
      <c r="AG97" s="3"/>
      <c r="AW97" s="3"/>
    </row>
    <row r="98" spans="17:49" x14ac:dyDescent="0.3">
      <c r="Q98" s="3"/>
      <c r="AG98" s="3"/>
      <c r="AW98" s="3"/>
    </row>
    <row r="99" spans="17:49" x14ac:dyDescent="0.3">
      <c r="Q99" s="3"/>
      <c r="AG99" s="3"/>
      <c r="AW99" s="3"/>
    </row>
    <row r="100" spans="17:49" x14ac:dyDescent="0.3">
      <c r="Q100" s="3"/>
      <c r="AG100" s="3"/>
      <c r="AW100" s="3"/>
    </row>
    <row r="101" spans="17:49" x14ac:dyDescent="0.3">
      <c r="Q101" s="3"/>
      <c r="AG101" s="3"/>
      <c r="AW101" s="3"/>
    </row>
    <row r="102" spans="17:49" x14ac:dyDescent="0.3">
      <c r="Q102" s="3"/>
      <c r="AG102" s="3"/>
      <c r="AW102" s="3"/>
    </row>
    <row r="103" spans="17:49" x14ac:dyDescent="0.3">
      <c r="Q103" s="3"/>
      <c r="AG103" s="3"/>
      <c r="AW103" s="3"/>
    </row>
    <row r="104" spans="17:49" x14ac:dyDescent="0.3">
      <c r="Q104" s="3"/>
      <c r="AG104" s="3"/>
      <c r="AW104" s="3"/>
    </row>
    <row r="105" spans="17:49" x14ac:dyDescent="0.3">
      <c r="Q105" s="3"/>
      <c r="AG105" s="3"/>
      <c r="AW105" s="3"/>
    </row>
    <row r="106" spans="17:49" x14ac:dyDescent="0.3">
      <c r="Q106" s="3"/>
      <c r="AG106" s="3"/>
      <c r="AW106" s="3"/>
    </row>
    <row r="107" spans="17:49" x14ac:dyDescent="0.3">
      <c r="Q107" s="3"/>
      <c r="AG107" s="3"/>
      <c r="AW107" s="3"/>
    </row>
    <row r="108" spans="17:49" x14ac:dyDescent="0.3">
      <c r="Q108" s="3"/>
      <c r="AG108" s="3"/>
      <c r="AW108" s="3"/>
    </row>
    <row r="109" spans="17:49" x14ac:dyDescent="0.3">
      <c r="Q109" s="3"/>
      <c r="AG109" s="3"/>
      <c r="AW109" s="3"/>
    </row>
    <row r="110" spans="17:49" x14ac:dyDescent="0.3">
      <c r="Q110" s="3"/>
      <c r="AG110" s="3"/>
      <c r="AW110" s="3"/>
    </row>
    <row r="111" spans="17:49" x14ac:dyDescent="0.3">
      <c r="Q111" s="3"/>
      <c r="AG111" s="3"/>
      <c r="AW111" s="3"/>
    </row>
    <row r="112" spans="17:49" x14ac:dyDescent="0.3">
      <c r="Q112" s="3"/>
      <c r="AG112" s="3"/>
      <c r="AW112" s="3"/>
    </row>
    <row r="113" spans="17:49" x14ac:dyDescent="0.3">
      <c r="Q113" s="3"/>
      <c r="AG113" s="3"/>
      <c r="AW113" s="3"/>
    </row>
    <row r="114" spans="17:49" x14ac:dyDescent="0.3">
      <c r="Q114" s="3"/>
      <c r="AG114" s="3"/>
      <c r="AW114" s="3"/>
    </row>
    <row r="115" spans="17:49" x14ac:dyDescent="0.3">
      <c r="Q115" s="3"/>
      <c r="AG115" s="3"/>
      <c r="AW115" s="3"/>
    </row>
    <row r="116" spans="17:49" x14ac:dyDescent="0.3">
      <c r="Q116" s="3"/>
      <c r="AG116" s="3"/>
      <c r="AW116" s="3"/>
    </row>
    <row r="852" spans="1:7" x14ac:dyDescent="0.3">
      <c r="A852">
        <v>77</v>
      </c>
      <c r="G852">
        <v>1000</v>
      </c>
    </row>
    <row r="853" spans="1:7" x14ac:dyDescent="0.3">
      <c r="A853">
        <v>77</v>
      </c>
      <c r="G853">
        <v>1000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C4BE-E4E1-4DA0-BC87-57AB86A970DE}">
  <sheetPr codeName="Sheet72">
    <tabColor theme="7" tint="0.79998168889431442"/>
  </sheetPr>
  <dimension ref="A1:DI853"/>
  <sheetViews>
    <sheetView topLeftCell="S1" zoomScale="113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9" style="2" bestFit="1" customWidth="1"/>
    <col min="3" max="9" width="9" bestFit="1" customWidth="1"/>
    <col min="10" max="11" width="10" customWidth="1"/>
    <col min="12" max="25" width="9" bestFit="1" customWidth="1"/>
    <col min="26" max="27" width="10" customWidth="1"/>
    <col min="28" max="43" width="9" bestFit="1" customWidth="1"/>
    <col min="44" max="45" width="10" customWidth="1"/>
    <col min="46" max="51" width="9" bestFit="1" customWidth="1"/>
    <col min="52" max="52" width="13.33203125" bestFit="1" customWidth="1"/>
    <col min="53" max="56" width="9" bestFit="1" customWidth="1"/>
    <col min="64" max="65" width="10" customWidth="1"/>
    <col min="82" max="83" width="10" customWidth="1"/>
    <col min="84" max="84" width="16.33203125" bestFit="1" customWidth="1"/>
    <col min="85" max="85" width="9" bestFit="1" customWidth="1"/>
    <col min="86" max="86" width="16.33203125" bestFit="1" customWidth="1"/>
    <col min="87" max="87" width="9" bestFit="1" customWidth="1"/>
    <col min="88" max="88" width="9.88671875" bestFit="1" customWidth="1"/>
    <col min="89" max="89" width="9" bestFit="1" customWidth="1"/>
    <col min="90" max="90" width="15" bestFit="1" customWidth="1"/>
    <col min="91" max="91" width="9" bestFit="1" customWidth="1"/>
    <col min="92" max="92" width="12.6640625" bestFit="1" customWidth="1"/>
    <col min="93" max="95" width="9" bestFit="1" customWidth="1"/>
    <col min="96" max="96" width="9.88671875" bestFit="1" customWidth="1"/>
    <col min="97" max="97" width="9" bestFit="1" customWidth="1"/>
    <col min="98" max="99" width="10" customWidth="1"/>
    <col min="100" max="100" width="16.33203125" bestFit="1" customWidth="1"/>
    <col min="101" max="101" width="9.109375" bestFit="1" customWidth="1"/>
    <col min="102" max="102" width="9.88671875" bestFit="1" customWidth="1"/>
    <col min="103" max="103" width="9.109375" bestFit="1" customWidth="1"/>
    <col min="104" max="104" width="9.88671875" bestFit="1" customWidth="1"/>
    <col min="105" max="105" width="9.109375" bestFit="1" customWidth="1"/>
    <col min="106" max="106" width="17.33203125" bestFit="1" customWidth="1"/>
    <col min="107" max="107" width="9.109375" bestFit="1" customWidth="1"/>
    <col min="108" max="108" width="16.33203125" bestFit="1" customWidth="1"/>
    <col min="109" max="113" width="9" bestFit="1" customWidth="1"/>
  </cols>
  <sheetData>
    <row r="1" spans="2:113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  <c r="H1" t="s">
        <v>166</v>
      </c>
      <c r="I1" t="s">
        <v>198</v>
      </c>
      <c r="K1" s="3"/>
      <c r="L1" t="s">
        <v>166</v>
      </c>
      <c r="M1" t="s">
        <v>198</v>
      </c>
      <c r="N1" t="s">
        <v>166</v>
      </c>
      <c r="O1" t="s">
        <v>198</v>
      </c>
      <c r="P1" t="s">
        <v>166</v>
      </c>
      <c r="Q1" t="s">
        <v>198</v>
      </c>
      <c r="R1" t="s">
        <v>166</v>
      </c>
      <c r="S1" t="s">
        <v>198</v>
      </c>
      <c r="T1" t="s">
        <v>166</v>
      </c>
      <c r="U1" t="s">
        <v>198</v>
      </c>
      <c r="V1" t="s">
        <v>166</v>
      </c>
      <c r="W1" t="s">
        <v>198</v>
      </c>
      <c r="X1" t="s">
        <v>166</v>
      </c>
      <c r="Y1" t="s">
        <v>198</v>
      </c>
      <c r="AA1" s="3"/>
      <c r="AB1" t="s">
        <v>166</v>
      </c>
      <c r="AC1" t="s">
        <v>198</v>
      </c>
      <c r="AD1" t="s">
        <v>166</v>
      </c>
      <c r="AE1" t="s">
        <v>198</v>
      </c>
      <c r="AF1" t="s">
        <v>166</v>
      </c>
      <c r="AG1" t="s">
        <v>198</v>
      </c>
      <c r="AH1" t="s">
        <v>166</v>
      </c>
      <c r="AI1" t="s">
        <v>198</v>
      </c>
      <c r="AJ1" t="s">
        <v>166</v>
      </c>
      <c r="AK1" t="s">
        <v>198</v>
      </c>
      <c r="AL1" t="s">
        <v>166</v>
      </c>
      <c r="AM1" t="s">
        <v>198</v>
      </c>
      <c r="AN1" t="s">
        <v>166</v>
      </c>
      <c r="AO1" t="s">
        <v>198</v>
      </c>
      <c r="AP1" t="s">
        <v>166</v>
      </c>
      <c r="AQ1" t="s">
        <v>198</v>
      </c>
      <c r="AS1" s="3"/>
      <c r="AT1" t="s">
        <v>166</v>
      </c>
      <c r="AU1" t="s">
        <v>198</v>
      </c>
      <c r="AV1" t="s">
        <v>166</v>
      </c>
      <c r="AW1" t="s">
        <v>198</v>
      </c>
      <c r="AX1" t="s">
        <v>166</v>
      </c>
      <c r="AY1" t="s">
        <v>198</v>
      </c>
      <c r="AZ1" t="s">
        <v>166</v>
      </c>
      <c r="BA1" t="s">
        <v>198</v>
      </c>
      <c r="BB1" t="s">
        <v>166</v>
      </c>
      <c r="BC1" t="s">
        <v>198</v>
      </c>
      <c r="BD1" t="s">
        <v>166</v>
      </c>
      <c r="BE1" t="s">
        <v>198</v>
      </c>
      <c r="BF1" t="s">
        <v>166</v>
      </c>
      <c r="BG1" t="s">
        <v>198</v>
      </c>
      <c r="BH1" t="s">
        <v>166</v>
      </c>
      <c r="BI1" t="s">
        <v>198</v>
      </c>
      <c r="BJ1" t="s">
        <v>166</v>
      </c>
      <c r="BK1" t="s">
        <v>198</v>
      </c>
      <c r="BM1" s="3"/>
      <c r="BN1" t="s">
        <v>166</v>
      </c>
      <c r="BO1" t="s">
        <v>198</v>
      </c>
      <c r="BP1" t="s">
        <v>166</v>
      </c>
      <c r="BQ1" t="s">
        <v>198</v>
      </c>
      <c r="BR1" t="s">
        <v>166</v>
      </c>
      <c r="BS1" t="s">
        <v>198</v>
      </c>
      <c r="BT1" t="s">
        <v>166</v>
      </c>
      <c r="BU1" t="s">
        <v>198</v>
      </c>
      <c r="BV1" t="s">
        <v>166</v>
      </c>
      <c r="BW1" t="s">
        <v>198</v>
      </c>
      <c r="BX1" t="s">
        <v>166</v>
      </c>
      <c r="BY1" t="s">
        <v>198</v>
      </c>
      <c r="BZ1" t="s">
        <v>166</v>
      </c>
      <c r="CA1" t="s">
        <v>198</v>
      </c>
      <c r="CB1" t="s">
        <v>166</v>
      </c>
      <c r="CC1" t="s">
        <v>198</v>
      </c>
      <c r="CE1" s="3"/>
      <c r="CF1" t="s">
        <v>166</v>
      </c>
      <c r="CG1" t="s">
        <v>198</v>
      </c>
      <c r="CH1" t="s">
        <v>166</v>
      </c>
      <c r="CI1" t="s">
        <v>198</v>
      </c>
      <c r="CJ1" t="s">
        <v>166</v>
      </c>
      <c r="CK1" t="s">
        <v>198</v>
      </c>
      <c r="CL1" t="s">
        <v>166</v>
      </c>
      <c r="CM1" t="s">
        <v>198</v>
      </c>
      <c r="CN1" t="s">
        <v>166</v>
      </c>
      <c r="CO1" t="s">
        <v>198</v>
      </c>
      <c r="CP1" t="s">
        <v>166</v>
      </c>
      <c r="CQ1" t="s">
        <v>198</v>
      </c>
      <c r="CR1" t="s">
        <v>166</v>
      </c>
      <c r="CS1" t="s">
        <v>198</v>
      </c>
      <c r="CU1" s="3"/>
      <c r="CV1" t="s">
        <v>166</v>
      </c>
      <c r="CW1" t="s">
        <v>198</v>
      </c>
      <c r="CX1" t="s">
        <v>166</v>
      </c>
      <c r="CY1" t="s">
        <v>198</v>
      </c>
      <c r="CZ1" t="s">
        <v>166</v>
      </c>
      <c r="DA1" t="s">
        <v>198</v>
      </c>
      <c r="DB1" t="s">
        <v>166</v>
      </c>
      <c r="DC1" t="s">
        <v>198</v>
      </c>
      <c r="DD1" t="s">
        <v>166</v>
      </c>
      <c r="DE1" t="s">
        <v>198</v>
      </c>
      <c r="DF1" t="s">
        <v>166</v>
      </c>
      <c r="DG1" t="s">
        <v>198</v>
      </c>
      <c r="DH1" t="s">
        <v>166</v>
      </c>
      <c r="DI1" t="s">
        <v>198</v>
      </c>
    </row>
    <row r="2" spans="2:1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 s="3"/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S2" s="3"/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M2" s="3"/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E2" s="3"/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U2" s="3"/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</row>
    <row r="3" spans="2:113" x14ac:dyDescent="0.3">
      <c r="B3" s="2">
        <v>2.8844869424520002E-4</v>
      </c>
      <c r="C3">
        <v>0.14016432506660001</v>
      </c>
      <c r="D3">
        <v>4.7576945684769999E-4</v>
      </c>
      <c r="E3">
        <v>1.635597131376</v>
      </c>
      <c r="F3">
        <v>4.9341964334749999E-4</v>
      </c>
      <c r="G3">
        <v>1.4434442590850001</v>
      </c>
      <c r="H3">
        <v>1.130782442952E-4</v>
      </c>
      <c r="I3">
        <v>1.4673382456299999</v>
      </c>
      <c r="K3" s="3"/>
      <c r="L3">
        <v>1.9376790223890001E-4</v>
      </c>
      <c r="M3">
        <v>0.29554583820609998</v>
      </c>
      <c r="N3">
        <v>3.0740956602750001E-4</v>
      </c>
      <c r="O3">
        <v>1.2860278821240001</v>
      </c>
      <c r="P3">
        <v>3.0567926782530002E-4</v>
      </c>
      <c r="Q3">
        <v>1.190528657852</v>
      </c>
      <c r="R3">
        <v>2.836061769844E-4</v>
      </c>
      <c r="S3">
        <v>1.817907233843</v>
      </c>
      <c r="T3">
        <v>4.0643244132100003E-3</v>
      </c>
      <c r="U3">
        <v>1.6405503561320001</v>
      </c>
      <c r="V3">
        <v>4.6479103809780002E-4</v>
      </c>
      <c r="W3">
        <v>1.851479896282</v>
      </c>
      <c r="X3">
        <v>1.4953322820880001E-4</v>
      </c>
      <c r="Y3">
        <v>1.148857296871</v>
      </c>
      <c r="AA3" s="3"/>
      <c r="AB3">
        <v>3.0267767803570002E-4</v>
      </c>
      <c r="AC3">
        <v>0.61825700253460003</v>
      </c>
      <c r="AD3">
        <v>1.8344349494330001E-4</v>
      </c>
      <c r="AE3">
        <v>0.7257682833172</v>
      </c>
      <c r="AF3">
        <v>6.0255403145140001E-4</v>
      </c>
      <c r="AG3">
        <v>1.0904060001810001</v>
      </c>
      <c r="AH3">
        <v>5.8098216496559995E-4</v>
      </c>
      <c r="AI3">
        <v>1.340467815769</v>
      </c>
      <c r="AJ3">
        <v>6.9808890690399995E-4</v>
      </c>
      <c r="AK3">
        <v>1.6384765974569999</v>
      </c>
      <c r="AL3">
        <v>1.3723680851930001E-4</v>
      </c>
      <c r="AM3">
        <v>0.83707592730659997</v>
      </c>
      <c r="AN3">
        <v>3.0923840472449999E-4</v>
      </c>
      <c r="AO3">
        <v>0.97563711596530001</v>
      </c>
      <c r="AP3">
        <v>3.3952159229320002E-4</v>
      </c>
      <c r="AQ3">
        <v>0.87971857414260002</v>
      </c>
      <c r="AS3" s="3"/>
      <c r="AT3">
        <v>1.292395081725E-4</v>
      </c>
      <c r="AU3">
        <v>0.48968441331829998</v>
      </c>
      <c r="AV3">
        <v>2.4652223100230002E-4</v>
      </c>
      <c r="AW3">
        <v>0.82646685957599997</v>
      </c>
      <c r="AX3">
        <v>4.4114299629759997E-4</v>
      </c>
      <c r="AY3">
        <v>0.69113743178849996</v>
      </c>
      <c r="AZ3">
        <v>-2.1989736392749999E-2</v>
      </c>
      <c r="BA3">
        <v>0.71724143398619999</v>
      </c>
      <c r="BB3">
        <v>5.5471620341260004E-4</v>
      </c>
      <c r="BC3">
        <v>1.117389705503</v>
      </c>
      <c r="BD3">
        <v>1.05475752134E-4</v>
      </c>
      <c r="BE3">
        <v>1.2982782424899999</v>
      </c>
      <c r="BF3">
        <v>4.768586689879E-4</v>
      </c>
      <c r="BG3">
        <v>2.056479187971</v>
      </c>
      <c r="BH3">
        <v>5.692980817965E-4</v>
      </c>
      <c r="BI3">
        <v>1.4526267614790001</v>
      </c>
      <c r="BJ3">
        <v>3.22702898453E-4</v>
      </c>
      <c r="BK3">
        <v>1.1486166781939999</v>
      </c>
      <c r="BM3" s="3"/>
      <c r="BN3">
        <v>6.1947676962099999E-6</v>
      </c>
      <c r="BO3">
        <v>0.31358324062850002</v>
      </c>
      <c r="BP3">
        <v>1.908200819388E-4</v>
      </c>
      <c r="BQ3">
        <v>0.42729175553280002</v>
      </c>
      <c r="BR3">
        <v>5.2956595909930005E-4</v>
      </c>
      <c r="BS3">
        <v>1.167124519898</v>
      </c>
      <c r="BT3">
        <v>5.4555954151720004E-4</v>
      </c>
      <c r="BU3">
        <v>1.5111583315629999</v>
      </c>
      <c r="BV3">
        <v>5.941760938945E-4</v>
      </c>
      <c r="BW3">
        <v>1.709734421856</v>
      </c>
      <c r="BX3">
        <v>6.7081984425580005E-4</v>
      </c>
      <c r="BY3">
        <v>2.5100708723420002</v>
      </c>
      <c r="BZ3">
        <v>2.8560644622890001E-4</v>
      </c>
      <c r="CA3">
        <v>1.878821067087</v>
      </c>
      <c r="CB3">
        <v>2.0984178760269999E-4</v>
      </c>
      <c r="CC3">
        <v>2.8297031495559999</v>
      </c>
      <c r="CE3" s="3"/>
      <c r="CF3">
        <v>9.9600731585880006E-5</v>
      </c>
      <c r="CG3">
        <v>0.12700784460219999</v>
      </c>
      <c r="CH3">
        <v>8.6391157828289995E-5</v>
      </c>
      <c r="CI3">
        <v>0.13518750461939999</v>
      </c>
      <c r="CJ3">
        <v>1.9285329110650001E-4</v>
      </c>
      <c r="CK3">
        <v>9.3388121030999999E-2</v>
      </c>
      <c r="CL3">
        <v>4.6154044324930003E-5</v>
      </c>
      <c r="CM3">
        <v>0.1344788942846</v>
      </c>
      <c r="CN3">
        <v>-2.0386085463180001E-5</v>
      </c>
      <c r="CO3">
        <v>0.11263399381</v>
      </c>
      <c r="CP3">
        <v>9.5585751528010001E-4</v>
      </c>
      <c r="CQ3">
        <v>0.72943242963989996</v>
      </c>
      <c r="CR3">
        <v>1.3787947446729999E-4</v>
      </c>
      <c r="CS3">
        <v>2.233409720257E-2</v>
      </c>
      <c r="CU3" s="3"/>
      <c r="CV3">
        <v>5.9880239520960001E-5</v>
      </c>
      <c r="CW3">
        <v>0.1107419712071</v>
      </c>
      <c r="CX3">
        <v>1.5873015873020001E-4</v>
      </c>
      <c r="CY3">
        <v>9.7393608606239995E-2</v>
      </c>
      <c r="CZ3">
        <v>2.0484706072829999E-4</v>
      </c>
      <c r="DA3">
        <v>0.1958011273501</v>
      </c>
      <c r="DB3">
        <v>-2.004008016032E-5</v>
      </c>
      <c r="DC3">
        <v>3.6120411170869997E-2</v>
      </c>
      <c r="DD3">
        <v>6.6050198150580003E-5</v>
      </c>
      <c r="DE3">
        <v>0.1194138681599</v>
      </c>
      <c r="DF3">
        <v>8.5487077534790001E-4</v>
      </c>
      <c r="DG3">
        <v>1.124158074373</v>
      </c>
      <c r="DH3">
        <v>5.3784860557770002E-4</v>
      </c>
      <c r="DI3">
        <v>0.64032265611060002</v>
      </c>
    </row>
    <row r="4" spans="2:113" x14ac:dyDescent="0.3">
      <c r="B4" s="2">
        <v>5.0781327830880002E-4</v>
      </c>
      <c r="C4">
        <v>0.30868152167250001</v>
      </c>
      <c r="D4">
        <v>1.2532970191589999E-3</v>
      </c>
      <c r="E4">
        <v>3.499058948124</v>
      </c>
      <c r="F4">
        <v>9.078077130677E-4</v>
      </c>
      <c r="G4">
        <v>2.9423716911389999</v>
      </c>
      <c r="H4">
        <v>2.5226717172310002E-4</v>
      </c>
      <c r="I4">
        <v>1.7493769350770001</v>
      </c>
      <c r="K4" s="3"/>
      <c r="L4">
        <v>8.4896866154810001E-4</v>
      </c>
      <c r="M4">
        <v>0.89545092456060005</v>
      </c>
      <c r="N4">
        <v>9.0044711798209997E-4</v>
      </c>
      <c r="O4">
        <v>2.4528526637770001</v>
      </c>
      <c r="P4">
        <v>9.2634019111380002E-4</v>
      </c>
      <c r="Q4">
        <v>3.1960813187710002</v>
      </c>
      <c r="R4">
        <v>1.0259990321610001E-3</v>
      </c>
      <c r="S4">
        <v>4.2113514248349997</v>
      </c>
      <c r="T4">
        <v>7.9091432769360006E-3</v>
      </c>
      <c r="U4">
        <v>3.6823664376749998</v>
      </c>
      <c r="V4">
        <v>9.7629296213630002E-4</v>
      </c>
      <c r="W4">
        <v>3.1121422925850002</v>
      </c>
      <c r="X4">
        <v>5.2326544684520003E-4</v>
      </c>
      <c r="Y4">
        <v>2.1220230902830002</v>
      </c>
      <c r="AA4" s="3"/>
      <c r="AB4">
        <v>1.546767099823E-3</v>
      </c>
      <c r="AC4">
        <v>2.2163986128270001</v>
      </c>
      <c r="AD4">
        <v>8.0906288309289995E-4</v>
      </c>
      <c r="AE4">
        <v>1.8108426065080001</v>
      </c>
      <c r="AF4">
        <v>1.183596968648E-3</v>
      </c>
      <c r="AG4">
        <v>1.9521266305980001</v>
      </c>
      <c r="AH4">
        <v>1.4301154336829999E-3</v>
      </c>
      <c r="AI4">
        <v>3.1416848016949999</v>
      </c>
      <c r="AJ4">
        <v>1.3865400438049999E-3</v>
      </c>
      <c r="AK4">
        <v>3.3455914271439999</v>
      </c>
      <c r="AL4">
        <v>5.2944100422089996E-4</v>
      </c>
      <c r="AM4">
        <v>1.5727459031290001</v>
      </c>
      <c r="AN4">
        <v>7.2395860307719996E-4</v>
      </c>
      <c r="AO4">
        <v>1.7359483900799999</v>
      </c>
      <c r="AP4">
        <v>8.9376901199009998E-4</v>
      </c>
      <c r="AQ4">
        <v>1.823442784729</v>
      </c>
      <c r="AS4" s="3"/>
      <c r="AT4">
        <v>4.4206273383630001E-4</v>
      </c>
      <c r="AU4">
        <v>0.95710326640510002</v>
      </c>
      <c r="AV4">
        <v>7.3491640279020002E-4</v>
      </c>
      <c r="AW4">
        <v>1.98704968079</v>
      </c>
      <c r="AX4">
        <v>1.060609612159E-3</v>
      </c>
      <c r="AY4">
        <v>1.3291487799720001</v>
      </c>
      <c r="AZ4">
        <v>-2.1367792403600001E-2</v>
      </c>
      <c r="BA4">
        <v>1.3559634030800001</v>
      </c>
      <c r="BB4">
        <v>1.2709944493549999E-3</v>
      </c>
      <c r="BC4">
        <v>2.4421329694499998</v>
      </c>
      <c r="BD4">
        <v>9.6267910230509997E-4</v>
      </c>
      <c r="BE4">
        <v>3.5039219878910002</v>
      </c>
      <c r="BF4">
        <v>1.1873689851440001E-3</v>
      </c>
      <c r="BG4">
        <v>4.0494092387369998</v>
      </c>
      <c r="BH4">
        <v>1.9848263258130001E-3</v>
      </c>
      <c r="BI4">
        <v>3.9021128844340001</v>
      </c>
      <c r="BJ4">
        <v>1.4208914922209999E-3</v>
      </c>
      <c r="BK4">
        <v>2.7300414063209999</v>
      </c>
      <c r="BM4" s="3"/>
      <c r="BN4">
        <v>2.0397235103679999E-4</v>
      </c>
      <c r="BO4">
        <v>0.66471507318480005</v>
      </c>
      <c r="BP4">
        <v>1.031595028123E-3</v>
      </c>
      <c r="BQ4">
        <v>1.532611822592</v>
      </c>
      <c r="BR4">
        <v>1.026920383071E-3</v>
      </c>
      <c r="BS4">
        <v>1.9517129126499999</v>
      </c>
      <c r="BT4">
        <v>2.1032811269579999E-3</v>
      </c>
      <c r="BU4">
        <v>4.0739722260419997</v>
      </c>
      <c r="BV4">
        <v>1.61954791025E-3</v>
      </c>
      <c r="BW4">
        <v>3.1305581243349998</v>
      </c>
      <c r="BX4">
        <v>1.2352436783620001E-3</v>
      </c>
      <c r="BY4">
        <v>3.7871879804509998</v>
      </c>
      <c r="BZ4">
        <v>6.498516217723E-4</v>
      </c>
      <c r="CA4">
        <v>4.0729835871270001</v>
      </c>
      <c r="CB4">
        <v>5.6892748685029998E-4</v>
      </c>
      <c r="CC4">
        <v>5.5796149734630003</v>
      </c>
      <c r="CE4" s="3"/>
      <c r="CF4">
        <v>2.5831328369550001E-4</v>
      </c>
      <c r="CG4">
        <v>0.2278670153156</v>
      </c>
      <c r="CH4">
        <v>1.9238375472680001E-4</v>
      </c>
      <c r="CI4">
        <v>0.2248796946071</v>
      </c>
      <c r="CJ4">
        <v>9.4534078850830002E-4</v>
      </c>
      <c r="CK4">
        <v>0.51550242809110003</v>
      </c>
      <c r="CL4">
        <v>2.8313692927969998E-4</v>
      </c>
      <c r="CM4">
        <v>0.29884198729919997</v>
      </c>
      <c r="CN4">
        <v>1.9047766097440001E-4</v>
      </c>
      <c r="CO4">
        <v>0.34415776529059999</v>
      </c>
      <c r="CP4">
        <v>1.7213442936959999E-3</v>
      </c>
      <c r="CQ4">
        <v>1.27367525851</v>
      </c>
      <c r="CR4">
        <v>4.543969072498E-4</v>
      </c>
      <c r="CS4">
        <v>0.30926009473839999</v>
      </c>
      <c r="CU4" s="3"/>
      <c r="CV4">
        <v>6.5868263473049999E-4</v>
      </c>
      <c r="CW4">
        <v>0.32668881506089997</v>
      </c>
      <c r="CX4">
        <v>7.1428571428569997E-4</v>
      </c>
      <c r="CY4">
        <v>0.25212475170949999</v>
      </c>
      <c r="CZ4">
        <v>7.0500331283639996E-4</v>
      </c>
      <c r="DA4">
        <v>0.45446158346549997</v>
      </c>
      <c r="DB4">
        <v>1.603206412826E-4</v>
      </c>
      <c r="DC4">
        <v>0.2302102233212</v>
      </c>
      <c r="DD4">
        <v>6.2087186261559999E-4</v>
      </c>
      <c r="DE4">
        <v>0.56332375711310001</v>
      </c>
      <c r="DF4">
        <v>2.2266401590460001E-3</v>
      </c>
      <c r="DG4">
        <v>2.2364837223560001</v>
      </c>
      <c r="DH4">
        <v>1.3745019920319999E-3</v>
      </c>
      <c r="DI4">
        <v>1.689101080301</v>
      </c>
    </row>
    <row r="5" spans="2:113" x14ac:dyDescent="0.3">
      <c r="B5" s="2">
        <v>7.8690693083700001E-4</v>
      </c>
      <c r="C5">
        <v>0.55576847120179995</v>
      </c>
      <c r="D5">
        <v>2.4893293018770002E-3</v>
      </c>
      <c r="E5">
        <v>6.47384495832</v>
      </c>
      <c r="F5">
        <v>1.5594549790429999E-3</v>
      </c>
      <c r="G5">
        <v>5.2021240023880004</v>
      </c>
      <c r="H5">
        <v>8.2929470481390001E-4</v>
      </c>
      <c r="I5">
        <v>2.8382029582229999</v>
      </c>
      <c r="K5" s="3"/>
      <c r="L5">
        <v>1.42501822003E-3</v>
      </c>
      <c r="M5">
        <v>1.389256114303</v>
      </c>
      <c r="N5">
        <v>1.2152590178720001E-3</v>
      </c>
      <c r="O5">
        <v>3.2587711274950002</v>
      </c>
      <c r="P5">
        <v>1.8423028704330001E-3</v>
      </c>
      <c r="Q5">
        <v>5.2410859505229999</v>
      </c>
      <c r="R5">
        <v>1.2032124951529999E-3</v>
      </c>
      <c r="S5">
        <v>4.605115788709</v>
      </c>
      <c r="T5">
        <v>1.6798232513680001E-2</v>
      </c>
      <c r="U5">
        <v>5.2956647863419999</v>
      </c>
      <c r="V5">
        <v>1.109107831807E-3</v>
      </c>
      <c r="W5">
        <v>4.0636132952389996</v>
      </c>
      <c r="X5">
        <v>7.8719332247449995E-4</v>
      </c>
      <c r="Y5">
        <v>4.2692401672760001</v>
      </c>
      <c r="AA5" s="3"/>
      <c r="AB5">
        <v>1.9682293836499999E-3</v>
      </c>
      <c r="AC5">
        <v>2.7878575502720002</v>
      </c>
      <c r="AD5">
        <v>1.132440969131E-3</v>
      </c>
      <c r="AE5">
        <v>2.5567393554979998</v>
      </c>
      <c r="AF5">
        <v>1.5040923940900001E-3</v>
      </c>
      <c r="AG5">
        <v>2.3962368887109999</v>
      </c>
      <c r="AH5">
        <v>1.645888090186E-3</v>
      </c>
      <c r="AI5">
        <v>3.645735865632</v>
      </c>
      <c r="AJ5">
        <v>1.725431975644E-3</v>
      </c>
      <c r="AK5">
        <v>4.7340644346509997</v>
      </c>
      <c r="AL5">
        <v>1.3274357648069999E-3</v>
      </c>
      <c r="AM5">
        <v>3.0935613892739999</v>
      </c>
      <c r="AN5">
        <v>8.8577094132879998E-4</v>
      </c>
      <c r="AO5">
        <v>2.5308541022109998</v>
      </c>
      <c r="AP5">
        <v>1.3943167879260001E-3</v>
      </c>
      <c r="AQ5">
        <v>2.8200354343940002</v>
      </c>
      <c r="AS5" s="3"/>
      <c r="AT5">
        <v>7.5449118006339999E-4</v>
      </c>
      <c r="AU5">
        <v>1.464315886714</v>
      </c>
      <c r="AV5">
        <v>9.9172839576359994E-4</v>
      </c>
      <c r="AW5">
        <v>2.3058503834500002</v>
      </c>
      <c r="AX5">
        <v>1.6813252194539999E-3</v>
      </c>
      <c r="AY5">
        <v>1.8419763705300001</v>
      </c>
      <c r="AZ5">
        <v>-2.074459442805E-2</v>
      </c>
      <c r="BA5">
        <v>1.869503047327</v>
      </c>
      <c r="BB5">
        <v>2.0113472478350001E-3</v>
      </c>
      <c r="BC5">
        <v>4.0134804991720001</v>
      </c>
      <c r="BD5">
        <v>1.534381198556E-3</v>
      </c>
      <c r="BE5">
        <v>4.506487793362</v>
      </c>
      <c r="BF5">
        <v>1.7457318544380001E-3</v>
      </c>
      <c r="BG5">
        <v>5.0329822917250002</v>
      </c>
      <c r="BH5">
        <v>2.750565324746E-3</v>
      </c>
      <c r="BI5">
        <v>4.6622633509289999</v>
      </c>
      <c r="BJ5">
        <v>3.116831516457E-3</v>
      </c>
      <c r="BK5">
        <v>4.9354125907519997</v>
      </c>
      <c r="BM5" s="3"/>
      <c r="BN5">
        <v>4.6828243940850002E-4</v>
      </c>
      <c r="BO5">
        <v>1.068239941002</v>
      </c>
      <c r="BP5">
        <v>1.308242483161E-3</v>
      </c>
      <c r="BQ5">
        <v>1.812770938526</v>
      </c>
      <c r="BR5">
        <v>1.30333626901E-3</v>
      </c>
      <c r="BS5">
        <v>2.2172611824009998</v>
      </c>
      <c r="BT5">
        <v>2.5015311925800001E-3</v>
      </c>
      <c r="BU5">
        <v>4.4890366611249997</v>
      </c>
      <c r="BV5">
        <v>1.950167221755E-3</v>
      </c>
      <c r="BW5">
        <v>3.3741148471260001</v>
      </c>
      <c r="BX5">
        <v>1.7384198092569999E-3</v>
      </c>
      <c r="BY5">
        <v>4.4487031736310003</v>
      </c>
      <c r="BZ5">
        <v>8.9878769620720003E-4</v>
      </c>
      <c r="CA5">
        <v>4.4018692837030002</v>
      </c>
      <c r="CB5">
        <v>9.2053367683670004E-4</v>
      </c>
      <c r="CC5">
        <v>6.278033937779</v>
      </c>
      <c r="CE5" s="3"/>
      <c r="CF5">
        <v>4.568929884049E-4</v>
      </c>
      <c r="CG5">
        <v>0.33619723571159998</v>
      </c>
      <c r="CH5">
        <v>4.3186589719160001E-4</v>
      </c>
      <c r="CI5">
        <v>0.33329937415229999</v>
      </c>
      <c r="CJ5">
        <v>1.7518222465629999E-3</v>
      </c>
      <c r="CK5">
        <v>0.85543518864400003</v>
      </c>
      <c r="CL5">
        <v>1.2062871756560001E-3</v>
      </c>
      <c r="CM5">
        <v>0.79193126634290001</v>
      </c>
      <c r="CN5">
        <v>3.753918581172E-4</v>
      </c>
      <c r="CO5">
        <v>0.50845178314740003</v>
      </c>
      <c r="CP5">
        <v>2.4346719839129999E-3</v>
      </c>
      <c r="CQ5">
        <v>1.720872378136</v>
      </c>
      <c r="CR5">
        <v>8.3673774944920001E-4</v>
      </c>
      <c r="CS5">
        <v>0.66701353326909996</v>
      </c>
      <c r="CU5" s="3"/>
      <c r="CV5">
        <v>1.7365269461080001E-3</v>
      </c>
      <c r="CW5">
        <v>0.61461794019930005</v>
      </c>
      <c r="CX5">
        <v>1.25E-3</v>
      </c>
      <c r="CY5">
        <v>0.42347817680040001</v>
      </c>
      <c r="CZ5">
        <v>1.3762656511920001E-3</v>
      </c>
      <c r="DA5">
        <v>0.76115898143100003</v>
      </c>
      <c r="DB5">
        <v>6.4128256513019998E-4</v>
      </c>
      <c r="DC5">
        <v>0.5404333707151</v>
      </c>
      <c r="DD5">
        <v>1.2813738441220001E-3</v>
      </c>
      <c r="DE5">
        <v>0.99604736729629995</v>
      </c>
      <c r="DF5">
        <v>3.180914512922E-3</v>
      </c>
      <c r="DG5">
        <v>2.9317949095850002</v>
      </c>
      <c r="DH5">
        <v>1.6334661354579999E-3</v>
      </c>
      <c r="DI5">
        <v>2.0442700253120001</v>
      </c>
    </row>
    <row r="6" spans="2:113" x14ac:dyDescent="0.3">
      <c r="B6" s="2">
        <v>1.1059933684430001E-3</v>
      </c>
      <c r="C6">
        <v>0.79731761818760005</v>
      </c>
      <c r="D6">
        <v>2.7284194182860002E-3</v>
      </c>
      <c r="E6">
        <v>7.0967996696620004</v>
      </c>
      <c r="F6">
        <v>2.4937572226919999E-3</v>
      </c>
      <c r="G6">
        <v>7.1475621039380002</v>
      </c>
      <c r="H6">
        <v>1.1454749577169999E-3</v>
      </c>
      <c r="I6">
        <v>3.8865923950469998</v>
      </c>
      <c r="K6" s="3"/>
      <c r="L6">
        <v>1.663615870917E-3</v>
      </c>
      <c r="M6">
        <v>1.564549753394</v>
      </c>
      <c r="N6">
        <v>1.3933404520529999E-3</v>
      </c>
      <c r="O6">
        <v>3.5876325719710001</v>
      </c>
      <c r="P6">
        <v>2.6437273462350001E-3</v>
      </c>
      <c r="Q6">
        <v>7.2297535128339998</v>
      </c>
      <c r="R6">
        <v>2.0709389771740002E-3</v>
      </c>
      <c r="S6">
        <v>6.3613389253010002</v>
      </c>
      <c r="T6">
        <v>2.0521222766370001E-2</v>
      </c>
      <c r="U6">
        <v>6.3544370816139999</v>
      </c>
      <c r="V6">
        <v>1.7820304413810001E-3</v>
      </c>
      <c r="W6">
        <v>5.2078082878640002</v>
      </c>
      <c r="X6">
        <v>1.7360533113359999E-3</v>
      </c>
      <c r="Y6">
        <v>6.1416107270209999</v>
      </c>
      <c r="AA6" s="3"/>
      <c r="AB6">
        <v>2.589476804591E-3</v>
      </c>
      <c r="AC6">
        <v>3.2753483045060001</v>
      </c>
      <c r="AD6">
        <v>1.234174528614E-3</v>
      </c>
      <c r="AE6">
        <v>3.0535538143540002</v>
      </c>
      <c r="AF6">
        <v>2.0643525015320002E-3</v>
      </c>
      <c r="AG6">
        <v>2.9357846830660002</v>
      </c>
      <c r="AH6">
        <v>2.237476265156E-3</v>
      </c>
      <c r="AI6">
        <v>4.3367073224289996</v>
      </c>
      <c r="AJ6">
        <v>2.251329535423E-3</v>
      </c>
      <c r="AK6">
        <v>5.8193428624730004</v>
      </c>
      <c r="AL6">
        <v>2.1255396472500002E-3</v>
      </c>
      <c r="AM6">
        <v>4.6567478163090001</v>
      </c>
      <c r="AN6">
        <v>9.2770621756230003E-4</v>
      </c>
      <c r="AO6">
        <v>3.3112976654790001</v>
      </c>
      <c r="AP6">
        <v>1.732874474E-3</v>
      </c>
      <c r="AQ6">
        <v>3.6292053093350001</v>
      </c>
      <c r="AS6" s="3"/>
      <c r="AT6">
        <v>1.1466199548600001E-3</v>
      </c>
      <c r="AU6">
        <v>1.937735387239</v>
      </c>
      <c r="AV6">
        <v>1.213932284061E-3</v>
      </c>
      <c r="AW6">
        <v>2.518336295173</v>
      </c>
      <c r="AX6">
        <v>2.3683908775800002E-3</v>
      </c>
      <c r="AY6">
        <v>2.3776404122120001</v>
      </c>
      <c r="AZ6">
        <v>-2.0054781054280001E-2</v>
      </c>
      <c r="BA6">
        <v>2.405955256136</v>
      </c>
      <c r="BB6">
        <v>2.7177935292880002E-3</v>
      </c>
      <c r="BC6">
        <v>4.9930049589580001</v>
      </c>
      <c r="BD6">
        <v>1.8022042254000001E-3</v>
      </c>
      <c r="BE6">
        <v>4.7839205753779996</v>
      </c>
      <c r="BF6">
        <v>2.2269440500809999E-3</v>
      </c>
      <c r="BG6">
        <v>5.6180925307920004</v>
      </c>
      <c r="BH6">
        <v>3.8598188539430002E-3</v>
      </c>
      <c r="BI6">
        <v>5.7379250696700002</v>
      </c>
      <c r="BJ6">
        <v>3.8342019071790001E-3</v>
      </c>
      <c r="BK6">
        <v>5.677320264235</v>
      </c>
      <c r="BM6" s="3"/>
      <c r="BN6">
        <v>7.1985300551230004E-4</v>
      </c>
      <c r="BO6">
        <v>1.4008624676570001</v>
      </c>
      <c r="BP6">
        <v>1.652281091591E-3</v>
      </c>
      <c r="BQ6">
        <v>1.9960518614780001</v>
      </c>
      <c r="BR6">
        <v>1.6201119255490001E-3</v>
      </c>
      <c r="BS6">
        <v>2.4269655574829998</v>
      </c>
      <c r="BT6">
        <v>2.7414821944179999E-3</v>
      </c>
      <c r="BU6">
        <v>4.6314013224500004</v>
      </c>
      <c r="BV6">
        <v>2.1484692777829998E-3</v>
      </c>
      <c r="BW6">
        <v>3.5277085504099999</v>
      </c>
      <c r="BX6">
        <v>2.1758334062469999E-3</v>
      </c>
      <c r="BY6">
        <v>4.975768408685</v>
      </c>
      <c r="BZ6">
        <v>1.1080754460870001E-3</v>
      </c>
      <c r="CA6">
        <v>4.7157316538079996</v>
      </c>
      <c r="CB6">
        <v>1.44458410812E-3</v>
      </c>
      <c r="CC6">
        <v>6.9731731966439998</v>
      </c>
      <c r="CE6" s="3"/>
      <c r="CF6">
        <v>6.558308259887E-4</v>
      </c>
      <c r="CG6">
        <v>0.41090773253640001</v>
      </c>
      <c r="CH6">
        <v>7.5100229524109998E-4</v>
      </c>
      <c r="CI6">
        <v>0.49404615651990003</v>
      </c>
      <c r="CJ6">
        <v>2.1480061574149999E-3</v>
      </c>
      <c r="CK6">
        <v>1.0646245797530001</v>
      </c>
      <c r="CL6">
        <v>1.6022230831649999E-3</v>
      </c>
      <c r="CM6">
        <v>0.97497198356369996</v>
      </c>
      <c r="CN6">
        <v>6.128426859627E-4</v>
      </c>
      <c r="CO6">
        <v>0.74743667264019997</v>
      </c>
      <c r="CP6">
        <v>3.0428866925769999E-3</v>
      </c>
      <c r="CQ6">
        <v>2.048689763704</v>
      </c>
      <c r="CR6">
        <v>1.5362327202980001E-3</v>
      </c>
      <c r="CS6">
        <v>1.2519231448399999</v>
      </c>
      <c r="CU6" s="3"/>
      <c r="CV6">
        <v>2.1357285429140001E-3</v>
      </c>
      <c r="CW6">
        <v>0.71428571428569998</v>
      </c>
      <c r="CX6">
        <v>1.607142857143E-3</v>
      </c>
      <c r="CY6">
        <v>0.55617078872890002</v>
      </c>
      <c r="CZ6">
        <v>1.5868577573430001E-3</v>
      </c>
      <c r="DA6">
        <v>0.87201346262339996</v>
      </c>
      <c r="DB6">
        <v>1.3026052104209999E-3</v>
      </c>
      <c r="DC6">
        <v>0.93922015128259995</v>
      </c>
      <c r="DD6">
        <v>1.704095112285E-3</v>
      </c>
      <c r="DE6">
        <v>1.2512187608880001</v>
      </c>
      <c r="DF6">
        <v>3.3200795228629999E-3</v>
      </c>
      <c r="DG6">
        <v>3.0208136450569998</v>
      </c>
      <c r="DH6">
        <v>1.832669322709E-3</v>
      </c>
      <c r="DI6">
        <v>2.24399308915</v>
      </c>
    </row>
    <row r="7" spans="2:113" x14ac:dyDescent="0.3">
      <c r="B7" s="2">
        <v>1.325408296213E-3</v>
      </c>
      <c r="C7">
        <v>0.94902001671479996</v>
      </c>
      <c r="D7">
        <v>2.989005773016E-3</v>
      </c>
      <c r="E7">
        <v>7.2490099590249999</v>
      </c>
      <c r="F7">
        <v>2.492167294081E-3</v>
      </c>
      <c r="G7">
        <v>7.4740853248040002</v>
      </c>
      <c r="H7">
        <v>1.5034872442710001E-3</v>
      </c>
      <c r="I7">
        <v>4.5917286847950001</v>
      </c>
      <c r="K7" s="3"/>
      <c r="N7">
        <v>1.57248543995E-3</v>
      </c>
      <c r="O7">
        <v>3.7840815788239999</v>
      </c>
      <c r="P7">
        <v>2.977042174385E-3</v>
      </c>
      <c r="Q7">
        <v>7.9264118680619999</v>
      </c>
      <c r="R7">
        <v>2.7163191158449999E-3</v>
      </c>
      <c r="S7">
        <v>8.3559609354140001</v>
      </c>
      <c r="T7">
        <v>2.581552059657E-2</v>
      </c>
      <c r="U7">
        <v>7.8123067117930001</v>
      </c>
      <c r="V7">
        <v>2.1353426785880002E-3</v>
      </c>
      <c r="W7">
        <v>6.1811202893769996</v>
      </c>
      <c r="X7">
        <v>2.2017597250259999E-3</v>
      </c>
      <c r="Y7">
        <v>8.1670460436150005</v>
      </c>
      <c r="AA7" s="3"/>
      <c r="AB7">
        <v>2.890249094774E-3</v>
      </c>
      <c r="AC7">
        <v>3.5771584724659999</v>
      </c>
      <c r="AD7">
        <v>1.456172008311E-3</v>
      </c>
      <c r="AE7">
        <v>3.4399430350450002</v>
      </c>
      <c r="AF7">
        <v>2.564516345107E-3</v>
      </c>
      <c r="AG7">
        <v>3.3907415531499998</v>
      </c>
      <c r="AH7">
        <v>2.5870889734550002E-3</v>
      </c>
      <c r="AI7">
        <v>4.7597466364610002</v>
      </c>
      <c r="AJ7">
        <v>2.7373137019379998E-3</v>
      </c>
      <c r="AK7">
        <v>7.031634605901</v>
      </c>
      <c r="AL7">
        <v>2.9373663011950002E-3</v>
      </c>
      <c r="AM7">
        <v>6.3223734539559997</v>
      </c>
      <c r="AN7">
        <v>1.516042998574E-3</v>
      </c>
      <c r="AO7">
        <v>4.2733596775280001</v>
      </c>
      <c r="AP7">
        <v>2.192672384097E-3</v>
      </c>
      <c r="AQ7">
        <v>4.4809598209120001</v>
      </c>
      <c r="AS7" s="3"/>
      <c r="AT7">
        <v>1.501662021429E-3</v>
      </c>
      <c r="AU7">
        <v>2.1494950771000001</v>
      </c>
      <c r="AV7">
        <v>1.492826235701E-3</v>
      </c>
      <c r="AW7">
        <v>2.6553776027099998</v>
      </c>
      <c r="AX7">
        <v>2.672942552278E-3</v>
      </c>
      <c r="AY7">
        <v>2.5486940686809998</v>
      </c>
      <c r="AZ7">
        <v>-1.9749011415350001E-2</v>
      </c>
      <c r="BA7">
        <v>2.5773582789509999</v>
      </c>
      <c r="BB7">
        <v>3.0058730493740002E-3</v>
      </c>
      <c r="BC7">
        <v>5.365094853854</v>
      </c>
      <c r="BD7">
        <v>2.124538035307E-3</v>
      </c>
      <c r="BE7">
        <v>5.0235218477180004</v>
      </c>
      <c r="BF7">
        <v>2.7372193751229999E-3</v>
      </c>
      <c r="BG7">
        <v>6.0059964009669997</v>
      </c>
      <c r="BH7">
        <v>5.4498591539609998E-3</v>
      </c>
      <c r="BI7">
        <v>6.7348354226289997</v>
      </c>
      <c r="BJ7">
        <v>4.5795998377759998E-3</v>
      </c>
      <c r="BK7">
        <v>6.3017147969889997</v>
      </c>
      <c r="BM7" s="3"/>
      <c r="BN7">
        <v>9.7310350861840001E-4</v>
      </c>
      <c r="BO7">
        <v>1.5544517080610001</v>
      </c>
      <c r="BP7">
        <v>2.1159988889660002E-3</v>
      </c>
      <c r="BQ7">
        <v>2.179511343458</v>
      </c>
      <c r="BR7">
        <v>1.8974639917340001E-3</v>
      </c>
      <c r="BS7">
        <v>2.5918075807809999</v>
      </c>
      <c r="BT7">
        <v>3.0351561816429999E-3</v>
      </c>
      <c r="BU7">
        <v>4.7627163981349998</v>
      </c>
      <c r="BV7">
        <v>2.3334909366499999E-3</v>
      </c>
      <c r="BW7">
        <v>3.6775277204700001</v>
      </c>
      <c r="BX7">
        <v>2.7340974713449999E-3</v>
      </c>
      <c r="BY7">
        <v>5.4807694711449999</v>
      </c>
      <c r="BZ7">
        <v>1.3312487664E-3</v>
      </c>
      <c r="CA7">
        <v>4.9624911514730004</v>
      </c>
      <c r="CB7">
        <v>1.786044482304E-3</v>
      </c>
      <c r="CC7">
        <v>7.3358700346220003</v>
      </c>
      <c r="CE7" s="3"/>
      <c r="CF7">
        <v>9.3450296877230004E-4</v>
      </c>
      <c r="CG7">
        <v>0.50056032872620004</v>
      </c>
      <c r="CH7">
        <v>1.2438149344489999E-3</v>
      </c>
      <c r="CI7">
        <v>0.6660643906025</v>
      </c>
      <c r="CJ7">
        <v>2.333294142568E-3</v>
      </c>
      <c r="CK7">
        <v>1.1243929772129999</v>
      </c>
      <c r="CL7">
        <v>2.024010407945E-3</v>
      </c>
      <c r="CM7">
        <v>1.221516623086</v>
      </c>
      <c r="CN7">
        <v>1.0890194058800001E-3</v>
      </c>
      <c r="CO7">
        <v>1.1058691804030001</v>
      </c>
      <c r="CP7">
        <v>3.453180015419E-3</v>
      </c>
      <c r="CQ7">
        <v>2.2311174165650001</v>
      </c>
      <c r="CR7">
        <v>2.091361877537E-3</v>
      </c>
      <c r="CS7">
        <v>1.6391735090749999</v>
      </c>
      <c r="CU7" s="3"/>
      <c r="CV7">
        <v>2.6746506986029999E-3</v>
      </c>
      <c r="CW7">
        <v>0.85271317829460003</v>
      </c>
      <c r="CX7">
        <v>2.2023809523809999E-3</v>
      </c>
      <c r="CY7">
        <v>0.67212026929640001</v>
      </c>
      <c r="CZ7">
        <v>2.008041969644E-3</v>
      </c>
      <c r="DA7">
        <v>0.96808734632339999</v>
      </c>
      <c r="DB7">
        <v>1.86372745491E-3</v>
      </c>
      <c r="DC7">
        <v>1.2715257730030001</v>
      </c>
      <c r="DD7">
        <v>2.060766182299E-3</v>
      </c>
      <c r="DE7">
        <v>1.4101695703249999</v>
      </c>
      <c r="DF7">
        <v>3.6779324055670002E-3</v>
      </c>
      <c r="DG7">
        <v>3.1489533653700001</v>
      </c>
      <c r="DH7">
        <v>2.0916334661349998E-3</v>
      </c>
      <c r="DI7">
        <v>2.4714198175050002</v>
      </c>
    </row>
    <row r="8" spans="2:113" x14ac:dyDescent="0.3">
      <c r="B8" s="2">
        <v>1.424828087515E-3</v>
      </c>
      <c r="C8">
        <v>1.122940755566</v>
      </c>
      <c r="D8">
        <v>3.1695751093859998E-3</v>
      </c>
      <c r="E8">
        <v>7.3000618573200002</v>
      </c>
      <c r="F8">
        <v>2.4916464553979998E-3</v>
      </c>
      <c r="G8">
        <v>7.5810498281910004</v>
      </c>
      <c r="H8">
        <v>1.7823311114080001E-3</v>
      </c>
      <c r="I8">
        <v>5.0601012440630004</v>
      </c>
      <c r="K8" s="3"/>
      <c r="N8">
        <v>1.6517840050030001E-3</v>
      </c>
      <c r="O8">
        <v>3.911410229685</v>
      </c>
      <c r="P8">
        <v>3.292283347708E-3</v>
      </c>
      <c r="Q8">
        <v>8.389244045001</v>
      </c>
      <c r="R8">
        <v>2.8352824805190002E-3</v>
      </c>
      <c r="S8">
        <v>8.5157453606250009</v>
      </c>
      <c r="T8">
        <v>2.7170295400970001E-2</v>
      </c>
      <c r="U8">
        <v>8.4132367081320005</v>
      </c>
      <c r="V8">
        <v>2.3452967871949999E-3</v>
      </c>
      <c r="W8">
        <v>7.5206825253409999</v>
      </c>
      <c r="AA8" s="3"/>
      <c r="AB8">
        <v>3.150642739796E-3</v>
      </c>
      <c r="AC8">
        <v>3.7309945213320002</v>
      </c>
      <c r="AD8">
        <v>1.638067939482E-3</v>
      </c>
      <c r="AE8">
        <v>3.857859632667</v>
      </c>
      <c r="AF8">
        <v>3.1443455081360001E-3</v>
      </c>
      <c r="AG8">
        <v>3.7771718688820002</v>
      </c>
      <c r="AH8">
        <v>2.8025717837060001E-3</v>
      </c>
      <c r="AI8">
        <v>5.1510199715829996</v>
      </c>
      <c r="AJ8">
        <v>3.2490277335630001E-3</v>
      </c>
      <c r="AK8">
        <v>7.816753001106</v>
      </c>
      <c r="AL8">
        <v>3.450929377262E-3</v>
      </c>
      <c r="AM8">
        <v>7.1467011544570003</v>
      </c>
      <c r="AN8">
        <v>1.917483508307E-3</v>
      </c>
      <c r="AO8">
        <v>5.0477569717969999</v>
      </c>
      <c r="AP8">
        <v>2.8951598917040001E-3</v>
      </c>
      <c r="AQ8">
        <v>5.4990942804060001</v>
      </c>
      <c r="AS8" s="3"/>
      <c r="AT8">
        <v>1.738676315828E-3</v>
      </c>
      <c r="AU8">
        <v>2.258454201638</v>
      </c>
      <c r="AV8">
        <v>1.7453322723540001E-3</v>
      </c>
      <c r="AW8">
        <v>2.7620259830839999</v>
      </c>
      <c r="AX8">
        <v>3.0574246434210001E-3</v>
      </c>
      <c r="AY8">
        <v>2.7160451994530002</v>
      </c>
      <c r="AZ8">
        <v>-1.9362991701939999E-2</v>
      </c>
      <c r="BA8">
        <v>2.7451504682180001</v>
      </c>
      <c r="BB8">
        <v>3.2688978783550001E-3</v>
      </c>
      <c r="BC8">
        <v>5.5892101146510003</v>
      </c>
      <c r="BD8">
        <v>2.501344165768E-3</v>
      </c>
      <c r="BE8">
        <v>5.2290850277020002</v>
      </c>
      <c r="BF8">
        <v>3.0741616747460001E-3</v>
      </c>
      <c r="BG8">
        <v>6.1394076542210003</v>
      </c>
      <c r="BH8">
        <v>6.0997692509910002E-3</v>
      </c>
      <c r="BI8">
        <v>7.0774822610930004</v>
      </c>
      <c r="BJ8">
        <v>5.527173255776E-3</v>
      </c>
      <c r="BK8">
        <v>6.843266104314</v>
      </c>
      <c r="BM8" s="3"/>
      <c r="BN8">
        <v>1.199650013125E-3</v>
      </c>
      <c r="BO8">
        <v>1.696781370699</v>
      </c>
      <c r="BP8">
        <v>2.6200958266789998E-3</v>
      </c>
      <c r="BQ8">
        <v>2.3108117491839999</v>
      </c>
      <c r="BR8">
        <v>2.1750240979730002E-3</v>
      </c>
      <c r="BS8">
        <v>2.734270438202</v>
      </c>
      <c r="BT8">
        <v>3.4094671449820002E-3</v>
      </c>
      <c r="BU8">
        <v>4.871862305164</v>
      </c>
      <c r="BV8">
        <v>2.545316747902E-3</v>
      </c>
      <c r="BW8">
        <v>3.8087871133459998</v>
      </c>
      <c r="BX8">
        <v>3.1204829818880001E-3</v>
      </c>
      <c r="BY8">
        <v>5.7316850618100004</v>
      </c>
      <c r="BZ8">
        <v>1.8188712173940001E-3</v>
      </c>
      <c r="CA8">
        <v>5.2957300015879998</v>
      </c>
      <c r="CB8">
        <v>2.0618513863060002E-3</v>
      </c>
      <c r="CC8">
        <v>7.6275263749160001</v>
      </c>
      <c r="CE8" s="3"/>
      <c r="CF8">
        <v>1.1334805988980001E-3</v>
      </c>
      <c r="CG8">
        <v>0.57153530070970004</v>
      </c>
      <c r="CH8">
        <v>1.7232586431110001E-3</v>
      </c>
      <c r="CI8">
        <v>0.83807763068789998</v>
      </c>
      <c r="CJ8">
        <v>2.5318226533539998E-3</v>
      </c>
      <c r="CK8">
        <v>1.187896899514</v>
      </c>
      <c r="CL8">
        <v>2.5129430486039999E-3</v>
      </c>
      <c r="CM8">
        <v>1.3896152409410001</v>
      </c>
      <c r="CN8">
        <v>1.3668688506789999E-3</v>
      </c>
      <c r="CO8">
        <v>1.3074837304789999</v>
      </c>
      <c r="CP8">
        <v>3.8901887264839998E-3</v>
      </c>
      <c r="CQ8">
        <v>2.4022985765040001</v>
      </c>
      <c r="CR8">
        <v>2.5409984883449999E-3</v>
      </c>
      <c r="CS8">
        <v>1.9295366694539999</v>
      </c>
      <c r="CU8" s="3"/>
      <c r="CV8">
        <v>3.512974051896E-3</v>
      </c>
      <c r="CW8">
        <v>0.98006644518270003</v>
      </c>
      <c r="CX8">
        <v>2.7976190476190002E-3</v>
      </c>
      <c r="CY8">
        <v>0.76038425706199997</v>
      </c>
      <c r="CZ8">
        <v>2.56084624829E-3</v>
      </c>
      <c r="DA8">
        <v>1.1897963087079999</v>
      </c>
      <c r="DB8">
        <v>2.485155564928E-3</v>
      </c>
      <c r="DC8">
        <v>1.5667041834540001</v>
      </c>
      <c r="DD8">
        <v>2.298546895641E-3</v>
      </c>
      <c r="DE8">
        <v>1.4988576361999999</v>
      </c>
      <c r="DF8">
        <v>4.0556660039760004E-3</v>
      </c>
      <c r="DG8">
        <v>3.23268309386</v>
      </c>
      <c r="DH8">
        <v>2.4501992031869999E-3</v>
      </c>
      <c r="DI8">
        <v>2.76538402126</v>
      </c>
    </row>
    <row r="9" spans="2:113" x14ac:dyDescent="0.3">
      <c r="B9" s="2">
        <v>1.9040702590240001E-3</v>
      </c>
      <c r="C9">
        <v>1.2806844327560001</v>
      </c>
      <c r="F9">
        <v>2.772437378837E-3</v>
      </c>
      <c r="G9">
        <v>7.6495559464029999</v>
      </c>
      <c r="H9">
        <v>1.8016983227119999E-3</v>
      </c>
      <c r="I9">
        <v>5.2065524534019998</v>
      </c>
      <c r="K9" s="3"/>
      <c r="N9">
        <v>1.8317372937239999E-3</v>
      </c>
      <c r="O9">
        <v>4.0072257839449996</v>
      </c>
      <c r="P9">
        <v>3.4894938854039999E-3</v>
      </c>
      <c r="Q9">
        <v>8.6552678967450003</v>
      </c>
      <c r="R9">
        <v>2.9146338587170001E-3</v>
      </c>
      <c r="S9">
        <v>8.6169549409009996</v>
      </c>
      <c r="T9">
        <v>2.8360348677890002E-2</v>
      </c>
      <c r="U9">
        <v>8.5677709954109993</v>
      </c>
      <c r="V9">
        <v>2.5233770960170002E-3</v>
      </c>
      <c r="W9">
        <v>7.8293398912459997</v>
      </c>
      <c r="AA9" s="3"/>
      <c r="AB9">
        <v>3.431009493174E-3</v>
      </c>
      <c r="AC9">
        <v>3.874321344752</v>
      </c>
      <c r="AD9">
        <v>1.7997230447E-3</v>
      </c>
      <c r="AE9">
        <v>4.2176054176850002</v>
      </c>
      <c r="AF9">
        <v>4.0437125636539999E-3</v>
      </c>
      <c r="AG9">
        <v>4.2327611944749997</v>
      </c>
      <c r="AH9">
        <v>3.1653447721090001E-3</v>
      </c>
      <c r="AI9">
        <v>5.4789078011939996</v>
      </c>
      <c r="AJ9">
        <v>3.4376283637390002E-3</v>
      </c>
      <c r="AK9">
        <v>8.1349977367780006</v>
      </c>
      <c r="AL9">
        <v>3.9377834828489998E-3</v>
      </c>
      <c r="AM9">
        <v>8.0521542847400003</v>
      </c>
      <c r="AN9">
        <v>2.1580473273380002E-3</v>
      </c>
      <c r="AO9">
        <v>5.3944630125969999</v>
      </c>
      <c r="AP9">
        <v>3.3819940395069998E-3</v>
      </c>
      <c r="AQ9">
        <v>6.3967979998429998</v>
      </c>
      <c r="AS9" s="3"/>
      <c r="AT9">
        <v>1.9759725955389999E-3</v>
      </c>
      <c r="AU9">
        <v>2.33898920673</v>
      </c>
      <c r="AV9">
        <v>2.1447547514569999E-3</v>
      </c>
      <c r="AW9">
        <v>2.8575444607590001</v>
      </c>
      <c r="AX9">
        <v>3.5884142911889998E-3</v>
      </c>
      <c r="AY9">
        <v>2.8797695724480001</v>
      </c>
      <c r="AZ9">
        <v>-1.8829878518319999E-2</v>
      </c>
      <c r="BA9">
        <v>2.9094839657999998</v>
      </c>
      <c r="BB9">
        <v>3.718162464599E-3</v>
      </c>
      <c r="BC9">
        <v>5.7566349709529998</v>
      </c>
      <c r="BD9">
        <v>2.9465772438649999E-3</v>
      </c>
      <c r="BE9">
        <v>5.3589081906890002</v>
      </c>
      <c r="BF9">
        <v>3.3709709059749999E-3</v>
      </c>
      <c r="BG9">
        <v>6.2272209019859996</v>
      </c>
      <c r="BH9">
        <v>6.6709315112159998E-3</v>
      </c>
      <c r="BI9">
        <v>7.2947945559429996</v>
      </c>
      <c r="BJ9">
        <v>6.168511164688E-3</v>
      </c>
      <c r="BK9">
        <v>7.1373111826970002</v>
      </c>
      <c r="BM9" s="3"/>
      <c r="BN9">
        <v>1.574170968589E-3</v>
      </c>
      <c r="BO9">
        <v>1.7835481169459999</v>
      </c>
      <c r="BP9">
        <v>3.2571002013750002E-3</v>
      </c>
      <c r="BQ9">
        <v>2.4497703532489998</v>
      </c>
      <c r="BR9">
        <v>2.4792480045489999E-3</v>
      </c>
      <c r="BS9">
        <v>2.865613059368</v>
      </c>
      <c r="BT9">
        <v>3.7306151019339999E-3</v>
      </c>
      <c r="BU9">
        <v>4.9323800357490004</v>
      </c>
      <c r="BV9">
        <v>2.9562094548079999E-3</v>
      </c>
      <c r="BW9">
        <v>4.0115838438060001</v>
      </c>
      <c r="BX9">
        <v>3.494303963601E-3</v>
      </c>
      <c r="BY9">
        <v>5.8930490106619997</v>
      </c>
      <c r="BZ9">
        <v>2.5840665676319999E-3</v>
      </c>
      <c r="CA9">
        <v>5.7304022759080002</v>
      </c>
      <c r="CB9">
        <v>2.457434320559E-3</v>
      </c>
      <c r="CC9">
        <v>7.8747360282320003</v>
      </c>
      <c r="CE9" s="3"/>
      <c r="CF9">
        <v>1.345773808251E-3</v>
      </c>
      <c r="CG9">
        <v>0.64251027269329997</v>
      </c>
      <c r="CH9">
        <v>2.123128000144E-3</v>
      </c>
      <c r="CI9">
        <v>0.95029274811679998</v>
      </c>
      <c r="CJ9">
        <v>2.6376674847119999E-3</v>
      </c>
      <c r="CK9">
        <v>1.225252147927</v>
      </c>
      <c r="CL9">
        <v>3.0545693791989999E-3</v>
      </c>
      <c r="CM9">
        <v>1.5913335823679999</v>
      </c>
      <c r="CN9">
        <v>1.75146507868E-3</v>
      </c>
      <c r="CO9">
        <v>1.5015873553470001</v>
      </c>
      <c r="CP9">
        <v>4.2480050390650004E-3</v>
      </c>
      <c r="CQ9">
        <v>2.5175651938930002</v>
      </c>
      <c r="CR9">
        <v>3.0833290638229999E-3</v>
      </c>
      <c r="CS9">
        <v>2.2682538964050001</v>
      </c>
      <c r="CU9" s="3"/>
      <c r="CV9">
        <v>4.211576846307E-3</v>
      </c>
      <c r="CW9">
        <v>1.013289036545</v>
      </c>
      <c r="CX9">
        <v>3.6507936507940001E-3</v>
      </c>
      <c r="CY9">
        <v>0.83189412715989997</v>
      </c>
      <c r="CZ9">
        <v>3.376890659625E-3</v>
      </c>
      <c r="DA9">
        <v>1.381944076108</v>
      </c>
      <c r="DB9">
        <v>2.9661620387870001E-3</v>
      </c>
      <c r="DC9">
        <v>1.7177123199169999</v>
      </c>
      <c r="DD9">
        <v>2.5627476882430001E-3</v>
      </c>
      <c r="DE9">
        <v>1.5727154453050001</v>
      </c>
      <c r="DF9">
        <v>4.4333996023859998E-3</v>
      </c>
      <c r="DG9">
        <v>3.299750794091</v>
      </c>
      <c r="DH9">
        <v>2.7290836653389998E-3</v>
      </c>
      <c r="DI9">
        <v>2.9983426315070001</v>
      </c>
    </row>
    <row r="10" spans="2:113" x14ac:dyDescent="0.3">
      <c r="B10" s="2">
        <v>2.1436074386000001E-3</v>
      </c>
      <c r="C10">
        <v>1.3875809348149999</v>
      </c>
      <c r="H10">
        <v>1.8816342917690001E-3</v>
      </c>
      <c r="I10">
        <v>5.2856847162629998</v>
      </c>
      <c r="K10" s="3"/>
      <c r="N10">
        <v>1.992163736222E-3</v>
      </c>
      <c r="O10">
        <v>4.0341336929559999</v>
      </c>
      <c r="P10">
        <v>3.6272878157989998E-3</v>
      </c>
      <c r="Q10">
        <v>8.8733651765210002</v>
      </c>
      <c r="R10">
        <v>2.9940277053289999E-3</v>
      </c>
      <c r="S10">
        <v>8.7128511513140001</v>
      </c>
      <c r="T10">
        <v>3.1167150542809999E-2</v>
      </c>
      <c r="U10">
        <v>8.5528744565910007</v>
      </c>
      <c r="V10">
        <v>2.5222717543549999E-3</v>
      </c>
      <c r="W10">
        <v>7.9674880854590002</v>
      </c>
      <c r="AA10" s="3"/>
      <c r="AB10">
        <v>3.5511994914240001E-3</v>
      </c>
      <c r="AC10">
        <v>3.9485724551899999</v>
      </c>
      <c r="AD10">
        <v>2.0617134719560001E-3</v>
      </c>
      <c r="AE10">
        <v>4.5302189751200004</v>
      </c>
      <c r="AF10">
        <v>5.2026426252109997E-3</v>
      </c>
      <c r="AG10">
        <v>4.7204476371280002</v>
      </c>
      <c r="AH10">
        <v>3.366969859712E-3</v>
      </c>
      <c r="AI10">
        <v>5.6939612107719997</v>
      </c>
      <c r="AJ10">
        <v>3.773656541563E-3</v>
      </c>
      <c r="AK10">
        <v>8.4077047008050005</v>
      </c>
      <c r="AL10">
        <v>4.3428192882320003E-3</v>
      </c>
      <c r="AM10">
        <v>8.5442341205750001</v>
      </c>
      <c r="AN10">
        <v>2.491802878593E-3</v>
      </c>
      <c r="AO10">
        <v>5.7343705269800003</v>
      </c>
      <c r="AP10">
        <v>3.8551873068160001E-3</v>
      </c>
      <c r="AQ10">
        <v>7.2238599802339998</v>
      </c>
      <c r="AS10" s="3"/>
      <c r="AT10">
        <v>2.1938795652009999E-3</v>
      </c>
      <c r="AU10">
        <v>2.3739666648240001</v>
      </c>
      <c r="AV10">
        <v>2.4645203402729999E-3</v>
      </c>
      <c r="AW10">
        <v>2.911198689441</v>
      </c>
      <c r="AX10">
        <v>4.0535459150550001E-3</v>
      </c>
      <c r="AY10">
        <v>2.9713426807080001</v>
      </c>
      <c r="AZ10">
        <v>-1.8362886738269999E-2</v>
      </c>
      <c r="BA10">
        <v>3.001590649638</v>
      </c>
      <c r="BB10">
        <v>4.2870152819759998E-3</v>
      </c>
      <c r="BC10">
        <v>5.9014349826489996</v>
      </c>
      <c r="BD10">
        <v>4.4186303608280001E-3</v>
      </c>
      <c r="BE10">
        <v>5.6462120708199999</v>
      </c>
      <c r="BF10">
        <v>3.6139616792829998E-3</v>
      </c>
      <c r="BG10">
        <v>6.2845841476609996</v>
      </c>
      <c r="BH10">
        <v>7.388795557292E-3</v>
      </c>
      <c r="BI10">
        <v>7.5085916164180002</v>
      </c>
      <c r="BJ10">
        <v>6.6769984658020002E-3</v>
      </c>
      <c r="BK10">
        <v>7.2943874372310002</v>
      </c>
      <c r="BM10" s="3"/>
      <c r="BN10">
        <v>1.908513430746E-3</v>
      </c>
      <c r="BO10">
        <v>1.8664800070000001</v>
      </c>
      <c r="BP10">
        <v>3.9212207485589999E-3</v>
      </c>
      <c r="BQ10">
        <v>2.5328201414580001</v>
      </c>
      <c r="BR10">
        <v>2.9697024333749998E-3</v>
      </c>
      <c r="BS10">
        <v>2.9638723585100002</v>
      </c>
      <c r="BT10">
        <v>4.0786770496110004E-3</v>
      </c>
      <c r="BU10">
        <v>4.9817781833180002</v>
      </c>
      <c r="BV10">
        <v>3.6864227060029999E-3</v>
      </c>
      <c r="BW10">
        <v>4.241562179972</v>
      </c>
      <c r="BX10">
        <v>3.8149969376150001E-3</v>
      </c>
      <c r="BY10">
        <v>6.0020549229400002</v>
      </c>
      <c r="BZ10">
        <v>2.9802035396080001E-3</v>
      </c>
      <c r="CA10">
        <v>5.9179341516269997</v>
      </c>
      <c r="CB10">
        <v>2.7477154600759998E-3</v>
      </c>
      <c r="CC10">
        <v>8.0358818573920008</v>
      </c>
      <c r="CE10" s="3"/>
      <c r="CF10">
        <v>1.5581863952280001E-3</v>
      </c>
      <c r="CG10">
        <v>0.7022786701532</v>
      </c>
      <c r="CH10">
        <v>2.6036504122050001E-3</v>
      </c>
      <c r="CI10">
        <v>1.0214472204409999</v>
      </c>
      <c r="CJ10">
        <v>2.8229157830140001E-3</v>
      </c>
      <c r="CK10">
        <v>1.2887560702280001</v>
      </c>
      <c r="CL10">
        <v>3.5838050630730002E-3</v>
      </c>
      <c r="CM10">
        <v>1.7108703772880001</v>
      </c>
      <c r="CN10">
        <v>2.216021779691E-3</v>
      </c>
      <c r="CO10">
        <v>1.6993966356229999</v>
      </c>
      <c r="CP10">
        <v>4.9240613351140003E-3</v>
      </c>
      <c r="CQ10">
        <v>2.7182733652839999</v>
      </c>
      <c r="CR10">
        <v>3.5733113010029999E-3</v>
      </c>
      <c r="CS10">
        <v>2.5211713811180001</v>
      </c>
      <c r="CU10" s="3"/>
      <c r="CV10">
        <v>4.6906187624750004E-3</v>
      </c>
      <c r="CW10">
        <v>1.0575858250279999</v>
      </c>
      <c r="CX10">
        <v>4.5833333333330003E-3</v>
      </c>
      <c r="CY10">
        <v>0.88674875635009998</v>
      </c>
      <c r="CZ10">
        <v>4.0086669780769997E-3</v>
      </c>
      <c r="DA10">
        <v>1.4706276610619999</v>
      </c>
      <c r="DB10">
        <v>3.4738910945270002E-3</v>
      </c>
      <c r="DC10">
        <v>1.850162566406</v>
      </c>
      <c r="DD10">
        <v>2.8269484808449998E-3</v>
      </c>
      <c r="DE10">
        <v>1.620654543785</v>
      </c>
      <c r="DF10">
        <v>4.7514910536779996E-3</v>
      </c>
      <c r="DG10">
        <v>3.355644224872</v>
      </c>
      <c r="DH10">
        <v>2.9282868525899999E-3</v>
      </c>
      <c r="DI10">
        <v>3.1314175823069998</v>
      </c>
    </row>
    <row r="11" spans="2:113" x14ac:dyDescent="0.3">
      <c r="H11">
        <v>2.0021139075829999E-3</v>
      </c>
      <c r="I11">
        <v>5.28615950984</v>
      </c>
      <c r="K11" s="3"/>
      <c r="N11">
        <v>2.0738446615979999E-3</v>
      </c>
      <c r="O11">
        <v>3.8648584835430002</v>
      </c>
      <c r="P11">
        <v>3.8056221196959999E-3</v>
      </c>
      <c r="Q11">
        <v>9.0065180312380004</v>
      </c>
      <c r="R11">
        <v>3.2974241634540001E-3</v>
      </c>
      <c r="S11">
        <v>8.3631270635069992</v>
      </c>
      <c r="V11">
        <v>2.6418280520059999E-3</v>
      </c>
      <c r="W11">
        <v>8.0687629517220003</v>
      </c>
      <c r="AA11" s="3"/>
      <c r="AB11">
        <v>3.751363003431E-3</v>
      </c>
      <c r="AC11">
        <v>4.0124727707160002</v>
      </c>
      <c r="AD11">
        <v>2.4242564231850001E-3</v>
      </c>
      <c r="AE11">
        <v>4.8801968776229998</v>
      </c>
      <c r="AF11">
        <v>6.3014359637640002E-3</v>
      </c>
      <c r="AG11">
        <v>5.107700145021</v>
      </c>
      <c r="AH11">
        <v>3.6891569689669998E-3</v>
      </c>
      <c r="AI11">
        <v>5.8773384025329998</v>
      </c>
      <c r="AJ11">
        <v>3.9752353857029996E-3</v>
      </c>
      <c r="AK11">
        <v>8.5564990773759995</v>
      </c>
      <c r="AL11">
        <v>4.6532051837299996E-3</v>
      </c>
      <c r="AM11">
        <v>8.8665308019500007</v>
      </c>
      <c r="AN11">
        <v>2.7586831663639999E-3</v>
      </c>
      <c r="AO11">
        <v>5.9575700045479998</v>
      </c>
      <c r="AP11">
        <v>4.1794402901869998E-3</v>
      </c>
      <c r="AQ11">
        <v>7.7046324966080002</v>
      </c>
      <c r="AS11" s="3"/>
      <c r="AT11">
        <v>2.5113273499810002E-3</v>
      </c>
      <c r="AU11">
        <v>2.3752299590220001</v>
      </c>
      <c r="AV11">
        <v>2.8378583784349999E-3</v>
      </c>
      <c r="AW11">
        <v>2.9459768353419999</v>
      </c>
      <c r="AX11">
        <v>4.4790340406149999E-3</v>
      </c>
      <c r="AY11">
        <v>3.0325227506100001</v>
      </c>
      <c r="AZ11">
        <v>-1.793569699895E-2</v>
      </c>
      <c r="BA11">
        <v>3.0632588180929998</v>
      </c>
      <c r="BB11">
        <v>4.7504093633560004E-3</v>
      </c>
      <c r="BC11">
        <v>5.9816256426820003</v>
      </c>
      <c r="BD11">
        <v>6.5228965083279997E-3</v>
      </c>
      <c r="BE11">
        <v>6.3064771447799997</v>
      </c>
      <c r="BF11">
        <v>4.0603486326159996E-3</v>
      </c>
      <c r="BG11">
        <v>6.3006047910390004</v>
      </c>
      <c r="BH11">
        <v>8.2406725813740003E-3</v>
      </c>
      <c r="BI11">
        <v>7.654360040427</v>
      </c>
      <c r="BJ11">
        <v>7.3066308196470002E-3</v>
      </c>
      <c r="BK11">
        <v>7.4176899293630001</v>
      </c>
      <c r="BM11" s="3"/>
      <c r="BN11">
        <v>2.3368273689739999E-3</v>
      </c>
      <c r="BO11">
        <v>1.9347374473459999</v>
      </c>
      <c r="BP11">
        <v>4.7716130824250001E-3</v>
      </c>
      <c r="BQ11">
        <v>2.6049579890290002</v>
      </c>
      <c r="BR11">
        <v>3.3278433874469999E-3</v>
      </c>
      <c r="BS11">
        <v>3.0095668705129999</v>
      </c>
      <c r="BT11">
        <v>4.6546154519209997E-3</v>
      </c>
      <c r="BU11">
        <v>5.0317713085760003</v>
      </c>
      <c r="BV11">
        <v>4.775867223841E-3</v>
      </c>
      <c r="BW11">
        <v>4.5025860519079997</v>
      </c>
      <c r="BX11">
        <v>4.0958264065099996E-3</v>
      </c>
      <c r="BY11">
        <v>6.0736572378540004</v>
      </c>
      <c r="BZ11">
        <v>3.535487847529E-3</v>
      </c>
      <c r="CA11">
        <v>6.1058815556389998</v>
      </c>
      <c r="CB11">
        <v>2.985466897977E-3</v>
      </c>
      <c r="CC11">
        <v>8.1409412606240004</v>
      </c>
      <c r="CE11" s="3"/>
      <c r="CF11">
        <v>1.8506118351969999E-3</v>
      </c>
      <c r="CG11">
        <v>0.75084049308930001</v>
      </c>
      <c r="CH11">
        <v>2.9506033747440001E-3</v>
      </c>
      <c r="CI11">
        <v>1.081345223042</v>
      </c>
      <c r="CJ11">
        <v>3.1011255687E-3</v>
      </c>
      <c r="CK11">
        <v>1.352259992529</v>
      </c>
      <c r="CL11">
        <v>3.9014336686719999E-3</v>
      </c>
      <c r="CM11">
        <v>1.7743742995889999</v>
      </c>
      <c r="CN11">
        <v>2.7075640196799998E-3</v>
      </c>
      <c r="CO11">
        <v>1.8673116366539999</v>
      </c>
      <c r="CP11">
        <v>5.5079053307580004E-3</v>
      </c>
      <c r="CQ11">
        <v>2.836937774705</v>
      </c>
      <c r="CR11">
        <v>4.0505347499149996E-3</v>
      </c>
      <c r="CS11">
        <v>2.7218201145159999</v>
      </c>
      <c r="CU11" s="3"/>
      <c r="CV11">
        <v>5.5089820359280001E-3</v>
      </c>
      <c r="CW11">
        <v>1.079734219269</v>
      </c>
      <c r="CX11">
        <v>5.3373015873019996E-3</v>
      </c>
      <c r="CY11">
        <v>0.92509096661919998</v>
      </c>
      <c r="CZ11">
        <v>4.7983873761419998E-3</v>
      </c>
      <c r="DA11">
        <v>1.5630063953890001</v>
      </c>
      <c r="DB11">
        <v>3.9148136955650002E-3</v>
      </c>
      <c r="DC11">
        <v>1.9271840317990001</v>
      </c>
      <c r="DD11">
        <v>3.0779392338180001E-3</v>
      </c>
      <c r="DE11">
        <v>1.6797114435960001</v>
      </c>
      <c r="DF11">
        <v>5.7455268389659999E-3</v>
      </c>
      <c r="DG11">
        <v>3.4955986371910002</v>
      </c>
      <c r="DH11">
        <v>3.2470119521909998E-3</v>
      </c>
      <c r="DI11">
        <v>3.269913777362</v>
      </c>
    </row>
    <row r="12" spans="2:113" x14ac:dyDescent="0.3">
      <c r="K12" s="3"/>
      <c r="N12">
        <v>2.1011992631699999E-3</v>
      </c>
      <c r="O12">
        <v>2.9592105878899999</v>
      </c>
      <c r="P12">
        <v>3.9837029776009997E-3</v>
      </c>
      <c r="Q12">
        <v>9.1715514695099998</v>
      </c>
      <c r="R12">
        <v>3.5406169761969999E-3</v>
      </c>
      <c r="S12">
        <v>8.0238380507850007</v>
      </c>
      <c r="V12">
        <v>2.8626230115299999E-3</v>
      </c>
      <c r="W12">
        <v>8.0534102059839991</v>
      </c>
      <c r="AA12" s="3"/>
      <c r="AB12">
        <v>4.0937323266810001E-3</v>
      </c>
      <c r="AC12">
        <v>4.0665607029539999</v>
      </c>
      <c r="AD12">
        <v>2.6860567987500002E-3</v>
      </c>
      <c r="AE12">
        <v>5.118875933989</v>
      </c>
      <c r="AF12">
        <v>7.5998039355290002E-3</v>
      </c>
      <c r="AG12">
        <v>5.484706873675</v>
      </c>
      <c r="AH12">
        <v>4.0515676495539998E-3</v>
      </c>
      <c r="AI12">
        <v>6.0642540711250001</v>
      </c>
      <c r="AJ12">
        <v>4.3647986091569996E-3</v>
      </c>
      <c r="AK12">
        <v>8.7834366359599994</v>
      </c>
      <c r="AL12">
        <v>5.030759072155E-3</v>
      </c>
      <c r="AM12">
        <v>9.1396085695979998</v>
      </c>
      <c r="AN12">
        <v>3.2254965055350002E-3</v>
      </c>
      <c r="AO12">
        <v>6.2590136568199997</v>
      </c>
      <c r="AP12">
        <v>4.7594144900850004E-3</v>
      </c>
      <c r="AQ12">
        <v>8.1858564738100004</v>
      </c>
      <c r="AS12" s="3"/>
      <c r="AT12">
        <v>3.0473024721089999E-3</v>
      </c>
      <c r="AU12">
        <v>2.3489376485359998</v>
      </c>
      <c r="AV12">
        <v>3.344994770064E-3</v>
      </c>
      <c r="AW12">
        <v>2.9468417638090001</v>
      </c>
      <c r="AX12">
        <v>4.8914338274899999E-3</v>
      </c>
      <c r="AY12">
        <v>3.070926983723</v>
      </c>
      <c r="AZ12">
        <v>-1.7521647941249999E-2</v>
      </c>
      <c r="BA12">
        <v>3.1021361354749999</v>
      </c>
      <c r="BB12">
        <v>5.4392650858760003E-3</v>
      </c>
      <c r="BC12">
        <v>6.0620728886780002</v>
      </c>
      <c r="BD12">
        <v>9.0732034465899995E-3</v>
      </c>
      <c r="BE12">
        <v>7.0169036180019999</v>
      </c>
      <c r="BF12">
        <v>4.6284425163959997E-3</v>
      </c>
      <c r="BG12">
        <v>6.3244432619940003</v>
      </c>
      <c r="BH12">
        <v>9.0396341651660002E-3</v>
      </c>
      <c r="BI12">
        <v>7.7582997043199997</v>
      </c>
      <c r="BJ12">
        <v>8.1378282239039992E-3</v>
      </c>
      <c r="BK12">
        <v>7.5188431878979998</v>
      </c>
      <c r="BM12" s="3"/>
      <c r="BN12">
        <v>2.9397847580720001E-3</v>
      </c>
      <c r="BO12">
        <v>1.962421409197</v>
      </c>
      <c r="BP12">
        <v>5.7818901465179996E-3</v>
      </c>
      <c r="BQ12">
        <v>2.6437648179190001</v>
      </c>
      <c r="BR12">
        <v>3.6596326012629998E-3</v>
      </c>
      <c r="BS12">
        <v>3.0328128699520001</v>
      </c>
      <c r="BT12">
        <v>5.284451833056E-3</v>
      </c>
      <c r="BU12">
        <v>5.052065547542</v>
      </c>
      <c r="BV12">
        <v>6.5306179208880002E-3</v>
      </c>
      <c r="BW12">
        <v>4.8143326972910003</v>
      </c>
      <c r="BX12">
        <v>4.5776883366870002E-3</v>
      </c>
      <c r="BY12">
        <v>6.1495143932099996</v>
      </c>
      <c r="BZ12">
        <v>4.1573605642869996E-3</v>
      </c>
      <c r="CA12">
        <v>6.2641632076410003</v>
      </c>
      <c r="CB12">
        <v>3.183881657542E-3</v>
      </c>
      <c r="CC12">
        <v>8.1974085874860005</v>
      </c>
      <c r="CE12" s="3"/>
      <c r="CF12">
        <v>2.0501863534460002E-3</v>
      </c>
      <c r="CG12">
        <v>0.7657825924542</v>
      </c>
      <c r="CH12">
        <v>3.231071252355E-3</v>
      </c>
      <c r="CI12">
        <v>1.107598666403</v>
      </c>
      <c r="CJ12">
        <v>3.2996937663370002E-3</v>
      </c>
      <c r="CK12">
        <v>1.412028389989</v>
      </c>
      <c r="CL12">
        <v>4.166170413256E-3</v>
      </c>
      <c r="CM12">
        <v>1.822936122525</v>
      </c>
      <c r="CN12">
        <v>3.4387486041529999E-3</v>
      </c>
      <c r="CO12">
        <v>2.0687568422639999</v>
      </c>
      <c r="CP12">
        <v>6.2643462330209997E-3</v>
      </c>
      <c r="CQ12">
        <v>2.9814929619999999</v>
      </c>
      <c r="CR12">
        <v>4.4611389195770004E-3</v>
      </c>
      <c r="CS12">
        <v>2.9263536875390002</v>
      </c>
      <c r="CU12" s="3"/>
      <c r="CV12">
        <v>6.2275449101799997E-3</v>
      </c>
      <c r="CW12">
        <v>1.1129568106309999</v>
      </c>
      <c r="CX12">
        <v>6.2500000000000003E-3</v>
      </c>
      <c r="CY12">
        <v>0.94673399075389997</v>
      </c>
      <c r="CZ12">
        <v>5.561783760939E-3</v>
      </c>
      <c r="DA12">
        <v>1.6442996815969999</v>
      </c>
      <c r="DB12">
        <v>4.4091814603640003E-3</v>
      </c>
      <c r="DC12">
        <v>2.0189271384960001</v>
      </c>
      <c r="DD12">
        <v>3.566710700132E-3</v>
      </c>
      <c r="DE12">
        <v>1.7497002774029999</v>
      </c>
      <c r="DF12">
        <v>6.9383697813120001E-3</v>
      </c>
      <c r="DG12">
        <v>3.6302198754549999</v>
      </c>
      <c r="DH12">
        <v>3.6852589641430001E-3</v>
      </c>
      <c r="DI12">
        <v>3.3749531507319999</v>
      </c>
    </row>
    <row r="13" spans="2:113" x14ac:dyDescent="0.3">
      <c r="K13" s="3"/>
      <c r="N13">
        <v>2.4818238669959999E-3</v>
      </c>
      <c r="O13">
        <v>3.0714474115230002</v>
      </c>
      <c r="P13">
        <v>4.3018165388230001E-3</v>
      </c>
      <c r="Q13">
        <v>9.2730703661469995</v>
      </c>
      <c r="R13">
        <v>4.3271289918939996E-3</v>
      </c>
      <c r="S13">
        <v>7.404665417066</v>
      </c>
      <c r="AA13" s="3"/>
      <c r="AB13">
        <v>4.3206944597559997E-3</v>
      </c>
      <c r="AC13">
        <v>4.0953544011050003</v>
      </c>
      <c r="AD13">
        <v>2.927684223965E-3</v>
      </c>
      <c r="AE13">
        <v>5.325789356704</v>
      </c>
      <c r="AF13">
        <v>8.7179910067340001E-3</v>
      </c>
      <c r="AG13">
        <v>5.6501888574899999</v>
      </c>
      <c r="AH13">
        <v>4.7493347771950002E-3</v>
      </c>
      <c r="AI13">
        <v>6.3429197510830004</v>
      </c>
      <c r="AJ13">
        <v>4.834750494926E-3</v>
      </c>
      <c r="AK13">
        <v>8.9752636857890007</v>
      </c>
      <c r="AL13">
        <v>5.5158126671220001E-3</v>
      </c>
      <c r="AM13">
        <v>9.3459411752000001</v>
      </c>
      <c r="AN13">
        <v>3.7321129241209999E-3</v>
      </c>
      <c r="AO13">
        <v>6.504075615603</v>
      </c>
      <c r="AP13">
        <v>5.8114816492480003E-3</v>
      </c>
      <c r="AQ13">
        <v>9.066903664801</v>
      </c>
      <c r="AS13" s="3"/>
      <c r="AT13">
        <v>3.9215246156259998E-3</v>
      </c>
      <c r="AU13">
        <v>2.2273455820230001</v>
      </c>
      <c r="AV13">
        <v>3.9458924316099998E-3</v>
      </c>
      <c r="AW13">
        <v>2.913725191018</v>
      </c>
      <c r="AX13">
        <v>5.6100884592010002E-3</v>
      </c>
      <c r="AY13">
        <v>3.1096797492679999</v>
      </c>
      <c r="AZ13">
        <v>-1.680011926316E-2</v>
      </c>
      <c r="BA13">
        <v>3.141713305428</v>
      </c>
      <c r="BB13">
        <v>6.0088718559989998E-3</v>
      </c>
      <c r="BC13">
        <v>6.1310039529299996</v>
      </c>
      <c r="BD13">
        <v>9.8027911666409995E-3</v>
      </c>
      <c r="BE13">
        <v>7.1282986779039996</v>
      </c>
      <c r="BF13">
        <v>5.2241764167860003E-3</v>
      </c>
      <c r="BG13">
        <v>6.291431804908</v>
      </c>
      <c r="BH13">
        <v>9.7723472279900008E-3</v>
      </c>
      <c r="BI13">
        <v>7.8203853186409997</v>
      </c>
      <c r="BJ13">
        <v>8.8621041830820001E-3</v>
      </c>
      <c r="BK13">
        <v>7.5741500787770004</v>
      </c>
      <c r="BM13" s="3"/>
      <c r="BN13">
        <v>3.5160031498819998E-3</v>
      </c>
      <c r="BO13">
        <v>1.9825756534129999</v>
      </c>
      <c r="BP13">
        <v>2.192677591834E-2</v>
      </c>
      <c r="BQ13">
        <v>2.5074647593920001</v>
      </c>
      <c r="BR13">
        <v>4.3102431988239999E-3</v>
      </c>
      <c r="BS13">
        <v>3.045701446671</v>
      </c>
      <c r="BT13">
        <v>5.7268002449910003E-3</v>
      </c>
      <c r="BU13">
        <v>5.0532205042309997</v>
      </c>
      <c r="BV13">
        <v>8.2857510377480001E-3</v>
      </c>
      <c r="BW13">
        <v>5.0850511598250003</v>
      </c>
      <c r="BX13">
        <v>5.180120745472E-3</v>
      </c>
      <c r="BY13">
        <v>6.233146257015</v>
      </c>
      <c r="BZ13">
        <v>4.8726232647370001E-3</v>
      </c>
      <c r="CA13">
        <v>6.36300947355</v>
      </c>
      <c r="CB13">
        <v>3.4487463165149999E-3</v>
      </c>
      <c r="CC13">
        <v>8.2391296067370003</v>
      </c>
      <c r="CE13" s="3"/>
      <c r="CF13">
        <v>2.2631162434649998E-3</v>
      </c>
      <c r="CG13">
        <v>0.77698916697800002</v>
      </c>
      <c r="CH13">
        <v>3.3377030808970001E-3</v>
      </c>
      <c r="CI13">
        <v>1.1375226977170001</v>
      </c>
      <c r="CJ13">
        <v>3.6179029368770001E-3</v>
      </c>
      <c r="CK13">
        <v>1.4605902129249999</v>
      </c>
      <c r="CL13">
        <v>4.4574323567790003E-3</v>
      </c>
      <c r="CM13">
        <v>1.8714979454609999</v>
      </c>
      <c r="CN13">
        <v>4.0507694713759999E-3</v>
      </c>
      <c r="CO13">
        <v>2.1918005401089999</v>
      </c>
      <c r="CP13">
        <v>6.9015017843379999E-3</v>
      </c>
      <c r="CQ13">
        <v>3.08887113824</v>
      </c>
      <c r="CR13">
        <v>5.2837400311090002E-3</v>
      </c>
      <c r="CS13">
        <v>3.2046743425000002</v>
      </c>
      <c r="CU13" s="3"/>
      <c r="CV13">
        <v>7.0658682634729998E-3</v>
      </c>
      <c r="CW13">
        <v>1.1627906976739999</v>
      </c>
      <c r="CX13">
        <v>7.0634920634920001E-3</v>
      </c>
      <c r="CY13">
        <v>0.97396904498229997</v>
      </c>
      <c r="CZ13">
        <v>6.1277500462190004E-3</v>
      </c>
      <c r="DA13">
        <v>1.6812511753279999</v>
      </c>
      <c r="DB13">
        <v>4.8367427704610003E-3</v>
      </c>
      <c r="DC13">
        <v>2.1033762124040001</v>
      </c>
      <c r="DD13">
        <v>4.7291941875830003E-3</v>
      </c>
      <c r="DE13">
        <v>1.908054354873</v>
      </c>
      <c r="DH13">
        <v>4.2828685258959999E-3</v>
      </c>
      <c r="DI13">
        <v>3.5020315415610002</v>
      </c>
    </row>
    <row r="14" spans="2:113" x14ac:dyDescent="0.3">
      <c r="K14" s="3"/>
      <c r="N14">
        <v>3.6427140189140002E-3</v>
      </c>
      <c r="O14">
        <v>3.54062349773</v>
      </c>
      <c r="P14">
        <v>4.6207749200160003E-3</v>
      </c>
      <c r="Q14">
        <v>9.2683206509320009</v>
      </c>
      <c r="R14">
        <v>5.1122820183279998E-3</v>
      </c>
      <c r="S14">
        <v>6.9555206189980003</v>
      </c>
      <c r="AA14" s="3"/>
      <c r="AB14">
        <v>4.6276813022469998E-3</v>
      </c>
      <c r="AC14">
        <v>4.1032135987859997</v>
      </c>
      <c r="AD14">
        <v>3.108806373251E-3</v>
      </c>
      <c r="AE14">
        <v>5.4426869142580001</v>
      </c>
      <c r="AF14">
        <v>9.9159512884299996E-3</v>
      </c>
      <c r="AG14">
        <v>5.7893923149250002</v>
      </c>
      <c r="AH14">
        <v>6.0104221150899997E-3</v>
      </c>
      <c r="AI14">
        <v>6.7451344911950004</v>
      </c>
      <c r="AJ14">
        <v>5.2241505931499999E-3</v>
      </c>
      <c r="AK14">
        <v>9.1386449507569996</v>
      </c>
      <c r="AL14">
        <v>5.9738481130189999E-3</v>
      </c>
      <c r="AM14">
        <v>9.513348211396</v>
      </c>
      <c r="AN14">
        <v>4.638235581064E-3</v>
      </c>
      <c r="AO14">
        <v>6.7643895935389997</v>
      </c>
      <c r="AP14">
        <v>6.0406213008119998E-3</v>
      </c>
      <c r="AQ14">
        <v>9.1979508626459996</v>
      </c>
      <c r="AS14" s="3"/>
      <c r="AT14">
        <v>5.4114222098400003E-3</v>
      </c>
      <c r="AU14">
        <v>2.0456680852410001</v>
      </c>
      <c r="AV14">
        <v>4.7607005479790004E-3</v>
      </c>
      <c r="AW14">
        <v>2.8430385428689999</v>
      </c>
      <c r="AX14">
        <v>6.2224467559739999E-3</v>
      </c>
      <c r="AY14">
        <v>3.1255506029359998</v>
      </c>
      <c r="AZ14">
        <v>-1.618531202071E-2</v>
      </c>
      <c r="BA14">
        <v>3.1582866257000002</v>
      </c>
      <c r="BB14">
        <v>6.5787048119440002E-3</v>
      </c>
      <c r="BC14">
        <v>6.17717433295</v>
      </c>
      <c r="BD14">
        <v>1.06950265982E-2</v>
      </c>
      <c r="BE14">
        <v>7.2134478071450001</v>
      </c>
      <c r="BF14">
        <v>5.8198333921599997E-3</v>
      </c>
      <c r="BG14">
        <v>6.2660071824620003</v>
      </c>
      <c r="BH14">
        <v>1.225230023397E-2</v>
      </c>
      <c r="BI14">
        <v>7.8250891574450003</v>
      </c>
      <c r="BJ14">
        <v>1.011023562039E-2</v>
      </c>
      <c r="BK14">
        <v>7.5931118594470002</v>
      </c>
      <c r="BM14" s="3"/>
      <c r="BN14">
        <v>5.2990462857640001E-3</v>
      </c>
      <c r="BO14">
        <v>1.961121457945</v>
      </c>
      <c r="BP14">
        <v>3.0344489965970001E-2</v>
      </c>
      <c r="BQ14">
        <v>2.4901842133979999</v>
      </c>
      <c r="BR14">
        <v>5.1070019347730002E-3</v>
      </c>
      <c r="BS14">
        <v>3.0515117081969998</v>
      </c>
      <c r="BT14">
        <v>6.1023011637060002E-3</v>
      </c>
      <c r="BU14">
        <v>5.0355511668309996</v>
      </c>
      <c r="BV14">
        <v>1.07465877723E-2</v>
      </c>
      <c r="BW14">
        <v>5.3581386386050003</v>
      </c>
      <c r="BX14">
        <v>6.0105346049519996E-3</v>
      </c>
      <c r="BY14">
        <v>6.3061835181179999</v>
      </c>
      <c r="BZ14">
        <v>5.3892634414749998E-3</v>
      </c>
      <c r="CA14">
        <v>6.4277675791959998</v>
      </c>
      <c r="CB14">
        <v>3.779922365464E-3</v>
      </c>
      <c r="CC14">
        <v>8.281023762777</v>
      </c>
      <c r="CE14" s="3"/>
      <c r="CF14">
        <v>2.58245138968E-3</v>
      </c>
      <c r="CG14">
        <v>0.79940231602540002</v>
      </c>
      <c r="CH14">
        <v>3.5112994180990001E-3</v>
      </c>
      <c r="CI14">
        <v>1.1562651692670001</v>
      </c>
      <c r="CJ14">
        <v>3.8964302173699998E-3</v>
      </c>
      <c r="CK14">
        <v>1.494209936496</v>
      </c>
      <c r="CL14">
        <v>4.7884424644950001E-3</v>
      </c>
      <c r="CM14">
        <v>1.9237952932389999</v>
      </c>
      <c r="CN14">
        <v>4.6898954148490001E-3</v>
      </c>
      <c r="CO14">
        <v>2.273743339533</v>
      </c>
      <c r="CP14">
        <v>8.6808221464510001E-3</v>
      </c>
      <c r="CQ14">
        <v>3.332757099597</v>
      </c>
      <c r="CR14">
        <v>7.5533568546030001E-3</v>
      </c>
      <c r="CS14">
        <v>3.8943950369559999</v>
      </c>
      <c r="CU14" s="3"/>
      <c r="CV14">
        <v>7.5648702594809996E-3</v>
      </c>
      <c r="CW14">
        <v>1.1572535991140001</v>
      </c>
      <c r="CZ14">
        <v>7.2333586035110004E-3</v>
      </c>
      <c r="DA14">
        <v>1.7662396109080001</v>
      </c>
      <c r="DB14">
        <v>5.2643040805580004E-3</v>
      </c>
      <c r="DC14">
        <v>2.1730145945250001</v>
      </c>
      <c r="DD14">
        <v>6.1426684280049999E-3</v>
      </c>
      <c r="DE14">
        <v>2.0291958355430002</v>
      </c>
      <c r="DH14">
        <v>5.3984063745020003E-3</v>
      </c>
      <c r="DI14">
        <v>3.7118447579709999</v>
      </c>
    </row>
    <row r="15" spans="2:113" x14ac:dyDescent="0.3">
      <c r="K15" s="3"/>
      <c r="N15">
        <v>4.4030698414450004E-3</v>
      </c>
      <c r="O15">
        <v>3.8763235925989998</v>
      </c>
      <c r="P15">
        <v>4.9001222296760003E-3</v>
      </c>
      <c r="Q15">
        <v>9.2316198877380007</v>
      </c>
      <c r="R15">
        <v>5.9580209058749996E-3</v>
      </c>
      <c r="S15">
        <v>6.4481204170690001</v>
      </c>
      <c r="AA15" s="3"/>
      <c r="AB15">
        <v>5.0013644208390003E-3</v>
      </c>
      <c r="AC15">
        <v>4.0971517040550003</v>
      </c>
      <c r="AD15">
        <v>3.3500944204460001E-3</v>
      </c>
      <c r="AE15">
        <v>5.5175744422069997</v>
      </c>
      <c r="AF15">
        <v>1.105396365644E-2</v>
      </c>
      <c r="AG15">
        <v>5.9020958865509998</v>
      </c>
      <c r="AH15">
        <v>6.9895006265860002E-3</v>
      </c>
      <c r="AI15">
        <v>6.9498889962470001</v>
      </c>
      <c r="AJ15">
        <v>5.7745092662609999E-3</v>
      </c>
      <c r="AK15">
        <v>9.3024233022320004</v>
      </c>
      <c r="AL15">
        <v>6.5260515139380004E-3</v>
      </c>
      <c r="AM15">
        <v>9.6634000797889996</v>
      </c>
      <c r="AN15">
        <v>6.9565125338169999E-3</v>
      </c>
      <c r="AO15">
        <v>7.3005704715300004</v>
      </c>
      <c r="AP15">
        <v>6.4312509022190004E-3</v>
      </c>
      <c r="AQ15">
        <v>9.3222213958500006</v>
      </c>
      <c r="AS15" s="3"/>
      <c r="AT15">
        <v>7.4172852484459999E-3</v>
      </c>
      <c r="AU15">
        <v>1.8546737937510001</v>
      </c>
      <c r="AV15">
        <v>8.3411401039910002E-3</v>
      </c>
      <c r="AW15">
        <v>2.4697960070499998</v>
      </c>
      <c r="AX15">
        <v>8.6727883004709995E-3</v>
      </c>
      <c r="AY15">
        <v>3.0979912847910001</v>
      </c>
      <c r="AZ15">
        <v>-1.3725171060839999E-2</v>
      </c>
      <c r="BA15">
        <v>3.1335382159909999</v>
      </c>
      <c r="BB15">
        <v>9.4699941936180008E-3</v>
      </c>
      <c r="BC15">
        <v>6.1728777758459996</v>
      </c>
      <c r="BD15">
        <v>1.183098359071E-2</v>
      </c>
      <c r="BE15">
        <v>7.2838852529759999</v>
      </c>
      <c r="BF15">
        <v>6.55138270011E-3</v>
      </c>
      <c r="BG15">
        <v>6.1839379590289996</v>
      </c>
      <c r="BH15">
        <v>1.38534068673E-2</v>
      </c>
      <c r="BI15">
        <v>7.7143213404489996</v>
      </c>
      <c r="BJ15">
        <v>1.2351777940530001E-2</v>
      </c>
      <c r="BK15">
        <v>7.5999144746390002</v>
      </c>
      <c r="BM15" s="3"/>
      <c r="BN15">
        <v>7.6188642925890003E-3</v>
      </c>
      <c r="BO15">
        <v>1.877659587765</v>
      </c>
      <c r="BR15">
        <v>6.5017024611140001E-3</v>
      </c>
      <c r="BS15">
        <v>3.0215836603359998</v>
      </c>
      <c r="BT15">
        <v>7.0006824744070001E-3</v>
      </c>
      <c r="BU15">
        <v>5.0080571978549999</v>
      </c>
      <c r="BV15">
        <v>1.376742617559E-2</v>
      </c>
      <c r="BW15">
        <v>5.551047085315</v>
      </c>
      <c r="BX15">
        <v>6.8544229591389998E-3</v>
      </c>
      <c r="BY15">
        <v>6.3717960576479999</v>
      </c>
      <c r="BZ15">
        <v>6.2110052668209997E-3</v>
      </c>
      <c r="CA15">
        <v>6.4858623918699996</v>
      </c>
      <c r="CB15">
        <v>4.1642860358249998E-3</v>
      </c>
      <c r="CC15">
        <v>8.3081369838479997</v>
      </c>
      <c r="CE15" s="3"/>
      <c r="CF15">
        <v>2.7419200000799999E-3</v>
      </c>
      <c r="CG15">
        <v>0.82928651475530002</v>
      </c>
      <c r="CH15">
        <v>3.725002546939E-3</v>
      </c>
      <c r="CI15">
        <v>1.175022622807</v>
      </c>
      <c r="CJ15">
        <v>4.3077993095480003E-3</v>
      </c>
      <c r="CK15">
        <v>1.524094135226</v>
      </c>
      <c r="CL15">
        <v>5.2124096711450001E-3</v>
      </c>
      <c r="CM15">
        <v>1.964886066492</v>
      </c>
      <c r="CN15">
        <v>5.356006897301E-3</v>
      </c>
      <c r="CO15">
        <v>2.3257918597109999</v>
      </c>
      <c r="CP15">
        <v>1.0659891946240001E-2</v>
      </c>
      <c r="CQ15">
        <v>3.5501959194700001</v>
      </c>
      <c r="CR15">
        <v>9.1057059390290008E-3</v>
      </c>
      <c r="CS15">
        <v>4.4176247364299996</v>
      </c>
      <c r="CU15" s="3"/>
      <c r="DB15">
        <v>5.8254783000609997E-3</v>
      </c>
      <c r="DC15">
        <v>2.2424303504399998</v>
      </c>
      <c r="DD15">
        <v>7.7542932628799997E-3</v>
      </c>
      <c r="DE15">
        <v>2.1761092894699998</v>
      </c>
      <c r="DH15">
        <v>6.3545816733070002E-3</v>
      </c>
      <c r="DI15">
        <v>3.8774029192419999</v>
      </c>
    </row>
    <row r="16" spans="2:113" x14ac:dyDescent="0.3">
      <c r="K16" s="3"/>
      <c r="N16">
        <v>4.8637162268520004E-3</v>
      </c>
      <c r="O16">
        <v>4.0258486095099997</v>
      </c>
      <c r="P16">
        <v>5.5597876137600004E-3</v>
      </c>
      <c r="Q16">
        <v>8.9936781740330005</v>
      </c>
      <c r="R16">
        <v>8.1701877411239996E-3</v>
      </c>
      <c r="S16">
        <v>5.4774880657090002</v>
      </c>
      <c r="AA16" s="3"/>
      <c r="AB16">
        <v>5.2949597022249996E-3</v>
      </c>
      <c r="AC16">
        <v>4.0873540372730002</v>
      </c>
      <c r="AD16">
        <v>3.57120951729E-3</v>
      </c>
      <c r="AE16">
        <v>5.5606963365049999</v>
      </c>
      <c r="AF16">
        <v>1.2631140016719999E-2</v>
      </c>
      <c r="AG16">
        <v>6.0313381697250001</v>
      </c>
      <c r="AH16">
        <v>7.9952891791900006E-3</v>
      </c>
      <c r="AI16">
        <v>7.1158856055559996</v>
      </c>
      <c r="AJ16">
        <v>6.2576568662979998E-3</v>
      </c>
      <c r="AK16">
        <v>9.409541717782</v>
      </c>
      <c r="AL16">
        <v>7.1590365574320004E-3</v>
      </c>
      <c r="AM16">
        <v>9.8243013041770002</v>
      </c>
      <c r="AN16">
        <v>7.6892165335440002E-3</v>
      </c>
      <c r="AO16">
        <v>7.4368136931719997</v>
      </c>
      <c r="AP16">
        <v>6.98333407965E-3</v>
      </c>
      <c r="AQ16">
        <v>9.4255916688229995</v>
      </c>
      <c r="AS16" s="3"/>
      <c r="AT16">
        <v>1.057429128632E-2</v>
      </c>
      <c r="AU16">
        <v>1.6284651765060001</v>
      </c>
      <c r="AV16">
        <v>1.015755812571E-2</v>
      </c>
      <c r="AW16">
        <v>2.332534794186</v>
      </c>
      <c r="AX16">
        <v>1.0883603533210001E-2</v>
      </c>
      <c r="AY16">
        <v>3.0549854133290002</v>
      </c>
      <c r="AZ16">
        <v>-1.150551432726E-2</v>
      </c>
      <c r="BA16">
        <v>3.0930684804430002</v>
      </c>
      <c r="BB16">
        <v>1.456533823285E-2</v>
      </c>
      <c r="BC16">
        <v>5.9207191786399997</v>
      </c>
      <c r="BD16">
        <v>1.3887354506499999E-2</v>
      </c>
      <c r="BE16">
        <v>7.3295140575220001</v>
      </c>
      <c r="BF16">
        <v>8.068569011487E-3</v>
      </c>
      <c r="BG16">
        <v>6.0236955930110003</v>
      </c>
      <c r="BH16">
        <v>1.622877963996E-2</v>
      </c>
      <c r="BI16">
        <v>7.5101848521420003</v>
      </c>
      <c r="BJ16">
        <v>1.282175302069E-2</v>
      </c>
      <c r="BK16">
        <v>7.5823732999860001</v>
      </c>
      <c r="BM16" s="3"/>
      <c r="BN16">
        <v>1.164084346837E-2</v>
      </c>
      <c r="BO16">
        <v>1.8210217116859999</v>
      </c>
      <c r="BR16">
        <v>8.6673994299699998E-3</v>
      </c>
      <c r="BS16">
        <v>2.9116097247830002</v>
      </c>
      <c r="BT16">
        <v>7.6847318225570001E-3</v>
      </c>
      <c r="BU16">
        <v>4.965083809357</v>
      </c>
      <c r="BV16">
        <v>1.6828488190179999E-2</v>
      </c>
      <c r="BW16">
        <v>5.714250948848</v>
      </c>
      <c r="BX16">
        <v>7.9667512468280001E-3</v>
      </c>
      <c r="BY16">
        <v>6.4008099696259997</v>
      </c>
      <c r="BZ16">
        <v>7.3508339999099996E-3</v>
      </c>
      <c r="CA16">
        <v>6.567167427727</v>
      </c>
      <c r="CB16">
        <v>4.5488920976909999E-3</v>
      </c>
      <c r="CC16">
        <v>8.3091411772210009</v>
      </c>
      <c r="CE16" s="3"/>
      <c r="CF16">
        <v>2.9546509273899999E-3</v>
      </c>
      <c r="CG16">
        <v>0.85917071348520002</v>
      </c>
      <c r="CH16">
        <v>9.3132155149509999E-3</v>
      </c>
      <c r="CI16">
        <v>1.177110113643</v>
      </c>
      <c r="CJ16">
        <v>4.6926873504609997E-3</v>
      </c>
      <c r="CK16">
        <v>1.5465072842730001</v>
      </c>
      <c r="CL16">
        <v>5.4773445868080001E-3</v>
      </c>
      <c r="CM16">
        <v>1.9947702652220001</v>
      </c>
      <c r="CN16">
        <v>6.2487461038319998E-3</v>
      </c>
      <c r="CO16">
        <v>2.3814912473810002</v>
      </c>
      <c r="CP16">
        <v>1.3435614821530001E-2</v>
      </c>
      <c r="CQ16">
        <v>3.8822456424810001</v>
      </c>
      <c r="CR16">
        <v>1.061997762611E-2</v>
      </c>
      <c r="CS16">
        <v>4.7653701118049998</v>
      </c>
      <c r="CU16" s="3"/>
      <c r="DB16">
        <v>6.226317028277E-3</v>
      </c>
      <c r="DC16">
        <v>2.3158159307489998</v>
      </c>
      <c r="DH16">
        <v>7.2111553784859998E-3</v>
      </c>
      <c r="DI16">
        <v>4.0153016710529998</v>
      </c>
    </row>
    <row r="17" spans="11:107" x14ac:dyDescent="0.3">
      <c r="K17" s="3"/>
      <c r="N17">
        <v>5.4014603180790001E-3</v>
      </c>
      <c r="O17">
        <v>4.169158250193</v>
      </c>
      <c r="P17">
        <v>6.3799670929039999E-3</v>
      </c>
      <c r="Q17">
        <v>8.6231825531999995</v>
      </c>
      <c r="AA17" s="3"/>
      <c r="AB17">
        <v>5.6418687168650001E-3</v>
      </c>
      <c r="AC17">
        <v>4.0495027382600002</v>
      </c>
      <c r="AD17">
        <v>3.9932260352670002E-3</v>
      </c>
      <c r="AE17">
        <v>5.5993313840779999</v>
      </c>
      <c r="AF17">
        <v>1.7003008588180001E-2</v>
      </c>
      <c r="AG17">
        <v>6.2706277113900004</v>
      </c>
      <c r="AH17">
        <v>9.7785402133829993E-3</v>
      </c>
      <c r="AI17">
        <v>7.275107614365</v>
      </c>
      <c r="AJ17">
        <v>6.6602164287410002E-3</v>
      </c>
      <c r="AK17">
        <v>9.4740907276680009</v>
      </c>
      <c r="AL17">
        <v>7.9803029500430007E-3</v>
      </c>
      <c r="AM17">
        <v>9.9293067225149994</v>
      </c>
      <c r="AN17">
        <v>8.5416716427340004E-3</v>
      </c>
      <c r="AO17">
        <v>7.538086348088</v>
      </c>
      <c r="AP17">
        <v>7.6429802267899997E-3</v>
      </c>
      <c r="AQ17">
        <v>9.4867812437960009</v>
      </c>
      <c r="AS17" s="3"/>
      <c r="AT17">
        <v>1.4583817878090001E-2</v>
      </c>
      <c r="AU17">
        <v>1.4681847251939999</v>
      </c>
      <c r="AV17">
        <v>1.3708119815200001E-2</v>
      </c>
      <c r="AW17">
        <v>2.2778944842370001</v>
      </c>
      <c r="AX17">
        <v>1.324138050129E-2</v>
      </c>
      <c r="AY17">
        <v>2.962831417681</v>
      </c>
      <c r="AZ17">
        <v>-9.1383081284199998E-3</v>
      </c>
      <c r="BA17">
        <v>3.003619207811</v>
      </c>
      <c r="BB17">
        <v>1.7882345415149999E-2</v>
      </c>
      <c r="BC17">
        <v>5.7841349488520004</v>
      </c>
      <c r="BD17">
        <v>1.996243880253E-2</v>
      </c>
      <c r="BE17">
        <v>7.3979392982250003</v>
      </c>
      <c r="BF17">
        <v>9.5313214648180006E-3</v>
      </c>
      <c r="BG17">
        <v>5.8936979020280003</v>
      </c>
      <c r="BH17">
        <v>1.995257478592E-2</v>
      </c>
      <c r="BI17">
        <v>7.130311934541</v>
      </c>
      <c r="BJ17">
        <v>1.4474044671239999E-2</v>
      </c>
      <c r="BK17">
        <v>7.4546155022459999</v>
      </c>
      <c r="BM17" s="3"/>
      <c r="BN17">
        <v>1.7231183830610002E-2</v>
      </c>
      <c r="BO17">
        <v>1.764748821919</v>
      </c>
      <c r="BR17">
        <v>1.190918358148E-2</v>
      </c>
      <c r="BS17">
        <v>2.7596859982109998</v>
      </c>
      <c r="BT17">
        <v>8.3287776708369995E-3</v>
      </c>
      <c r="BU17">
        <v>4.8996262640149997</v>
      </c>
      <c r="BV17">
        <v>1.8452277483820001E-2</v>
      </c>
      <c r="BW17">
        <v>5.7905710173460001</v>
      </c>
      <c r="BX17">
        <v>1.2993647738210001E-2</v>
      </c>
      <c r="BY17">
        <v>6.3915553166760004</v>
      </c>
      <c r="BZ17">
        <v>9.2199841406700005E-3</v>
      </c>
      <c r="CA17">
        <v>6.6615665515550004</v>
      </c>
      <c r="CB17">
        <v>5.0927493775730004E-3</v>
      </c>
      <c r="CC17">
        <v>8.2993713155870008</v>
      </c>
      <c r="CE17" s="3"/>
      <c r="CF17">
        <v>8.7069811537550008E-3</v>
      </c>
      <c r="CG17">
        <v>0.85917071348520002</v>
      </c>
      <c r="CJ17">
        <v>4.9580137921729998E-3</v>
      </c>
      <c r="CK17">
        <v>1.5726559581620001</v>
      </c>
      <c r="CL17">
        <v>5.8085528656029997E-3</v>
      </c>
      <c r="CM17">
        <v>2.0283899887930001</v>
      </c>
      <c r="CN17">
        <v>7.0750176068439998E-3</v>
      </c>
      <c r="CO17">
        <v>2.418537840021</v>
      </c>
      <c r="CP17">
        <v>1.46838066398E-2</v>
      </c>
      <c r="CQ17">
        <v>4.0522147245599998</v>
      </c>
      <c r="CR17">
        <v>1.2054950832649999E-2</v>
      </c>
      <c r="CS17">
        <v>5.0572603474270004</v>
      </c>
      <c r="CU17" s="3"/>
      <c r="DB17">
        <v>6.653878338374E-3</v>
      </c>
      <c r="DC17">
        <v>2.378048966977</v>
      </c>
    </row>
    <row r="18" spans="11:107" x14ac:dyDescent="0.3">
      <c r="K18" s="3"/>
      <c r="N18">
        <v>5.8296503113170004E-3</v>
      </c>
      <c r="O18">
        <v>4.2445313235670001</v>
      </c>
      <c r="P18">
        <v>7.2001465720490003E-3</v>
      </c>
      <c r="Q18">
        <v>8.2526869323660001</v>
      </c>
      <c r="AA18" s="3"/>
      <c r="AB18">
        <v>6.6693214370049997E-3</v>
      </c>
      <c r="AC18">
        <v>3.9641081971549998</v>
      </c>
      <c r="AD18">
        <v>4.2744934549010004E-3</v>
      </c>
      <c r="AE18">
        <v>5.59516221298</v>
      </c>
      <c r="AF18">
        <v>1.8500168983140001E-2</v>
      </c>
      <c r="AG18">
        <v>6.3310904580090002</v>
      </c>
      <c r="AH18">
        <v>1.164216592868E-2</v>
      </c>
      <c r="AI18">
        <v>7.4132121446300001</v>
      </c>
      <c r="AJ18">
        <v>7.3175092554210001E-3</v>
      </c>
      <c r="AK18">
        <v>9.4933666902450007</v>
      </c>
      <c r="AL18">
        <v>8.8284874633580007E-3</v>
      </c>
      <c r="AM18">
        <v>10.034397681110001</v>
      </c>
      <c r="AN18">
        <v>9.6604222599779993E-3</v>
      </c>
      <c r="AO18">
        <v>7.633049443909</v>
      </c>
      <c r="AP18">
        <v>1.022712860174E-2</v>
      </c>
      <c r="AQ18">
        <v>9.4984051720640004</v>
      </c>
      <c r="AS18" s="3"/>
      <c r="AT18">
        <v>2.0458688587829999E-2</v>
      </c>
      <c r="AU18">
        <v>1.2812171839590001</v>
      </c>
      <c r="AV18">
        <v>2.0915629407760001E-2</v>
      </c>
      <c r="AW18">
        <v>2.2067302103089999</v>
      </c>
      <c r="AX18">
        <v>1.5998355372870001E-2</v>
      </c>
      <c r="AY18">
        <v>2.8976861599600001</v>
      </c>
      <c r="AZ18">
        <v>-6.3703075522629996E-3</v>
      </c>
      <c r="BA18">
        <v>2.94163661284</v>
      </c>
      <c r="BB18">
        <v>2.3227338740970001E-2</v>
      </c>
      <c r="BC18">
        <v>5.7674568612680002</v>
      </c>
      <c r="BD18">
        <v>2.6916842390760001E-2</v>
      </c>
      <c r="BE18">
        <v>7.4907933251629997</v>
      </c>
      <c r="BF18">
        <v>1.336336259269E-2</v>
      </c>
      <c r="BG18">
        <v>5.6430089687790002</v>
      </c>
      <c r="BH18">
        <v>2.471729768474E-2</v>
      </c>
      <c r="BI18">
        <v>6.657576134748</v>
      </c>
      <c r="BJ18">
        <v>1.5951883155759999E-2</v>
      </c>
      <c r="BK18">
        <v>7.3225347851210003</v>
      </c>
      <c r="BM18" s="3"/>
      <c r="BN18">
        <v>2.7701951176830001E-2</v>
      </c>
      <c r="BO18">
        <v>1.5944002099920001</v>
      </c>
      <c r="BR18">
        <v>1.427400955597E-2</v>
      </c>
      <c r="BS18">
        <v>2.6576918847540001</v>
      </c>
      <c r="BT18">
        <v>9.0800244990809995E-3</v>
      </c>
      <c r="BU18">
        <v>4.8381785683040004</v>
      </c>
      <c r="BV18">
        <v>2.064827111479E-2</v>
      </c>
      <c r="BW18">
        <v>5.9061114659390004</v>
      </c>
      <c r="BX18">
        <v>1.5956951614309999E-2</v>
      </c>
      <c r="BY18">
        <v>6.3023136632380004</v>
      </c>
      <c r="BZ18">
        <v>1.1990657538899999E-2</v>
      </c>
      <c r="CA18">
        <v>6.7918890856049998</v>
      </c>
      <c r="CB18">
        <v>5.4775285762269999E-3</v>
      </c>
      <c r="CC18">
        <v>8.281726203461</v>
      </c>
      <c r="CE18" s="3"/>
      <c r="CJ18">
        <v>5.2232608601829999E-3</v>
      </c>
      <c r="CK18">
        <v>1.6062756817329999</v>
      </c>
      <c r="CL18">
        <v>2.504078856236E-2</v>
      </c>
      <c r="CM18">
        <v>1.890175569668</v>
      </c>
      <c r="CN18">
        <v>8.2747434680350007E-3</v>
      </c>
      <c r="CO18">
        <v>2.4442383533340002</v>
      </c>
      <c r="CP18">
        <v>1.6158264582689999E-2</v>
      </c>
      <c r="CQ18">
        <v>4.2031680933419997</v>
      </c>
      <c r="CR18">
        <v>1.3795950912739999E-2</v>
      </c>
      <c r="CS18">
        <v>5.3708778295039998</v>
      </c>
      <c r="CU18" s="3"/>
      <c r="DB18">
        <v>7.108162230352E-3</v>
      </c>
      <c r="DC18">
        <v>2.4254267861779999</v>
      </c>
    </row>
    <row r="19" spans="11:107" x14ac:dyDescent="0.3">
      <c r="K19" s="3"/>
      <c r="N19">
        <v>6.3516089084439996E-3</v>
      </c>
      <c r="O19">
        <v>4.3236879198420004</v>
      </c>
      <c r="P19">
        <v>7.9198621784109993E-3</v>
      </c>
      <c r="Q19">
        <v>7.9829703317379996</v>
      </c>
      <c r="AA19" s="3"/>
      <c r="AB19">
        <v>9.0311055007040002E-3</v>
      </c>
      <c r="AC19">
        <v>3.7588864168740002</v>
      </c>
      <c r="AD19">
        <v>4.636058997432E-3</v>
      </c>
      <c r="AE19">
        <v>5.5649055385550001</v>
      </c>
      <c r="AF19">
        <v>1.9917556167610002E-2</v>
      </c>
      <c r="AG19">
        <v>6.4178317310080004</v>
      </c>
      <c r="AH19">
        <v>1.406878577719E-2</v>
      </c>
      <c r="AI19">
        <v>7.5479907901310002</v>
      </c>
      <c r="AJ19">
        <v>7.7199056926349997E-3</v>
      </c>
      <c r="AK19">
        <v>9.4943594065140005</v>
      </c>
      <c r="AL19">
        <v>1.041698395044E-2</v>
      </c>
      <c r="AM19">
        <v>10.166557378969999</v>
      </c>
      <c r="AN19">
        <v>1.043281238318E-2</v>
      </c>
      <c r="AO19">
        <v>7.6670091647290004</v>
      </c>
      <c r="AP19">
        <v>1.1007605767440001E-2</v>
      </c>
      <c r="AQ19">
        <v>9.4432889332840002</v>
      </c>
      <c r="AS19" s="3"/>
      <c r="AT19">
        <v>2.7006443928349999E-2</v>
      </c>
      <c r="AU19">
        <v>1.267478859561</v>
      </c>
      <c r="AV19">
        <v>2.7521937864740002E-2</v>
      </c>
      <c r="AW19">
        <v>2.1990299137839999</v>
      </c>
      <c r="AZ19">
        <v>-3.1639305155300002E-5</v>
      </c>
      <c r="BA19">
        <v>9.5772352152859994E-2</v>
      </c>
      <c r="BB19">
        <v>2.6092442502419998E-2</v>
      </c>
      <c r="BC19">
        <v>5.728989091231</v>
      </c>
      <c r="BF19">
        <v>1.9415653148099999E-2</v>
      </c>
      <c r="BG19">
        <v>5.2903135551659997</v>
      </c>
      <c r="BJ19">
        <v>1.7161578676729999E-2</v>
      </c>
      <c r="BK19">
        <v>7.1592923876250003</v>
      </c>
      <c r="BM19" s="3"/>
      <c r="BR19">
        <v>2.6627219960750001E-2</v>
      </c>
      <c r="BS19">
        <v>2.376629770928</v>
      </c>
      <c r="BT19">
        <v>1.30369761134E-2</v>
      </c>
      <c r="BU19">
        <v>4.5687636713620003</v>
      </c>
      <c r="BV19">
        <v>2.2685282399650002E-2</v>
      </c>
      <c r="BW19">
        <v>5.9353293329900003</v>
      </c>
      <c r="BX19">
        <v>1.9014121970429999E-2</v>
      </c>
      <c r="BY19">
        <v>6.2095871404820002</v>
      </c>
      <c r="BZ19">
        <v>1.429798226387E-2</v>
      </c>
      <c r="CA19">
        <v>6.8314829957410002</v>
      </c>
      <c r="CB19">
        <v>6.0613804542419998E-3</v>
      </c>
      <c r="CC19">
        <v>8.2496810573020003</v>
      </c>
      <c r="CE19" s="3"/>
      <c r="CJ19">
        <v>1.3430432174919999E-2</v>
      </c>
      <c r="CK19">
        <v>1.6062756817329999</v>
      </c>
      <c r="CN19">
        <v>1.0860503989059999E-2</v>
      </c>
      <c r="CO19">
        <v>2.5291895074170001</v>
      </c>
      <c r="CP19">
        <v>1.7779041186800001E-2</v>
      </c>
      <c r="CQ19">
        <v>4.3501673064849999</v>
      </c>
      <c r="CR19">
        <v>1.5444376408630001E-2</v>
      </c>
      <c r="CS19">
        <v>5.6249344029159998</v>
      </c>
      <c r="CU19" s="3"/>
      <c r="DB19">
        <v>7.5758074132700002E-3</v>
      </c>
      <c r="DC19">
        <v>2.4764850157040001</v>
      </c>
    </row>
    <row r="20" spans="11:107" x14ac:dyDescent="0.3">
      <c r="K20" s="3"/>
      <c r="N20">
        <v>6.9541636945490001E-3</v>
      </c>
      <c r="O20">
        <v>4.3783115942009996</v>
      </c>
      <c r="P20">
        <v>8.9592120219419997E-3</v>
      </c>
      <c r="Q20">
        <v>7.6234891264120002</v>
      </c>
      <c r="AA20" s="3"/>
      <c r="AB20">
        <v>1.0605682319369999E-2</v>
      </c>
      <c r="AC20">
        <v>3.6432178445629999</v>
      </c>
      <c r="AD20">
        <v>5.2185360099949998E-3</v>
      </c>
      <c r="AE20">
        <v>5.498555221568</v>
      </c>
      <c r="AF20">
        <v>2.045657490839E-2</v>
      </c>
      <c r="AG20">
        <v>6.4556525704199998</v>
      </c>
      <c r="AH20">
        <v>1.6709738108640002E-2</v>
      </c>
      <c r="AI20">
        <v>7.6264561595140004</v>
      </c>
      <c r="AJ20">
        <v>8.3502542775009993E-3</v>
      </c>
      <c r="AK20">
        <v>9.4676674203959994</v>
      </c>
      <c r="AL20">
        <v>1.1534149614050001E-2</v>
      </c>
      <c r="AM20">
        <v>10.19482368185</v>
      </c>
      <c r="AN20">
        <v>1.223048249645E-2</v>
      </c>
      <c r="AO20">
        <v>7.6932723518400001</v>
      </c>
      <c r="AP20">
        <v>1.1734155953E-2</v>
      </c>
      <c r="AQ20">
        <v>9.3527686611439993</v>
      </c>
      <c r="AS20" s="3"/>
      <c r="AZ20">
        <v>2.5274374155019998E-4</v>
      </c>
      <c r="BA20">
        <v>1.067553144855</v>
      </c>
      <c r="BF20">
        <v>2.7280977683430001E-2</v>
      </c>
      <c r="BG20">
        <v>4.960024456308</v>
      </c>
      <c r="BJ20">
        <v>1.8438691461700001E-2</v>
      </c>
      <c r="BK20">
        <v>6.9659066653270001</v>
      </c>
      <c r="BM20" s="3"/>
      <c r="BT20">
        <v>2.1190235366169999E-2</v>
      </c>
      <c r="BU20">
        <v>4.2357061610190003</v>
      </c>
      <c r="BV20">
        <v>2.625364167959E-2</v>
      </c>
      <c r="BW20">
        <v>5.9584980138999999</v>
      </c>
      <c r="BX20">
        <v>2.2526940239740001E-2</v>
      </c>
      <c r="BY20">
        <v>6.129240153494</v>
      </c>
      <c r="BZ20">
        <v>1.749408737867E-2</v>
      </c>
      <c r="CA20">
        <v>6.851017772244</v>
      </c>
      <c r="CB20">
        <v>6.6187770309810001E-3</v>
      </c>
      <c r="CC20">
        <v>8.2101069342269994</v>
      </c>
      <c r="CE20" s="3"/>
      <c r="CJ20">
        <v>2.7853774790019999E-2</v>
      </c>
      <c r="CK20">
        <v>1.509152035861</v>
      </c>
      <c r="CN20">
        <v>1.44326561879E-2</v>
      </c>
      <c r="CO20">
        <v>2.6399208663259999</v>
      </c>
      <c r="CP20">
        <v>1.9918164874380001E-2</v>
      </c>
      <c r="CQ20">
        <v>4.5225406741540004</v>
      </c>
      <c r="CR20">
        <v>1.6029678980929999E-2</v>
      </c>
      <c r="CS20">
        <v>5.6796554281559999</v>
      </c>
      <c r="CU20" s="3"/>
    </row>
    <row r="21" spans="11:107" x14ac:dyDescent="0.3">
      <c r="K21" s="3"/>
      <c r="N21">
        <v>7.5969455888010001E-3</v>
      </c>
      <c r="O21">
        <v>4.429506607185</v>
      </c>
      <c r="P21">
        <v>1.0397460486709999E-2</v>
      </c>
      <c r="Q21">
        <v>7.2328319817509996</v>
      </c>
      <c r="AA21" s="3"/>
      <c r="AB21">
        <v>1.1046088768839999E-2</v>
      </c>
      <c r="AC21">
        <v>3.6338078313579998</v>
      </c>
      <c r="AD21">
        <v>6.1222326643890004E-3</v>
      </c>
      <c r="AE21">
        <v>5.3384169628549998</v>
      </c>
      <c r="AF21">
        <v>2.6923653455459998E-2</v>
      </c>
      <c r="AG21">
        <v>6.4606173461619996</v>
      </c>
      <c r="AH21">
        <v>1.9886766205209998E-2</v>
      </c>
      <c r="AI21">
        <v>7.65929454729</v>
      </c>
      <c r="AJ21">
        <v>8.9939707643780006E-3</v>
      </c>
      <c r="AK21">
        <v>9.4233539988149992</v>
      </c>
      <c r="AL21">
        <v>1.314924594976E-2</v>
      </c>
      <c r="AM21">
        <v>10.20348700904</v>
      </c>
      <c r="AN21">
        <v>1.392150125666E-2</v>
      </c>
      <c r="AO21">
        <v>7.6698019203939998</v>
      </c>
      <c r="AP21">
        <v>1.268935474356E-2</v>
      </c>
      <c r="AQ21">
        <v>9.202627046381</v>
      </c>
      <c r="AS21" s="3"/>
      <c r="AZ21">
        <v>1.2621442526020001E-3</v>
      </c>
      <c r="BA21">
        <v>3.065226519521</v>
      </c>
      <c r="BJ21">
        <v>2.0052165672790001E-2</v>
      </c>
      <c r="BK21">
        <v>6.6938784343159998</v>
      </c>
      <c r="BM21" s="3"/>
      <c r="BT21">
        <v>2.714368711173E-2</v>
      </c>
      <c r="BU21">
        <v>4.0535629913879996</v>
      </c>
      <c r="BX21">
        <v>2.673686236766E-2</v>
      </c>
      <c r="BY21">
        <v>6.043253377998</v>
      </c>
      <c r="BZ21">
        <v>2.6418319257309999E-2</v>
      </c>
      <c r="CA21">
        <v>7.0123268446609996</v>
      </c>
      <c r="CB21">
        <v>7.3354940804529999E-3</v>
      </c>
      <c r="CC21">
        <v>8.1522990339460009</v>
      </c>
      <c r="CE21" s="3"/>
      <c r="CN21">
        <v>1.6965441774890001E-2</v>
      </c>
      <c r="CO21">
        <v>2.6912720857560002</v>
      </c>
      <c r="CP21">
        <v>2.53391731642E-2</v>
      </c>
      <c r="CQ21">
        <v>4.9477614312849996</v>
      </c>
      <c r="CR21">
        <v>1.6561717964619999E-2</v>
      </c>
      <c r="CS21">
        <v>5.7344958338699996</v>
      </c>
      <c r="CU21" s="3"/>
    </row>
    <row r="22" spans="11:107" x14ac:dyDescent="0.3">
      <c r="K22" s="3"/>
      <c r="N22">
        <v>8.226555068145E-3</v>
      </c>
      <c r="O22">
        <v>4.4523851753530002</v>
      </c>
      <c r="P22">
        <v>1.1934778871299999E-2</v>
      </c>
      <c r="Q22">
        <v>6.9167390264430004</v>
      </c>
      <c r="AA22" s="3"/>
      <c r="AB22">
        <v>1.13664130629E-2</v>
      </c>
      <c r="AC22">
        <v>3.6381779456280001</v>
      </c>
      <c r="AD22">
        <v>7.1463425653260004E-3</v>
      </c>
      <c r="AE22">
        <v>5.125944859674</v>
      </c>
      <c r="AH22">
        <v>2.5717852567159999E-2</v>
      </c>
      <c r="AI22">
        <v>7.6543009958760004</v>
      </c>
      <c r="AJ22">
        <v>9.4096626035010001E-3</v>
      </c>
      <c r="AK22">
        <v>9.3784780380150004</v>
      </c>
      <c r="AL22">
        <v>1.4656751644039999E-2</v>
      </c>
      <c r="AM22">
        <v>10.243586380869999</v>
      </c>
      <c r="AN22">
        <v>1.48667612438E-2</v>
      </c>
      <c r="AO22">
        <v>7.6124469938699999</v>
      </c>
      <c r="AP22">
        <v>1.355028589362E-2</v>
      </c>
      <c r="AQ22">
        <v>9.0311337105590006</v>
      </c>
      <c r="AS22" s="3"/>
      <c r="AZ22">
        <v>2.0663858025450001E-3</v>
      </c>
      <c r="BA22">
        <v>4.1899301700829996</v>
      </c>
      <c r="BJ22">
        <v>2.104729340968E-2</v>
      </c>
      <c r="BK22">
        <v>6.5110174168099997</v>
      </c>
      <c r="BM22" s="3"/>
      <c r="CB22">
        <v>8.3180107275549996E-3</v>
      </c>
      <c r="CC22">
        <v>8.0355059032220009</v>
      </c>
      <c r="CE22" s="3"/>
      <c r="CN22">
        <v>2.163208719049E-2</v>
      </c>
      <c r="CO22">
        <v>2.6932643736099999</v>
      </c>
      <c r="CR22">
        <v>1.6907413975179999E-2</v>
      </c>
      <c r="CS22">
        <v>5.7822828431850004</v>
      </c>
      <c r="CU22" s="3"/>
    </row>
    <row r="23" spans="11:107" x14ac:dyDescent="0.3">
      <c r="K23" s="3"/>
      <c r="N23">
        <v>8.9499899404499993E-3</v>
      </c>
      <c r="O23">
        <v>4.471977026756</v>
      </c>
      <c r="P23">
        <v>1.4489318308750001E-2</v>
      </c>
      <c r="Q23">
        <v>6.5174280244159997</v>
      </c>
      <c r="AA23" s="3"/>
      <c r="AB23">
        <v>1.170005677201E-2</v>
      </c>
      <c r="AC23">
        <v>3.6320103271940001</v>
      </c>
      <c r="AD23">
        <v>8.1302558918920007E-3</v>
      </c>
      <c r="AE23">
        <v>4.9080328828899997</v>
      </c>
      <c r="AH23">
        <v>2.7165520711920001E-2</v>
      </c>
      <c r="AI23">
        <v>7.6336653926810003</v>
      </c>
      <c r="AJ23">
        <v>1.0643352093829999E-2</v>
      </c>
      <c r="AK23">
        <v>9.2544097806759993</v>
      </c>
      <c r="AL23">
        <v>1.9488545216849999E-2</v>
      </c>
      <c r="AM23">
        <v>10.255409945349999</v>
      </c>
      <c r="AN23">
        <v>1.758271812287E-2</v>
      </c>
      <c r="AO23">
        <v>7.447105514974</v>
      </c>
      <c r="AP23">
        <v>1.5446815257870001E-2</v>
      </c>
      <c r="AQ23">
        <v>8.5719362695489991</v>
      </c>
      <c r="AS23" s="3"/>
      <c r="AZ23">
        <v>2.2912213744200002E-3</v>
      </c>
      <c r="BA23">
        <v>4.433225294543</v>
      </c>
      <c r="BJ23">
        <v>2.260734505054E-2</v>
      </c>
      <c r="BK23">
        <v>6.2122726274820002</v>
      </c>
      <c r="BM23" s="3"/>
      <c r="CB23">
        <v>9.3139974167990008E-3</v>
      </c>
      <c r="CC23">
        <v>7.8963682332580003</v>
      </c>
      <c r="CE23" s="3"/>
      <c r="CN23">
        <v>2.717853688372E-2</v>
      </c>
      <c r="CO23">
        <v>2.7136056325959999</v>
      </c>
      <c r="CR23">
        <v>1.7359716749930001E-2</v>
      </c>
      <c r="CS23">
        <v>5.8223598634879998</v>
      </c>
      <c r="CU23" s="3"/>
    </row>
    <row r="24" spans="11:107" x14ac:dyDescent="0.3">
      <c r="K24" s="3"/>
      <c r="N24">
        <v>9.8345320071010003E-3</v>
      </c>
      <c r="O24">
        <v>4.4531083938259997</v>
      </c>
      <c r="P24">
        <v>1.6305054701030001E-2</v>
      </c>
      <c r="Q24">
        <v>6.2815297789519997</v>
      </c>
      <c r="AA24" s="3"/>
      <c r="AB24">
        <v>1.190020872811E-2</v>
      </c>
      <c r="AC24">
        <v>3.6149173224790001</v>
      </c>
      <c r="AD24">
        <v>9.5762601347200004E-3</v>
      </c>
      <c r="AE24">
        <v>4.6866665051669996</v>
      </c>
      <c r="AJ24">
        <v>1.285600687277E-2</v>
      </c>
      <c r="AK24">
        <v>9.0550772185049997</v>
      </c>
      <c r="AL24">
        <v>2.0134507365830001E-2</v>
      </c>
      <c r="AM24">
        <v>10.2292156176</v>
      </c>
      <c r="AN24">
        <v>2.0218852924439999E-2</v>
      </c>
      <c r="AO24">
        <v>7.3097856249030002</v>
      </c>
      <c r="AP24">
        <v>1.7585615920700001E-2</v>
      </c>
      <c r="AQ24">
        <v>8.1166974271670007</v>
      </c>
      <c r="AS24" s="3"/>
      <c r="AZ24">
        <v>2.6637204103279999E-3</v>
      </c>
      <c r="BA24">
        <v>4.6161606705710003</v>
      </c>
      <c r="BJ24">
        <v>2.440987755843E-2</v>
      </c>
      <c r="BK24">
        <v>5.8270134409030003</v>
      </c>
      <c r="BM24" s="3"/>
      <c r="CB24">
        <v>1.027019727206E-2</v>
      </c>
      <c r="CC24">
        <v>7.7571266812199999</v>
      </c>
      <c r="CE24" s="3"/>
      <c r="CR24">
        <v>1.7785546904340001E-2</v>
      </c>
      <c r="CS24">
        <v>5.8475541179050001</v>
      </c>
      <c r="CU24" s="3"/>
    </row>
    <row r="25" spans="11:107" x14ac:dyDescent="0.3">
      <c r="K25" s="3"/>
      <c r="N25">
        <v>1.096035153903E-2</v>
      </c>
      <c r="O25">
        <v>4.424273152144</v>
      </c>
      <c r="P25">
        <v>1.9137463013190002E-2</v>
      </c>
      <c r="Q25">
        <v>6.0314880844739998</v>
      </c>
      <c r="AA25" s="3"/>
      <c r="AB25">
        <v>1.212709871514E-2</v>
      </c>
      <c r="AC25">
        <v>3.6155164234630002</v>
      </c>
      <c r="AD25">
        <v>1.1624941490699999E-2</v>
      </c>
      <c r="AE25">
        <v>4.4412775156890003</v>
      </c>
      <c r="AJ25">
        <v>1.501513566859E-2</v>
      </c>
      <c r="AK25">
        <v>8.9050449669780001</v>
      </c>
      <c r="AL25">
        <v>2.2799364941540001E-2</v>
      </c>
      <c r="AM25">
        <v>10.22356045613</v>
      </c>
      <c r="AN25">
        <v>2.2229159994630002E-2</v>
      </c>
      <c r="AO25">
        <v>7.1742288381549999</v>
      </c>
      <c r="AP25">
        <v>1.9912870023450002E-2</v>
      </c>
      <c r="AQ25">
        <v>7.6723839368249998</v>
      </c>
      <c r="AS25" s="3"/>
      <c r="AZ25">
        <v>2.9967974013780001E-3</v>
      </c>
      <c r="BA25">
        <v>4.7307234933820004</v>
      </c>
      <c r="BJ25">
        <v>2.529770232712E-2</v>
      </c>
      <c r="BK25">
        <v>5.6362398006359999</v>
      </c>
      <c r="BM25" s="3"/>
      <c r="CB25">
        <v>1.1572151293849999E-2</v>
      </c>
      <c r="CC25">
        <v>7.5180791907879998</v>
      </c>
      <c r="CE25" s="3"/>
      <c r="CR25">
        <v>1.9756140508830001E-2</v>
      </c>
      <c r="CS25">
        <v>5.8580794964529996</v>
      </c>
      <c r="CU25" s="3"/>
    </row>
    <row r="26" spans="11:107" x14ac:dyDescent="0.3">
      <c r="K26" s="3"/>
      <c r="N26">
        <v>1.2367959589739999E-2</v>
      </c>
      <c r="O26">
        <v>4.3466914420040004</v>
      </c>
      <c r="P26">
        <v>2.179043875548E-2</v>
      </c>
      <c r="Q26">
        <v>5.7864427306900001</v>
      </c>
      <c r="AA26" s="3"/>
      <c r="AB26">
        <v>1.230063889589E-2</v>
      </c>
      <c r="AC26">
        <v>3.6300718580929998</v>
      </c>
      <c r="AD26">
        <v>1.349300297687E-2</v>
      </c>
      <c r="AE26">
        <v>4.2743892929109997</v>
      </c>
      <c r="AJ26">
        <v>1.7066877185210001E-2</v>
      </c>
      <c r="AK26">
        <v>8.7229698443050001</v>
      </c>
      <c r="AL26">
        <v>2.340490444203E-2</v>
      </c>
      <c r="AM26">
        <v>10.179583259299999</v>
      </c>
      <c r="AN26">
        <v>2.3786752105870002E-2</v>
      </c>
      <c r="AO26">
        <v>7.04445503031</v>
      </c>
      <c r="AP26">
        <v>2.2562831222239999E-2</v>
      </c>
      <c r="AQ26">
        <v>7.1085901502760001</v>
      </c>
      <c r="AS26" s="3"/>
      <c r="AZ26">
        <v>3.4373178202549998E-3</v>
      </c>
      <c r="BA26">
        <v>4.7962154939930004</v>
      </c>
      <c r="BJ26">
        <v>2.5971188225590001E-2</v>
      </c>
      <c r="BK26">
        <v>5.4030872934209997</v>
      </c>
      <c r="BM26" s="3"/>
      <c r="CB26">
        <v>1.2820779184800001E-2</v>
      </c>
      <c r="CC26">
        <v>7.3087320797239999</v>
      </c>
      <c r="CE26" s="3"/>
      <c r="CR26">
        <v>2.1753724049049999E-2</v>
      </c>
      <c r="CS26">
        <v>5.8349246584849999</v>
      </c>
      <c r="CU26" s="3"/>
    </row>
    <row r="27" spans="11:107" x14ac:dyDescent="0.3">
      <c r="K27" s="3"/>
      <c r="N27">
        <v>1.441897421452E-2</v>
      </c>
      <c r="O27">
        <v>4.242532108522</v>
      </c>
      <c r="P27">
        <v>2.4044473635549998E-2</v>
      </c>
      <c r="Q27">
        <v>5.5778867468330002</v>
      </c>
      <c r="AA27" s="3"/>
      <c r="AB27">
        <v>1.2701023972390001E-2</v>
      </c>
      <c r="AC27">
        <v>3.6276047704760002</v>
      </c>
      <c r="AD27">
        <v>1.7309668424270001E-2</v>
      </c>
      <c r="AE27">
        <v>4.0095839882610003</v>
      </c>
      <c r="AJ27">
        <v>1.8287135335940001E-2</v>
      </c>
      <c r="AK27">
        <v>8.5918066860210001</v>
      </c>
      <c r="AL27">
        <v>2.386242155911E-2</v>
      </c>
      <c r="AM27">
        <v>10.14572832627</v>
      </c>
      <c r="AN27">
        <v>2.4838339568070002E-2</v>
      </c>
      <c r="AO27">
        <v>6.9097210251129999</v>
      </c>
      <c r="AP27">
        <v>2.382725081707E-2</v>
      </c>
      <c r="AQ27">
        <v>6.8283517815180002</v>
      </c>
      <c r="AS27" s="3"/>
      <c r="AZ27">
        <v>3.864887555453E-3</v>
      </c>
      <c r="BA27">
        <v>4.819949624615</v>
      </c>
      <c r="BJ27">
        <v>2.6672053074630001E-2</v>
      </c>
      <c r="BK27">
        <v>5.1169090117979996</v>
      </c>
      <c r="BM27" s="3"/>
      <c r="CB27">
        <v>1.39367842958E-2</v>
      </c>
      <c r="CC27">
        <v>7.0990386950830002</v>
      </c>
      <c r="CE27" s="3"/>
      <c r="CR27">
        <v>2.236681242691E-2</v>
      </c>
      <c r="CS27">
        <v>5.7812531865879997</v>
      </c>
      <c r="CU27" s="3"/>
    </row>
    <row r="28" spans="11:107" x14ac:dyDescent="0.3">
      <c r="K28" s="3"/>
      <c r="N28">
        <v>2.010189731525E-2</v>
      </c>
      <c r="O28">
        <v>4.0702168860569996</v>
      </c>
      <c r="P28">
        <v>2.599973583917E-2</v>
      </c>
      <c r="Q28">
        <v>5.3422351268470001</v>
      </c>
      <c r="AA28" s="3"/>
      <c r="AB28">
        <v>1.3034658663249999E-2</v>
      </c>
      <c r="AC28">
        <v>3.6179128273969998</v>
      </c>
      <c r="AD28">
        <v>2.2331701673110001E-2</v>
      </c>
      <c r="AE28">
        <v>3.702014495891</v>
      </c>
      <c r="AJ28">
        <v>1.9453776878430001E-2</v>
      </c>
      <c r="AK28">
        <v>8.4746347863720004</v>
      </c>
      <c r="AL28">
        <v>2.4387224884460001E-2</v>
      </c>
      <c r="AM28">
        <v>10.108556332139999</v>
      </c>
      <c r="AN28">
        <v>2.598318173878E-2</v>
      </c>
      <c r="AO28">
        <v>6.7929048512949999</v>
      </c>
      <c r="AP28">
        <v>2.5871665624499999E-2</v>
      </c>
      <c r="AQ28">
        <v>6.3058595324100004</v>
      </c>
      <c r="AS28" s="3"/>
      <c r="AZ28">
        <v>4.3727073651249997E-3</v>
      </c>
      <c r="BA28">
        <v>4.84007292169</v>
      </c>
      <c r="BM28" s="3"/>
      <c r="CB28">
        <v>1.527873291573E-2</v>
      </c>
      <c r="CC28">
        <v>6.8377159201259996</v>
      </c>
      <c r="CE28" s="3"/>
      <c r="CR28">
        <v>2.3259813199400001E-2</v>
      </c>
      <c r="CS28">
        <v>5.7008056689810003</v>
      </c>
      <c r="CU28" s="3"/>
    </row>
    <row r="29" spans="11:107" x14ac:dyDescent="0.3">
      <c r="K29" s="3"/>
      <c r="N29">
        <v>2.169692899559E-2</v>
      </c>
      <c r="O29">
        <v>4.0143427010500004</v>
      </c>
      <c r="AA29" s="3"/>
      <c r="AB29">
        <v>1.332823590812E-2</v>
      </c>
      <c r="AC29">
        <v>3.6010665113220002</v>
      </c>
      <c r="AD29">
        <v>2.7394080822650001E-2</v>
      </c>
      <c r="AE29">
        <v>3.457976270823</v>
      </c>
      <c r="AJ29">
        <v>2.0191403992350001E-2</v>
      </c>
      <c r="AK29">
        <v>8.4376148089890002</v>
      </c>
      <c r="AL29">
        <v>2.510041868079E-2</v>
      </c>
      <c r="AM29">
        <v>10.05785947285</v>
      </c>
      <c r="AN29">
        <v>2.7407365194280001E-2</v>
      </c>
      <c r="AO29">
        <v>6.5638894835629999</v>
      </c>
      <c r="AP29">
        <v>2.7230334672929998E-2</v>
      </c>
      <c r="AQ29">
        <v>6.0399110869149997</v>
      </c>
      <c r="AS29" s="3"/>
      <c r="AZ29">
        <v>5.2817775471679998E-3</v>
      </c>
      <c r="BA29">
        <v>4.8421420510260003</v>
      </c>
      <c r="BM29" s="3"/>
      <c r="CB29">
        <v>1.7218626748250001E-2</v>
      </c>
      <c r="CC29">
        <v>6.4548659599720004</v>
      </c>
      <c r="CE29" s="3"/>
      <c r="CR29">
        <v>2.8031281663810002E-2</v>
      </c>
      <c r="CS29">
        <v>5.279203573058</v>
      </c>
      <c r="CU29" s="3"/>
    </row>
    <row r="30" spans="11:107" x14ac:dyDescent="0.3">
      <c r="K30" s="3"/>
      <c r="N30">
        <v>2.6721966958659998E-2</v>
      </c>
      <c r="O30">
        <v>4.0029041694260004</v>
      </c>
      <c r="AA30" s="3"/>
      <c r="AB30">
        <v>1.3661825507700001E-2</v>
      </c>
      <c r="AC30">
        <v>3.5737529450130001</v>
      </c>
      <c r="AJ30">
        <v>2.1264307095539999E-2</v>
      </c>
      <c r="AK30">
        <v>8.3802366639589998</v>
      </c>
      <c r="AL30">
        <v>2.586743053154E-2</v>
      </c>
      <c r="AM30">
        <v>10.000271870600001</v>
      </c>
      <c r="AP30">
        <v>2.90191737591E-2</v>
      </c>
      <c r="AQ30">
        <v>5.5734617593389997</v>
      </c>
      <c r="AS30" s="3"/>
      <c r="AZ30">
        <v>6.204558404651E-3</v>
      </c>
      <c r="BA30">
        <v>4.8101009746859997</v>
      </c>
      <c r="BM30" s="3"/>
      <c r="CB30">
        <v>1.8946254878129998E-2</v>
      </c>
      <c r="CC30">
        <v>6.0789216842940004</v>
      </c>
      <c r="CE30" s="3"/>
      <c r="CU30" s="3"/>
    </row>
    <row r="31" spans="11:107" x14ac:dyDescent="0.3">
      <c r="K31" s="3"/>
      <c r="AA31" s="3"/>
      <c r="AB31">
        <v>1.3955348643040001E-2</v>
      </c>
      <c r="AC31">
        <v>3.535760681063</v>
      </c>
      <c r="AJ31">
        <v>2.2551758194319999E-2</v>
      </c>
      <c r="AK31">
        <v>8.2986716311989994</v>
      </c>
      <c r="AS31" s="3"/>
      <c r="AZ31">
        <v>7.9972533964350005E-3</v>
      </c>
      <c r="BA31">
        <v>4.6852026479840001</v>
      </c>
      <c r="BM31" s="3"/>
      <c r="CB31">
        <v>2.1470208352810001E-2</v>
      </c>
      <c r="CC31">
        <v>5.6416474113820003</v>
      </c>
      <c r="CE31" s="3"/>
      <c r="CU31" s="3"/>
    </row>
    <row r="32" spans="11:107" x14ac:dyDescent="0.3">
      <c r="K32" s="3"/>
      <c r="AA32" s="3"/>
      <c r="AB32">
        <v>1.4302311767219999E-2</v>
      </c>
      <c r="AC32">
        <v>3.519055329925</v>
      </c>
      <c r="AJ32">
        <v>2.406722487834E-2</v>
      </c>
      <c r="AK32">
        <v>8.2141382324579997</v>
      </c>
      <c r="AS32" s="3"/>
      <c r="AZ32">
        <v>1.04310369939E-2</v>
      </c>
      <c r="BA32">
        <v>4.6224593436969998</v>
      </c>
      <c r="BM32" s="3"/>
      <c r="CE32" s="3"/>
      <c r="CU32" s="3"/>
    </row>
    <row r="33" spans="11:99" x14ac:dyDescent="0.3">
      <c r="K33" s="3"/>
      <c r="AA33" s="3"/>
      <c r="AB33">
        <v>1.8105721991919999E-2</v>
      </c>
      <c r="AC33">
        <v>3.398699069808</v>
      </c>
      <c r="AJ33">
        <v>2.6655621853089999E-2</v>
      </c>
      <c r="AK33">
        <v>8.0828194042889994</v>
      </c>
      <c r="AS33" s="3"/>
      <c r="AZ33">
        <v>1.2142607920680001E-2</v>
      </c>
      <c r="BA33">
        <v>4.5884201375569997</v>
      </c>
      <c r="BM33" s="3"/>
      <c r="CE33" s="3"/>
      <c r="CU33" s="3"/>
    </row>
    <row r="34" spans="11:99" x14ac:dyDescent="0.3">
      <c r="K34" s="3"/>
      <c r="AA34" s="3"/>
      <c r="AB34">
        <v>1.9266783702410001E-2</v>
      </c>
      <c r="AC34">
        <v>3.3700461353810001</v>
      </c>
      <c r="AS34" s="3"/>
      <c r="AZ34">
        <v>1.687656432331E-2</v>
      </c>
      <c r="BA34">
        <v>4.4550424376919997</v>
      </c>
      <c r="BM34" s="3"/>
      <c r="CE34" s="3"/>
      <c r="CU34" s="3"/>
    </row>
    <row r="35" spans="11:99" x14ac:dyDescent="0.3">
      <c r="K35" s="3"/>
      <c r="AA35" s="3"/>
      <c r="AB35">
        <v>2.077483559183E-2</v>
      </c>
      <c r="AC35">
        <v>3.335260823754</v>
      </c>
      <c r="AS35" s="3"/>
      <c r="AZ35">
        <v>1.9471760059839999E-2</v>
      </c>
      <c r="BA35">
        <v>4.2940357755129996</v>
      </c>
      <c r="BM35" s="3"/>
      <c r="CE35" s="3"/>
      <c r="CU35" s="3"/>
    </row>
    <row r="36" spans="11:99" x14ac:dyDescent="0.3">
      <c r="K36" s="3"/>
      <c r="AA36" s="3"/>
      <c r="AB36">
        <v>2.1615582026519999E-2</v>
      </c>
      <c r="AC36">
        <v>3.3057620997039998</v>
      </c>
      <c r="AS36" s="3"/>
      <c r="AZ36">
        <v>2.1545197313729999E-2</v>
      </c>
      <c r="BA36">
        <v>4.1697764446359997</v>
      </c>
      <c r="BM36" s="3"/>
      <c r="CE36" s="3"/>
      <c r="CU36" s="3"/>
    </row>
    <row r="37" spans="11:99" x14ac:dyDescent="0.3">
      <c r="K37" s="3"/>
      <c r="AA37" s="3"/>
      <c r="AB37">
        <v>2.2909919051880001E-2</v>
      </c>
      <c r="AC37">
        <v>3.203450760055</v>
      </c>
      <c r="AS37" s="3"/>
      <c r="AZ37">
        <v>2.3498050458170001E-2</v>
      </c>
      <c r="BA37">
        <v>4.0717970848869998</v>
      </c>
      <c r="BM37" s="3"/>
      <c r="CE37" s="3"/>
      <c r="CU37" s="3"/>
    </row>
    <row r="38" spans="11:99" x14ac:dyDescent="0.3">
      <c r="K38" s="3"/>
      <c r="AA38" s="3"/>
      <c r="AB38">
        <v>2.419113506382E-2</v>
      </c>
      <c r="AC38">
        <v>3.189212295321</v>
      </c>
      <c r="AS38" s="3"/>
      <c r="AZ38">
        <v>2.6213298309900001E-2</v>
      </c>
      <c r="BA38">
        <v>3.9376181045440002</v>
      </c>
      <c r="BM38" s="3"/>
      <c r="CE38" s="3"/>
      <c r="CU38" s="3"/>
    </row>
    <row r="39" spans="11:99" x14ac:dyDescent="0.3">
      <c r="K39" s="3"/>
      <c r="AA39" s="3"/>
      <c r="AB39">
        <v>2.5432338721040001E-2</v>
      </c>
      <c r="AC39">
        <v>3.1854410808210001</v>
      </c>
      <c r="AS39" s="3"/>
      <c r="BM39" s="3"/>
      <c r="CE39" s="3"/>
      <c r="CU39" s="3"/>
    </row>
    <row r="40" spans="11:99" x14ac:dyDescent="0.3">
      <c r="K40" s="3"/>
      <c r="AA40" s="3"/>
      <c r="AB40">
        <v>2.7220648440289999E-2</v>
      </c>
      <c r="AC40">
        <v>3.1443471858229999</v>
      </c>
      <c r="AS40" s="3"/>
      <c r="BM40" s="3"/>
      <c r="CE40" s="3"/>
      <c r="CU40" s="3"/>
    </row>
    <row r="41" spans="11:99" x14ac:dyDescent="0.3">
      <c r="K41" s="3"/>
      <c r="AA41" s="3"/>
      <c r="AB41">
        <v>2.8048048405149999E-2</v>
      </c>
      <c r="AC41">
        <v>3.1148132205380001</v>
      </c>
      <c r="AS41" s="3"/>
      <c r="BM41" s="3"/>
      <c r="CE41" s="3"/>
      <c r="CU41" s="3"/>
    </row>
    <row r="42" spans="11:99" x14ac:dyDescent="0.3">
      <c r="K42" s="3"/>
      <c r="AA42" s="3"/>
      <c r="AB42">
        <v>2.858182603385E-2</v>
      </c>
      <c r="AC42">
        <v>3.0845039480969998</v>
      </c>
      <c r="AS42" s="3"/>
      <c r="BM42" s="3"/>
      <c r="CE42" s="3"/>
      <c r="CU42" s="3"/>
    </row>
    <row r="43" spans="11:99" x14ac:dyDescent="0.3">
      <c r="K43" s="3"/>
      <c r="AA43" s="3"/>
      <c r="AB43">
        <v>2.8928762103260001E-2</v>
      </c>
      <c r="AC43">
        <v>3.0572256230220001</v>
      </c>
      <c r="AS43" s="3"/>
      <c r="BM43" s="3"/>
      <c r="CE43" s="3"/>
      <c r="CU43" s="3"/>
    </row>
    <row r="44" spans="11:99" x14ac:dyDescent="0.3">
      <c r="K44" s="3"/>
      <c r="AA44" s="3"/>
      <c r="AB44">
        <v>2.9262342684580001E-2</v>
      </c>
      <c r="AC44">
        <v>3.0263877320670001</v>
      </c>
      <c r="AS44" s="3"/>
      <c r="BM44" s="3"/>
      <c r="CE44" s="3"/>
      <c r="CU44" s="3"/>
    </row>
    <row r="45" spans="11:99" x14ac:dyDescent="0.3">
      <c r="K45" s="3"/>
      <c r="AA45" s="3"/>
      <c r="AS45" s="3"/>
      <c r="BM45" s="3"/>
      <c r="CE45" s="3"/>
      <c r="CU45" s="3"/>
    </row>
    <row r="46" spans="11:99" x14ac:dyDescent="0.3">
      <c r="K46" s="3"/>
      <c r="AA46" s="3"/>
      <c r="AS46" s="3"/>
      <c r="BM46" s="3"/>
      <c r="CE46" s="3"/>
      <c r="CU46" s="3"/>
    </row>
    <row r="47" spans="11:99" x14ac:dyDescent="0.3">
      <c r="K47" s="3"/>
      <c r="AA47" s="3"/>
      <c r="AS47" s="3"/>
      <c r="BM47" s="3"/>
      <c r="CE47" s="3"/>
      <c r="CU47" s="3"/>
    </row>
    <row r="48" spans="11:99" x14ac:dyDescent="0.3">
      <c r="K48" s="3"/>
      <c r="AA48" s="3"/>
      <c r="AS48" s="3"/>
      <c r="BM48" s="3"/>
      <c r="CE48" s="3"/>
      <c r="CU48" s="3"/>
    </row>
    <row r="49" spans="11:99" x14ac:dyDescent="0.3">
      <c r="K49" s="3"/>
      <c r="AA49" s="3"/>
      <c r="AS49" s="3"/>
      <c r="BM49" s="3"/>
      <c r="CE49" s="3"/>
      <c r="CU49" s="3"/>
    </row>
    <row r="50" spans="11:99" x14ac:dyDescent="0.3">
      <c r="K50" s="3"/>
      <c r="AA50" s="3"/>
      <c r="AS50" s="3"/>
      <c r="BM50" s="3"/>
      <c r="CE50" s="3"/>
      <c r="CU50" s="3"/>
    </row>
    <row r="51" spans="11:99" x14ac:dyDescent="0.3">
      <c r="K51" s="3"/>
      <c r="AA51" s="3"/>
      <c r="AS51" s="3"/>
      <c r="BM51" s="3"/>
      <c r="CE51" s="3"/>
      <c r="CU51" s="3"/>
    </row>
    <row r="52" spans="11:99" x14ac:dyDescent="0.3">
      <c r="K52" s="3"/>
      <c r="AA52" s="3"/>
      <c r="AS52" s="3"/>
      <c r="BM52" s="3"/>
      <c r="CE52" s="3"/>
      <c r="CU52" s="3"/>
    </row>
    <row r="53" spans="11:99" x14ac:dyDescent="0.3">
      <c r="K53" s="3"/>
      <c r="AA53" s="3"/>
      <c r="AS53" s="3"/>
      <c r="BM53" s="3"/>
      <c r="CE53" s="3"/>
      <c r="CU53" s="3"/>
    </row>
    <row r="54" spans="11:99" x14ac:dyDescent="0.3">
      <c r="K54" s="3"/>
      <c r="AA54" s="3"/>
      <c r="AS54" s="3"/>
      <c r="BM54" s="3"/>
      <c r="CE54" s="3"/>
      <c r="CU54" s="3"/>
    </row>
    <row r="55" spans="11:99" x14ac:dyDescent="0.3">
      <c r="K55" s="3"/>
      <c r="AA55" s="3"/>
      <c r="AS55" s="3"/>
      <c r="BM55" s="3"/>
      <c r="CE55" s="3"/>
      <c r="CU55" s="3"/>
    </row>
    <row r="56" spans="11:99" x14ac:dyDescent="0.3">
      <c r="K56" s="3"/>
      <c r="AA56" s="3"/>
      <c r="AS56" s="3"/>
      <c r="BM56" s="3"/>
      <c r="CE56" s="3"/>
      <c r="CU56" s="3"/>
    </row>
    <row r="57" spans="11:99" x14ac:dyDescent="0.3">
      <c r="K57" s="3"/>
      <c r="AA57" s="3"/>
      <c r="AS57" s="3"/>
      <c r="BM57" s="3"/>
      <c r="CE57" s="3"/>
      <c r="CU57" s="3"/>
    </row>
    <row r="58" spans="11:99" x14ac:dyDescent="0.3">
      <c r="K58" s="3"/>
      <c r="AA58" s="3"/>
      <c r="AS58" s="3"/>
      <c r="BM58" s="3"/>
      <c r="CE58" s="3"/>
      <c r="CU58" s="3"/>
    </row>
    <row r="59" spans="11:99" x14ac:dyDescent="0.3">
      <c r="K59" s="3"/>
      <c r="AA59" s="3"/>
      <c r="AS59" s="3"/>
      <c r="BM59" s="3"/>
      <c r="CE59" s="3"/>
      <c r="CU59" s="3"/>
    </row>
    <row r="60" spans="11:99" x14ac:dyDescent="0.3">
      <c r="K60" s="3"/>
      <c r="AA60" s="3"/>
      <c r="AS60" s="3"/>
      <c r="BM60" s="3"/>
      <c r="CE60" s="3"/>
      <c r="CU60" s="3"/>
    </row>
    <row r="61" spans="11:99" x14ac:dyDescent="0.3">
      <c r="K61" s="3"/>
      <c r="AA61" s="3"/>
      <c r="AS61" s="3"/>
      <c r="BM61" s="3"/>
      <c r="CE61" s="3"/>
      <c r="CU61" s="3"/>
    </row>
    <row r="62" spans="11:99" x14ac:dyDescent="0.3">
      <c r="K62" s="3"/>
      <c r="AA62" s="3"/>
      <c r="AS62" s="3"/>
      <c r="BM62" s="3"/>
      <c r="CE62" s="3"/>
      <c r="CU62" s="3"/>
    </row>
    <row r="63" spans="11:99" x14ac:dyDescent="0.3">
      <c r="K63" s="3"/>
      <c r="AA63" s="3"/>
      <c r="AS63" s="3"/>
      <c r="BM63" s="3"/>
      <c r="CE63" s="3"/>
      <c r="CU63" s="3"/>
    </row>
    <row r="64" spans="11:99" x14ac:dyDescent="0.3">
      <c r="K64" s="3"/>
      <c r="AA64" s="3"/>
      <c r="AS64" s="3"/>
      <c r="BM64" s="3"/>
      <c r="CE64" s="3"/>
      <c r="CU64" s="3"/>
    </row>
    <row r="65" spans="11:99" x14ac:dyDescent="0.3">
      <c r="K65" s="3"/>
      <c r="AA65" s="3"/>
      <c r="AS65" s="3"/>
      <c r="BM65" s="3"/>
      <c r="CE65" s="3"/>
      <c r="CU65" s="3"/>
    </row>
    <row r="66" spans="11:99" x14ac:dyDescent="0.3">
      <c r="K66" s="3"/>
      <c r="AA66" s="3"/>
      <c r="AS66" s="3"/>
      <c r="BM66" s="3"/>
      <c r="CE66" s="3"/>
      <c r="CU66" s="3"/>
    </row>
    <row r="67" spans="11:99" x14ac:dyDescent="0.3">
      <c r="K67" s="3"/>
      <c r="AA67" s="3"/>
      <c r="AS67" s="3"/>
      <c r="BM67" s="3"/>
      <c r="CE67" s="3"/>
      <c r="CU67" s="3"/>
    </row>
    <row r="68" spans="11:99" x14ac:dyDescent="0.3">
      <c r="K68" s="3"/>
      <c r="AA68" s="3"/>
      <c r="AS68" s="3"/>
      <c r="BM68" s="3"/>
      <c r="CE68" s="3"/>
      <c r="CU68" s="3"/>
    </row>
    <row r="69" spans="11:99" x14ac:dyDescent="0.3">
      <c r="K69" s="3"/>
      <c r="AA69" s="3"/>
      <c r="AS69" s="3"/>
      <c r="BM69" s="3"/>
      <c r="CE69" s="3"/>
      <c r="CU69" s="3"/>
    </row>
    <row r="70" spans="11:99" x14ac:dyDescent="0.3">
      <c r="K70" s="3"/>
      <c r="AA70" s="3"/>
      <c r="AS70" s="3"/>
      <c r="BM70" s="3"/>
      <c r="CE70" s="3"/>
      <c r="CU70" s="3"/>
    </row>
    <row r="71" spans="11:99" x14ac:dyDescent="0.3">
      <c r="K71" s="3"/>
      <c r="AA71" s="3"/>
      <c r="AS71" s="3"/>
      <c r="BM71" s="3"/>
      <c r="CE71" s="3"/>
      <c r="CU71" s="3"/>
    </row>
    <row r="72" spans="11:99" x14ac:dyDescent="0.3">
      <c r="K72" s="3"/>
      <c r="AA72" s="3"/>
      <c r="AS72" s="3"/>
      <c r="BM72" s="3"/>
      <c r="CE72" s="3"/>
      <c r="CU72" s="3"/>
    </row>
    <row r="73" spans="11:99" x14ac:dyDescent="0.3">
      <c r="K73" s="3"/>
      <c r="AA73" s="3"/>
      <c r="AS73" s="3"/>
      <c r="BM73" s="3"/>
      <c r="CE73" s="3"/>
      <c r="CU73" s="3"/>
    </row>
    <row r="74" spans="11:99" x14ac:dyDescent="0.3">
      <c r="K74" s="3"/>
      <c r="AA74" s="3"/>
      <c r="AS74" s="3"/>
      <c r="BM74" s="3"/>
      <c r="CE74" s="3"/>
      <c r="CU74" s="3"/>
    </row>
    <row r="75" spans="11:99" x14ac:dyDescent="0.3">
      <c r="K75" s="3"/>
      <c r="AA75" s="3"/>
      <c r="AS75" s="3"/>
      <c r="BM75" s="3"/>
      <c r="CE75" s="3"/>
      <c r="CU75" s="3"/>
    </row>
    <row r="76" spans="11:99" x14ac:dyDescent="0.3">
      <c r="K76" s="3"/>
      <c r="AA76" s="3"/>
      <c r="AS76" s="3"/>
      <c r="BM76" s="3"/>
      <c r="CE76" s="3"/>
      <c r="CU76" s="3"/>
    </row>
    <row r="77" spans="11:99" x14ac:dyDescent="0.3">
      <c r="K77" s="3"/>
      <c r="AA77" s="3"/>
      <c r="AS77" s="3"/>
      <c r="BM77" s="3"/>
      <c r="CE77" s="3"/>
      <c r="CU77" s="3"/>
    </row>
    <row r="78" spans="11:99" x14ac:dyDescent="0.3">
      <c r="K78" s="3"/>
      <c r="AA78" s="3"/>
      <c r="AS78" s="3"/>
      <c r="BM78" s="3"/>
      <c r="CE78" s="3"/>
      <c r="CU78" s="3"/>
    </row>
    <row r="79" spans="11:99" x14ac:dyDescent="0.3">
      <c r="K79" s="3"/>
      <c r="AA79" s="3"/>
      <c r="AS79" s="3"/>
      <c r="BM79" s="3"/>
      <c r="CE79" s="3"/>
      <c r="CU79" s="3"/>
    </row>
    <row r="80" spans="11:99" x14ac:dyDescent="0.3">
      <c r="K80" s="3"/>
      <c r="AA80" s="3"/>
      <c r="AS80" s="3"/>
      <c r="BM80" s="3"/>
      <c r="CE80" s="3"/>
      <c r="CU80" s="3"/>
    </row>
    <row r="81" spans="11:99" x14ac:dyDescent="0.3">
      <c r="K81" s="3"/>
      <c r="AA81" s="3"/>
      <c r="AS81" s="3"/>
      <c r="BM81" s="3"/>
      <c r="CE81" s="3"/>
      <c r="CU81" s="3"/>
    </row>
    <row r="82" spans="11:99" x14ac:dyDescent="0.3">
      <c r="K82" s="3"/>
      <c r="AA82" s="3"/>
      <c r="AS82" s="3"/>
      <c r="BM82" s="3"/>
      <c r="CE82" s="3"/>
      <c r="CU82" s="3"/>
    </row>
    <row r="83" spans="11:99" x14ac:dyDescent="0.3">
      <c r="K83" s="3"/>
      <c r="AA83" s="3"/>
      <c r="AS83" s="3"/>
      <c r="BM83" s="3"/>
      <c r="CE83" s="3"/>
      <c r="CU83" s="3"/>
    </row>
    <row r="84" spans="11:99" x14ac:dyDescent="0.3">
      <c r="K84" s="3"/>
      <c r="AA84" s="3"/>
      <c r="AS84" s="3"/>
      <c r="BM84" s="3"/>
      <c r="CE84" s="3"/>
      <c r="CU84" s="3"/>
    </row>
    <row r="85" spans="11:99" x14ac:dyDescent="0.3">
      <c r="K85" s="3"/>
      <c r="AA85" s="3"/>
      <c r="AS85" s="3"/>
      <c r="BM85" s="3"/>
      <c r="CE85" s="3"/>
      <c r="CU85" s="3"/>
    </row>
    <row r="86" spans="11:99" x14ac:dyDescent="0.3">
      <c r="K86" s="3"/>
      <c r="AA86" s="3"/>
      <c r="AS86" s="3"/>
      <c r="BM86" s="3"/>
      <c r="CE86" s="3"/>
      <c r="CU86" s="3"/>
    </row>
    <row r="87" spans="11:99" x14ac:dyDescent="0.3">
      <c r="K87" s="3"/>
      <c r="AA87" s="3"/>
      <c r="AS87" s="3"/>
      <c r="BM87" s="3"/>
      <c r="CE87" s="3"/>
      <c r="CU87" s="3"/>
    </row>
    <row r="88" spans="11:99" x14ac:dyDescent="0.3">
      <c r="K88" s="3"/>
      <c r="AA88" s="3"/>
      <c r="AS88" s="3"/>
      <c r="BM88" s="3"/>
      <c r="CE88" s="3"/>
      <c r="CU88" s="3"/>
    </row>
    <row r="89" spans="11:99" x14ac:dyDescent="0.3">
      <c r="K89" s="3"/>
      <c r="AA89" s="3"/>
      <c r="AS89" s="3"/>
      <c r="BM89" s="3"/>
      <c r="CE89" s="3"/>
      <c r="CU89" s="3"/>
    </row>
    <row r="90" spans="11:99" x14ac:dyDescent="0.3">
      <c r="K90" s="3"/>
      <c r="AA90" s="3"/>
      <c r="AS90" s="3"/>
      <c r="BM90" s="3"/>
      <c r="CE90" s="3"/>
      <c r="CU90" s="3"/>
    </row>
    <row r="91" spans="11:99" x14ac:dyDescent="0.3">
      <c r="K91" s="3"/>
      <c r="AA91" s="3"/>
      <c r="AS91" s="3"/>
      <c r="BM91" s="3"/>
      <c r="CE91" s="3"/>
      <c r="CU91" s="3"/>
    </row>
    <row r="92" spans="11:99" x14ac:dyDescent="0.3">
      <c r="K92" s="3"/>
      <c r="AA92" s="3"/>
      <c r="AS92" s="3"/>
      <c r="BM92" s="3"/>
      <c r="CE92" s="3"/>
      <c r="CU92" s="3"/>
    </row>
    <row r="93" spans="11:99" x14ac:dyDescent="0.3">
      <c r="K93" s="3"/>
      <c r="AA93" s="3"/>
      <c r="AS93" s="3"/>
      <c r="BM93" s="3"/>
      <c r="CE93" s="3"/>
      <c r="CU93" s="3"/>
    </row>
    <row r="94" spans="11:99" x14ac:dyDescent="0.3">
      <c r="K94" s="3"/>
      <c r="AA94" s="3"/>
      <c r="AS94" s="3"/>
      <c r="BM94" s="3"/>
      <c r="CE94" s="3"/>
      <c r="CU94" s="3"/>
    </row>
    <row r="95" spans="11:99" x14ac:dyDescent="0.3">
      <c r="K95" s="3"/>
      <c r="AA95" s="3"/>
      <c r="AS95" s="3"/>
      <c r="BM95" s="3"/>
      <c r="CE95" s="3"/>
      <c r="CU95" s="3"/>
    </row>
    <row r="96" spans="11:99" x14ac:dyDescent="0.3">
      <c r="K96" s="3"/>
      <c r="AA96" s="3"/>
      <c r="AS96" s="3"/>
      <c r="BM96" s="3"/>
      <c r="CE96" s="3"/>
      <c r="CU96" s="3"/>
    </row>
    <row r="97" spans="11:99" x14ac:dyDescent="0.3">
      <c r="K97" s="3"/>
      <c r="AA97" s="3"/>
      <c r="AS97" s="3"/>
      <c r="BM97" s="3"/>
      <c r="CE97" s="3"/>
      <c r="CU97" s="3"/>
    </row>
    <row r="98" spans="11:99" x14ac:dyDescent="0.3">
      <c r="K98" s="3"/>
      <c r="AA98" s="3"/>
      <c r="AS98" s="3"/>
      <c r="BM98" s="3"/>
      <c r="CE98" s="3"/>
      <c r="CU98" s="3"/>
    </row>
    <row r="99" spans="11:99" x14ac:dyDescent="0.3">
      <c r="K99" s="3"/>
      <c r="AA99" s="3"/>
      <c r="AS99" s="3"/>
      <c r="BM99" s="3"/>
      <c r="CE99" s="3"/>
      <c r="CU99" s="3"/>
    </row>
    <row r="100" spans="11:99" x14ac:dyDescent="0.3">
      <c r="K100" s="3"/>
      <c r="AA100" s="3"/>
      <c r="AS100" s="3"/>
      <c r="BM100" s="3"/>
      <c r="CE100" s="3"/>
      <c r="CU100" s="3"/>
    </row>
    <row r="101" spans="11:99" x14ac:dyDescent="0.3">
      <c r="K101" s="3"/>
      <c r="AA101" s="3"/>
      <c r="AS101" s="3"/>
      <c r="BM101" s="3"/>
      <c r="CE101" s="3"/>
      <c r="CU101" s="3"/>
    </row>
    <row r="102" spans="11:99" x14ac:dyDescent="0.3">
      <c r="K102" s="3"/>
      <c r="AA102" s="3"/>
      <c r="AS102" s="3"/>
      <c r="BM102" s="3"/>
      <c r="CE102" s="3"/>
      <c r="CU102" s="3"/>
    </row>
    <row r="103" spans="11:99" x14ac:dyDescent="0.3">
      <c r="K103" s="3"/>
      <c r="AA103" s="3"/>
      <c r="AS103" s="3"/>
      <c r="BM103" s="3"/>
      <c r="CE103" s="3"/>
      <c r="CU103" s="3"/>
    </row>
    <row r="104" spans="11:99" x14ac:dyDescent="0.3">
      <c r="K104" s="3"/>
      <c r="AA104" s="3"/>
      <c r="AS104" s="3"/>
      <c r="BM104" s="3"/>
      <c r="CE104" s="3"/>
      <c r="CU104" s="3"/>
    </row>
    <row r="105" spans="11:99" x14ac:dyDescent="0.3">
      <c r="K105" s="3"/>
      <c r="AA105" s="3"/>
      <c r="AS105" s="3"/>
      <c r="BM105" s="3"/>
      <c r="CE105" s="3"/>
      <c r="CU105" s="3"/>
    </row>
    <row r="106" spans="11:99" x14ac:dyDescent="0.3">
      <c r="K106" s="3"/>
      <c r="AA106" s="3"/>
      <c r="AS106" s="3"/>
      <c r="BM106" s="3"/>
      <c r="CE106" s="3"/>
      <c r="CU106" s="3"/>
    </row>
    <row r="107" spans="11:99" x14ac:dyDescent="0.3">
      <c r="K107" s="3"/>
      <c r="AA107" s="3"/>
      <c r="AS107" s="3"/>
      <c r="BM107" s="3"/>
      <c r="CE107" s="3"/>
      <c r="CU107" s="3"/>
    </row>
    <row r="108" spans="11:99" x14ac:dyDescent="0.3">
      <c r="K108" s="3"/>
      <c r="AA108" s="3"/>
      <c r="AS108" s="3"/>
      <c r="BM108" s="3"/>
      <c r="CE108" s="3"/>
      <c r="CU108" s="3"/>
    </row>
    <row r="109" spans="11:99" x14ac:dyDescent="0.3">
      <c r="K109" s="3"/>
      <c r="AA109" s="3"/>
      <c r="AS109" s="3"/>
      <c r="BM109" s="3"/>
      <c r="CE109" s="3"/>
      <c r="CU109" s="3"/>
    </row>
    <row r="110" spans="11:99" x14ac:dyDescent="0.3">
      <c r="K110" s="3"/>
      <c r="AA110" s="3"/>
      <c r="AS110" s="3"/>
      <c r="BM110" s="3"/>
      <c r="CE110" s="3"/>
      <c r="CU110" s="3"/>
    </row>
    <row r="111" spans="11:99" x14ac:dyDescent="0.3">
      <c r="K111" s="3"/>
      <c r="AA111" s="3"/>
      <c r="AS111" s="3"/>
      <c r="BM111" s="3"/>
      <c r="CE111" s="3"/>
      <c r="CU111" s="3"/>
    </row>
    <row r="112" spans="11:99" x14ac:dyDescent="0.3">
      <c r="K112" s="3"/>
      <c r="AA112" s="3"/>
      <c r="AS112" s="3"/>
      <c r="BM112" s="3"/>
      <c r="CE112" s="3"/>
      <c r="CU112" s="3"/>
    </row>
    <row r="113" spans="11:99" x14ac:dyDescent="0.3">
      <c r="K113" s="3"/>
      <c r="AA113" s="3"/>
      <c r="AS113" s="3"/>
      <c r="BM113" s="3"/>
      <c r="CE113" s="3"/>
      <c r="CU113" s="3"/>
    </row>
    <row r="114" spans="11:99" x14ac:dyDescent="0.3">
      <c r="K114" s="3"/>
      <c r="AA114" s="3"/>
      <c r="AS114" s="3"/>
      <c r="BM114" s="3"/>
      <c r="CE114" s="3"/>
      <c r="CU114" s="3"/>
    </row>
    <row r="115" spans="11:99" x14ac:dyDescent="0.3">
      <c r="K115" s="3"/>
      <c r="AA115" s="3"/>
      <c r="AS115" s="3"/>
      <c r="BM115" s="3"/>
      <c r="CE115" s="3"/>
      <c r="CU115" s="3"/>
    </row>
    <row r="116" spans="11:99" x14ac:dyDescent="0.3">
      <c r="K116" s="3"/>
      <c r="AA116" s="3"/>
      <c r="AS116" s="3"/>
      <c r="BM116" s="3"/>
      <c r="CE116" s="3"/>
      <c r="CU116" s="3"/>
    </row>
    <row r="852" spans="1:7" x14ac:dyDescent="0.3">
      <c r="A852">
        <v>77</v>
      </c>
      <c r="G852">
        <v>1000</v>
      </c>
    </row>
    <row r="853" spans="1:7" x14ac:dyDescent="0.3">
      <c r="A853">
        <v>77</v>
      </c>
      <c r="G853">
        <v>1000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3B9D-EEA6-43D6-832A-9E17C5C59A57}">
  <sheetPr codeName="Sheet73">
    <tabColor theme="7" tint="0.79998168889431442"/>
  </sheetPr>
  <dimension ref="A1:G854"/>
  <sheetViews>
    <sheetView zoomScale="113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7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</row>
    <row r="2" spans="2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3">
      <c r="B3" s="2">
        <v>4.134078846587E-4</v>
      </c>
      <c r="C3">
        <v>0.48838756203349998</v>
      </c>
      <c r="D3">
        <v>2.7750590652599998E-4</v>
      </c>
      <c r="E3">
        <v>0.2321456294865</v>
      </c>
      <c r="F3">
        <v>1.081478056879E-4</v>
      </c>
      <c r="G3">
        <v>0.24897885598690001</v>
      </c>
    </row>
    <row r="4" spans="2:7" x14ac:dyDescent="0.3">
      <c r="B4" s="2">
        <v>7.7440494181099998E-4</v>
      </c>
      <c r="C4">
        <v>1.036334219879</v>
      </c>
      <c r="D4">
        <v>5.1717009852559996E-4</v>
      </c>
      <c r="E4">
        <v>0.48435973629149998</v>
      </c>
      <c r="F4">
        <v>3.0241126029020003E-4</v>
      </c>
      <c r="G4">
        <v>0.32028916099729998</v>
      </c>
    </row>
    <row r="5" spans="2:7" x14ac:dyDescent="0.3">
      <c r="B5" s="2">
        <v>1.2823623911230001E-3</v>
      </c>
      <c r="C5">
        <v>1.64860547136</v>
      </c>
      <c r="D5">
        <v>8.7035943410410002E-4</v>
      </c>
      <c r="E5">
        <v>1.048994709959</v>
      </c>
      <c r="F5">
        <v>5.3767531989210005E-4</v>
      </c>
      <c r="G5">
        <v>0.45185608754459999</v>
      </c>
    </row>
    <row r="6" spans="2:7" x14ac:dyDescent="0.3">
      <c r="B6" s="2">
        <v>1.5987249122980001E-3</v>
      </c>
      <c r="C6">
        <v>1.92496171735</v>
      </c>
      <c r="D6">
        <v>1.513668581051E-3</v>
      </c>
      <c r="E6">
        <v>2.0535848055049999</v>
      </c>
      <c r="F6">
        <v>6.7451359479190004E-4</v>
      </c>
      <c r="G6">
        <v>0.64055177722750001</v>
      </c>
    </row>
    <row r="7" spans="2:7" x14ac:dyDescent="0.3">
      <c r="B7" s="2">
        <v>1.8719963114549999E-3</v>
      </c>
      <c r="C7">
        <v>2.0774345261290001</v>
      </c>
      <c r="D7">
        <v>2.043452584418E-3</v>
      </c>
      <c r="E7">
        <v>2.6497311033400002</v>
      </c>
      <c r="F7">
        <v>8.6517138518340002E-4</v>
      </c>
      <c r="G7">
        <v>0.97038820615989996</v>
      </c>
    </row>
    <row r="8" spans="2:7" x14ac:dyDescent="0.3">
      <c r="B8" s="2">
        <v>2.061251224878E-3</v>
      </c>
      <c r="C8">
        <v>2.1894066990960002</v>
      </c>
      <c r="D8">
        <v>2.2578889667340001E-3</v>
      </c>
      <c r="E8">
        <v>2.7915931547759998</v>
      </c>
      <c r="F8">
        <v>1.0690241369360001E-3</v>
      </c>
      <c r="G8">
        <v>1.354145905525</v>
      </c>
    </row>
    <row r="9" spans="2:7" x14ac:dyDescent="0.3">
      <c r="B9" s="2">
        <v>2.250058050377E-3</v>
      </c>
      <c r="C9">
        <v>2.2584962020039998</v>
      </c>
      <c r="D9">
        <v>2.434483634523E-3</v>
      </c>
      <c r="E9">
        <v>2.8804316018390002</v>
      </c>
      <c r="F9">
        <v>1.3843427902749999E-3</v>
      </c>
      <c r="G9">
        <v>1.7457984610670001</v>
      </c>
    </row>
    <row r="10" spans="2:7" x14ac:dyDescent="0.3">
      <c r="B10" s="2">
        <v>2.3758711819050001E-3</v>
      </c>
      <c r="C10">
        <v>2.2989970059729998</v>
      </c>
      <c r="D10">
        <v>2.5353948732600002E-3</v>
      </c>
      <c r="E10">
        <v>2.9191167849789998</v>
      </c>
      <c r="F10">
        <v>1.4157540981250001E-3</v>
      </c>
      <c r="G10">
        <v>1.4936076882489999</v>
      </c>
    </row>
    <row r="11" spans="2:7" x14ac:dyDescent="0.3">
      <c r="B11" s="2">
        <v>2.6061261403659999E-3</v>
      </c>
      <c r="C11">
        <v>2.3347334892160001</v>
      </c>
      <c r="D11">
        <v>2.5858504926279998E-3</v>
      </c>
      <c r="E11">
        <v>2.9477750340190001</v>
      </c>
      <c r="F11">
        <v>1.4449975833200001E-3</v>
      </c>
      <c r="G11">
        <v>1.3968497997530001</v>
      </c>
    </row>
    <row r="12" spans="2:7" x14ac:dyDescent="0.3">
      <c r="B12" s="2">
        <v>2.9824702089129998E-3</v>
      </c>
      <c r="C12">
        <v>2.3514115965369999</v>
      </c>
      <c r="D12">
        <v>2.7246034458909998E-3</v>
      </c>
      <c r="E12">
        <v>2.9749908082749998</v>
      </c>
      <c r="F12">
        <v>1.433904082696E-3</v>
      </c>
      <c r="G12">
        <v>1.1922537945189999</v>
      </c>
    </row>
    <row r="13" spans="2:7" x14ac:dyDescent="0.3">
      <c r="B13" s="2">
        <v>3.4213598835059998E-3</v>
      </c>
      <c r="C13">
        <v>2.3537957327400001</v>
      </c>
      <c r="D13">
        <v>2.825514684628E-3</v>
      </c>
      <c r="E13">
        <v>2.9821460738229999</v>
      </c>
      <c r="F13">
        <v>1.7102351092149999E-3</v>
      </c>
      <c r="G13">
        <v>1.379319193083</v>
      </c>
    </row>
    <row r="14" spans="2:7" x14ac:dyDescent="0.3">
      <c r="B14" s="2">
        <v>3.7556832622989999E-3</v>
      </c>
      <c r="C14">
        <v>2.3490323368750001</v>
      </c>
      <c r="D14">
        <v>2.9768815427329998E-3</v>
      </c>
      <c r="E14">
        <v>2.9620656435889998</v>
      </c>
      <c r="F14">
        <v>1.702526066408E-3</v>
      </c>
      <c r="G14">
        <v>0.93205756232769998</v>
      </c>
    </row>
    <row r="15" spans="2:7" x14ac:dyDescent="0.3">
      <c r="B15" s="2">
        <v>4.0271125222139997E-3</v>
      </c>
      <c r="C15">
        <v>2.3252097243060001</v>
      </c>
      <c r="D15">
        <v>3.1913179250479999E-3</v>
      </c>
      <c r="E15">
        <v>2.9434117509190001</v>
      </c>
      <c r="F15">
        <v>1.7851355939890001E-3</v>
      </c>
      <c r="G15">
        <v>8.9544348010750004E-3</v>
      </c>
    </row>
    <row r="16" spans="2:7" x14ac:dyDescent="0.3">
      <c r="B16" s="2">
        <v>4.194000380101E-3</v>
      </c>
      <c r="C16">
        <v>2.2966219502270002</v>
      </c>
      <c r="D16">
        <v>3.4057543073640001E-3</v>
      </c>
      <c r="E16">
        <v>2.9204583240309998</v>
      </c>
    </row>
    <row r="17" spans="2:5" x14ac:dyDescent="0.3">
      <c r="B17" s="2">
        <v>4.4027595651009999E-3</v>
      </c>
      <c r="C17">
        <v>2.275181455981</v>
      </c>
      <c r="D17">
        <v>3.582348975153E-3</v>
      </c>
      <c r="E17">
        <v>2.9061079498829998</v>
      </c>
    </row>
    <row r="18" spans="2:5" x14ac:dyDescent="0.3">
      <c r="B18" s="2">
        <v>4.7369584750249997E-3</v>
      </c>
      <c r="C18">
        <v>2.2585062073229998</v>
      </c>
      <c r="D18">
        <v>4.9068089835730003E-3</v>
      </c>
      <c r="E18">
        <v>2.6379641996659999</v>
      </c>
    </row>
    <row r="19" spans="2:5" x14ac:dyDescent="0.3">
      <c r="B19" s="2">
        <v>4.9664417265069998E-3</v>
      </c>
      <c r="C19">
        <v>2.2203892032439998</v>
      </c>
      <c r="D19">
        <v>5.6258015595720004E-3</v>
      </c>
      <c r="E19">
        <v>2.4902711564120001</v>
      </c>
    </row>
    <row r="20" spans="2:5" x14ac:dyDescent="0.3">
      <c r="B20" s="2">
        <v>5.5929433254690002E-3</v>
      </c>
      <c r="C20">
        <v>2.1775090555359999</v>
      </c>
      <c r="D20">
        <v>6.4078636597810004E-3</v>
      </c>
      <c r="E20">
        <v>2.3569032533729999</v>
      </c>
    </row>
    <row r="21" spans="2:5" x14ac:dyDescent="0.3">
      <c r="B21" s="2">
        <v>8.3076342249969997E-3</v>
      </c>
      <c r="C21">
        <v>1.97740085878</v>
      </c>
      <c r="D21">
        <v>7.0385589018860002E-3</v>
      </c>
      <c r="E21">
        <v>2.2751456981599998</v>
      </c>
    </row>
    <row r="22" spans="2:5" x14ac:dyDescent="0.3">
      <c r="B22" s="2">
        <v>8.7046525724779993E-3</v>
      </c>
      <c r="C22">
        <v>1.9726377151500001</v>
      </c>
      <c r="D22">
        <v>7.1520840454640001E-3</v>
      </c>
      <c r="E22">
        <v>2.263668320666</v>
      </c>
    </row>
    <row r="23" spans="2:5" x14ac:dyDescent="0.3">
      <c r="B23" s="2">
        <v>8.9347083807509997E-3</v>
      </c>
      <c r="C23">
        <v>1.989315233923</v>
      </c>
      <c r="D23">
        <v>7.3160648084110002E-3</v>
      </c>
      <c r="E23">
        <v>2.2550519869090002</v>
      </c>
    </row>
    <row r="24" spans="2:5" x14ac:dyDescent="0.3">
      <c r="B24" s="2">
        <v>8.9969801552890003E-3</v>
      </c>
      <c r="C24">
        <v>1.948815186659</v>
      </c>
      <c r="D24">
        <v>7.4926594762010001E-3</v>
      </c>
      <c r="E24">
        <v>2.2321025443270002</v>
      </c>
    </row>
    <row r="25" spans="2:5" x14ac:dyDescent="0.3">
      <c r="B25" s="2">
        <v>9.6862762980340009E-3</v>
      </c>
      <c r="C25">
        <v>1.915464773421</v>
      </c>
      <c r="D25">
        <v>7.8080070972530004E-3</v>
      </c>
      <c r="E25">
        <v>2.1819081092500001</v>
      </c>
    </row>
    <row r="26" spans="2:5" x14ac:dyDescent="0.3">
      <c r="B26" s="2">
        <v>1.0417319299019999E-2</v>
      </c>
      <c r="C26">
        <v>1.8773497872210001</v>
      </c>
      <c r="D26">
        <v>8.0224434795680005E-3</v>
      </c>
      <c r="E26">
        <v>2.1732864630859998</v>
      </c>
    </row>
    <row r="27" spans="2:5" x14ac:dyDescent="0.3">
      <c r="B27" s="2">
        <v>1.1461737568359999E-2</v>
      </c>
      <c r="C27">
        <v>1.829706579962</v>
      </c>
      <c r="D27">
        <v>8.0855130037790005E-3</v>
      </c>
      <c r="E27">
        <v>2.1517821514920001</v>
      </c>
    </row>
    <row r="28" spans="2:5" x14ac:dyDescent="0.3">
      <c r="B28" s="2">
        <v>1.2965894047650001E-2</v>
      </c>
      <c r="C28">
        <v>1.7796828518659999</v>
      </c>
      <c r="D28">
        <v>8.3756328151469994E-3</v>
      </c>
      <c r="E28">
        <v>2.1216548656319998</v>
      </c>
    </row>
    <row r="29" spans="2:5" x14ac:dyDescent="0.3">
      <c r="B29" s="2">
        <v>1.4219420014819999E-2</v>
      </c>
      <c r="C29">
        <v>1.743952338183</v>
      </c>
      <c r="D29">
        <v>9.2586061540929996E-3</v>
      </c>
      <c r="E29">
        <v>2.0312716799500001</v>
      </c>
    </row>
    <row r="30" spans="2:5" x14ac:dyDescent="0.3">
      <c r="B30" s="2">
        <v>1.447005052693E-2</v>
      </c>
      <c r="C30">
        <v>1.7296591237700001</v>
      </c>
      <c r="D30">
        <v>9.460428631567E-3</v>
      </c>
      <c r="E30">
        <v>2.02408453996</v>
      </c>
    </row>
    <row r="31" spans="2:5" x14ac:dyDescent="0.3">
      <c r="B31" s="2">
        <v>1.469988229124E-2</v>
      </c>
      <c r="C31">
        <v>1.7248953075140001</v>
      </c>
      <c r="D31">
        <v>9.6370232993559998E-3</v>
      </c>
      <c r="E31">
        <v>2.009734165812</v>
      </c>
    </row>
    <row r="32" spans="2:5" x14ac:dyDescent="0.3">
      <c r="B32" s="2">
        <v>1.5055303143119999E-2</v>
      </c>
      <c r="C32">
        <v>1.739190960198</v>
      </c>
      <c r="D32">
        <v>1.0229876826930001E-2</v>
      </c>
      <c r="E32">
        <v>1.952344622135</v>
      </c>
    </row>
    <row r="33" spans="2:5" x14ac:dyDescent="0.3">
      <c r="B33" s="2">
        <v>1.534750625706E-2</v>
      </c>
      <c r="C33">
        <v>1.7034565789130001</v>
      </c>
      <c r="D33">
        <v>1.041908539957E-2</v>
      </c>
      <c r="E33">
        <v>1.94659198832</v>
      </c>
    </row>
    <row r="34" spans="2:5" x14ac:dyDescent="0.3">
      <c r="B34" s="2">
        <v>1.5869814966819999E-2</v>
      </c>
      <c r="C34">
        <v>1.689164457518</v>
      </c>
      <c r="D34">
        <v>1.0999325022299999E-2</v>
      </c>
      <c r="E34">
        <v>1.8963696631060001</v>
      </c>
    </row>
    <row r="35" spans="2:5" x14ac:dyDescent="0.3">
      <c r="B35" s="2">
        <v>1.6433970109930002E-2</v>
      </c>
      <c r="C35">
        <v>1.6796372453970001</v>
      </c>
      <c r="D35">
        <v>1.118853359493E-2</v>
      </c>
      <c r="E35">
        <v>1.8848843170009999</v>
      </c>
    </row>
    <row r="36" spans="2:5" x14ac:dyDescent="0.3">
      <c r="B36" s="2">
        <v>1.6914432386350001E-2</v>
      </c>
      <c r="C36">
        <v>1.660580214728</v>
      </c>
      <c r="D36">
        <v>1.229855722104E-2</v>
      </c>
      <c r="E36">
        <v>1.8102421842850001</v>
      </c>
    </row>
    <row r="37" spans="2:5" x14ac:dyDescent="0.3">
      <c r="B37" s="2">
        <v>1.7499535639900001E-2</v>
      </c>
      <c r="C37">
        <v>1.655817827803</v>
      </c>
      <c r="D37">
        <v>1.33076696084E-2</v>
      </c>
      <c r="E37">
        <v>1.7399102105990001</v>
      </c>
    </row>
    <row r="38" spans="2:5" x14ac:dyDescent="0.3">
      <c r="B38" s="2">
        <v>1.7875705452029999E-2</v>
      </c>
      <c r="C38">
        <v>1.655819341213</v>
      </c>
      <c r="D38">
        <v>1.3484264276190001E-2</v>
      </c>
      <c r="E38">
        <v>1.739891617174</v>
      </c>
    </row>
    <row r="39" spans="2:5" x14ac:dyDescent="0.3">
      <c r="B39" s="2">
        <v>1.810546253502E-2</v>
      </c>
      <c r="C39">
        <v>1.6439084132799999</v>
      </c>
      <c r="D39">
        <v>1.3623017229460001E-2</v>
      </c>
      <c r="E39">
        <v>1.737010651911</v>
      </c>
    </row>
    <row r="40" spans="2:5" x14ac:dyDescent="0.3">
      <c r="B40" s="2">
        <v>1.8355993472039998E-2</v>
      </c>
      <c r="C40">
        <v>1.620085716632</v>
      </c>
      <c r="D40">
        <v>1.3862681421460001E-2</v>
      </c>
      <c r="E40">
        <v>1.705455500385</v>
      </c>
    </row>
    <row r="41" spans="2:5" x14ac:dyDescent="0.3">
      <c r="B41" s="2">
        <v>1.8543953909240001E-2</v>
      </c>
      <c r="C41">
        <v>1.6081746205430001</v>
      </c>
      <c r="D41">
        <v>1.4379851519980001E-2</v>
      </c>
      <c r="E41">
        <v>1.685336555201</v>
      </c>
    </row>
    <row r="42" spans="2:5" x14ac:dyDescent="0.3">
      <c r="B42" s="2">
        <v>1.9003841481820001E-2</v>
      </c>
      <c r="C42">
        <v>1.6200883230600001</v>
      </c>
      <c r="D42">
        <v>1.475826866524E-2</v>
      </c>
      <c r="E42">
        <v>1.655199972628</v>
      </c>
    </row>
    <row r="43" spans="2:5" x14ac:dyDescent="0.3">
      <c r="B43" s="2">
        <v>1.9567921943599999E-2</v>
      </c>
      <c r="C43">
        <v>1.6034139992630001</v>
      </c>
      <c r="D43">
        <v>1.499793285724E-2</v>
      </c>
      <c r="E43">
        <v>1.6537415606229999</v>
      </c>
    </row>
    <row r="44" spans="2:5" x14ac:dyDescent="0.3">
      <c r="B44" s="2">
        <v>2.1155721502020001E-2</v>
      </c>
      <c r="C44">
        <v>1.558155348598</v>
      </c>
      <c r="D44">
        <v>1.521236923956E-2</v>
      </c>
      <c r="E44">
        <v>1.622189065301</v>
      </c>
    </row>
    <row r="45" spans="2:5" x14ac:dyDescent="0.3">
      <c r="B45" s="2">
        <v>2.1991654417869998E-2</v>
      </c>
      <c r="C45">
        <v>1.55815871173</v>
      </c>
      <c r="D45">
        <v>1.5489875146080001E-2</v>
      </c>
      <c r="E45">
        <v>1.6049617101939999</v>
      </c>
    </row>
    <row r="46" spans="2:5" x14ac:dyDescent="0.3">
      <c r="B46" s="2">
        <v>2.266017670658E-2</v>
      </c>
      <c r="C46">
        <v>1.5367200672070001</v>
      </c>
      <c r="D46">
        <v>1.5792608862299998E-2</v>
      </c>
      <c r="E46">
        <v>1.6049298357520001</v>
      </c>
    </row>
    <row r="47" spans="2:5" x14ac:dyDescent="0.3">
      <c r="B47" s="2">
        <v>2.4164582123599999E-2</v>
      </c>
      <c r="C47">
        <v>1.5105200446989999</v>
      </c>
      <c r="D47">
        <v>1.624670943661E-2</v>
      </c>
      <c r="E47">
        <v>1.5747852845700001</v>
      </c>
    </row>
    <row r="48" spans="2:5" x14ac:dyDescent="0.3">
      <c r="B48" s="2">
        <v>2.4352691923440001E-2</v>
      </c>
      <c r="C48">
        <v>1.5129031719629999</v>
      </c>
      <c r="D48">
        <v>1.65746709625E-2</v>
      </c>
      <c r="E48">
        <v>1.540354480188</v>
      </c>
    </row>
    <row r="49" spans="2:5" x14ac:dyDescent="0.3">
      <c r="B49" s="2">
        <v>2.462414607713E-2</v>
      </c>
      <c r="C49">
        <v>1.4914629299519999</v>
      </c>
      <c r="D49">
        <v>1.6839562964190001E-2</v>
      </c>
      <c r="E49">
        <v>1.5360270558339999</v>
      </c>
    </row>
    <row r="50" spans="2:5" x14ac:dyDescent="0.3">
      <c r="B50" s="2">
        <v>2.5564520819910001E-2</v>
      </c>
      <c r="C50">
        <v>1.4867019723579999</v>
      </c>
      <c r="D50">
        <v>1.8176636877450001E-2</v>
      </c>
      <c r="E50">
        <v>1.4613610172860001</v>
      </c>
    </row>
    <row r="51" spans="2:5" x14ac:dyDescent="0.3">
      <c r="B51" s="2">
        <v>2.6588289704089999E-2</v>
      </c>
      <c r="C51">
        <v>1.4628823866080001</v>
      </c>
      <c r="D51">
        <v>2.0371456319970001E-2</v>
      </c>
      <c r="E51">
        <v>1.3464756817929999</v>
      </c>
    </row>
    <row r="52" spans="2:5" x14ac:dyDescent="0.3">
      <c r="B52" s="2">
        <v>2.794643175461E-2</v>
      </c>
      <c r="C52">
        <v>1.43906414611</v>
      </c>
      <c r="D52">
        <v>2.0989537657240001E-2</v>
      </c>
      <c r="E52">
        <v>1.3220465775770001</v>
      </c>
    </row>
    <row r="53" spans="2:5" x14ac:dyDescent="0.3">
      <c r="B53" s="2">
        <v>2.940928946357E-2</v>
      </c>
      <c r="C53">
        <v>1.4366876610329999</v>
      </c>
      <c r="D53">
        <v>2.1885124901020001E-2</v>
      </c>
      <c r="E53">
        <v>1.276090584037</v>
      </c>
    </row>
    <row r="54" spans="2:5" x14ac:dyDescent="0.3">
      <c r="B54" s="2">
        <v>2.9659994657000002E-2</v>
      </c>
      <c r="C54">
        <v>1.429541558296</v>
      </c>
      <c r="D54">
        <v>2.250320623829E-2</v>
      </c>
      <c r="E54">
        <v>1.233030164881</v>
      </c>
    </row>
    <row r="55" spans="2:5" x14ac:dyDescent="0.3">
      <c r="B55" s="2">
        <v>2.9785160550419999E-2</v>
      </c>
      <c r="C55">
        <v>1.4081007277369999</v>
      </c>
      <c r="D55">
        <v>2.290685119323E-2</v>
      </c>
      <c r="E55">
        <v>1.201457748033</v>
      </c>
    </row>
    <row r="56" spans="2:5" x14ac:dyDescent="0.3">
      <c r="B56" s="2">
        <v>3.0015390615100002E-2</v>
      </c>
      <c r="C56">
        <v>1.4414548404209999</v>
      </c>
      <c r="D56">
        <v>2.32852683385E-2</v>
      </c>
      <c r="E56">
        <v>1.1913856584739999</v>
      </c>
    </row>
    <row r="57" spans="2:5" x14ac:dyDescent="0.3">
      <c r="B57" s="2">
        <v>3.0286645618599999E-2</v>
      </c>
      <c r="C57">
        <v>1.40095563394</v>
      </c>
      <c r="D57">
        <v>2.3676299388600001E-2</v>
      </c>
      <c r="E57">
        <v>1.171279994307</v>
      </c>
    </row>
    <row r="58" spans="2:5" x14ac:dyDescent="0.3">
      <c r="B58" s="2">
        <v>3.2334606581110002E-2</v>
      </c>
      <c r="C58">
        <v>1.393816761938</v>
      </c>
      <c r="D58">
        <v>2.4029488724179999E-2</v>
      </c>
      <c r="E58">
        <v>1.1612105609509999</v>
      </c>
    </row>
    <row r="59" spans="2:5" x14ac:dyDescent="0.3">
      <c r="B59" s="2">
        <v>3.2627183101659997E-2</v>
      </c>
      <c r="C59">
        <v>1.3938179390350001</v>
      </c>
      <c r="D59">
        <v>2.4206083391970001E-2</v>
      </c>
      <c r="E59">
        <v>1.15115972102</v>
      </c>
    </row>
    <row r="60" spans="2:5" x14ac:dyDescent="0.3">
      <c r="B60" s="2">
        <v>3.2731375990859998E-2</v>
      </c>
      <c r="C60">
        <v>1.3652299127209999</v>
      </c>
      <c r="D60">
        <v>2.7006370266909999E-2</v>
      </c>
      <c r="E60">
        <v>1.036210636644</v>
      </c>
    </row>
    <row r="61" spans="2:5" x14ac:dyDescent="0.3">
      <c r="B61" s="2">
        <v>3.2982255440709998E-2</v>
      </c>
      <c r="C61">
        <v>1.374760403896</v>
      </c>
      <c r="D61">
        <v>2.9138120185230001E-2</v>
      </c>
      <c r="E61">
        <v>0.95286185925139999</v>
      </c>
    </row>
    <row r="62" spans="2:5" x14ac:dyDescent="0.3">
      <c r="B62" s="2">
        <v>3.321243571785E-2</v>
      </c>
      <c r="C62">
        <v>1.4033497754619999</v>
      </c>
      <c r="D62">
        <v>3.147169258101E-2</v>
      </c>
      <c r="E62">
        <v>0.85659322958009998</v>
      </c>
    </row>
    <row r="63" spans="2:5" x14ac:dyDescent="0.3">
      <c r="B63" s="2">
        <v>3.3546410583809999E-2</v>
      </c>
      <c r="C63">
        <v>1.365233191775</v>
      </c>
      <c r="D63">
        <v>3.1951020965009999E-2</v>
      </c>
      <c r="E63">
        <v>0.84077780291769999</v>
      </c>
    </row>
    <row r="64" spans="2:5" x14ac:dyDescent="0.3">
      <c r="B64" s="2">
        <v>3.3901731860589999E-2</v>
      </c>
      <c r="C64">
        <v>1.3699993622240001</v>
      </c>
      <c r="D64">
        <v>3.2178071252170003E-2</v>
      </c>
      <c r="E64">
        <v>0.83072165057979996</v>
      </c>
    </row>
    <row r="65" spans="2:5" x14ac:dyDescent="0.3">
      <c r="B65" s="2">
        <v>3.4277777203860001E-2</v>
      </c>
      <c r="C65">
        <v>1.35808902284</v>
      </c>
      <c r="D65">
        <v>3.2329438110270003E-2</v>
      </c>
      <c r="E65">
        <v>0.80347532998369997</v>
      </c>
    </row>
    <row r="66" spans="2:5" x14ac:dyDescent="0.3">
      <c r="B66" s="2">
        <v>3.6137653260300003E-2</v>
      </c>
      <c r="C66">
        <v>1.350949394133</v>
      </c>
      <c r="D66">
        <v>3.2594330111960002E-2</v>
      </c>
      <c r="E66">
        <v>0.78051659068919998</v>
      </c>
    </row>
    <row r="67" spans="2:5" x14ac:dyDescent="0.3">
      <c r="B67" s="2">
        <v>3.6576293997160003E-2</v>
      </c>
      <c r="C67">
        <v>1.3295098247479999</v>
      </c>
      <c r="D67">
        <v>3.3111500210479997E-2</v>
      </c>
      <c r="E67">
        <v>0.76183082357690002</v>
      </c>
    </row>
    <row r="68" spans="2:5" x14ac:dyDescent="0.3">
      <c r="B68" s="2">
        <v>3.7015357928159999E-2</v>
      </c>
      <c r="C68">
        <v>1.348570554863</v>
      </c>
      <c r="D68">
        <v>3.3780037167109998E-2</v>
      </c>
      <c r="E68">
        <v>0.74742865346080001</v>
      </c>
    </row>
    <row r="69" spans="2:5" x14ac:dyDescent="0.3">
      <c r="B69" s="2">
        <v>3.7537591956610002E-2</v>
      </c>
      <c r="C69">
        <v>1.327131321792</v>
      </c>
      <c r="D69">
        <v>3.420890993174E-2</v>
      </c>
      <c r="E69">
        <v>0.73591807342259996</v>
      </c>
    </row>
    <row r="70" spans="2:5" x14ac:dyDescent="0.3">
      <c r="B70" s="2">
        <v>4.102713889858E-2</v>
      </c>
      <c r="C70">
        <v>1.281880322253</v>
      </c>
      <c r="D70">
        <v>3.4587327077009997E-2</v>
      </c>
      <c r="E70">
        <v>0.73014551808079997</v>
      </c>
    </row>
    <row r="71" spans="2:5" x14ac:dyDescent="0.3">
      <c r="B71" s="2">
        <v>4.1278167711069999E-2</v>
      </c>
      <c r="C71">
        <v>1.3057050367800001</v>
      </c>
      <c r="D71">
        <v>3.5104497175529999E-2</v>
      </c>
      <c r="E71">
        <v>0.71719246325810004</v>
      </c>
    </row>
    <row r="72" spans="2:5" x14ac:dyDescent="0.3">
      <c r="B72" s="2">
        <v>4.1486777533419998E-2</v>
      </c>
      <c r="C72">
        <v>1.269970319182</v>
      </c>
      <c r="D72">
        <v>3.5545983845010003E-2</v>
      </c>
      <c r="E72">
        <v>0.71284644547999998</v>
      </c>
    </row>
    <row r="73" spans="2:5" x14ac:dyDescent="0.3">
      <c r="B73" s="2">
        <v>4.338845023566E-2</v>
      </c>
      <c r="C73">
        <v>1.262830858631</v>
      </c>
      <c r="D73">
        <v>3.5823489751529998E-2</v>
      </c>
      <c r="E73">
        <v>0.69705226844549995</v>
      </c>
    </row>
    <row r="74" spans="2:5" x14ac:dyDescent="0.3">
      <c r="B74" s="2">
        <v>4.3597533039719999E-2</v>
      </c>
      <c r="C74">
        <v>1.27236118165</v>
      </c>
      <c r="D74">
        <v>3.640372937427E-2</v>
      </c>
      <c r="E74">
        <v>0.68839210733120004</v>
      </c>
    </row>
    <row r="75" spans="2:5" x14ac:dyDescent="0.3">
      <c r="B75" s="2">
        <v>4.3890134454039997E-2</v>
      </c>
      <c r="C75">
        <v>1.274744729305</v>
      </c>
      <c r="D75">
        <v>3.6744304805000003E-2</v>
      </c>
      <c r="E75">
        <v>0.67115811171560003</v>
      </c>
    </row>
    <row r="76" spans="2:5" x14ac:dyDescent="0.3">
      <c r="B76" s="2">
        <v>4.4098943426580002E-2</v>
      </c>
      <c r="C76">
        <v>1.258068976176</v>
      </c>
      <c r="D76">
        <v>3.7147949759949998E-2</v>
      </c>
      <c r="E76">
        <v>0.66681607824279998</v>
      </c>
    </row>
    <row r="77" spans="2:5" x14ac:dyDescent="0.3">
      <c r="B77" s="2">
        <v>4.4475088344940003E-2</v>
      </c>
      <c r="C77">
        <v>1.2556881190269999</v>
      </c>
      <c r="D77">
        <v>3.7412841761640003E-2</v>
      </c>
      <c r="E77">
        <v>0.65675594159960005</v>
      </c>
    </row>
    <row r="78" spans="2:5" x14ac:dyDescent="0.3">
      <c r="B78" s="2">
        <v>4.4558806105390002E-2</v>
      </c>
      <c r="C78">
        <v>1.2676003081339999</v>
      </c>
      <c r="D78">
        <v>3.7866942335949998E-2</v>
      </c>
      <c r="E78">
        <v>0.65097541764739997</v>
      </c>
    </row>
    <row r="79" spans="2:5" x14ac:dyDescent="0.3">
      <c r="B79" s="2">
        <v>4.4767590184170002E-2</v>
      </c>
      <c r="C79">
        <v>1.2485421844469999</v>
      </c>
      <c r="D79">
        <v>4.0528476257630001E-2</v>
      </c>
      <c r="E79">
        <v>0.54750636696889998</v>
      </c>
    </row>
    <row r="80" spans="2:5" x14ac:dyDescent="0.3">
      <c r="B80" s="2">
        <v>4.5457309521060002E-2</v>
      </c>
      <c r="C80">
        <v>1.2556920707079999</v>
      </c>
      <c r="D80">
        <v>4.4136053042470001E-2</v>
      </c>
      <c r="E80">
        <v>0.44250453058740002</v>
      </c>
    </row>
    <row r="81" spans="2:5" x14ac:dyDescent="0.3">
      <c r="B81" s="2">
        <v>4.560347331247E-2</v>
      </c>
      <c r="C81">
        <v>1.243780806462</v>
      </c>
      <c r="D81">
        <v>4.511993762015E-2</v>
      </c>
      <c r="E81">
        <v>0.42233644563829997</v>
      </c>
    </row>
    <row r="82" spans="2:5" x14ac:dyDescent="0.3">
      <c r="B82" s="2">
        <v>4.6000616128819997E-2</v>
      </c>
      <c r="C82">
        <v>1.2509295156260001</v>
      </c>
      <c r="D82">
        <v>4.5561424289619998E-2</v>
      </c>
      <c r="E82">
        <v>0.41369089364310002</v>
      </c>
    </row>
    <row r="83" spans="2:5" x14ac:dyDescent="0.3">
      <c r="B83" s="2">
        <v>4.637666147208E-2</v>
      </c>
      <c r="C83">
        <v>1.239019176242</v>
      </c>
      <c r="D83">
        <v>4.5952455339729997E-2</v>
      </c>
      <c r="E83">
        <v>0.39645158562060001</v>
      </c>
    </row>
    <row r="84" spans="2:5" x14ac:dyDescent="0.3">
      <c r="B84" s="2">
        <v>4.6794503461140002E-2</v>
      </c>
      <c r="C84">
        <v>1.2271090050140001</v>
      </c>
      <c r="D84">
        <v>4.779408544667E-2</v>
      </c>
      <c r="E84">
        <v>0.35612869673980002</v>
      </c>
    </row>
    <row r="85" spans="2:5" x14ac:dyDescent="0.3">
      <c r="B85" s="2">
        <v>4.6940941084050003E-2</v>
      </c>
      <c r="C85">
        <v>1.2414038169149999</v>
      </c>
      <c r="D85">
        <v>4.87905839292E-2</v>
      </c>
      <c r="E85">
        <v>0.32449385910989997</v>
      </c>
    </row>
    <row r="86" spans="2:5" x14ac:dyDescent="0.3">
      <c r="B86" s="2">
        <v>4.7358733285559999E-2</v>
      </c>
      <c r="C86">
        <v>1.2247289045700001</v>
      </c>
      <c r="D86">
        <v>4.9496962600360003E-2</v>
      </c>
      <c r="E86">
        <v>0.31008770468870001</v>
      </c>
    </row>
    <row r="87" spans="2:5" x14ac:dyDescent="0.3">
      <c r="B87" s="2">
        <v>5.0911124558860002E-2</v>
      </c>
      <c r="C87">
        <v>1.1937723806180001</v>
      </c>
      <c r="D87">
        <v>4.9875379745620001E-2</v>
      </c>
      <c r="E87">
        <v>0.30431514934690002</v>
      </c>
    </row>
    <row r="88" spans="2:5" x14ac:dyDescent="0.3">
      <c r="D88">
        <v>5.0178113461830001E-2</v>
      </c>
      <c r="E88">
        <v>0.29711738454320002</v>
      </c>
    </row>
    <row r="89" spans="2:5" x14ac:dyDescent="0.3">
      <c r="D89">
        <v>5.044300546351E-2</v>
      </c>
      <c r="E89">
        <v>0.28132453561050003</v>
      </c>
    </row>
    <row r="90" spans="2:5" x14ac:dyDescent="0.3">
      <c r="D90">
        <v>5.0695283560350003E-2</v>
      </c>
      <c r="E90">
        <v>0.2741320832138</v>
      </c>
    </row>
    <row r="91" spans="2:5" x14ac:dyDescent="0.3">
      <c r="D91">
        <v>5.1010631181409999E-2</v>
      </c>
      <c r="E91">
        <v>0.2697993464531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4A0F-07B4-4D56-AB9D-74E8EE097549}">
  <sheetPr codeName="Sheet74">
    <tabColor theme="7" tint="0.79998168889431442"/>
  </sheetPr>
  <dimension ref="A1:AT853"/>
  <sheetViews>
    <sheetView zoomScale="149" workbookViewId="0">
      <selection activeCell="C22" sqref="C22"/>
    </sheetView>
  </sheetViews>
  <sheetFormatPr defaultRowHeight="14.4" x14ac:dyDescent="0.3"/>
  <cols>
    <col min="1" max="1" width="10" customWidth="1"/>
    <col min="2" max="2" width="9.88671875" style="2" bestFit="1" customWidth="1"/>
    <col min="3" max="3" width="9" bestFit="1" customWidth="1"/>
    <col min="4" max="4" width="9.88671875" bestFit="1" customWidth="1"/>
    <col min="5" max="9" width="9" bestFit="1" customWidth="1"/>
    <col min="10" max="11" width="10" customWidth="1"/>
    <col min="12" max="12" width="9.88671875" bestFit="1" customWidth="1"/>
    <col min="13" max="13" width="9" bestFit="1" customWidth="1"/>
    <col min="14" max="14" width="9.88671875" bestFit="1" customWidth="1"/>
    <col min="15" max="15" width="9" bestFit="1" customWidth="1"/>
    <col min="16" max="16" width="9.88671875" bestFit="1" customWidth="1"/>
    <col min="17" max="17" width="9" bestFit="1" customWidth="1"/>
    <col min="18" max="18" width="9.88671875" bestFit="1" customWidth="1"/>
    <col min="19" max="19" width="9" bestFit="1" customWidth="1"/>
    <col min="20" max="21" width="10" customWidth="1"/>
    <col min="22" max="22" width="9.88671875" bestFit="1" customWidth="1"/>
    <col min="23" max="23" width="9" bestFit="1" customWidth="1"/>
    <col min="24" max="24" width="16.33203125" bestFit="1" customWidth="1"/>
    <col min="25" max="25" width="9" bestFit="1" customWidth="1"/>
    <col min="26" max="26" width="9.88671875" bestFit="1" customWidth="1"/>
    <col min="27" max="27" width="9" bestFit="1" customWidth="1"/>
    <col min="28" max="29" width="10" customWidth="1"/>
    <col min="30" max="37" width="9" bestFit="1" customWidth="1"/>
    <col min="39" max="39" width="9.88671875" bestFit="1" customWidth="1"/>
    <col min="40" max="40" width="9" bestFit="1" customWidth="1"/>
    <col min="41" max="41" width="9.88671875" bestFit="1" customWidth="1"/>
    <col min="42" max="44" width="9" bestFit="1" customWidth="1"/>
    <col min="45" max="45" width="9.88671875" bestFit="1" customWidth="1"/>
    <col min="46" max="46" width="9" bestFit="1" customWidth="1"/>
  </cols>
  <sheetData>
    <row r="1" spans="2:46" x14ac:dyDescent="0.3">
      <c r="B1" s="2" t="s">
        <v>166</v>
      </c>
      <c r="C1" t="s">
        <v>198</v>
      </c>
      <c r="D1" t="s">
        <v>166</v>
      </c>
      <c r="E1" t="s">
        <v>198</v>
      </c>
      <c r="F1" t="s">
        <v>166</v>
      </c>
      <c r="G1" t="s">
        <v>198</v>
      </c>
      <c r="H1" t="s">
        <v>166</v>
      </c>
      <c r="I1" t="s">
        <v>198</v>
      </c>
      <c r="K1" s="3"/>
      <c r="L1" t="s">
        <v>166</v>
      </c>
      <c r="M1" t="s">
        <v>198</v>
      </c>
      <c r="N1" t="s">
        <v>166</v>
      </c>
      <c r="O1" t="s">
        <v>198</v>
      </c>
      <c r="P1" t="s">
        <v>166</v>
      </c>
      <c r="Q1" t="s">
        <v>198</v>
      </c>
      <c r="R1" t="s">
        <v>166</v>
      </c>
      <c r="S1" t="s">
        <v>198</v>
      </c>
      <c r="U1" s="3"/>
      <c r="V1" t="s">
        <v>166</v>
      </c>
      <c r="W1" t="s">
        <v>198</v>
      </c>
      <c r="X1" t="s">
        <v>166</v>
      </c>
      <c r="Y1" t="s">
        <v>198</v>
      </c>
      <c r="Z1" t="s">
        <v>166</v>
      </c>
      <c r="AA1" t="s">
        <v>198</v>
      </c>
      <c r="AC1" s="3"/>
      <c r="AD1" t="s">
        <v>166</v>
      </c>
      <c r="AE1" t="s">
        <v>198</v>
      </c>
      <c r="AF1" t="s">
        <v>166</v>
      </c>
      <c r="AG1" t="s">
        <v>198</v>
      </c>
      <c r="AH1" t="s">
        <v>166</v>
      </c>
      <c r="AI1" t="s">
        <v>198</v>
      </c>
      <c r="AJ1" t="s">
        <v>166</v>
      </c>
      <c r="AK1" t="s">
        <v>198</v>
      </c>
      <c r="AM1" t="s">
        <v>166</v>
      </c>
      <c r="AN1" t="s">
        <v>198</v>
      </c>
      <c r="AO1" t="s">
        <v>166</v>
      </c>
      <c r="AP1" t="s">
        <v>198</v>
      </c>
      <c r="AQ1" t="s">
        <v>166</v>
      </c>
      <c r="AR1" t="s">
        <v>198</v>
      </c>
      <c r="AS1" t="s">
        <v>166</v>
      </c>
      <c r="AT1" t="s">
        <v>198</v>
      </c>
    </row>
    <row r="2" spans="2:46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 s="3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 s="3"/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f>AD2/100</f>
        <v>0</v>
      </c>
      <c r="AN2">
        <f>AE2</f>
        <v>0</v>
      </c>
      <c r="AO2">
        <f>AF2/100</f>
        <v>0</v>
      </c>
      <c r="AP2">
        <f>AG2</f>
        <v>0</v>
      </c>
      <c r="AQ2">
        <f>AH2/100</f>
        <v>0</v>
      </c>
      <c r="AR2">
        <f>AI2</f>
        <v>0</v>
      </c>
      <c r="AS2">
        <f>AJ2/100</f>
        <v>0</v>
      </c>
      <c r="AT2">
        <f>AK2</f>
        <v>0</v>
      </c>
    </row>
    <row r="3" spans="2:46" x14ac:dyDescent="0.3">
      <c r="B3" s="2">
        <v>7.4439793501710004E-4</v>
      </c>
      <c r="C3">
        <v>1.734970026314</v>
      </c>
      <c r="D3">
        <v>3.6847581065180003E-4</v>
      </c>
      <c r="E3">
        <v>1.712285524243</v>
      </c>
      <c r="F3">
        <v>1.0416144677149999E-3</v>
      </c>
      <c r="G3">
        <v>3.1161940571460001</v>
      </c>
      <c r="H3">
        <v>1.3672697381500001E-3</v>
      </c>
      <c r="I3">
        <v>4.379548746257</v>
      </c>
      <c r="K3" s="3"/>
      <c r="L3">
        <v>1.084927130381E-4</v>
      </c>
      <c r="M3">
        <v>0.27567293199199999</v>
      </c>
      <c r="N3">
        <v>3.040439862773E-4</v>
      </c>
      <c r="O3">
        <v>0.30719967444480001</v>
      </c>
      <c r="P3">
        <v>3.681662695137E-4</v>
      </c>
      <c r="Q3">
        <v>0.3864767245986</v>
      </c>
      <c r="R3">
        <v>1.5849665377100001E-4</v>
      </c>
      <c r="S3">
        <v>0.35945536431789998</v>
      </c>
      <c r="U3" s="3"/>
      <c r="V3">
        <v>1.9558956385789999E-4</v>
      </c>
      <c r="W3">
        <v>0.26755748912369998</v>
      </c>
      <c r="X3">
        <v>8.6830361433429999E-5</v>
      </c>
      <c r="Y3">
        <v>0.35798632691109999</v>
      </c>
      <c r="Z3">
        <v>2.4788079936949997E-4</v>
      </c>
      <c r="AA3">
        <v>0.3542573026725</v>
      </c>
      <c r="AC3" s="3"/>
      <c r="AD3">
        <v>6.8500556538209995E-2</v>
      </c>
      <c r="AE3">
        <v>1.3116563507329999</v>
      </c>
      <c r="AF3">
        <v>9.1991869757309996E-2</v>
      </c>
      <c r="AG3">
        <v>1.5854914760600001</v>
      </c>
      <c r="AH3">
        <v>0.15626925935450001</v>
      </c>
      <c r="AI3">
        <v>2.85153278179</v>
      </c>
      <c r="AJ3">
        <v>4.3992241344379998E-2</v>
      </c>
      <c r="AK3">
        <v>0.77444177790589996</v>
      </c>
      <c r="AM3">
        <f t="shared" ref="AM3:AM26" si="0">AD3/100</f>
        <v>6.8500556538209989E-4</v>
      </c>
      <c r="AN3">
        <f t="shared" ref="AN3:AN27" si="1">AE3</f>
        <v>1.3116563507329999</v>
      </c>
      <c r="AO3">
        <f t="shared" ref="AO3:AO18" si="2">AF3/100</f>
        <v>9.1991869757310002E-4</v>
      </c>
      <c r="AP3">
        <f t="shared" ref="AP3:AP18" si="3">AG3</f>
        <v>1.5854914760600001</v>
      </c>
      <c r="AQ3">
        <f t="shared" ref="AQ3:AQ53" si="4">AH3/100</f>
        <v>1.5626925935450001E-3</v>
      </c>
      <c r="AR3">
        <f t="shared" ref="AR3:AR53" si="5">AI3</f>
        <v>2.85153278179</v>
      </c>
      <c r="AS3">
        <f t="shared" ref="AS3:AS31" si="6">AJ3/100</f>
        <v>4.3992241344379996E-4</v>
      </c>
      <c r="AT3">
        <f t="shared" ref="AT3:AT31" si="7">AK3</f>
        <v>0.77444177790589996</v>
      </c>
    </row>
    <row r="4" spans="2:46" x14ac:dyDescent="0.3">
      <c r="B4" s="2">
        <v>1.527006440519E-3</v>
      </c>
      <c r="C4">
        <v>3.7888464428740001</v>
      </c>
      <c r="D4">
        <v>6.9432839862599996E-4</v>
      </c>
      <c r="E4">
        <v>2.8947820742429999</v>
      </c>
      <c r="F4">
        <v>1.945453084206E-3</v>
      </c>
      <c r="G4">
        <v>5.6566482044240001</v>
      </c>
      <c r="H4">
        <v>2.5406970061549999E-3</v>
      </c>
      <c r="I4">
        <v>8.5421500074070007</v>
      </c>
      <c r="K4" s="3"/>
      <c r="L4">
        <v>3.7237097493730001E-4</v>
      </c>
      <c r="M4">
        <v>0.68782796230919996</v>
      </c>
      <c r="N4">
        <v>4.7063609872210002E-4</v>
      </c>
      <c r="O4">
        <v>0.50250413730830001</v>
      </c>
      <c r="P4">
        <v>7.5788401122110001E-4</v>
      </c>
      <c r="Q4">
        <v>0.81754727276770001</v>
      </c>
      <c r="R4">
        <v>5.3639219682089997E-4</v>
      </c>
      <c r="S4">
        <v>0.94322893470869995</v>
      </c>
      <c r="U4" s="3"/>
      <c r="V4">
        <v>4.627522056986E-4</v>
      </c>
      <c r="W4">
        <v>0.61528899937850001</v>
      </c>
      <c r="X4">
        <v>1.524246666624E-4</v>
      </c>
      <c r="Y4">
        <v>0.49316345556250002</v>
      </c>
      <c r="Z4">
        <v>4.1718458669979998E-4</v>
      </c>
      <c r="AA4">
        <v>0.56121814791799995</v>
      </c>
      <c r="AC4" s="3"/>
      <c r="AD4">
        <v>0.1225592248851</v>
      </c>
      <c r="AE4">
        <v>1.8960793769440001</v>
      </c>
      <c r="AF4">
        <v>0.23701921614800001</v>
      </c>
      <c r="AG4">
        <v>4.2638609132059999</v>
      </c>
      <c r="AH4">
        <v>0.31876898615049998</v>
      </c>
      <c r="AI4">
        <v>5.9668071493469999</v>
      </c>
      <c r="AJ4">
        <v>0.17937955493239999</v>
      </c>
      <c r="AK4">
        <v>1.85415814228</v>
      </c>
      <c r="AM4">
        <f t="shared" si="0"/>
        <v>1.2255922488510001E-3</v>
      </c>
      <c r="AN4">
        <f t="shared" si="1"/>
        <v>1.8960793769440001</v>
      </c>
      <c r="AO4">
        <f t="shared" si="2"/>
        <v>2.3701921614800001E-3</v>
      </c>
      <c r="AP4">
        <f t="shared" si="3"/>
        <v>4.2638609132059999</v>
      </c>
      <c r="AQ4">
        <f t="shared" si="4"/>
        <v>3.1876898615049998E-3</v>
      </c>
      <c r="AR4">
        <f t="shared" si="5"/>
        <v>5.9668071493469999</v>
      </c>
      <c r="AS4">
        <f t="shared" si="6"/>
        <v>1.7937955493239999E-3</v>
      </c>
      <c r="AT4">
        <f t="shared" si="7"/>
        <v>1.85415814228</v>
      </c>
    </row>
    <row r="5" spans="2:46" x14ac:dyDescent="0.3">
      <c r="B5" s="2">
        <v>1.9393394239880001E-3</v>
      </c>
      <c r="C5">
        <v>4.8058588598589997</v>
      </c>
      <c r="D5">
        <v>1.0965137448459999E-3</v>
      </c>
      <c r="E5">
        <v>4.8489417561739998</v>
      </c>
      <c r="F5">
        <v>2.6640778579399998E-3</v>
      </c>
      <c r="G5">
        <v>7.9973855833079996</v>
      </c>
      <c r="H5">
        <v>3.7927271200799998E-3</v>
      </c>
      <c r="I5">
        <v>12.98403100052</v>
      </c>
      <c r="K5" s="3"/>
      <c r="L5">
        <v>5.0712895548709995E-4</v>
      </c>
      <c r="M5">
        <v>0.84593242830979998</v>
      </c>
      <c r="N5">
        <v>7.1996221270930003E-4</v>
      </c>
      <c r="O5">
        <v>0.75517837269010002</v>
      </c>
      <c r="P5">
        <v>1.0623763335800001E-3</v>
      </c>
      <c r="Q5">
        <v>1.140512016218</v>
      </c>
      <c r="R5">
        <v>1.073802573431E-3</v>
      </c>
      <c r="S5">
        <v>1.9594306263200001</v>
      </c>
      <c r="U5" s="3"/>
      <c r="V5">
        <v>8.0732253496760002E-4</v>
      </c>
      <c r="W5">
        <v>0.97327532628960001</v>
      </c>
      <c r="X5">
        <v>2.0510033766250001E-4</v>
      </c>
      <c r="Y5">
        <v>0.62461155997509998</v>
      </c>
      <c r="Z5">
        <v>7.4248108257030001E-4</v>
      </c>
      <c r="AA5">
        <v>0.92573026724670004</v>
      </c>
      <c r="AC5" s="3"/>
      <c r="AD5">
        <v>0.15197206791199999</v>
      </c>
      <c r="AE5">
        <v>2.161197088132</v>
      </c>
      <c r="AF5">
        <v>0.32334119784530002</v>
      </c>
      <c r="AG5">
        <v>6.2213243273980003</v>
      </c>
      <c r="AH5">
        <v>0.49434076931460003</v>
      </c>
      <c r="AI5">
        <v>8.9920826970099998</v>
      </c>
      <c r="AJ5">
        <v>0.30183232227829998</v>
      </c>
      <c r="AK5">
        <v>2.8059640687449998</v>
      </c>
      <c r="AM5">
        <f t="shared" si="0"/>
        <v>1.5197206791199998E-3</v>
      </c>
      <c r="AN5">
        <f t="shared" si="1"/>
        <v>2.161197088132</v>
      </c>
      <c r="AO5">
        <f t="shared" si="2"/>
        <v>3.2334119784530003E-3</v>
      </c>
      <c r="AP5">
        <f t="shared" si="3"/>
        <v>6.2213243273980003</v>
      </c>
      <c r="AQ5">
        <f t="shared" si="4"/>
        <v>4.9434076931460002E-3</v>
      </c>
      <c r="AR5">
        <f t="shared" si="5"/>
        <v>8.9920826970099998</v>
      </c>
      <c r="AS5">
        <f t="shared" si="6"/>
        <v>3.0183232227829998E-3</v>
      </c>
      <c r="AT5">
        <f t="shared" si="7"/>
        <v>2.8059640687449998</v>
      </c>
    </row>
    <row r="6" spans="2:46" x14ac:dyDescent="0.3">
      <c r="B6" s="2">
        <v>2.529151216881E-3</v>
      </c>
      <c r="C6">
        <v>6.242556448298</v>
      </c>
      <c r="D6">
        <v>1.2490733941449999E-3</v>
      </c>
      <c r="E6">
        <v>5.6371569142249998</v>
      </c>
      <c r="F6">
        <v>3.399524667305E-3</v>
      </c>
      <c r="G6">
        <v>10.24510680006</v>
      </c>
      <c r="H6">
        <v>4.9493826695400003E-3</v>
      </c>
      <c r="I6">
        <v>17.598541390120001</v>
      </c>
      <c r="K6" s="3"/>
      <c r="L6">
        <v>6.3362836663980002E-4</v>
      </c>
      <c r="M6">
        <v>0.91214522562300004</v>
      </c>
      <c r="N6">
        <v>8.5374701180089996E-4</v>
      </c>
      <c r="O6">
        <v>0.85771196369510005</v>
      </c>
      <c r="P6">
        <v>1.3242748014459999E-3</v>
      </c>
      <c r="Q6">
        <v>1.410775208152</v>
      </c>
      <c r="R6">
        <v>1.4118194080909999E-3</v>
      </c>
      <c r="S6">
        <v>2.6850971664059999</v>
      </c>
      <c r="U6" s="3"/>
      <c r="V6">
        <v>9.6983863320369997E-4</v>
      </c>
      <c r="W6">
        <v>1.1401491609700001</v>
      </c>
      <c r="X6">
        <v>3.4804626681100002E-4</v>
      </c>
      <c r="Y6">
        <v>0.76351771286509995</v>
      </c>
      <c r="Z6">
        <v>9.0486102657089996E-4</v>
      </c>
      <c r="AA6">
        <v>1.0767557489120001</v>
      </c>
      <c r="AC6" s="3"/>
      <c r="AD6">
        <v>0.16353437768660001</v>
      </c>
      <c r="AE6">
        <v>2.5886603278670002</v>
      </c>
      <c r="AF6">
        <v>0.34875765283060001</v>
      </c>
      <c r="AG6">
        <v>7.1944298434849996</v>
      </c>
      <c r="AH6">
        <v>0.59504974796139998</v>
      </c>
      <c r="AI6">
        <v>10.650790013570001</v>
      </c>
      <c r="AJ6">
        <v>0.44897102206439998</v>
      </c>
      <c r="AK6">
        <v>4.0135184433740001</v>
      </c>
      <c r="AM6">
        <f t="shared" si="0"/>
        <v>1.6353437768660002E-3</v>
      </c>
      <c r="AN6">
        <f t="shared" si="1"/>
        <v>2.5886603278670002</v>
      </c>
      <c r="AO6">
        <f t="shared" si="2"/>
        <v>3.4875765283060001E-3</v>
      </c>
      <c r="AP6">
        <f t="shared" si="3"/>
        <v>7.1944298434849996</v>
      </c>
      <c r="AQ6">
        <f t="shared" si="4"/>
        <v>5.9504974796139995E-3</v>
      </c>
      <c r="AR6">
        <f t="shared" si="5"/>
        <v>10.650790013570001</v>
      </c>
      <c r="AS6">
        <f t="shared" si="6"/>
        <v>4.4897102206439997E-3</v>
      </c>
      <c r="AT6">
        <f t="shared" si="7"/>
        <v>4.0135184433740001</v>
      </c>
    </row>
    <row r="7" spans="2:46" x14ac:dyDescent="0.3">
      <c r="B7" s="2">
        <v>3.0960925397769999E-3</v>
      </c>
      <c r="C7">
        <v>7.3867124772999997</v>
      </c>
      <c r="D7">
        <v>1.4778438242709999E-3</v>
      </c>
      <c r="E7">
        <v>6.327015886641</v>
      </c>
      <c r="F7">
        <v>4.7637532449210001E-3</v>
      </c>
      <c r="G7">
        <v>14.434634566650001</v>
      </c>
      <c r="H7">
        <v>5.6961814542169998E-3</v>
      </c>
      <c r="I7">
        <v>20.763453629080001</v>
      </c>
      <c r="K7" s="3"/>
      <c r="L7">
        <v>7.3229753023519996E-4</v>
      </c>
      <c r="M7">
        <v>0.98376418051049996</v>
      </c>
      <c r="N7">
        <v>1.1529316861369999E-3</v>
      </c>
      <c r="O7">
        <v>1.0701023774439999</v>
      </c>
      <c r="P7">
        <v>1.6288425445289999E-3</v>
      </c>
      <c r="Q7">
        <v>1.73914535497</v>
      </c>
      <c r="R7">
        <v>1.426469883939E-3</v>
      </c>
      <c r="S7">
        <v>2.7350967704469999</v>
      </c>
      <c r="U7" s="3"/>
      <c r="V7">
        <v>1.0031043165699999E-3</v>
      </c>
      <c r="W7">
        <v>1.2622747047859999</v>
      </c>
      <c r="X7">
        <v>4.520280573834E-4</v>
      </c>
      <c r="Y7">
        <v>0.86699813548789995</v>
      </c>
      <c r="Z7">
        <v>1.073243770543E-3</v>
      </c>
      <c r="AA7">
        <v>1.176507147296</v>
      </c>
      <c r="AC7" s="3"/>
      <c r="AD7">
        <v>0.20787566378479999</v>
      </c>
      <c r="AE7">
        <v>3.572004238821</v>
      </c>
      <c r="AF7">
        <v>0.36709233631869997</v>
      </c>
      <c r="AG7">
        <v>8.1398621364229999</v>
      </c>
      <c r="AH7">
        <v>0.755206073024</v>
      </c>
      <c r="AI7">
        <v>13.72960131618</v>
      </c>
      <c r="AJ7">
        <v>0.63021509793270003</v>
      </c>
      <c r="AK7">
        <v>5.5500371066650001</v>
      </c>
      <c r="AM7">
        <f t="shared" si="0"/>
        <v>2.0787566378479999E-3</v>
      </c>
      <c r="AN7">
        <f t="shared" si="1"/>
        <v>3.572004238821</v>
      </c>
      <c r="AO7">
        <f t="shared" si="2"/>
        <v>3.6709233631869996E-3</v>
      </c>
      <c r="AP7">
        <f t="shared" si="3"/>
        <v>8.1398621364229999</v>
      </c>
      <c r="AQ7">
        <f t="shared" si="4"/>
        <v>7.5520607302399997E-3</v>
      </c>
      <c r="AR7">
        <f t="shared" si="5"/>
        <v>13.72960131618</v>
      </c>
      <c r="AS7">
        <f t="shared" si="6"/>
        <v>6.302150979327E-3</v>
      </c>
      <c r="AT7">
        <f t="shared" si="7"/>
        <v>5.5500371066650001</v>
      </c>
    </row>
    <row r="8" spans="2:46" x14ac:dyDescent="0.3">
      <c r="B8" s="2">
        <v>3.399161266125E-3</v>
      </c>
      <c r="C8">
        <v>7.6531020433760002</v>
      </c>
      <c r="D8">
        <v>2.1502569735290002E-3</v>
      </c>
      <c r="E8">
        <v>8.1175051734989996</v>
      </c>
      <c r="F8">
        <v>6.0270197912179998E-3</v>
      </c>
      <c r="G8">
        <v>18.969581992670001</v>
      </c>
      <c r="H8">
        <v>6.7574997111289996E-3</v>
      </c>
      <c r="I8">
        <v>25.816440056859999</v>
      </c>
      <c r="K8" s="3"/>
      <c r="L8">
        <v>1.161196338625E-3</v>
      </c>
      <c r="M8">
        <v>1.22294177784</v>
      </c>
      <c r="N8">
        <v>1.7444534352120001E-3</v>
      </c>
      <c r="O8">
        <v>1.4558215969420001</v>
      </c>
      <c r="P8">
        <v>1.833854930498E-3</v>
      </c>
      <c r="Q8">
        <v>1.932383057337</v>
      </c>
      <c r="R8">
        <v>1.503964678966E-3</v>
      </c>
      <c r="S8">
        <v>2.7891487300470001</v>
      </c>
      <c r="U8" s="3"/>
      <c r="V8">
        <v>1.1924748354939999E-3</v>
      </c>
      <c r="W8">
        <v>1.5550031075199999</v>
      </c>
      <c r="X8">
        <v>5.7586033458700001E-4</v>
      </c>
      <c r="Y8">
        <v>1.0310752019889999</v>
      </c>
      <c r="Z8">
        <v>1.3191943833980001E-3</v>
      </c>
      <c r="AA8">
        <v>1.3051584835300001</v>
      </c>
      <c r="AC8" s="3"/>
      <c r="AD8">
        <v>0.31267556868500002</v>
      </c>
      <c r="AE8">
        <v>6.2479111357399999</v>
      </c>
      <c r="AF8">
        <v>0.3982412446884</v>
      </c>
      <c r="AG8">
        <v>9.4038754678489997</v>
      </c>
      <c r="AH8">
        <v>0.79152879989049996</v>
      </c>
      <c r="AI8">
        <v>14.294778822770001</v>
      </c>
      <c r="AJ8">
        <v>1.0457391864529999</v>
      </c>
      <c r="AK8">
        <v>8.9531975643690007</v>
      </c>
      <c r="AM8">
        <f t="shared" si="0"/>
        <v>3.1267556868500002E-3</v>
      </c>
      <c r="AN8">
        <f t="shared" si="1"/>
        <v>6.2479111357399999</v>
      </c>
      <c r="AO8">
        <f t="shared" si="2"/>
        <v>3.9824124468839997E-3</v>
      </c>
      <c r="AP8">
        <f t="shared" si="3"/>
        <v>9.4038754678489997</v>
      </c>
      <c r="AQ8">
        <f t="shared" si="4"/>
        <v>7.9152879989050004E-3</v>
      </c>
      <c r="AR8">
        <f t="shared" si="5"/>
        <v>14.294778822770001</v>
      </c>
      <c r="AS8">
        <f t="shared" si="6"/>
        <v>1.045739186453E-2</v>
      </c>
      <c r="AT8">
        <f t="shared" si="7"/>
        <v>8.9531975643690007</v>
      </c>
    </row>
    <row r="9" spans="2:46" x14ac:dyDescent="0.3">
      <c r="B9" s="2">
        <v>3.5506881749150002E-3</v>
      </c>
      <c r="C9">
        <v>7.7331274980720002</v>
      </c>
      <c r="D9">
        <v>2.4899409602640002E-3</v>
      </c>
      <c r="E9">
        <v>9.1030410480530008</v>
      </c>
      <c r="F9">
        <v>6.4593102852339998E-3</v>
      </c>
      <c r="G9">
        <v>20.326174035320001</v>
      </c>
      <c r="H9">
        <v>7.4931179713079998E-3</v>
      </c>
      <c r="I9">
        <v>29.28705582548</v>
      </c>
      <c r="K9" s="3"/>
      <c r="L9">
        <v>1.4698368008640001E-3</v>
      </c>
      <c r="M9">
        <v>1.3432037064760001</v>
      </c>
      <c r="N9">
        <v>2.145535321126E-3</v>
      </c>
      <c r="O9">
        <v>1.7438914807870001</v>
      </c>
      <c r="P9">
        <v>1.9607691556390002E-3</v>
      </c>
      <c r="Q9">
        <v>2.028325573169</v>
      </c>
      <c r="R9">
        <v>1.6528263351069999E-3</v>
      </c>
      <c r="S9">
        <v>2.9580636256780002</v>
      </c>
      <c r="U9" s="3"/>
      <c r="V9">
        <v>1.3773722873270001E-3</v>
      </c>
      <c r="W9">
        <v>2.0770665009320002</v>
      </c>
      <c r="X9">
        <v>6.5416503815519998E-4</v>
      </c>
      <c r="Y9">
        <v>1.145742697328</v>
      </c>
      <c r="Z9">
        <v>1.4100733310690001E-3</v>
      </c>
      <c r="AA9">
        <v>1.3834679925419999</v>
      </c>
      <c r="AC9" s="3"/>
      <c r="AD9">
        <v>0.40726821151199999</v>
      </c>
      <c r="AE9">
        <v>8.2240406483249995</v>
      </c>
      <c r="AF9">
        <v>0.45609290068179997</v>
      </c>
      <c r="AG9">
        <v>11.477634799660001</v>
      </c>
      <c r="AH9">
        <v>0.79839284702129998</v>
      </c>
      <c r="AI9">
        <v>14.667475037439999</v>
      </c>
      <c r="AJ9">
        <v>1.165751149059</v>
      </c>
      <c r="AK9">
        <v>10.022892816840001</v>
      </c>
      <c r="AM9">
        <f t="shared" si="0"/>
        <v>4.0726821151199997E-3</v>
      </c>
      <c r="AN9">
        <f t="shared" si="1"/>
        <v>8.2240406483249995</v>
      </c>
      <c r="AO9">
        <f t="shared" si="2"/>
        <v>4.5609290068179993E-3</v>
      </c>
      <c r="AP9">
        <f t="shared" si="3"/>
        <v>11.477634799660001</v>
      </c>
      <c r="AQ9">
        <f t="shared" si="4"/>
        <v>7.983928470213E-3</v>
      </c>
      <c r="AR9">
        <f t="shared" si="5"/>
        <v>14.667475037439999</v>
      </c>
      <c r="AS9">
        <f t="shared" si="6"/>
        <v>1.165751149059E-2</v>
      </c>
      <c r="AT9">
        <f t="shared" si="7"/>
        <v>10.022892816840001</v>
      </c>
    </row>
    <row r="10" spans="2:46" x14ac:dyDescent="0.3">
      <c r="B10" s="2">
        <v>3.702205765726E-3</v>
      </c>
      <c r="C10">
        <v>7.7466912923400004</v>
      </c>
      <c r="D10">
        <v>2.8573890087919998E-3</v>
      </c>
      <c r="E10">
        <v>10.416935759879999</v>
      </c>
      <c r="F10">
        <v>6.8410284473960003E-3</v>
      </c>
      <c r="G10">
        <v>21.204151635500001</v>
      </c>
      <c r="H10">
        <v>7.9311096115220001E-3</v>
      </c>
      <c r="I10">
        <v>31.2816898624</v>
      </c>
      <c r="K10" s="3"/>
      <c r="L10">
        <v>1.6803171894010001E-3</v>
      </c>
      <c r="M10">
        <v>1.428333152952</v>
      </c>
      <c r="N10">
        <v>2.431944522105E-3</v>
      </c>
      <c r="O10">
        <v>1.9440754294839999</v>
      </c>
      <c r="P10">
        <v>2.0456174713619998E-3</v>
      </c>
      <c r="Q10">
        <v>2.109404361053</v>
      </c>
      <c r="R10">
        <v>1.732074661993E-3</v>
      </c>
      <c r="S10">
        <v>3.137791213561</v>
      </c>
      <c r="U10" s="3"/>
      <c r="V10">
        <v>1.4491616102720001E-3</v>
      </c>
      <c r="W10">
        <v>2.1833436917340001</v>
      </c>
      <c r="X10">
        <v>7.9033929635489997E-4</v>
      </c>
      <c r="Y10">
        <v>1.2464263517709999</v>
      </c>
      <c r="Z10">
        <v>1.4557290498679999E-3</v>
      </c>
      <c r="AA10">
        <v>1.4477936606590001</v>
      </c>
      <c r="AC10" s="3"/>
      <c r="AD10">
        <v>0.42588364484090002</v>
      </c>
      <c r="AE10">
        <v>8.7245748732500008</v>
      </c>
      <c r="AF10">
        <v>0.50308985109149995</v>
      </c>
      <c r="AG10">
        <v>13.8776061693</v>
      </c>
      <c r="AH10">
        <v>0.82991417864939998</v>
      </c>
      <c r="AI10">
        <v>15.341317462319999</v>
      </c>
      <c r="AJ10">
        <v>1.2058869171319999</v>
      </c>
      <c r="AK10">
        <v>10.170628195600001</v>
      </c>
      <c r="AM10">
        <f t="shared" si="0"/>
        <v>4.2588364484090003E-3</v>
      </c>
      <c r="AN10">
        <f t="shared" si="1"/>
        <v>8.7245748732500008</v>
      </c>
      <c r="AO10">
        <f t="shared" si="2"/>
        <v>5.0308985109149993E-3</v>
      </c>
      <c r="AP10">
        <f t="shared" si="3"/>
        <v>13.8776061693</v>
      </c>
      <c r="AQ10">
        <f t="shared" si="4"/>
        <v>8.2991417864939996E-3</v>
      </c>
      <c r="AR10">
        <f t="shared" si="5"/>
        <v>15.341317462319999</v>
      </c>
      <c r="AS10">
        <f t="shared" si="6"/>
        <v>1.205886917132E-2</v>
      </c>
      <c r="AT10">
        <f t="shared" si="7"/>
        <v>10.170628195600001</v>
      </c>
    </row>
    <row r="11" spans="2:46" x14ac:dyDescent="0.3">
      <c r="B11" s="2">
        <v>3.8368789577570002E-3</v>
      </c>
      <c r="C11">
        <v>7.6937632637149997</v>
      </c>
      <c r="D11">
        <v>3.141620820145E-3</v>
      </c>
      <c r="E11">
        <v>11.28746410101</v>
      </c>
      <c r="F11">
        <v>7.250799486773E-3</v>
      </c>
      <c r="G11">
        <v>22.042302510199999</v>
      </c>
      <c r="H11">
        <v>8.296054191544E-3</v>
      </c>
      <c r="I11">
        <v>32.598284258930001</v>
      </c>
      <c r="K11" s="3"/>
      <c r="L11">
        <v>1.8207882898770001E-3</v>
      </c>
      <c r="M11">
        <v>1.495896924003</v>
      </c>
      <c r="N11">
        <v>2.6096089119079999E-3</v>
      </c>
      <c r="O11">
        <v>2.029518300086</v>
      </c>
      <c r="P11">
        <v>2.1515835901090002E-3</v>
      </c>
      <c r="Q11">
        <v>2.2039960916979999</v>
      </c>
      <c r="R11">
        <v>1.78258769262E-3</v>
      </c>
      <c r="S11">
        <v>3.2580601186139999</v>
      </c>
      <c r="U11" s="3"/>
      <c r="V11">
        <v>1.5402808301239999E-3</v>
      </c>
      <c r="W11">
        <v>2.289620882536</v>
      </c>
      <c r="X11">
        <v>8.684517821789E-4</v>
      </c>
      <c r="Y11">
        <v>1.3387197016779999</v>
      </c>
      <c r="Z11">
        <v>1.552770978965E-3</v>
      </c>
      <c r="AA11">
        <v>1.493474207582</v>
      </c>
      <c r="AC11" s="3"/>
      <c r="AD11">
        <v>0.45713568580519998</v>
      </c>
      <c r="AE11">
        <v>9.8251562613230004</v>
      </c>
      <c r="AF11">
        <v>0.55838038098520004</v>
      </c>
      <c r="AG11">
        <v>16.25992542769</v>
      </c>
      <c r="AH11">
        <v>0.85669141092479995</v>
      </c>
      <c r="AI11">
        <v>16.033029281400001</v>
      </c>
      <c r="AJ11">
        <v>1.246068521914</v>
      </c>
      <c r="AK11">
        <v>10.24572715509</v>
      </c>
      <c r="AM11">
        <f t="shared" si="0"/>
        <v>4.5713568580519996E-3</v>
      </c>
      <c r="AN11">
        <f t="shared" si="1"/>
        <v>9.8251562613230004</v>
      </c>
      <c r="AO11">
        <f t="shared" si="2"/>
        <v>5.5838038098520006E-3</v>
      </c>
      <c r="AP11">
        <f t="shared" si="3"/>
        <v>16.25992542769</v>
      </c>
      <c r="AQ11">
        <f t="shared" si="4"/>
        <v>8.5669141092479997E-3</v>
      </c>
      <c r="AR11">
        <f t="shared" si="5"/>
        <v>16.033029281400001</v>
      </c>
      <c r="AS11">
        <f t="shared" si="6"/>
        <v>1.246068521914E-2</v>
      </c>
      <c r="AT11">
        <f t="shared" si="7"/>
        <v>10.24572715509</v>
      </c>
    </row>
    <row r="12" spans="2:46" x14ac:dyDescent="0.3">
      <c r="B12" s="2">
        <v>3.9603213082029997E-3</v>
      </c>
      <c r="C12">
        <v>7.5876457984390004</v>
      </c>
      <c r="D12">
        <v>3.4882159033390002E-3</v>
      </c>
      <c r="E12">
        <v>12.141688720199999</v>
      </c>
      <c r="F12">
        <v>7.5258302446710003E-3</v>
      </c>
      <c r="G12">
        <v>22.454857458439999</v>
      </c>
      <c r="H12">
        <v>8.8238962916249997E-3</v>
      </c>
      <c r="I12">
        <v>35.04501845323</v>
      </c>
      <c r="K12" s="3"/>
      <c r="L12">
        <v>1.932825776994E-3</v>
      </c>
      <c r="M12">
        <v>1.525623625693</v>
      </c>
      <c r="N12">
        <v>2.7998443915469998E-3</v>
      </c>
      <c r="O12">
        <v>2.1125194688620001</v>
      </c>
      <c r="P12">
        <v>2.4062416683670001E-3</v>
      </c>
      <c r="Q12">
        <v>2.4553405603990002</v>
      </c>
      <c r="R12">
        <v>1.8263317131700001E-3</v>
      </c>
      <c r="S12">
        <v>3.3931940714779998</v>
      </c>
      <c r="U12" s="3"/>
      <c r="V12">
        <v>1.64430266606E-3</v>
      </c>
      <c r="W12">
        <v>2.3977625854569999</v>
      </c>
      <c r="X12">
        <v>1.0050585303029999E-3</v>
      </c>
      <c r="Y12">
        <v>1.4897451833440001</v>
      </c>
      <c r="Z12">
        <v>1.9019425204870001E-3</v>
      </c>
      <c r="AA12">
        <v>1.637041640771</v>
      </c>
      <c r="AC12" s="3"/>
      <c r="AD12">
        <v>0.45799798888799997</v>
      </c>
      <c r="AE12">
        <v>10.33368362385</v>
      </c>
      <c r="AF12">
        <v>0.57919597633279996</v>
      </c>
      <c r="AG12">
        <v>17.02391152777</v>
      </c>
      <c r="AH12">
        <v>0.87894226821419996</v>
      </c>
      <c r="AI12">
        <v>16.39758750315</v>
      </c>
      <c r="AJ12">
        <v>1.268479807684</v>
      </c>
      <c r="AK12">
        <v>10.35605790941</v>
      </c>
      <c r="AM12">
        <f t="shared" si="0"/>
        <v>4.5799798888799996E-3</v>
      </c>
      <c r="AN12">
        <f t="shared" si="1"/>
        <v>10.33368362385</v>
      </c>
      <c r="AO12">
        <f t="shared" si="2"/>
        <v>5.7919597633279999E-3</v>
      </c>
      <c r="AP12">
        <f t="shared" si="3"/>
        <v>17.02391152777</v>
      </c>
      <c r="AQ12">
        <f t="shared" si="4"/>
        <v>8.789422682141999E-3</v>
      </c>
      <c r="AR12">
        <f t="shared" si="5"/>
        <v>16.39758750315</v>
      </c>
      <c r="AS12">
        <f t="shared" si="6"/>
        <v>1.268479807684E-2</v>
      </c>
      <c r="AT12">
        <f t="shared" si="7"/>
        <v>10.35605790941</v>
      </c>
    </row>
    <row r="13" spans="2:46" x14ac:dyDescent="0.3">
      <c r="B13" s="2">
        <v>4.0949814550629996E-3</v>
      </c>
      <c r="C13">
        <v>7.4416714452150003</v>
      </c>
      <c r="D13">
        <v>3.8347649573190002E-3</v>
      </c>
      <c r="E13">
        <v>12.667604162949999</v>
      </c>
      <c r="F13">
        <v>7.7727633990540002E-3</v>
      </c>
      <c r="G13">
        <v>22.588223162110001</v>
      </c>
      <c r="H13">
        <v>9.3404702782059999E-3</v>
      </c>
      <c r="I13">
        <v>37.172716569169999</v>
      </c>
      <c r="K13" s="3"/>
      <c r="L13">
        <v>2.0936227628799999E-3</v>
      </c>
      <c r="M13">
        <v>1.5499436041529999</v>
      </c>
      <c r="N13">
        <v>2.958141187793E-3</v>
      </c>
      <c r="O13">
        <v>2.1650044750089998</v>
      </c>
      <c r="P13">
        <v>2.6115934475980001E-3</v>
      </c>
      <c r="Q13">
        <v>2.6729025779179998</v>
      </c>
      <c r="R13">
        <v>1.854897312797E-3</v>
      </c>
      <c r="S13">
        <v>3.440490596733</v>
      </c>
      <c r="U13" s="3"/>
      <c r="V13">
        <v>1.690166620748E-3</v>
      </c>
      <c r="W13">
        <v>2.4863269111249999</v>
      </c>
      <c r="X13">
        <v>1.115956155133E-3</v>
      </c>
      <c r="Y13">
        <v>1.648228713487</v>
      </c>
      <c r="Z13">
        <v>1.9537051572020001E-3</v>
      </c>
      <c r="AA13">
        <v>1.6622125543820001</v>
      </c>
      <c r="AC13" s="3"/>
      <c r="AD13">
        <v>0.48124292979779998</v>
      </c>
      <c r="AE13">
        <v>10.99793950274</v>
      </c>
      <c r="AF13">
        <v>0.60116035419269997</v>
      </c>
      <c r="AG13">
        <v>17.842447369950001</v>
      </c>
      <c r="AH13">
        <v>0.88825857926160001</v>
      </c>
      <c r="AI13">
        <v>16.634235286999999</v>
      </c>
      <c r="AJ13">
        <v>1.2826376210899999</v>
      </c>
      <c r="AK13">
        <v>10.42048390812</v>
      </c>
      <c r="AM13">
        <f t="shared" si="0"/>
        <v>4.8124292979779999E-3</v>
      </c>
      <c r="AN13">
        <f t="shared" si="1"/>
        <v>10.99793950274</v>
      </c>
      <c r="AO13">
        <f t="shared" si="2"/>
        <v>6.0116035419269997E-3</v>
      </c>
      <c r="AP13">
        <f t="shared" si="3"/>
        <v>17.842447369950001</v>
      </c>
      <c r="AQ13">
        <f t="shared" si="4"/>
        <v>8.8825857926160007E-3</v>
      </c>
      <c r="AR13">
        <f t="shared" si="5"/>
        <v>16.634235286999999</v>
      </c>
      <c r="AS13">
        <f t="shared" si="6"/>
        <v>1.2826376210899999E-2</v>
      </c>
      <c r="AT13">
        <f t="shared" si="7"/>
        <v>10.42048390812</v>
      </c>
    </row>
    <row r="14" spans="2:46" x14ac:dyDescent="0.3">
      <c r="B14" s="2">
        <v>4.2689141391479999E-3</v>
      </c>
      <c r="C14">
        <v>7.2293058106489996</v>
      </c>
      <c r="D14">
        <v>4.1189047102430003E-3</v>
      </c>
      <c r="E14">
        <v>12.881514151199999</v>
      </c>
      <c r="F14">
        <v>7.9860189374509997E-3</v>
      </c>
      <c r="G14">
        <v>22.668359212510001</v>
      </c>
      <c r="H14">
        <v>1.00198746954E-2</v>
      </c>
      <c r="I14">
        <v>39.952030527799998</v>
      </c>
      <c r="K14" s="3"/>
      <c r="L14">
        <v>2.17767916099E-3</v>
      </c>
      <c r="M14">
        <v>1.574265656683</v>
      </c>
      <c r="N14">
        <v>3.154014997872E-3</v>
      </c>
      <c r="O14">
        <v>2.2003989310919998</v>
      </c>
      <c r="P14">
        <v>2.7468605180420002E-3</v>
      </c>
      <c r="Q14">
        <v>2.8674935166459998</v>
      </c>
      <c r="R14">
        <v>1.8765619160790001E-3</v>
      </c>
      <c r="S14">
        <v>3.4931927139050001</v>
      </c>
      <c r="U14" s="3"/>
      <c r="V14">
        <v>1.7488931461559999E-3</v>
      </c>
      <c r="W14">
        <v>2.5720944686139999</v>
      </c>
      <c r="X14">
        <v>1.375073683469E-3</v>
      </c>
      <c r="Y14">
        <v>1.809509011809</v>
      </c>
      <c r="Z14">
        <v>2.0182743011280002E-3</v>
      </c>
      <c r="AA14">
        <v>1.678060907396</v>
      </c>
      <c r="AC14" s="3"/>
      <c r="AD14">
        <v>0.55801082252120005</v>
      </c>
      <c r="AE14">
        <v>14.97055655804</v>
      </c>
      <c r="AF14">
        <v>0.6245829123487</v>
      </c>
      <c r="AG14">
        <v>18.225237124180001</v>
      </c>
      <c r="AH14">
        <v>0.94945058540299998</v>
      </c>
      <c r="AI14">
        <v>17.164615564689999</v>
      </c>
      <c r="AJ14">
        <v>1.31464023816</v>
      </c>
      <c r="AK14">
        <v>10.33164393068</v>
      </c>
      <c r="AM14">
        <f t="shared" si="0"/>
        <v>5.5801082252120004E-3</v>
      </c>
      <c r="AN14">
        <f t="shared" si="1"/>
        <v>14.97055655804</v>
      </c>
      <c r="AO14">
        <f t="shared" si="2"/>
        <v>6.2458291234869998E-3</v>
      </c>
      <c r="AP14">
        <f t="shared" si="3"/>
        <v>18.225237124180001</v>
      </c>
      <c r="AQ14">
        <f t="shared" si="4"/>
        <v>9.4945058540299998E-3</v>
      </c>
      <c r="AR14">
        <f t="shared" si="5"/>
        <v>17.164615564689999</v>
      </c>
      <c r="AS14">
        <f t="shared" si="6"/>
        <v>1.31464023816E-2</v>
      </c>
      <c r="AT14">
        <f t="shared" si="7"/>
        <v>10.33164393068</v>
      </c>
    </row>
    <row r="15" spans="2:46" x14ac:dyDescent="0.3">
      <c r="B15" s="2">
        <v>4.8019057610720001E-3</v>
      </c>
      <c r="C15">
        <v>6.3795517018899996</v>
      </c>
      <c r="D15">
        <v>4.5347028164559999E-3</v>
      </c>
      <c r="E15">
        <v>13.079244569589999</v>
      </c>
      <c r="F15">
        <v>8.1712104170579992E-3</v>
      </c>
      <c r="G15">
        <v>22.708567995879999</v>
      </c>
      <c r="H15">
        <v>1.069358355718E-2</v>
      </c>
      <c r="I15">
        <v>42.133179488410001</v>
      </c>
      <c r="K15" s="3"/>
      <c r="L15">
        <v>2.2407120319810001E-3</v>
      </c>
      <c r="M15">
        <v>1.5918315206589999</v>
      </c>
      <c r="N15">
        <v>3.3371644304720002E-3</v>
      </c>
      <c r="O15">
        <v>2.227248963843</v>
      </c>
      <c r="P15">
        <v>2.8621976618820001E-3</v>
      </c>
      <c r="Q15">
        <v>3.1337066156420001</v>
      </c>
      <c r="R15">
        <v>1.9752122244930002E-3</v>
      </c>
      <c r="S15">
        <v>3.5634603179509998</v>
      </c>
      <c r="U15" s="3"/>
      <c r="V15">
        <v>1.7812858406000001E-3</v>
      </c>
      <c r="W15">
        <v>2.5926041019269999</v>
      </c>
      <c r="X15">
        <v>1.420689356904E-3</v>
      </c>
      <c r="Y15">
        <v>1.8691733996269999</v>
      </c>
      <c r="Z15">
        <v>2.1409212355760002E-3</v>
      </c>
      <c r="AA15">
        <v>1.7041640770669999</v>
      </c>
      <c r="AC15" s="3"/>
      <c r="AD15">
        <v>0.58207795939359996</v>
      </c>
      <c r="AE15">
        <v>16.206896666310001</v>
      </c>
      <c r="AF15">
        <v>0.66169918723489995</v>
      </c>
      <c r="AG15">
        <v>19.407896622199999</v>
      </c>
      <c r="AH15">
        <v>0.96938095931339996</v>
      </c>
      <c r="AI15">
        <v>17.45639251187</v>
      </c>
      <c r="AJ15">
        <v>1.332450664292</v>
      </c>
      <c r="AK15">
        <v>10.232855268990001</v>
      </c>
      <c r="AM15">
        <f t="shared" si="0"/>
        <v>5.8207795939359992E-3</v>
      </c>
      <c r="AN15">
        <f t="shared" si="1"/>
        <v>16.206896666310001</v>
      </c>
      <c r="AO15">
        <f t="shared" si="2"/>
        <v>6.6169918723489995E-3</v>
      </c>
      <c r="AP15">
        <f t="shared" si="3"/>
        <v>19.407896622199999</v>
      </c>
      <c r="AQ15">
        <f t="shared" si="4"/>
        <v>9.6938095931339997E-3</v>
      </c>
      <c r="AR15">
        <f t="shared" si="5"/>
        <v>17.45639251187</v>
      </c>
      <c r="AS15">
        <f t="shared" si="6"/>
        <v>1.332450664292E-2</v>
      </c>
      <c r="AT15">
        <f t="shared" si="7"/>
        <v>10.232855268990001</v>
      </c>
    </row>
    <row r="16" spans="2:46" x14ac:dyDescent="0.3">
      <c r="B16" s="2">
        <v>5.2900187429570002E-3</v>
      </c>
      <c r="C16">
        <v>5.6360558165760004</v>
      </c>
      <c r="D16">
        <v>4.8950556516679997E-3</v>
      </c>
      <c r="E16">
        <v>13.211213831029999</v>
      </c>
      <c r="F16">
        <v>8.3339532586659999E-3</v>
      </c>
      <c r="G16">
        <v>22.735444230540001</v>
      </c>
      <c r="H16">
        <v>1.153012284957E-2</v>
      </c>
      <c r="I16">
        <v>44.965944291710002</v>
      </c>
      <c r="K16" s="3"/>
      <c r="L16">
        <v>2.317433764576E-3</v>
      </c>
      <c r="M16">
        <v>1.5904780957469999</v>
      </c>
      <c r="N16">
        <v>3.520228703273E-3</v>
      </c>
      <c r="O16">
        <v>2.2479955937290002</v>
      </c>
      <c r="P16">
        <v>2.9889421903909999E-3</v>
      </c>
      <c r="Q16">
        <v>3.2174869738980001</v>
      </c>
      <c r="R16">
        <v>2.0741642158070002E-3</v>
      </c>
      <c r="S16">
        <v>3.6553495354650001</v>
      </c>
      <c r="U16" s="3"/>
      <c r="V16">
        <v>1.8393876583389999E-3</v>
      </c>
      <c r="W16">
        <v>2.6056556867620002</v>
      </c>
      <c r="X16">
        <v>1.4981531078409999E-3</v>
      </c>
      <c r="Y16">
        <v>1.8859540087010001</v>
      </c>
      <c r="Z16">
        <v>2.3021719003290001E-3</v>
      </c>
      <c r="AA16">
        <v>1.7237414543189999</v>
      </c>
      <c r="AC16" s="3"/>
      <c r="AD16">
        <v>0.59827264154329995</v>
      </c>
      <c r="AE16">
        <v>18.668541783809999</v>
      </c>
      <c r="AF16">
        <v>0.69073387741479997</v>
      </c>
      <c r="AG16">
        <v>20.27226479234</v>
      </c>
      <c r="AH16">
        <v>0.99055178915359998</v>
      </c>
      <c r="AI16">
        <v>17.65744636262</v>
      </c>
      <c r="AJ16">
        <v>1.3573886986299999</v>
      </c>
      <c r="AK16">
        <v>10.089103411190001</v>
      </c>
      <c r="AM16">
        <f t="shared" si="0"/>
        <v>5.9827264154329995E-3</v>
      </c>
      <c r="AN16">
        <f t="shared" si="1"/>
        <v>18.668541783809999</v>
      </c>
      <c r="AO16">
        <f t="shared" si="2"/>
        <v>6.9073387741479999E-3</v>
      </c>
      <c r="AP16">
        <f t="shared" si="3"/>
        <v>20.27226479234</v>
      </c>
      <c r="AQ16">
        <f t="shared" si="4"/>
        <v>9.9055178915360004E-3</v>
      </c>
      <c r="AR16">
        <f t="shared" si="5"/>
        <v>17.65744636262</v>
      </c>
      <c r="AS16">
        <f t="shared" si="6"/>
        <v>1.3573886986299999E-2</v>
      </c>
      <c r="AT16">
        <f t="shared" si="7"/>
        <v>10.089103411190001</v>
      </c>
    </row>
    <row r="17" spans="2:46" x14ac:dyDescent="0.3">
      <c r="B17" s="2">
        <v>5.9352535548719996E-3</v>
      </c>
      <c r="C17">
        <v>4.8529644513430004</v>
      </c>
      <c r="D17">
        <v>5.1029639106179997E-3</v>
      </c>
      <c r="E17">
        <v>13.37574087552</v>
      </c>
      <c r="F17">
        <v>8.4574049270909994E-3</v>
      </c>
      <c r="G17">
        <v>22.695788425700002</v>
      </c>
      <c r="H17">
        <v>1.2198229335730001E-2</v>
      </c>
      <c r="I17">
        <v>47.213544858600002</v>
      </c>
      <c r="K17" s="3"/>
      <c r="L17">
        <v>2.484528381007E-3</v>
      </c>
      <c r="M17">
        <v>1.566149255352</v>
      </c>
      <c r="N17">
        <v>3.6527531373249998E-3</v>
      </c>
      <c r="O17">
        <v>2.2601988223220002</v>
      </c>
      <c r="P17">
        <v>3.0457151412010002E-3</v>
      </c>
      <c r="Q17">
        <v>3.2864043584129998</v>
      </c>
      <c r="R17">
        <v>2.1524320732669998E-3</v>
      </c>
      <c r="S17">
        <v>3.7648068795770002</v>
      </c>
      <c r="U17" s="3"/>
      <c r="V17">
        <v>1.8910621952550001E-3</v>
      </c>
      <c r="W17">
        <v>2.6205717837170002</v>
      </c>
      <c r="X17">
        <v>1.575584822487E-3</v>
      </c>
      <c r="Y17">
        <v>1.899005593536</v>
      </c>
      <c r="Z17">
        <v>2.4440606318840001E-3</v>
      </c>
      <c r="AA17">
        <v>1.7395898073339999</v>
      </c>
      <c r="AC17" s="3"/>
      <c r="AD17">
        <v>0.61977292272740003</v>
      </c>
      <c r="AE17">
        <v>20.222521371079999</v>
      </c>
      <c r="AF17">
        <v>0.66964899140349998</v>
      </c>
      <c r="AG17">
        <v>19.935017655460001</v>
      </c>
      <c r="AH17">
        <v>1.0093964060259999</v>
      </c>
      <c r="AI17">
        <v>17.794798491209999</v>
      </c>
      <c r="AJ17">
        <v>1.387065102732</v>
      </c>
      <c r="AK17">
        <v>9.9365617115860001</v>
      </c>
      <c r="AM17">
        <f t="shared" si="0"/>
        <v>6.1977292272740007E-3</v>
      </c>
      <c r="AN17">
        <f t="shared" si="1"/>
        <v>20.222521371079999</v>
      </c>
      <c r="AO17">
        <f t="shared" si="2"/>
        <v>6.6964899140349995E-3</v>
      </c>
      <c r="AP17">
        <f t="shared" si="3"/>
        <v>19.935017655460001</v>
      </c>
      <c r="AQ17">
        <f t="shared" si="4"/>
        <v>1.0093964060259999E-2</v>
      </c>
      <c r="AR17">
        <f t="shared" si="5"/>
        <v>17.794798491209999</v>
      </c>
      <c r="AS17">
        <f t="shared" si="6"/>
        <v>1.387065102732E-2</v>
      </c>
      <c r="AT17">
        <f t="shared" si="7"/>
        <v>9.9365617115860001</v>
      </c>
    </row>
    <row r="18" spans="2:46" x14ac:dyDescent="0.3">
      <c r="B18" s="2">
        <v>6.5693171602670001E-3</v>
      </c>
      <c r="C18">
        <v>4.4420382761950004</v>
      </c>
      <c r="D18">
        <v>5.4840638439709998E-3</v>
      </c>
      <c r="E18">
        <v>13.21226912379</v>
      </c>
      <c r="F18">
        <v>8.6594035335619997E-3</v>
      </c>
      <c r="G18">
        <v>22.536642390250002</v>
      </c>
      <c r="H18">
        <v>1.2596829168579999E-2</v>
      </c>
      <c r="I18">
        <v>48.423860923390002</v>
      </c>
      <c r="K18" s="3"/>
      <c r="L18">
        <v>2.6305806151390001E-3</v>
      </c>
      <c r="M18">
        <v>1.533712875562</v>
      </c>
      <c r="N18">
        <v>3.728452187709E-3</v>
      </c>
      <c r="O18">
        <v>2.2650795005359998</v>
      </c>
      <c r="P18">
        <v>3.1511156045100001E-3</v>
      </c>
      <c r="Q18">
        <v>3.3404555638060001</v>
      </c>
      <c r="R18">
        <v>2.1952144795720002E-3</v>
      </c>
      <c r="S18">
        <v>3.831021939512</v>
      </c>
      <c r="U18" s="3"/>
      <c r="V18">
        <v>1.9298341160870001E-3</v>
      </c>
      <c r="W18">
        <v>2.6336233685520001</v>
      </c>
      <c r="X18">
        <v>1.704667046831E-3</v>
      </c>
      <c r="Y18">
        <v>1.9241765071470001</v>
      </c>
      <c r="Z18">
        <v>2.5665473848779999E-3</v>
      </c>
      <c r="AA18">
        <v>1.7470478558110001</v>
      </c>
      <c r="AC18" s="3"/>
      <c r="AD18">
        <v>0.62528192215669998</v>
      </c>
      <c r="AE18">
        <v>20.867531730349999</v>
      </c>
      <c r="AF18">
        <v>0.66348395408060001</v>
      </c>
      <c r="AG18">
        <v>14.70461604696</v>
      </c>
      <c r="AH18">
        <v>1.0353686311050001</v>
      </c>
      <c r="AI18">
        <v>17.88718742368</v>
      </c>
      <c r="AJ18">
        <v>1.3990628612389999</v>
      </c>
      <c r="AK18">
        <v>9.6739789682769999</v>
      </c>
      <c r="AM18">
        <f t="shared" si="0"/>
        <v>6.2528192215669997E-3</v>
      </c>
      <c r="AN18">
        <f t="shared" si="1"/>
        <v>20.867531730349999</v>
      </c>
      <c r="AO18">
        <f t="shared" si="2"/>
        <v>6.6348395408059998E-3</v>
      </c>
      <c r="AP18">
        <f t="shared" si="3"/>
        <v>14.70461604696</v>
      </c>
      <c r="AQ18">
        <f t="shared" si="4"/>
        <v>1.0353686311050001E-2</v>
      </c>
      <c r="AR18">
        <f t="shared" si="5"/>
        <v>17.88718742368</v>
      </c>
      <c r="AS18">
        <f t="shared" si="6"/>
        <v>1.399062861239E-2</v>
      </c>
      <c r="AT18">
        <f t="shared" si="7"/>
        <v>9.6739789682769999</v>
      </c>
    </row>
    <row r="19" spans="2:46" x14ac:dyDescent="0.3">
      <c r="B19" s="2">
        <v>7.1023907804060003E-3</v>
      </c>
      <c r="C19">
        <v>4.1771467792000001</v>
      </c>
      <c r="D19">
        <v>5.678062454495E-3</v>
      </c>
      <c r="E19">
        <v>13.015631243770001</v>
      </c>
      <c r="F19">
        <v>8.7828514747960006E-3</v>
      </c>
      <c r="G19">
        <v>22.47040192123</v>
      </c>
      <c r="H19">
        <v>1.2871878562440001E-2</v>
      </c>
      <c r="I19">
        <v>48.969339192489997</v>
      </c>
      <c r="K19" s="3"/>
      <c r="L19">
        <v>2.7270248673440002E-3</v>
      </c>
      <c r="M19">
        <v>1.445872431123</v>
      </c>
      <c r="N19">
        <v>3.8922851226339998E-3</v>
      </c>
      <c r="O19">
        <v>2.262633710552</v>
      </c>
      <c r="P19">
        <v>3.2494076644799998E-3</v>
      </c>
      <c r="Q19">
        <v>3.3850475018580002</v>
      </c>
      <c r="R19">
        <v>2.2591712544469999E-3</v>
      </c>
      <c r="S19">
        <v>3.9148039947340001</v>
      </c>
      <c r="U19" s="3"/>
      <c r="V19">
        <v>2.039418252997E-3</v>
      </c>
      <c r="W19">
        <v>2.63921690491</v>
      </c>
      <c r="X19">
        <v>1.7757996258159999E-3</v>
      </c>
      <c r="Y19">
        <v>1.954008701057</v>
      </c>
      <c r="Z19">
        <v>2.682502739103E-3</v>
      </c>
      <c r="AA19">
        <v>1.7442510876320001</v>
      </c>
      <c r="AC19" s="3"/>
      <c r="AD19">
        <v>0.67032508285710002</v>
      </c>
      <c r="AE19">
        <v>22.613630471259999</v>
      </c>
      <c r="AH19">
        <v>1.061363774538</v>
      </c>
      <c r="AI19">
        <v>17.943258146510001</v>
      </c>
      <c r="AJ19">
        <v>1.424149864881</v>
      </c>
      <c r="AK19">
        <v>9.2941587478500001</v>
      </c>
      <c r="AM19">
        <f t="shared" si="0"/>
        <v>6.703250828571E-3</v>
      </c>
      <c r="AN19">
        <f t="shared" si="1"/>
        <v>22.613630471259999</v>
      </c>
      <c r="AQ19">
        <f t="shared" si="4"/>
        <v>1.0613637745379999E-2</v>
      </c>
      <c r="AR19">
        <f t="shared" si="5"/>
        <v>17.943258146510001</v>
      </c>
      <c r="AS19">
        <f t="shared" si="6"/>
        <v>1.4241498648810001E-2</v>
      </c>
      <c r="AT19">
        <f t="shared" si="7"/>
        <v>9.2941587478500001</v>
      </c>
    </row>
    <row r="20" spans="2:46" x14ac:dyDescent="0.3">
      <c r="B20" s="2">
        <v>7.6242671036850004E-3</v>
      </c>
      <c r="C20">
        <v>4.0983278230920002</v>
      </c>
      <c r="D20">
        <v>6.2254222526480002E-3</v>
      </c>
      <c r="E20">
        <v>12.507732821799999</v>
      </c>
      <c r="F20">
        <v>9.0633821105470004E-3</v>
      </c>
      <c r="G20">
        <v>22.08542699849</v>
      </c>
      <c r="H20">
        <v>1.298978003593E-2</v>
      </c>
      <c r="I20">
        <v>49.368320292299998</v>
      </c>
      <c r="K20" s="3"/>
      <c r="L20">
        <v>2.837346532966E-3</v>
      </c>
      <c r="M20">
        <v>1.3526262062129999</v>
      </c>
      <c r="N20">
        <v>4.0371251671230002E-3</v>
      </c>
      <c r="O20">
        <v>2.2540850287219998</v>
      </c>
      <c r="P20">
        <v>3.3477562899940001E-3</v>
      </c>
      <c r="Q20">
        <v>3.4336934924359999</v>
      </c>
      <c r="R20">
        <v>2.259850040972E-3</v>
      </c>
      <c r="S20">
        <v>3.9634526250370001</v>
      </c>
      <c r="U20" s="3"/>
      <c r="V20">
        <v>2.1424309457749998E-3</v>
      </c>
      <c r="W20">
        <v>2.6298943443130001</v>
      </c>
      <c r="X20">
        <v>1.853351476553E-3</v>
      </c>
      <c r="Y20">
        <v>1.981044126787</v>
      </c>
      <c r="Z20">
        <v>2.759670154351E-3</v>
      </c>
      <c r="AA20">
        <v>1.7265382224979999</v>
      </c>
      <c r="AC20" s="3"/>
      <c r="AD20">
        <v>0.67918875640590004</v>
      </c>
      <c r="AE20">
        <v>23.56756289538</v>
      </c>
      <c r="AH20">
        <v>1.0945724700049999</v>
      </c>
      <c r="AI20">
        <v>17.818172387090002</v>
      </c>
      <c r="AJ20">
        <v>1.443286690771</v>
      </c>
      <c r="AK20">
        <v>8.9684537036050003</v>
      </c>
      <c r="AM20">
        <f t="shared" si="0"/>
        <v>6.7918875640590008E-3</v>
      </c>
      <c r="AN20">
        <f t="shared" si="1"/>
        <v>23.56756289538</v>
      </c>
      <c r="AQ20">
        <f t="shared" si="4"/>
        <v>1.0945724700049999E-2</v>
      </c>
      <c r="AR20">
        <f t="shared" si="5"/>
        <v>17.818172387090002</v>
      </c>
      <c r="AS20">
        <f t="shared" si="6"/>
        <v>1.443286690771E-2</v>
      </c>
      <c r="AT20">
        <f t="shared" si="7"/>
        <v>8.9684537036050003</v>
      </c>
    </row>
    <row r="21" spans="2:46" x14ac:dyDescent="0.3">
      <c r="B21" s="2">
        <v>8.3986770933719996E-3</v>
      </c>
      <c r="C21">
        <v>4.0731306322979997</v>
      </c>
      <c r="D21">
        <v>6.7104371906440002E-3</v>
      </c>
      <c r="E21">
        <v>12.147461792330001</v>
      </c>
      <c r="F21">
        <v>9.467338324381E-3</v>
      </c>
      <c r="G21">
        <v>21.474703621709999</v>
      </c>
      <c r="H21">
        <v>1.308523659861E-2</v>
      </c>
      <c r="I21">
        <v>49.78055350759</v>
      </c>
      <c r="K21" s="3"/>
      <c r="L21">
        <v>3.0454700238439999E-3</v>
      </c>
      <c r="M21">
        <v>1.2688367974700001</v>
      </c>
      <c r="N21">
        <v>4.1945703653689997E-3</v>
      </c>
      <c r="O21">
        <v>2.2455360062119998</v>
      </c>
      <c r="P21">
        <v>3.431925819192E-3</v>
      </c>
      <c r="Q21">
        <v>3.4661236500160002</v>
      </c>
      <c r="R21">
        <v>2.3235616984899998E-3</v>
      </c>
      <c r="S21">
        <v>4.0296671193169997</v>
      </c>
      <c r="U21" s="3"/>
      <c r="V21">
        <v>2.251822864941E-3</v>
      </c>
      <c r="W21">
        <v>2.6131137352390001</v>
      </c>
      <c r="X21">
        <v>1.924387946666E-3</v>
      </c>
      <c r="Y21">
        <v>1.9996892479799999</v>
      </c>
      <c r="Z21">
        <v>2.8625146566029999E-3</v>
      </c>
      <c r="AA21">
        <v>1.6976382846489999</v>
      </c>
      <c r="AC21" s="3"/>
      <c r="AD21">
        <v>0.69286528437030004</v>
      </c>
      <c r="AE21">
        <v>24.394671296399999</v>
      </c>
      <c r="AH21">
        <v>1.1053183134060001</v>
      </c>
      <c r="AI21">
        <v>17.66447184503</v>
      </c>
      <c r="AJ21">
        <v>1.4720950622019999</v>
      </c>
      <c r="AK21">
        <v>8.3164641938850004</v>
      </c>
      <c r="AM21">
        <f t="shared" si="0"/>
        <v>6.9286528437030002E-3</v>
      </c>
      <c r="AN21">
        <f t="shared" si="1"/>
        <v>24.394671296399999</v>
      </c>
      <c r="AQ21">
        <f t="shared" si="4"/>
        <v>1.105318313406E-2</v>
      </c>
      <c r="AR21">
        <f t="shared" si="5"/>
        <v>17.66447184503</v>
      </c>
      <c r="AS21">
        <f t="shared" si="6"/>
        <v>1.472095062202E-2</v>
      </c>
      <c r="AT21">
        <f t="shared" si="7"/>
        <v>8.3164641938850004</v>
      </c>
    </row>
    <row r="22" spans="2:46" x14ac:dyDescent="0.3">
      <c r="B22" s="2">
        <v>8.7746419286529997E-3</v>
      </c>
      <c r="C22">
        <v>3.9408809398210001</v>
      </c>
      <c r="D22">
        <v>7.0499600751300004E-3</v>
      </c>
      <c r="E22">
        <v>11.98391554935</v>
      </c>
      <c r="F22">
        <v>9.8712759022579998E-3</v>
      </c>
      <c r="G22">
        <v>20.73105692407</v>
      </c>
      <c r="H22">
        <v>1.316383571733E-2</v>
      </c>
      <c r="I22">
        <v>50.03324857538</v>
      </c>
      <c r="K22" s="3"/>
      <c r="L22">
        <v>3.267810321402E-3</v>
      </c>
      <c r="M22">
        <v>1.203965923408</v>
      </c>
      <c r="N22">
        <v>4.3015608846659996E-3</v>
      </c>
      <c r="O22">
        <v>2.2345469852750002</v>
      </c>
      <c r="P22">
        <v>3.5229774895530002E-3</v>
      </c>
      <c r="Q22">
        <v>3.491796864836</v>
      </c>
      <c r="R22">
        <v>2.3801083871240001E-3</v>
      </c>
      <c r="S22">
        <v>4.0823682937310002</v>
      </c>
      <c r="U22" s="3"/>
      <c r="V22">
        <v>2.3612308022529999E-3</v>
      </c>
      <c r="W22">
        <v>2.5981976382849998</v>
      </c>
      <c r="X22">
        <v>2.0791152217230001E-3</v>
      </c>
      <c r="Y22">
        <v>2.0099440646360001</v>
      </c>
      <c r="Z22">
        <v>2.9397221172139999E-3</v>
      </c>
      <c r="AA22">
        <v>1.684586699814</v>
      </c>
      <c r="AC22" s="3"/>
      <c r="AD22">
        <v>0.71374390519230002</v>
      </c>
      <c r="AE22">
        <v>25.058782319980001</v>
      </c>
      <c r="AH22">
        <v>1.116167289401</v>
      </c>
      <c r="AI22">
        <v>17.347339359620001</v>
      </c>
      <c r="AJ22">
        <v>1.497285198438</v>
      </c>
      <c r="AK22">
        <v>7.7732120301050003</v>
      </c>
      <c r="AM22">
        <f t="shared" si="0"/>
        <v>7.1374390519230004E-3</v>
      </c>
      <c r="AN22">
        <f t="shared" si="1"/>
        <v>25.058782319980001</v>
      </c>
      <c r="AQ22">
        <f t="shared" si="4"/>
        <v>1.1161672894009999E-2</v>
      </c>
      <c r="AR22">
        <f t="shared" si="5"/>
        <v>17.347339359620001</v>
      </c>
      <c r="AS22">
        <f t="shared" si="6"/>
        <v>1.497285198438E-2</v>
      </c>
      <c r="AT22">
        <f t="shared" si="7"/>
        <v>7.7732120301050003</v>
      </c>
    </row>
    <row r="23" spans="2:46" x14ac:dyDescent="0.3">
      <c r="B23" s="2">
        <v>9.391917043142E-3</v>
      </c>
      <c r="C23">
        <v>3.8622329043470001</v>
      </c>
      <c r="D23">
        <v>7.1954636359439998E-3</v>
      </c>
      <c r="E23">
        <v>11.869268056979999</v>
      </c>
      <c r="F23">
        <v>1.0252764842139999E-2</v>
      </c>
      <c r="G23">
        <v>19.974077677730001</v>
      </c>
      <c r="H23">
        <v>1.32311965401E-2</v>
      </c>
      <c r="I23">
        <v>50.179584878180002</v>
      </c>
      <c r="K23" s="3"/>
      <c r="L23">
        <v>3.3440606744650002E-3</v>
      </c>
      <c r="M23">
        <v>1.168828727453</v>
      </c>
      <c r="N23">
        <v>4.5722310512480002E-3</v>
      </c>
      <c r="O23">
        <v>2.210126049196</v>
      </c>
      <c r="P23">
        <v>3.5860292157260001E-3</v>
      </c>
      <c r="Q23">
        <v>3.510714079654</v>
      </c>
      <c r="R23">
        <v>2.4786078540879998E-3</v>
      </c>
      <c r="S23">
        <v>4.1418250910419996</v>
      </c>
      <c r="U23" s="3"/>
      <c r="V23">
        <v>2.7846945019320002E-3</v>
      </c>
      <c r="W23">
        <v>2.38937228092</v>
      </c>
      <c r="X23">
        <v>2.2466650221369998E-3</v>
      </c>
      <c r="Y23">
        <v>2.012740832815</v>
      </c>
      <c r="Z23">
        <v>2.9976076899909999E-3</v>
      </c>
      <c r="AA23">
        <v>1.672467371038</v>
      </c>
      <c r="AC23" s="3"/>
      <c r="AD23">
        <v>0.73003885514239997</v>
      </c>
      <c r="AE23">
        <v>25.486535270329998</v>
      </c>
      <c r="AH23">
        <v>1.138905161721</v>
      </c>
      <c r="AI23">
        <v>16.940135626659998</v>
      </c>
      <c r="AJ23">
        <v>1.5069051776810001</v>
      </c>
      <c r="AK23">
        <v>7.5286435363070003</v>
      </c>
      <c r="AM23">
        <f t="shared" si="0"/>
        <v>7.3003885514239999E-3</v>
      </c>
      <c r="AN23">
        <f t="shared" si="1"/>
        <v>25.486535270329998</v>
      </c>
      <c r="AQ23">
        <f t="shared" si="4"/>
        <v>1.1389051617209999E-2</v>
      </c>
      <c r="AR23">
        <f t="shared" si="5"/>
        <v>16.940135626659998</v>
      </c>
      <c r="AS23">
        <f t="shared" si="6"/>
        <v>1.506905177681E-2</v>
      </c>
      <c r="AT23">
        <f t="shared" si="7"/>
        <v>7.5286435363070003</v>
      </c>
    </row>
    <row r="24" spans="2:46" x14ac:dyDescent="0.3">
      <c r="B24" s="2">
        <v>1.242780787273E-2</v>
      </c>
      <c r="C24">
        <v>3.6151178925249998</v>
      </c>
      <c r="D24">
        <v>7.4379734064030003E-3</v>
      </c>
      <c r="E24">
        <v>11.705548001069999</v>
      </c>
      <c r="F24">
        <v>1.1066212555980001E-2</v>
      </c>
      <c r="G24">
        <v>18.207655362810002</v>
      </c>
      <c r="H24">
        <v>1.332661955805E-2</v>
      </c>
      <c r="I24">
        <v>50.35255611593</v>
      </c>
      <c r="K24" s="3"/>
      <c r="L24">
        <v>3.4761035089120001E-3</v>
      </c>
      <c r="M24">
        <v>1.132338672241</v>
      </c>
      <c r="N24">
        <v>4.8491356668690002E-3</v>
      </c>
      <c r="O24">
        <v>2.1808222204850001</v>
      </c>
      <c r="P24">
        <v>3.6839818824330002E-3</v>
      </c>
      <c r="Q24">
        <v>3.5309817025550001</v>
      </c>
      <c r="R24">
        <v>2.528027284202E-3</v>
      </c>
      <c r="S24">
        <v>4.183715647274</v>
      </c>
      <c r="U24" s="3"/>
      <c r="V24">
        <v>3.2722548102489999E-3</v>
      </c>
      <c r="W24">
        <v>2.1413921690489999</v>
      </c>
      <c r="X24">
        <v>2.3497017421330001E-3</v>
      </c>
      <c r="Y24">
        <v>2.0062150403980001</v>
      </c>
      <c r="Z24">
        <v>3.1070476635929999E-3</v>
      </c>
      <c r="AA24">
        <v>1.6612802983220001</v>
      </c>
      <c r="AC24" s="3"/>
      <c r="AD24">
        <v>0.75204906971090002</v>
      </c>
      <c r="AE24">
        <v>26.232434693239998</v>
      </c>
      <c r="AH24">
        <v>1.153240592373</v>
      </c>
      <c r="AI24">
        <v>16.723095500700001</v>
      </c>
      <c r="AJ24">
        <v>1.5164621314490001</v>
      </c>
      <c r="AK24">
        <v>7.3839501190009997</v>
      </c>
      <c r="AM24">
        <f t="shared" si="0"/>
        <v>7.5204906971090002E-3</v>
      </c>
      <c r="AN24">
        <f t="shared" si="1"/>
        <v>26.232434693239998</v>
      </c>
      <c r="AQ24">
        <f t="shared" si="4"/>
        <v>1.153240592373E-2</v>
      </c>
      <c r="AR24">
        <f t="shared" si="5"/>
        <v>16.723095500700001</v>
      </c>
      <c r="AS24">
        <f t="shared" si="6"/>
        <v>1.5164621314490001E-2</v>
      </c>
      <c r="AT24">
        <f t="shared" si="7"/>
        <v>7.3839501190009997</v>
      </c>
    </row>
    <row r="25" spans="2:46" x14ac:dyDescent="0.3">
      <c r="B25" s="2">
        <v>1.544123515556E-2</v>
      </c>
      <c r="C25">
        <v>3.248331675312</v>
      </c>
      <c r="D25">
        <v>7.9783829832649998E-3</v>
      </c>
      <c r="E25">
        <v>11.049898034490001</v>
      </c>
      <c r="F25">
        <v>1.1857200450250001E-2</v>
      </c>
      <c r="G25">
        <v>16.348146506679999</v>
      </c>
      <c r="H25">
        <v>1.3422029530840001E-2</v>
      </c>
      <c r="I25">
        <v>50.432481029080002</v>
      </c>
      <c r="K25" s="3"/>
      <c r="L25">
        <v>3.6429152976230001E-3</v>
      </c>
      <c r="M25">
        <v>1.0877395692189999</v>
      </c>
      <c r="N25">
        <v>5.0629804497829998E-3</v>
      </c>
      <c r="O25">
        <v>2.1490787340259998</v>
      </c>
      <c r="P25">
        <v>3.8236799204760001E-3</v>
      </c>
      <c r="Q25">
        <v>3.543140089095</v>
      </c>
      <c r="R25">
        <v>2.6190600993819999E-3</v>
      </c>
      <c r="S25">
        <v>4.2080375112519999</v>
      </c>
      <c r="U25" s="3"/>
      <c r="V25">
        <v>3.7664105899160001E-3</v>
      </c>
      <c r="W25">
        <v>1.9111249223119999</v>
      </c>
      <c r="X25">
        <v>2.4205379854300001E-3</v>
      </c>
      <c r="Y25">
        <v>2.0015537600990001</v>
      </c>
      <c r="Z25">
        <v>3.1904821782109999E-3</v>
      </c>
      <c r="AA25">
        <v>1.6230577998760001</v>
      </c>
      <c r="AC25" s="3"/>
      <c r="AD25">
        <v>0.76110181968320001</v>
      </c>
      <c r="AE25">
        <v>26.88674188788</v>
      </c>
      <c r="AH25">
        <v>1.1712744724599999</v>
      </c>
      <c r="AI25">
        <v>16.270204295079999</v>
      </c>
      <c r="AJ25">
        <v>1.5319291558479999</v>
      </c>
      <c r="AK25">
        <v>7.2486983923719999</v>
      </c>
      <c r="AM25">
        <f t="shared" si="0"/>
        <v>7.6110181968320001E-3</v>
      </c>
      <c r="AN25">
        <f t="shared" si="1"/>
        <v>26.88674188788</v>
      </c>
      <c r="AQ25">
        <f t="shared" si="4"/>
        <v>1.1712744724599999E-2</v>
      </c>
      <c r="AR25">
        <f t="shared" si="5"/>
        <v>16.270204295079999</v>
      </c>
      <c r="AS25">
        <f t="shared" si="6"/>
        <v>1.5319291558479999E-2</v>
      </c>
      <c r="AT25">
        <f t="shared" si="7"/>
        <v>7.2486983923719999</v>
      </c>
    </row>
    <row r="26" spans="2:46" x14ac:dyDescent="0.3">
      <c r="B26" s="2">
        <v>2.294402104604E-2</v>
      </c>
      <c r="C26">
        <v>2.9161734461940001</v>
      </c>
      <c r="D26">
        <v>8.9830235766089998E-3</v>
      </c>
      <c r="E26">
        <v>10.06677071046</v>
      </c>
      <c r="F26">
        <v>1.266501410734E-2</v>
      </c>
      <c r="G26">
        <v>14.422206152579999</v>
      </c>
      <c r="H26">
        <v>1.3573547121649999E-2</v>
      </c>
      <c r="I26">
        <v>50.446044823340003</v>
      </c>
      <c r="K26" s="3"/>
      <c r="L26">
        <v>3.8860528601239999E-3</v>
      </c>
      <c r="M26">
        <v>1.0134086736100001</v>
      </c>
      <c r="N26">
        <v>5.3774280153150002E-3</v>
      </c>
      <c r="O26">
        <v>2.1002429941049998</v>
      </c>
      <c r="P26">
        <v>3.9354157246930003E-3</v>
      </c>
      <c r="Q26">
        <v>3.5512451773159999</v>
      </c>
      <c r="R26">
        <v>2.6889939667190002E-3</v>
      </c>
      <c r="S26">
        <v>4.2201977833089996</v>
      </c>
      <c r="U26" s="3"/>
      <c r="V26">
        <v>3.9397149090489997E-3</v>
      </c>
      <c r="W26">
        <v>1.8337476693600001</v>
      </c>
      <c r="X26">
        <v>2.5685416439740001E-3</v>
      </c>
      <c r="Y26">
        <v>1.979179614667</v>
      </c>
      <c r="Z26">
        <v>3.370213778168E-3</v>
      </c>
      <c r="AA26">
        <v>1.543816034804</v>
      </c>
      <c r="AC26" s="3"/>
      <c r="AD26">
        <v>0.79296406183229995</v>
      </c>
      <c r="AE26">
        <v>28.895350944450001</v>
      </c>
      <c r="AH26">
        <v>1.188256973041</v>
      </c>
      <c r="AI26">
        <v>15.60841095642</v>
      </c>
      <c r="AJ26">
        <v>1.554632650636</v>
      </c>
      <c r="AK26">
        <v>6.8959719738630003</v>
      </c>
      <c r="AM26">
        <f t="shared" si="0"/>
        <v>7.9296406183229987E-3</v>
      </c>
      <c r="AN26">
        <f t="shared" si="1"/>
        <v>28.895350944450001</v>
      </c>
      <c r="AQ26">
        <f t="shared" si="4"/>
        <v>1.1882569730409999E-2</v>
      </c>
      <c r="AR26">
        <f t="shared" si="5"/>
        <v>15.60841095642</v>
      </c>
      <c r="AS26">
        <f t="shared" si="6"/>
        <v>1.554632650636E-2</v>
      </c>
      <c r="AT26">
        <f t="shared" si="7"/>
        <v>6.8959719738630003</v>
      </c>
    </row>
    <row r="27" spans="2:46" x14ac:dyDescent="0.3">
      <c r="B27" s="2">
        <v>2.511010495833E-2</v>
      </c>
      <c r="C27">
        <v>2.7073770366179999</v>
      </c>
      <c r="D27">
        <v>1.0043134757019999E-2</v>
      </c>
      <c r="E27">
        <v>9.3299745904320002</v>
      </c>
      <c r="F27">
        <v>1.332700013825E-2</v>
      </c>
      <c r="G27">
        <v>13.040990005959999</v>
      </c>
      <c r="H27">
        <v>1.36913759149E-2</v>
      </c>
      <c r="I27">
        <v>50.32662497183</v>
      </c>
      <c r="K27" s="3"/>
      <c r="L27">
        <v>4.1226665299039997E-3</v>
      </c>
      <c r="M27">
        <v>0.97151038675370005</v>
      </c>
      <c r="N27">
        <v>6.0814771740439998E-3</v>
      </c>
      <c r="O27">
        <v>1.968390414136</v>
      </c>
      <c r="P27">
        <v>4.0330101429560004E-3</v>
      </c>
      <c r="Q27">
        <v>3.545837134224</v>
      </c>
      <c r="R27">
        <v>2.7656968441329998E-3</v>
      </c>
      <c r="S27">
        <v>4.2174930075560004</v>
      </c>
      <c r="U27" s="3"/>
      <c r="V27">
        <v>4.1902827523020002E-3</v>
      </c>
      <c r="W27">
        <v>1.7498446239900001</v>
      </c>
      <c r="X27">
        <v>2.6264111986060001E-3</v>
      </c>
      <c r="Y27">
        <v>1.9651957737729999</v>
      </c>
      <c r="Z27">
        <v>3.5177449014239998E-3</v>
      </c>
      <c r="AA27">
        <v>1.4664387818519999</v>
      </c>
      <c r="AC27" s="3"/>
      <c r="AD27">
        <v>0.79893429314310005</v>
      </c>
      <c r="AE27">
        <v>23.184457334840001</v>
      </c>
      <c r="AH27">
        <v>1.1956767902650001</v>
      </c>
      <c r="AI27">
        <v>15.100390587470001</v>
      </c>
      <c r="AJ27">
        <v>1.5762618475629999</v>
      </c>
      <c r="AK27">
        <v>6.3706616319389999</v>
      </c>
      <c r="AN27">
        <f t="shared" si="1"/>
        <v>23.184457334840001</v>
      </c>
      <c r="AQ27">
        <f t="shared" si="4"/>
        <v>1.195676790265E-2</v>
      </c>
      <c r="AR27">
        <f t="shared" si="5"/>
        <v>15.100390587470001</v>
      </c>
      <c r="AS27">
        <f t="shared" si="6"/>
        <v>1.576261847563E-2</v>
      </c>
      <c r="AT27">
        <f t="shared" si="7"/>
        <v>6.3706616319389999</v>
      </c>
    </row>
    <row r="28" spans="2:46" x14ac:dyDescent="0.3">
      <c r="B28" s="2">
        <v>2.783177449101E-2</v>
      </c>
      <c r="C28">
        <v>2.698960969661</v>
      </c>
      <c r="D28">
        <v>1.093696535949E-2</v>
      </c>
      <c r="E28">
        <v>8.7898660112540004</v>
      </c>
      <c r="F28">
        <v>1.402267310312E-2</v>
      </c>
      <c r="G28">
        <v>11.77946517304</v>
      </c>
      <c r="H28">
        <v>1.375308590854E-2</v>
      </c>
      <c r="I28">
        <v>50.193812246679997</v>
      </c>
      <c r="K28" s="3"/>
      <c r="L28">
        <v>4.345308510361E-3</v>
      </c>
      <c r="M28">
        <v>0.92826112615959999</v>
      </c>
      <c r="N28">
        <v>6.7414082946230004E-3</v>
      </c>
      <c r="O28">
        <v>1.836539026546</v>
      </c>
      <c r="P28">
        <v>4.1584348087760001E-3</v>
      </c>
      <c r="Q28">
        <v>3.5350229335569998</v>
      </c>
      <c r="R28">
        <v>2.8002772465850001E-3</v>
      </c>
      <c r="S28">
        <v>4.1958704513290002</v>
      </c>
      <c r="U28" s="3"/>
      <c r="V28">
        <v>4.5566377592539996E-3</v>
      </c>
      <c r="W28">
        <v>1.6435674331879999</v>
      </c>
      <c r="X28">
        <v>2.7229325379789998E-3</v>
      </c>
      <c r="Y28">
        <v>1.950279676818</v>
      </c>
      <c r="Z28">
        <v>3.6845338399340002E-3</v>
      </c>
      <c r="AA28">
        <v>1.3806712243629999</v>
      </c>
      <c r="AC28" s="3"/>
      <c r="AH28">
        <v>1.212487403188</v>
      </c>
      <c r="AI28">
        <v>14.710983821059999</v>
      </c>
      <c r="AJ28">
        <v>1.6239434838090001</v>
      </c>
      <c r="AK28">
        <v>5.8106264887629999</v>
      </c>
      <c r="AQ28">
        <f t="shared" si="4"/>
        <v>1.2124874031879999E-2</v>
      </c>
      <c r="AR28">
        <f t="shared" si="5"/>
        <v>14.710983821059999</v>
      </c>
      <c r="AS28">
        <f t="shared" si="6"/>
        <v>1.6239434838090001E-2</v>
      </c>
      <c r="AT28">
        <f t="shared" si="7"/>
        <v>5.8106264887629999</v>
      </c>
    </row>
    <row r="29" spans="2:46" x14ac:dyDescent="0.3">
      <c r="B29" s="2">
        <v>3.5373810555569998E-2</v>
      </c>
      <c r="C29">
        <v>2.1409034741720001</v>
      </c>
      <c r="D29">
        <v>1.220496408571E-2</v>
      </c>
      <c r="E29">
        <v>8.0698578063139994</v>
      </c>
      <c r="F29">
        <v>1.478567520962E-2</v>
      </c>
      <c r="G29">
        <v>10.438306997470001</v>
      </c>
      <c r="H29">
        <v>1.380917302702E-2</v>
      </c>
      <c r="I29">
        <v>49.98123547486</v>
      </c>
      <c r="K29" s="3"/>
      <c r="L29">
        <v>4.7423232072209996E-3</v>
      </c>
      <c r="M29">
        <v>0.88230445008680003</v>
      </c>
      <c r="N29">
        <v>7.6591659805860003E-3</v>
      </c>
      <c r="O29">
        <v>1.6631775155340001</v>
      </c>
      <c r="P29">
        <v>4.3675764794439999E-3</v>
      </c>
      <c r="Q29">
        <v>3.5242064702690001</v>
      </c>
      <c r="R29">
        <v>2.7998435774160002E-3</v>
      </c>
      <c r="S29">
        <v>4.1647893819690003</v>
      </c>
      <c r="U29" s="3"/>
      <c r="V29">
        <v>4.6980459464480004E-3</v>
      </c>
      <c r="W29">
        <v>1.6034804226229999</v>
      </c>
      <c r="X29">
        <v>2.7936726724030001E-3</v>
      </c>
      <c r="Y29">
        <v>1.9344313238040001</v>
      </c>
      <c r="Z29">
        <v>3.9349815470970002E-3</v>
      </c>
      <c r="AA29">
        <v>1.282784338098</v>
      </c>
      <c r="AC29" s="3"/>
      <c r="AH29">
        <v>1.3218566549890001</v>
      </c>
      <c r="AI29">
        <v>12.020947672229999</v>
      </c>
      <c r="AJ29">
        <v>1.7693833605780001</v>
      </c>
      <c r="AK29">
        <v>4.0852681525000003</v>
      </c>
      <c r="AQ29">
        <f t="shared" si="4"/>
        <v>1.3218566549890001E-2</v>
      </c>
      <c r="AR29">
        <f t="shared" si="5"/>
        <v>12.020947672229999</v>
      </c>
      <c r="AS29">
        <f t="shared" si="6"/>
        <v>1.7693833605780002E-2</v>
      </c>
      <c r="AT29">
        <f t="shared" si="7"/>
        <v>4.0852681525000003</v>
      </c>
    </row>
    <row r="30" spans="2:46" x14ac:dyDescent="0.3">
      <c r="B30" s="2">
        <v>4.8016872375859998E-2</v>
      </c>
      <c r="C30">
        <v>1.5654005413200001</v>
      </c>
      <c r="D30">
        <v>1.3736309437489999E-2</v>
      </c>
      <c r="E30">
        <v>7.5308914263539997</v>
      </c>
      <c r="F30">
        <v>1.545330647885E-2</v>
      </c>
      <c r="G30">
        <v>9.2963628825450009</v>
      </c>
      <c r="H30">
        <v>1.392132490081E-2</v>
      </c>
      <c r="I30">
        <v>49.396573946190003</v>
      </c>
      <c r="K30" s="3"/>
      <c r="L30">
        <v>5.055903726953E-3</v>
      </c>
      <c r="M30">
        <v>0.85662029926189998</v>
      </c>
      <c r="N30">
        <v>8.4073842733460007E-3</v>
      </c>
      <c r="O30">
        <v>1.5349857849049999</v>
      </c>
      <c r="P30">
        <v>4.5346899510560002E-3</v>
      </c>
      <c r="Q30">
        <v>3.5012289807150001</v>
      </c>
      <c r="R30">
        <v>2.8413438313949998E-3</v>
      </c>
      <c r="S30">
        <v>4.1391125846639998</v>
      </c>
      <c r="U30" s="3"/>
      <c r="V30">
        <v>4.7494001204560002E-3</v>
      </c>
      <c r="W30">
        <v>1.5811062771910001</v>
      </c>
      <c r="X30">
        <v>2.8256649132139999E-3</v>
      </c>
      <c r="Y30">
        <v>1.9083281541329999</v>
      </c>
      <c r="Z30">
        <v>4.1728550101559998E-3</v>
      </c>
      <c r="AA30">
        <v>1.22125543816</v>
      </c>
      <c r="AC30" s="3"/>
      <c r="AH30">
        <v>1.330287744599</v>
      </c>
      <c r="AI30">
        <v>11.78538630319</v>
      </c>
      <c r="AJ30">
        <v>1.839608063132</v>
      </c>
      <c r="AK30">
        <v>3.4267340582510002</v>
      </c>
      <c r="AQ30">
        <f t="shared" si="4"/>
        <v>1.330287744599E-2</v>
      </c>
      <c r="AR30">
        <f t="shared" si="5"/>
        <v>11.78538630319</v>
      </c>
      <c r="AS30">
        <f t="shared" si="6"/>
        <v>1.8396080631319998E-2</v>
      </c>
      <c r="AT30">
        <f t="shared" si="7"/>
        <v>3.4267340582510002</v>
      </c>
    </row>
    <row r="31" spans="2:46" x14ac:dyDescent="0.3">
      <c r="B31" s="2">
        <v>5.0154901547330002E-2</v>
      </c>
      <c r="C31">
        <v>1.383138525141</v>
      </c>
      <c r="D31">
        <v>1.509444240173E-2</v>
      </c>
      <c r="E31">
        <v>7.1721847132140004</v>
      </c>
      <c r="F31">
        <v>1.6294831296649999E-2</v>
      </c>
      <c r="G31">
        <v>7.6629141592590004</v>
      </c>
      <c r="H31">
        <v>1.387539519275E-2</v>
      </c>
      <c r="I31">
        <v>42.005956873389998</v>
      </c>
      <c r="K31" s="3"/>
      <c r="L31">
        <v>5.3903380771710002E-3</v>
      </c>
      <c r="M31">
        <v>0.82553017941460005</v>
      </c>
      <c r="N31">
        <v>9.1306647699499997E-3</v>
      </c>
      <c r="O31">
        <v>1.4263256248059999</v>
      </c>
      <c r="P31">
        <v>4.6040770181360003E-3</v>
      </c>
      <c r="Q31">
        <v>3.4742000783620002</v>
      </c>
      <c r="R31">
        <v>2.889688516176E-3</v>
      </c>
      <c r="S31">
        <v>4.1039761429160002</v>
      </c>
      <c r="U31" s="3"/>
      <c r="V31">
        <v>4.7943270136409999E-3</v>
      </c>
      <c r="W31">
        <v>1.5605966438779999</v>
      </c>
      <c r="X31">
        <v>2.8640283713390001E-3</v>
      </c>
      <c r="Y31">
        <v>1.8738346799250001</v>
      </c>
      <c r="Z31">
        <v>4.4042611470270004E-3</v>
      </c>
      <c r="AA31">
        <v>1.156929770044</v>
      </c>
      <c r="AC31" s="3"/>
      <c r="AH31">
        <v>1.3517966201660001</v>
      </c>
      <c r="AI31">
        <v>11.450746561840001</v>
      </c>
      <c r="AJ31">
        <v>2.0273380332839999</v>
      </c>
      <c r="AK31">
        <v>2.1851993951690001</v>
      </c>
      <c r="AQ31">
        <f t="shared" si="4"/>
        <v>1.3517966201660001E-2</v>
      </c>
      <c r="AR31">
        <f t="shared" si="5"/>
        <v>11.450746561840001</v>
      </c>
      <c r="AS31">
        <f t="shared" si="6"/>
        <v>2.0273380332839999E-2</v>
      </c>
      <c r="AT31">
        <f t="shared" si="7"/>
        <v>2.1851993951690001</v>
      </c>
    </row>
    <row r="32" spans="2:46" x14ac:dyDescent="0.3">
      <c r="D32">
        <v>1.609227086142E-2</v>
      </c>
      <c r="E32">
        <v>7.0262333738959999</v>
      </c>
      <c r="F32">
        <v>1.695683409992E-2</v>
      </c>
      <c r="G32">
        <v>6.4013290014099997</v>
      </c>
      <c r="K32" s="3"/>
      <c r="L32">
        <v>5.8435035038580004E-3</v>
      </c>
      <c r="M32">
        <v>0.80389631007869999</v>
      </c>
      <c r="N32">
        <v>9.8606906743940008E-3</v>
      </c>
      <c r="O32">
        <v>1.349402989268</v>
      </c>
      <c r="P32">
        <v>4.7431339800159998E-3</v>
      </c>
      <c r="Q32">
        <v>3.4404125362819999</v>
      </c>
      <c r="R32">
        <v>2.9310190735239998E-3</v>
      </c>
      <c r="S32">
        <v>4.0661371880360004</v>
      </c>
      <c r="U32" s="3"/>
      <c r="V32">
        <v>4.8263673088880001E-3</v>
      </c>
      <c r="W32">
        <v>1.5400870105660001</v>
      </c>
      <c r="X32">
        <v>2.992614033177E-3</v>
      </c>
      <c r="Y32">
        <v>1.841205717837</v>
      </c>
      <c r="Z32">
        <v>4.6422227098860003E-3</v>
      </c>
      <c r="AA32">
        <v>1.105655686762</v>
      </c>
      <c r="AC32" s="3"/>
      <c r="AH32">
        <v>1.4497553962900001</v>
      </c>
      <c r="AI32">
        <v>9.9676390344569992</v>
      </c>
      <c r="AQ32">
        <f t="shared" si="4"/>
        <v>1.4497553962900001E-2</v>
      </c>
      <c r="AR32">
        <f t="shared" si="5"/>
        <v>9.9676390344569992</v>
      </c>
    </row>
    <row r="33" spans="4:44" x14ac:dyDescent="0.3">
      <c r="D33">
        <v>1.79146900772E-2</v>
      </c>
      <c r="E33">
        <v>6.7340203150400004</v>
      </c>
      <c r="F33">
        <v>1.755714927269E-2</v>
      </c>
      <c r="G33">
        <v>5.4320645537400001</v>
      </c>
      <c r="K33" s="3"/>
      <c r="L33">
        <v>6.3315510158980003E-3</v>
      </c>
      <c r="M33">
        <v>0.78226149798379996</v>
      </c>
      <c r="N33">
        <v>1.066627937354E-2</v>
      </c>
      <c r="O33">
        <v>1.2675955873589999</v>
      </c>
      <c r="P33">
        <v>4.8613182562279996E-3</v>
      </c>
      <c r="Q33">
        <v>3.4106796123829999</v>
      </c>
      <c r="R33">
        <v>3.0002364439730002E-3</v>
      </c>
      <c r="S33">
        <v>4.0269461281070003</v>
      </c>
      <c r="U33" s="3"/>
      <c r="V33">
        <v>4.9872335381520002E-3</v>
      </c>
      <c r="W33">
        <v>1.514916096955</v>
      </c>
      <c r="X33">
        <v>3.0567987416150002E-3</v>
      </c>
      <c r="Y33">
        <v>1.812305779988</v>
      </c>
      <c r="Z33">
        <v>4.8672656385150004E-3</v>
      </c>
      <c r="AA33">
        <v>1.0506525792420001</v>
      </c>
      <c r="AC33" s="3"/>
      <c r="AH33">
        <v>1.4783575025310001</v>
      </c>
      <c r="AI33">
        <v>9.6425134114419997</v>
      </c>
      <c r="AQ33">
        <f t="shared" si="4"/>
        <v>1.4783575025310001E-2</v>
      </c>
      <c r="AR33">
        <f t="shared" si="5"/>
        <v>9.6425134114419997</v>
      </c>
    </row>
    <row r="34" spans="4:44" x14ac:dyDescent="0.3">
      <c r="D34">
        <v>1.9279764056879999E-2</v>
      </c>
      <c r="E34">
        <v>6.457403311218</v>
      </c>
      <c r="F34">
        <v>1.8196751891450001E-2</v>
      </c>
      <c r="G34">
        <v>4.5027474814110002</v>
      </c>
      <c r="K34" s="3"/>
      <c r="L34">
        <v>6.9590703038059998E-3</v>
      </c>
      <c r="M34">
        <v>0.75656886232739995</v>
      </c>
      <c r="N34">
        <v>1.12452989123E-2</v>
      </c>
      <c r="O34">
        <v>1.208987248576</v>
      </c>
      <c r="P34">
        <v>5.236102694368E-3</v>
      </c>
      <c r="Q34">
        <v>3.2714802938840002</v>
      </c>
      <c r="R34">
        <v>2.9926755162830001E-3</v>
      </c>
      <c r="S34">
        <v>3.9850544405649999</v>
      </c>
      <c r="U34" s="3"/>
      <c r="V34">
        <v>5.4698802803819996E-3</v>
      </c>
      <c r="W34">
        <v>1.4449968924800001</v>
      </c>
      <c r="X34">
        <v>3.2881247877599999E-3</v>
      </c>
      <c r="Y34">
        <v>1.7386575512739999</v>
      </c>
      <c r="Z34">
        <v>5.324123166723E-3</v>
      </c>
      <c r="AA34">
        <v>0.97886886264759998</v>
      </c>
      <c r="AC34" s="3"/>
      <c r="AH34">
        <v>1.5153792392050001</v>
      </c>
      <c r="AI34">
        <v>9.0999855241990009</v>
      </c>
      <c r="AQ34">
        <f t="shared" si="4"/>
        <v>1.5153792392050001E-2</v>
      </c>
      <c r="AR34">
        <f t="shared" si="5"/>
        <v>9.0999855241990009</v>
      </c>
    </row>
    <row r="35" spans="4:44" x14ac:dyDescent="0.3">
      <c r="D35">
        <v>2.0540911524619999E-2</v>
      </c>
      <c r="E35">
        <v>6.2955082910159996</v>
      </c>
      <c r="F35">
        <v>1.8869994854279998E-2</v>
      </c>
      <c r="G35">
        <v>3.3608134206429998</v>
      </c>
      <c r="K35" s="3"/>
      <c r="L35">
        <v>7.8726792571510006E-3</v>
      </c>
      <c r="M35">
        <v>0.73492254857189998</v>
      </c>
      <c r="N35">
        <v>1.2038350585529999E-2</v>
      </c>
      <c r="O35">
        <v>1.1320629096399999</v>
      </c>
      <c r="P35">
        <v>5.65940151392E-3</v>
      </c>
      <c r="Q35">
        <v>3.1093066912139999</v>
      </c>
      <c r="R35">
        <v>3.012303759987E-3</v>
      </c>
      <c r="S35">
        <v>3.891810666829</v>
      </c>
      <c r="U35" s="3"/>
      <c r="V35">
        <v>6.1907849211590002E-3</v>
      </c>
      <c r="W35">
        <v>1.358297078931</v>
      </c>
      <c r="X35">
        <v>3.5321932685350001E-3</v>
      </c>
      <c r="Y35">
        <v>1.648228713487</v>
      </c>
      <c r="Z35">
        <v>5.4206525151690001E-3</v>
      </c>
      <c r="AA35">
        <v>0.96488502175260005</v>
      </c>
      <c r="AC35" s="3"/>
      <c r="AH35">
        <v>1.6443121712469999</v>
      </c>
      <c r="AI35">
        <v>7.2828176766989996</v>
      </c>
      <c r="AQ35">
        <f t="shared" si="4"/>
        <v>1.6443121712469998E-2</v>
      </c>
      <c r="AR35">
        <f t="shared" si="5"/>
        <v>7.2828176766989996</v>
      </c>
    </row>
    <row r="36" spans="4:44" x14ac:dyDescent="0.3">
      <c r="D36">
        <v>2.180897239027E-2</v>
      </c>
      <c r="E36">
        <v>6.0187174742699998</v>
      </c>
      <c r="F36">
        <v>1.9565673409940001E-2</v>
      </c>
      <c r="G36">
        <v>2.1391655839810002</v>
      </c>
      <c r="K36" s="3"/>
      <c r="L36">
        <v>8.8423446644170008E-3</v>
      </c>
      <c r="M36">
        <v>0.73084228734470003</v>
      </c>
      <c r="N36">
        <v>1.291999600622E-2</v>
      </c>
      <c r="O36">
        <v>1.08077047798</v>
      </c>
      <c r="P36">
        <v>6.2215687435399998E-3</v>
      </c>
      <c r="Q36">
        <v>2.899832038045</v>
      </c>
      <c r="R36">
        <v>3.0257097938709999E-3</v>
      </c>
      <c r="S36">
        <v>3.8526211153140002</v>
      </c>
      <c r="U36" s="3"/>
      <c r="V36">
        <v>7.0728280996710004E-3</v>
      </c>
      <c r="W36">
        <v>1.2781230578</v>
      </c>
      <c r="X36">
        <v>3.9817585360700002E-3</v>
      </c>
      <c r="Y36">
        <v>1.4776258545680001</v>
      </c>
      <c r="Z36">
        <v>5.5236812260930001E-3</v>
      </c>
      <c r="AA36">
        <v>0.95742697327530002</v>
      </c>
      <c r="AC36" s="3"/>
      <c r="AH36">
        <v>1.659859409886</v>
      </c>
      <c r="AI36">
        <v>7.020452216352</v>
      </c>
      <c r="AQ36">
        <f t="shared" si="4"/>
        <v>1.6598594098860001E-2</v>
      </c>
      <c r="AR36">
        <f t="shared" si="5"/>
        <v>7.020452216352</v>
      </c>
    </row>
    <row r="37" spans="4:44" x14ac:dyDescent="0.3">
      <c r="D37">
        <v>2.3790744977309999E-2</v>
      </c>
      <c r="E37">
        <v>5.5462199181759999</v>
      </c>
      <c r="F37">
        <v>2.0025716742240001E-2</v>
      </c>
      <c r="G37">
        <v>1.315865435379</v>
      </c>
      <c r="K37" s="3"/>
      <c r="L37">
        <v>9.7770148552430002E-3</v>
      </c>
      <c r="M37">
        <v>0.71865486382599997</v>
      </c>
      <c r="N37">
        <v>1.404107122046E-2</v>
      </c>
      <c r="O37">
        <v>1.024588851111</v>
      </c>
      <c r="P37">
        <v>6.485447005439E-3</v>
      </c>
      <c r="Q37">
        <v>2.8119870683619999</v>
      </c>
      <c r="R37">
        <v>3.0808989094539998E-3</v>
      </c>
      <c r="S37">
        <v>3.8080250291220001</v>
      </c>
      <c r="U37" s="3"/>
      <c r="V37">
        <v>8.0257956212800002E-3</v>
      </c>
      <c r="W37">
        <v>1.203542573027</v>
      </c>
      <c r="X37">
        <v>4.2385213970390001E-3</v>
      </c>
      <c r="Y37">
        <v>1.364822871349</v>
      </c>
      <c r="Z37">
        <v>6.6055147270830004E-3</v>
      </c>
      <c r="AA37">
        <v>0.88284648850220004</v>
      </c>
      <c r="AC37" s="3"/>
      <c r="AH37">
        <v>1.672942925431</v>
      </c>
      <c r="AI37">
        <v>6.9122942916419996</v>
      </c>
      <c r="AQ37">
        <f t="shared" si="4"/>
        <v>1.6729429254310001E-2</v>
      </c>
      <c r="AR37">
        <f t="shared" si="5"/>
        <v>6.9122942916419996</v>
      </c>
    </row>
    <row r="38" spans="4:44" x14ac:dyDescent="0.3">
      <c r="D38">
        <v>2.675652843404E-2</v>
      </c>
      <c r="E38">
        <v>5.2232244511420003</v>
      </c>
      <c r="F38">
        <v>2.0244533657159999E-2</v>
      </c>
      <c r="G38">
        <v>1.0371185736240001</v>
      </c>
      <c r="K38" s="3"/>
      <c r="L38">
        <v>1.064209057199E-2</v>
      </c>
      <c r="M38">
        <v>0.71863148340119998</v>
      </c>
      <c r="N38">
        <v>1.5237879548999999E-2</v>
      </c>
      <c r="O38">
        <v>0.97572926360150003</v>
      </c>
      <c r="P38">
        <v>6.9857692404870003E-3</v>
      </c>
      <c r="Q38">
        <v>2.6700816542479999</v>
      </c>
      <c r="R38">
        <v>3.1219654942639999E-3</v>
      </c>
      <c r="S38">
        <v>3.7512671624570002</v>
      </c>
      <c r="U38" s="3"/>
      <c r="V38">
        <v>8.7470366431089998E-3</v>
      </c>
      <c r="W38">
        <v>1.155997513984</v>
      </c>
      <c r="X38">
        <v>4.3797694027789998E-3</v>
      </c>
      <c r="Y38">
        <v>1.3060907395900001</v>
      </c>
      <c r="Z38">
        <v>7.3332711295359997E-3</v>
      </c>
      <c r="AA38">
        <v>0.84369173399630004</v>
      </c>
      <c r="AC38" s="3"/>
      <c r="AH38">
        <v>1.684957872704</v>
      </c>
      <c r="AI38">
        <v>6.622472891108</v>
      </c>
      <c r="AQ38">
        <f t="shared" si="4"/>
        <v>1.6849578727040002E-2</v>
      </c>
      <c r="AR38">
        <f t="shared" si="5"/>
        <v>6.622472891108</v>
      </c>
    </row>
    <row r="39" spans="4:44" x14ac:dyDescent="0.3">
      <c r="D39">
        <v>2.944513846937E-2</v>
      </c>
      <c r="E39">
        <v>4.9489787522190003</v>
      </c>
      <c r="F39">
        <v>2.0446521082050001E-2</v>
      </c>
      <c r="G39">
        <v>0.79821854566049999</v>
      </c>
      <c r="K39" s="3"/>
      <c r="L39">
        <v>1.205111941326E-2</v>
      </c>
      <c r="M39">
        <v>0.70372853667580004</v>
      </c>
      <c r="N39">
        <v>1.640346453647E-2</v>
      </c>
      <c r="O39">
        <v>0.94762209753509996</v>
      </c>
      <c r="P39">
        <v>7.5977895693890001E-3</v>
      </c>
      <c r="Q39">
        <v>2.533578626672</v>
      </c>
      <c r="R39">
        <v>3.1896933053919998E-3</v>
      </c>
      <c r="S39">
        <v>3.6053193860300001</v>
      </c>
      <c r="U39" s="3"/>
      <c r="V39">
        <v>9.3201859065950004E-3</v>
      </c>
      <c r="W39">
        <v>1.1205717837169999</v>
      </c>
      <c r="X39">
        <v>5.041947518149E-3</v>
      </c>
      <c r="Y39">
        <v>1.1336233685520001</v>
      </c>
      <c r="Z39">
        <v>8.1899655930240001E-3</v>
      </c>
      <c r="AA39">
        <v>0.81292728402729997</v>
      </c>
      <c r="AC39" s="3"/>
      <c r="AH39">
        <v>1.7432077351049999</v>
      </c>
      <c r="AI39">
        <v>6.1902033305339996</v>
      </c>
      <c r="AQ39">
        <f t="shared" si="4"/>
        <v>1.7432077351049999E-2</v>
      </c>
      <c r="AR39">
        <f t="shared" si="5"/>
        <v>6.1902033305339996</v>
      </c>
    </row>
    <row r="40" spans="4:44" x14ac:dyDescent="0.3">
      <c r="D40">
        <v>3.1392293434670003E-2</v>
      </c>
      <c r="E40">
        <v>4.6898200847659997</v>
      </c>
      <c r="F40">
        <v>2.0721469841730001E-2</v>
      </c>
      <c r="G40">
        <v>0.62591088213870005</v>
      </c>
      <c r="K40" s="3"/>
      <c r="L40">
        <v>1.424162009751E-2</v>
      </c>
      <c r="M40">
        <v>0.69691257719779998</v>
      </c>
      <c r="N40">
        <v>1.7304443486799999E-2</v>
      </c>
      <c r="O40">
        <v>0.92684616918389995</v>
      </c>
      <c r="P40">
        <v>8.3145881406190003E-3</v>
      </c>
      <c r="Q40">
        <v>2.40653222671</v>
      </c>
      <c r="R40">
        <v>3.2500675958250002E-3</v>
      </c>
      <c r="S40">
        <v>3.4323447813189998</v>
      </c>
      <c r="U40" s="3"/>
      <c r="V40">
        <v>1.046016927976E-2</v>
      </c>
      <c r="W40">
        <v>1.064636420137</v>
      </c>
      <c r="X40">
        <v>5.8650479262909996E-3</v>
      </c>
      <c r="Y40">
        <v>0.94251087632069996</v>
      </c>
      <c r="Z40">
        <v>8.2994616301350008E-3</v>
      </c>
      <c r="AA40">
        <v>0.80826600372900004</v>
      </c>
      <c r="AC40" s="3"/>
      <c r="AH40">
        <v>1.9595627298530001</v>
      </c>
      <c r="AI40">
        <v>4.587224834803</v>
      </c>
      <c r="AQ40">
        <f t="shared" si="4"/>
        <v>1.959562729853E-2</v>
      </c>
      <c r="AR40">
        <f t="shared" si="5"/>
        <v>4.587224834803</v>
      </c>
    </row>
    <row r="41" spans="4:44" x14ac:dyDescent="0.3">
      <c r="D41">
        <v>3.6367590525630003E-2</v>
      </c>
      <c r="E41">
        <v>4.0585313106939997</v>
      </c>
      <c r="F41">
        <v>2.1035720956180001E-2</v>
      </c>
      <c r="G41">
        <v>0.5998892506422</v>
      </c>
      <c r="K41" s="3"/>
      <c r="L41">
        <v>1.482056843846E-2</v>
      </c>
      <c r="M41">
        <v>0.69014017318859999</v>
      </c>
      <c r="N41">
        <v>1.8161440654660001E-2</v>
      </c>
      <c r="O41">
        <v>0.91583687779709999</v>
      </c>
      <c r="P41">
        <v>8.9343013834799999E-3</v>
      </c>
      <c r="Q41">
        <v>2.3213803425680002</v>
      </c>
      <c r="R41">
        <v>3.338630382259E-3</v>
      </c>
      <c r="S41">
        <v>3.2796396850280001</v>
      </c>
      <c r="U41" s="3"/>
      <c r="V41">
        <v>1.14650115651E-2</v>
      </c>
      <c r="W41">
        <v>1.0282784338099999</v>
      </c>
      <c r="X41">
        <v>6.2190128978110003E-3</v>
      </c>
      <c r="Y41">
        <v>0.89403356121809996</v>
      </c>
      <c r="Z41">
        <v>8.5764914495139993E-3</v>
      </c>
      <c r="AA41">
        <v>0.80453697949040004</v>
      </c>
      <c r="AC41" s="3"/>
      <c r="AH41">
        <v>2.0283865479959999</v>
      </c>
      <c r="AI41">
        <v>4.273641304421</v>
      </c>
      <c r="AQ41">
        <f t="shared" si="4"/>
        <v>2.028386547996E-2</v>
      </c>
      <c r="AR41">
        <f t="shared" si="5"/>
        <v>4.273641304421</v>
      </c>
    </row>
    <row r="42" spans="4:44" x14ac:dyDescent="0.3">
      <c r="D42">
        <v>4.0289623091730002E-2</v>
      </c>
      <c r="E42">
        <v>3.5730945542680002</v>
      </c>
      <c r="F42">
        <v>2.1349975797809999E-2</v>
      </c>
      <c r="G42">
        <v>0.60045228331680001</v>
      </c>
      <c r="K42" s="3"/>
      <c r="L42">
        <v>1.533667246024E-2</v>
      </c>
      <c r="M42">
        <v>0.67931541362049996</v>
      </c>
      <c r="N42">
        <v>2.0442632845529999E-2</v>
      </c>
      <c r="O42">
        <v>0.89136160328500003</v>
      </c>
      <c r="P42">
        <v>9.3451746385740005E-3</v>
      </c>
      <c r="Q42">
        <v>2.2686665351830002</v>
      </c>
      <c r="R42">
        <v>3.3657252777460002E-3</v>
      </c>
      <c r="S42">
        <v>3.2215308446250002</v>
      </c>
      <c r="U42" s="3"/>
      <c r="V42">
        <v>1.2463506660340001E-2</v>
      </c>
      <c r="W42">
        <v>1.0031075201990001</v>
      </c>
      <c r="X42">
        <v>6.5537120450050003E-3</v>
      </c>
      <c r="Y42">
        <v>0.85301429459290001</v>
      </c>
      <c r="Z42">
        <v>8.9308088202320005E-3</v>
      </c>
      <c r="AA42">
        <v>0.79707893101310001</v>
      </c>
      <c r="AC42" s="3"/>
      <c r="AH42">
        <v>2.13040760243</v>
      </c>
      <c r="AI42">
        <v>3.8531311194429998</v>
      </c>
      <c r="AQ42">
        <f t="shared" si="4"/>
        <v>2.1304076024300001E-2</v>
      </c>
      <c r="AR42">
        <f t="shared" si="5"/>
        <v>3.8531311194429998</v>
      </c>
    </row>
    <row r="43" spans="4:44" x14ac:dyDescent="0.3">
      <c r="D43">
        <v>4.2659480355320002E-2</v>
      </c>
      <c r="E43">
        <v>3.3311086733790001</v>
      </c>
      <c r="K43" s="3"/>
      <c r="L43">
        <v>1.5755163208560002E-2</v>
      </c>
      <c r="M43">
        <v>0.67254734630290003</v>
      </c>
      <c r="N43">
        <v>2.240874728835E-2</v>
      </c>
      <c r="O43">
        <v>0.87055688748810001</v>
      </c>
      <c r="P43">
        <v>9.951444137189E-3</v>
      </c>
      <c r="Q43">
        <v>2.2200015008720002</v>
      </c>
      <c r="R43">
        <v>3.3910289310130001E-3</v>
      </c>
      <c r="S43">
        <v>3.0350436742559999</v>
      </c>
      <c r="U43" s="3"/>
      <c r="V43">
        <v>1.3642438153939999E-2</v>
      </c>
      <c r="W43">
        <v>0.98073337476690003</v>
      </c>
      <c r="X43">
        <v>6.8949986544759997E-3</v>
      </c>
      <c r="Y43">
        <v>0.82877563704159996</v>
      </c>
      <c r="Z43">
        <v>9.1498329307439993E-3</v>
      </c>
      <c r="AA43">
        <v>0.79148539465510004</v>
      </c>
      <c r="AC43" s="3"/>
      <c r="AH43">
        <v>2.2690607815139998</v>
      </c>
      <c r="AI43">
        <v>3.5075026109960001</v>
      </c>
      <c r="AQ43">
        <f t="shared" si="4"/>
        <v>2.2690607815139999E-2</v>
      </c>
      <c r="AR43">
        <f t="shared" si="5"/>
        <v>3.5075026109960001</v>
      </c>
    </row>
    <row r="44" spans="4:44" x14ac:dyDescent="0.3">
      <c r="D44">
        <v>4.5798490008370003E-2</v>
      </c>
      <c r="E44">
        <v>2.9263462924580002</v>
      </c>
      <c r="K44" s="3"/>
      <c r="L44">
        <v>1.643183795405E-2</v>
      </c>
      <c r="M44">
        <v>0.6698263550936</v>
      </c>
      <c r="N44">
        <v>2.412296303954E-2</v>
      </c>
      <c r="O44">
        <v>0.86440715216529995</v>
      </c>
      <c r="P44">
        <v>1.1171148103299999E-2</v>
      </c>
      <c r="Q44">
        <v>2.1361847521169999</v>
      </c>
      <c r="R44">
        <v>3.4464631639519999E-3</v>
      </c>
      <c r="S44">
        <v>3.008015149007</v>
      </c>
      <c r="U44" s="3"/>
      <c r="V44">
        <v>1.4860021432279999E-2</v>
      </c>
      <c r="W44">
        <v>0.95742697327530002</v>
      </c>
      <c r="X44">
        <v>7.1075314115829997E-3</v>
      </c>
      <c r="Y44">
        <v>0.81758856432570004</v>
      </c>
      <c r="Z44">
        <v>9.5557287295049993E-3</v>
      </c>
      <c r="AA44">
        <v>0.78775637041640001</v>
      </c>
      <c r="AC44" s="3"/>
      <c r="AH44">
        <v>2.4467410532799998</v>
      </c>
      <c r="AI44">
        <v>3.1915028723469998</v>
      </c>
      <c r="AQ44">
        <f t="shared" si="4"/>
        <v>2.4467410532799997E-2</v>
      </c>
      <c r="AR44">
        <f t="shared" si="5"/>
        <v>3.1915028723469998</v>
      </c>
    </row>
    <row r="45" spans="4:44" x14ac:dyDescent="0.3">
      <c r="D45">
        <v>5.0115502237270002E-2</v>
      </c>
      <c r="E45">
        <v>2.425201744117</v>
      </c>
      <c r="K45" s="3"/>
      <c r="L45">
        <v>1.9529385988560001E-2</v>
      </c>
      <c r="M45">
        <v>0.67109398893049999</v>
      </c>
      <c r="N45">
        <v>2.553462103664E-2</v>
      </c>
      <c r="O45">
        <v>0.85582423201229996</v>
      </c>
      <c r="P45">
        <v>1.217488482313E-2</v>
      </c>
      <c r="Q45">
        <v>2.0739954619350001</v>
      </c>
      <c r="R45">
        <v>3.4530624773970002E-3</v>
      </c>
      <c r="S45">
        <v>2.9809879436200002</v>
      </c>
      <c r="U45" s="3"/>
      <c r="V45">
        <v>1.6773553080929999E-2</v>
      </c>
      <c r="W45">
        <v>0.94251087632069996</v>
      </c>
      <c r="X45">
        <v>7.2878236466269999E-3</v>
      </c>
      <c r="Y45">
        <v>0.8036047234307</v>
      </c>
      <c r="Z45">
        <v>9.9294080334200001E-3</v>
      </c>
      <c r="AA45">
        <v>0.78402734617780001</v>
      </c>
      <c r="AC45" s="3"/>
      <c r="AH45">
        <v>2.5437830952290001</v>
      </c>
      <c r="AI45">
        <v>3.1611237303170001</v>
      </c>
      <c r="AQ45">
        <f t="shared" si="4"/>
        <v>2.5437830952290002E-2</v>
      </c>
      <c r="AR45">
        <f t="shared" si="5"/>
        <v>3.1611237303170001</v>
      </c>
    </row>
    <row r="46" spans="4:44" x14ac:dyDescent="0.3">
      <c r="K46" s="3"/>
      <c r="L46">
        <v>2.0254839088E-2</v>
      </c>
      <c r="M46">
        <v>0.66431762533320005</v>
      </c>
      <c r="N46">
        <v>2.7595410388319998E-2</v>
      </c>
      <c r="O46">
        <v>0.84478240570170005</v>
      </c>
      <c r="P46">
        <v>1.459406114584E-2</v>
      </c>
      <c r="Q46">
        <v>1.956362511224</v>
      </c>
      <c r="R46">
        <v>3.458549335147E-3</v>
      </c>
      <c r="S46">
        <v>2.8742310385700001</v>
      </c>
      <c r="U46" s="3"/>
      <c r="V46">
        <v>1.8332695277210001E-2</v>
      </c>
      <c r="W46">
        <v>0.92666252330639998</v>
      </c>
      <c r="X46">
        <v>7.5905305530099996E-3</v>
      </c>
      <c r="Y46">
        <v>0.78868862647610005</v>
      </c>
      <c r="Z46">
        <v>1.0270830797130001E-2</v>
      </c>
      <c r="AA46">
        <v>0.77563704164080005</v>
      </c>
      <c r="AC46" s="3"/>
      <c r="AH46">
        <v>2.8255757212630002</v>
      </c>
      <c r="AI46">
        <v>2.860577177603</v>
      </c>
      <c r="AQ46">
        <f t="shared" si="4"/>
        <v>2.8255757212630003E-2</v>
      </c>
      <c r="AR46">
        <f t="shared" si="5"/>
        <v>2.860577177603</v>
      </c>
    </row>
    <row r="47" spans="4:44" x14ac:dyDescent="0.3">
      <c r="K47" s="3"/>
      <c r="L47">
        <v>2.188726411697E-2</v>
      </c>
      <c r="M47">
        <v>0.66021945168380003</v>
      </c>
      <c r="N47">
        <v>3.1824166962530001E-2</v>
      </c>
      <c r="O47">
        <v>0.82513721844819998</v>
      </c>
      <c r="P47">
        <v>1.6420958514449999E-2</v>
      </c>
      <c r="Q47">
        <v>1.890096919403</v>
      </c>
      <c r="R47">
        <v>3.5001061546710002E-3</v>
      </c>
      <c r="S47">
        <v>2.852608293791</v>
      </c>
      <c r="U47" s="3"/>
      <c r="V47">
        <v>1.9524537395959999E-2</v>
      </c>
      <c r="W47">
        <v>0.90708514605339996</v>
      </c>
      <c r="X47">
        <v>8.4729101125760008E-3</v>
      </c>
      <c r="Y47">
        <v>0.74766935985079996</v>
      </c>
      <c r="Z47">
        <v>1.068312984949E-2</v>
      </c>
      <c r="AA47">
        <v>0.76724673710379998</v>
      </c>
      <c r="AC47" s="3"/>
      <c r="AH47">
        <v>3.1096659123229999</v>
      </c>
      <c r="AI47">
        <v>2.669130109098</v>
      </c>
      <c r="AQ47">
        <f t="shared" si="4"/>
        <v>3.1096659123229998E-2</v>
      </c>
      <c r="AR47">
        <f t="shared" si="5"/>
        <v>2.669130109098</v>
      </c>
    </row>
    <row r="48" spans="4:44" x14ac:dyDescent="0.3">
      <c r="K48" s="3"/>
      <c r="L48">
        <v>2.3693967586430002E-2</v>
      </c>
      <c r="M48">
        <v>0.64665710834680001</v>
      </c>
      <c r="N48">
        <v>3.2763216853530001E-2</v>
      </c>
      <c r="O48">
        <v>0.82267047665449999</v>
      </c>
      <c r="P48">
        <v>1.8882540139849999E-2</v>
      </c>
      <c r="Q48">
        <v>1.811652011791</v>
      </c>
      <c r="R48">
        <v>3.555596953154E-3</v>
      </c>
      <c r="S48">
        <v>2.829633821067</v>
      </c>
      <c r="U48" s="3"/>
      <c r="V48">
        <v>2.065842186028E-2</v>
      </c>
      <c r="W48">
        <v>0.8912367930392</v>
      </c>
      <c r="X48">
        <v>8.9560293900930003E-3</v>
      </c>
      <c r="Y48">
        <v>0.73275326289620002</v>
      </c>
      <c r="Z48">
        <v>1.0953668315470001E-2</v>
      </c>
      <c r="AA48">
        <v>0.75792417650709998</v>
      </c>
      <c r="AC48" s="3"/>
      <c r="AH48">
        <v>3.332226051513</v>
      </c>
      <c r="AI48">
        <v>2.4829963550079999</v>
      </c>
      <c r="AQ48">
        <f t="shared" si="4"/>
        <v>3.3322260515130001E-2</v>
      </c>
      <c r="AR48">
        <f t="shared" si="5"/>
        <v>2.4829963550079999</v>
      </c>
    </row>
    <row r="49" spans="11:44" x14ac:dyDescent="0.3">
      <c r="K49" s="3"/>
      <c r="L49">
        <v>2.7879610421790001E-2</v>
      </c>
      <c r="M49">
        <v>0.63167911799989995</v>
      </c>
      <c r="N49">
        <v>3.3973073166789998E-2</v>
      </c>
      <c r="O49">
        <v>0.80554824336679998</v>
      </c>
      <c r="P49">
        <v>2.0423649525920001E-2</v>
      </c>
      <c r="Q49">
        <v>1.7629617115380001</v>
      </c>
      <c r="R49">
        <v>3.5691349733069999E-3</v>
      </c>
      <c r="S49">
        <v>2.799903725444</v>
      </c>
      <c r="U49" s="3"/>
      <c r="V49">
        <v>2.1502437961720001E-2</v>
      </c>
      <c r="W49">
        <v>0.88471100062149999</v>
      </c>
      <c r="X49">
        <v>9.0848473150379992E-3</v>
      </c>
      <c r="Y49">
        <v>0.72715972653820005</v>
      </c>
      <c r="Z49">
        <v>1.1237109397530001E-2</v>
      </c>
      <c r="AA49">
        <v>0.75046612802979995</v>
      </c>
      <c r="AC49" s="3"/>
      <c r="AH49">
        <v>3.6919926486699999</v>
      </c>
      <c r="AI49">
        <v>2.3688210756069998</v>
      </c>
      <c r="AQ49">
        <f t="shared" si="4"/>
        <v>3.6919926486699998E-2</v>
      </c>
      <c r="AR49">
        <f t="shared" si="5"/>
        <v>2.3688210756069998</v>
      </c>
    </row>
    <row r="50" spans="11:44" x14ac:dyDescent="0.3">
      <c r="K50" s="3"/>
      <c r="L50">
        <v>2.9658577919599999E-2</v>
      </c>
      <c r="M50">
        <v>0.63027968644590004</v>
      </c>
      <c r="N50">
        <v>3.591428387738E-2</v>
      </c>
      <c r="O50">
        <v>0.80671645924589996</v>
      </c>
      <c r="P50">
        <v>2.397332595216E-2</v>
      </c>
      <c r="Q50">
        <v>1.668271179742</v>
      </c>
      <c r="R50">
        <v>3.5607067072779999E-3</v>
      </c>
      <c r="S50">
        <v>2.6958498991809998</v>
      </c>
      <c r="U50" s="3"/>
      <c r="V50">
        <v>2.2546156285839999E-2</v>
      </c>
      <c r="W50">
        <v>0.87352392790550004</v>
      </c>
      <c r="X50">
        <v>9.2587843509130009E-3</v>
      </c>
      <c r="Y50">
        <v>0.72343070229960005</v>
      </c>
      <c r="Z50">
        <v>1.260933986019E-2</v>
      </c>
      <c r="AA50">
        <v>0.72809198259789998</v>
      </c>
      <c r="AC50" s="3"/>
      <c r="AH50">
        <v>4.0919465801959998</v>
      </c>
      <c r="AI50">
        <v>2.3206652032920001</v>
      </c>
      <c r="AQ50">
        <f t="shared" si="4"/>
        <v>4.091946580196E-2</v>
      </c>
      <c r="AR50">
        <f t="shared" si="5"/>
        <v>2.3206652032920001</v>
      </c>
    </row>
    <row r="51" spans="11:44" x14ac:dyDescent="0.3">
      <c r="K51" s="3"/>
      <c r="L51">
        <v>3.0028365734709999E-2</v>
      </c>
      <c r="M51">
        <v>0.63297239488330004</v>
      </c>
      <c r="N51">
        <v>3.7508682540030001E-2</v>
      </c>
      <c r="O51">
        <v>0.79568723808910002</v>
      </c>
      <c r="P51">
        <v>2.7139601122410002E-2</v>
      </c>
      <c r="Q51">
        <v>1.5952126317649999</v>
      </c>
      <c r="R51">
        <v>3.5805423579759999E-3</v>
      </c>
      <c r="S51">
        <v>2.6174709847040001</v>
      </c>
      <c r="U51" s="3"/>
      <c r="V51">
        <v>2.4021591659029999E-2</v>
      </c>
      <c r="W51">
        <v>0.86420136730889996</v>
      </c>
      <c r="X51">
        <v>9.4069642090560002E-3</v>
      </c>
      <c r="Y51">
        <v>0.72156619018019996</v>
      </c>
      <c r="Z51">
        <v>1.4181264536469999E-2</v>
      </c>
      <c r="AA51">
        <v>0.70012430080800003</v>
      </c>
      <c r="AC51" s="3"/>
      <c r="AH51">
        <v>5.9247015952239996</v>
      </c>
      <c r="AI51">
        <v>2.3692987720210001</v>
      </c>
      <c r="AQ51">
        <f t="shared" si="4"/>
        <v>5.9247015952239995E-2</v>
      </c>
      <c r="AR51">
        <f t="shared" si="5"/>
        <v>2.3692987720210001</v>
      </c>
    </row>
    <row r="52" spans="11:44" x14ac:dyDescent="0.3">
      <c r="K52" s="3"/>
      <c r="L52">
        <v>3.059330467597E-2</v>
      </c>
      <c r="M52">
        <v>0.62214631545249999</v>
      </c>
      <c r="N52">
        <v>4.0470655225560002E-2</v>
      </c>
      <c r="O52">
        <v>0.77851765030490006</v>
      </c>
      <c r="P52">
        <v>2.9796786398320001E-2</v>
      </c>
      <c r="Q52">
        <v>1.535681356487</v>
      </c>
      <c r="R52">
        <v>3.62181634978E-3</v>
      </c>
      <c r="S52">
        <v>2.575577977299</v>
      </c>
      <c r="U52" s="3"/>
      <c r="V52">
        <v>2.589641545943E-2</v>
      </c>
      <c r="W52">
        <v>0.84369173399630004</v>
      </c>
      <c r="X52">
        <v>9.5035976754469995E-3</v>
      </c>
      <c r="Y52">
        <v>0.71970167806090002</v>
      </c>
      <c r="Z52">
        <v>1.5663007054389999E-2</v>
      </c>
      <c r="AA52">
        <v>0.67495338719700004</v>
      </c>
      <c r="AC52" s="3"/>
      <c r="AH52">
        <v>6.5624936139169998</v>
      </c>
      <c r="AI52">
        <v>2.299382648466</v>
      </c>
      <c r="AQ52">
        <f t="shared" si="4"/>
        <v>6.5624936139170004E-2</v>
      </c>
      <c r="AR52">
        <f t="shared" si="5"/>
        <v>2.299382648466</v>
      </c>
    </row>
    <row r="53" spans="11:44" x14ac:dyDescent="0.3">
      <c r="K53" s="3"/>
      <c r="L53">
        <v>3.1576772075930001E-2</v>
      </c>
      <c r="M53">
        <v>0.60725487038759995</v>
      </c>
      <c r="N53">
        <v>4.3697336139990002E-2</v>
      </c>
      <c r="O53">
        <v>0.76134090824419998</v>
      </c>
      <c r="P53">
        <v>3.175648080863E-2</v>
      </c>
      <c r="Q53">
        <v>1.486979743125</v>
      </c>
      <c r="R53">
        <v>3.6906943269659999E-3</v>
      </c>
      <c r="S53">
        <v>2.5120626022189998</v>
      </c>
      <c r="U53" s="3"/>
      <c r="V53">
        <v>2.7172036482930002E-2</v>
      </c>
      <c r="W53">
        <v>0.82597886886259997</v>
      </c>
      <c r="X53">
        <v>9.9094774560620005E-3</v>
      </c>
      <c r="Y53">
        <v>0.71410814170290005</v>
      </c>
      <c r="Z53">
        <v>1.6970868599949999E-2</v>
      </c>
      <c r="AA53">
        <v>0.66003729024239999</v>
      </c>
      <c r="AC53" s="3"/>
      <c r="AH53">
        <v>6.9766626547359998</v>
      </c>
      <c r="AI53">
        <v>2.2248572507689999</v>
      </c>
      <c r="AQ53">
        <f t="shared" si="4"/>
        <v>6.9766626547360003E-2</v>
      </c>
      <c r="AR53">
        <f t="shared" si="5"/>
        <v>2.2248572507689999</v>
      </c>
    </row>
    <row r="54" spans="11:44" x14ac:dyDescent="0.3">
      <c r="K54" s="3"/>
      <c r="L54">
        <v>3.3899937815610001E-2</v>
      </c>
      <c r="M54">
        <v>0.60854343347569995</v>
      </c>
      <c r="N54">
        <v>4.5594411780459997E-2</v>
      </c>
      <c r="O54">
        <v>0.76128963592959997</v>
      </c>
      <c r="P54">
        <v>3.7949861056170001E-2</v>
      </c>
      <c r="Q54">
        <v>1.3665420841989999</v>
      </c>
      <c r="R54">
        <v>3.7459022977300001E-3</v>
      </c>
      <c r="S54">
        <v>2.4688178668680001</v>
      </c>
      <c r="U54" s="3"/>
      <c r="V54">
        <v>2.882786020003E-2</v>
      </c>
      <c r="W54">
        <v>0.81385954008700001</v>
      </c>
      <c r="X54">
        <v>1.203553385275E-2</v>
      </c>
      <c r="Y54">
        <v>0.68707271597270003</v>
      </c>
      <c r="Z54">
        <v>1.8491270911689998E-2</v>
      </c>
      <c r="AA54">
        <v>0.6348663766314</v>
      </c>
      <c r="AC54" s="3"/>
    </row>
    <row r="55" spans="11:44" x14ac:dyDescent="0.3">
      <c r="K55" s="3"/>
      <c r="L55">
        <v>3.5595226018940003E-2</v>
      </c>
      <c r="M55">
        <v>0.60984896622700002</v>
      </c>
      <c r="N55">
        <v>4.665956430492E-2</v>
      </c>
      <c r="O55">
        <v>0.76248152905699995</v>
      </c>
      <c r="P55">
        <v>4.2044018551989998E-2</v>
      </c>
      <c r="Q55">
        <v>1.294809809672</v>
      </c>
      <c r="R55">
        <v>3.8429876260989999E-3</v>
      </c>
      <c r="S55">
        <v>2.4269233510479999</v>
      </c>
      <c r="U55" s="3"/>
      <c r="V55">
        <v>3.1050694226420001E-2</v>
      </c>
      <c r="W55">
        <v>0.80174021131140005</v>
      </c>
      <c r="X55">
        <v>1.3974790642840001E-2</v>
      </c>
      <c r="Y55">
        <v>0.66656308265999997</v>
      </c>
      <c r="Z55">
        <v>2.371629782217E-2</v>
      </c>
      <c r="AA55">
        <v>0.57799875699189995</v>
      </c>
      <c r="AC55" s="3"/>
    </row>
    <row r="56" spans="11:44" x14ac:dyDescent="0.3">
      <c r="K56" s="3"/>
      <c r="L56">
        <v>3.7527448430139998E-2</v>
      </c>
      <c r="M56">
        <v>0.59222917643210005</v>
      </c>
      <c r="N56">
        <v>4.715717833501E-2</v>
      </c>
      <c r="O56">
        <v>0.7417165024604</v>
      </c>
      <c r="P56">
        <v>4.3920241074809997E-2</v>
      </c>
      <c r="Q56">
        <v>1.2636780198740001</v>
      </c>
      <c r="R56">
        <v>3.9609644953170001E-3</v>
      </c>
      <c r="S56">
        <v>2.3823255678900002</v>
      </c>
      <c r="U56" s="3"/>
      <c r="V56">
        <v>3.3627877659809999E-2</v>
      </c>
      <c r="W56">
        <v>0.78589185829709995</v>
      </c>
      <c r="X56">
        <v>1.6377980976850001E-2</v>
      </c>
      <c r="Y56">
        <v>0.6479179614667</v>
      </c>
      <c r="Z56">
        <v>2.698274605473E-2</v>
      </c>
      <c r="AA56">
        <v>0.54257302672469998</v>
      </c>
      <c r="AC56" s="3"/>
    </row>
    <row r="57" spans="11:44" x14ac:dyDescent="0.3">
      <c r="K57" s="3"/>
      <c r="L57">
        <v>3.9250566881020001E-2</v>
      </c>
      <c r="M57">
        <v>0.58812855160910005</v>
      </c>
      <c r="N57">
        <v>4.7736964311969998E-2</v>
      </c>
      <c r="O57">
        <v>0.73803878946870005</v>
      </c>
      <c r="P57">
        <v>5.0008975066289998E-2</v>
      </c>
      <c r="Q57">
        <v>1.143243189226</v>
      </c>
      <c r="R57">
        <v>4.058294941042E-3</v>
      </c>
      <c r="S57">
        <v>2.3579986130130002</v>
      </c>
      <c r="U57" s="3"/>
      <c r="V57">
        <v>3.5644494082899998E-2</v>
      </c>
      <c r="W57">
        <v>0.77004350528279997</v>
      </c>
      <c r="X57">
        <v>1.762779676818E-2</v>
      </c>
      <c r="Y57">
        <v>0.62647607209449996</v>
      </c>
      <c r="Z57">
        <v>2.9128140357399999E-2</v>
      </c>
      <c r="AA57">
        <v>0.51646985705409998</v>
      </c>
      <c r="AC57" s="3"/>
    </row>
    <row r="58" spans="11:44" x14ac:dyDescent="0.3">
      <c r="K58" s="3"/>
      <c r="L58">
        <v>4.0715614465850002E-2</v>
      </c>
      <c r="M58">
        <v>0.58808895572840003</v>
      </c>
      <c r="N58">
        <v>4.8487005024439998E-2</v>
      </c>
      <c r="O58">
        <v>0.74045988016499997</v>
      </c>
      <c r="R58">
        <v>4.1765546379790002E-3</v>
      </c>
      <c r="S58">
        <v>2.333671092481</v>
      </c>
      <c r="U58" s="3"/>
      <c r="V58">
        <v>3.7158501150099998E-2</v>
      </c>
      <c r="W58">
        <v>0.75046612802979995</v>
      </c>
      <c r="X58">
        <v>2.4373658480330001E-2</v>
      </c>
      <c r="Y58">
        <v>0.59477936606589998</v>
      </c>
      <c r="Z58">
        <v>3.5081348151190003E-2</v>
      </c>
      <c r="AA58">
        <v>0.4698570540709</v>
      </c>
      <c r="AC58" s="3"/>
    </row>
    <row r="59" spans="11:44" x14ac:dyDescent="0.3">
      <c r="K59" s="3"/>
      <c r="L59">
        <v>4.9882305958500003E-2</v>
      </c>
      <c r="M59">
        <v>0.56486823433669997</v>
      </c>
      <c r="N59">
        <v>4.9010101873409997E-2</v>
      </c>
      <c r="O59">
        <v>0.73922506137889998</v>
      </c>
      <c r="R59">
        <v>4.2947954797339996E-3</v>
      </c>
      <c r="S59">
        <v>2.3079922211060002</v>
      </c>
      <c r="U59" s="3"/>
      <c r="V59">
        <v>3.8923820904319999E-2</v>
      </c>
      <c r="W59">
        <v>0.73368551895589995</v>
      </c>
      <c r="X59">
        <v>2.7569358569389999E-2</v>
      </c>
      <c r="Y59">
        <v>0.57426973275329996</v>
      </c>
      <c r="Z59">
        <v>3.8708829361900003E-2</v>
      </c>
      <c r="AA59">
        <v>0.4586699813549</v>
      </c>
      <c r="AC59" s="3"/>
    </row>
    <row r="60" spans="11:44" x14ac:dyDescent="0.3">
      <c r="K60" s="3"/>
      <c r="N60">
        <v>4.9860966783989998E-2</v>
      </c>
      <c r="O60">
        <v>0.74042274606339997</v>
      </c>
      <c r="R60">
        <v>4.5038240193140001E-3</v>
      </c>
      <c r="S60">
        <v>2.2890676527679998</v>
      </c>
      <c r="U60" s="3"/>
      <c r="V60">
        <v>4.0869569047819999E-2</v>
      </c>
      <c r="W60">
        <v>0.71876942200119998</v>
      </c>
      <c r="X60">
        <v>2.904480195165E-2</v>
      </c>
      <c r="Y60">
        <v>0.5658794282163</v>
      </c>
      <c r="Z60">
        <v>4.2465248633649998E-2</v>
      </c>
      <c r="AA60">
        <v>0.45587321317590002</v>
      </c>
      <c r="AC60" s="3"/>
    </row>
    <row r="61" spans="11:44" x14ac:dyDescent="0.3">
      <c r="K61" s="3"/>
      <c r="R61">
        <v>4.6153147061740001E-3</v>
      </c>
      <c r="S61">
        <v>2.279605180046</v>
      </c>
      <c r="U61" s="3"/>
      <c r="V61">
        <v>4.3079516476260002E-2</v>
      </c>
      <c r="W61">
        <v>0.70665009322560002</v>
      </c>
      <c r="X61">
        <v>3.0810217814739999E-2</v>
      </c>
      <c r="Y61">
        <v>0.56028589185830002</v>
      </c>
      <c r="Z61">
        <v>4.695609186086E-2</v>
      </c>
      <c r="AA61">
        <v>0.44002486016159997</v>
      </c>
      <c r="AC61" s="3"/>
    </row>
    <row r="62" spans="11:44" x14ac:dyDescent="0.3">
      <c r="K62" s="3"/>
      <c r="R62">
        <v>4.7058949970039997E-3</v>
      </c>
      <c r="S62">
        <v>2.271494623822</v>
      </c>
      <c r="U62" s="3"/>
      <c r="V62">
        <v>4.516700117894E-2</v>
      </c>
      <c r="W62">
        <v>0.68986948415159999</v>
      </c>
      <c r="X62">
        <v>3.2182592440719998E-2</v>
      </c>
      <c r="Y62">
        <v>0.55469235550030005</v>
      </c>
      <c r="Z62">
        <v>5.0113316364780003E-2</v>
      </c>
      <c r="AA62">
        <v>0.44095711622130002</v>
      </c>
      <c r="AC62" s="3"/>
    </row>
    <row r="63" spans="11:44" x14ac:dyDescent="0.3">
      <c r="K63" s="3"/>
      <c r="R63">
        <v>4.8244375216599999E-3</v>
      </c>
      <c r="S63">
        <v>2.2674373659159999</v>
      </c>
      <c r="U63" s="3"/>
      <c r="V63">
        <v>4.6970932672529997E-2</v>
      </c>
      <c r="W63">
        <v>0.66749533871970002</v>
      </c>
      <c r="X63">
        <v>3.4031755172260002E-2</v>
      </c>
      <c r="Y63">
        <v>0.54723430702300002</v>
      </c>
      <c r="AC63" s="3"/>
    </row>
    <row r="64" spans="11:44" x14ac:dyDescent="0.3">
      <c r="K64" s="3"/>
      <c r="R64">
        <v>4.9359659188829997E-3</v>
      </c>
      <c r="S64">
        <v>2.260677594878</v>
      </c>
      <c r="U64" s="3"/>
      <c r="V64">
        <v>4.8562283354580002E-2</v>
      </c>
      <c r="W64">
        <v>0.65071472964569999</v>
      </c>
      <c r="X64">
        <v>4.0030210222139997E-2</v>
      </c>
      <c r="Y64">
        <v>0.51740211311369999</v>
      </c>
      <c r="AC64" s="3"/>
    </row>
    <row r="65" spans="11:29" x14ac:dyDescent="0.3">
      <c r="K65" s="3"/>
      <c r="R65">
        <v>5.0963669459620003E-3</v>
      </c>
      <c r="S65">
        <v>2.2566192056609999</v>
      </c>
      <c r="U65" s="3"/>
      <c r="V65">
        <v>5.0127932922410003E-2</v>
      </c>
      <c r="W65">
        <v>0.64232442510879995</v>
      </c>
      <c r="X65">
        <v>4.2555855272850003E-2</v>
      </c>
      <c r="Y65">
        <v>0.50248601615910005</v>
      </c>
      <c r="AC65" s="3"/>
    </row>
    <row r="66" spans="11:29" x14ac:dyDescent="0.3">
      <c r="K66" s="3"/>
      <c r="R66">
        <v>5.3751973666100001E-3</v>
      </c>
      <c r="S66">
        <v>2.240395453488</v>
      </c>
      <c r="U66" s="3"/>
      <c r="X66">
        <v>4.75299859681E-2</v>
      </c>
      <c r="Y66">
        <v>0.49129894344309999</v>
      </c>
      <c r="AC66" s="3"/>
    </row>
    <row r="67" spans="11:29" x14ac:dyDescent="0.3">
      <c r="K67" s="3"/>
      <c r="R67">
        <v>5.9331410356249998E-3</v>
      </c>
      <c r="S67">
        <v>2.228218211767</v>
      </c>
      <c r="U67" s="3"/>
      <c r="X67">
        <v>4.8747705400679998E-2</v>
      </c>
      <c r="Y67">
        <v>0.48384089496580002</v>
      </c>
      <c r="AC67" s="3"/>
    </row>
    <row r="68" spans="11:29" x14ac:dyDescent="0.3">
      <c r="K68" s="3"/>
      <c r="R68">
        <v>6.4841082875689996E-3</v>
      </c>
      <c r="S68">
        <v>2.2160411585980002</v>
      </c>
      <c r="U68" s="3"/>
      <c r="X68">
        <v>4.9411301121910001E-2</v>
      </c>
      <c r="Y68">
        <v>0.47638284648849999</v>
      </c>
      <c r="AC68" s="3"/>
    </row>
    <row r="69" spans="11:29" x14ac:dyDescent="0.3">
      <c r="K69" s="3"/>
      <c r="R69">
        <v>6.6723395622049998E-3</v>
      </c>
      <c r="S69">
        <v>2.2065766118069998</v>
      </c>
      <c r="U69" s="3"/>
      <c r="X69">
        <v>5.0126467262110001E-2</v>
      </c>
      <c r="Y69">
        <v>0.4717215661902</v>
      </c>
      <c r="AC69" s="3"/>
    </row>
    <row r="70" spans="11:29" x14ac:dyDescent="0.3">
      <c r="K70" s="3"/>
      <c r="R70">
        <v>6.9163633182250002E-3</v>
      </c>
      <c r="S70">
        <v>2.1957592057589999</v>
      </c>
      <c r="U70" s="3"/>
      <c r="AC70" s="3"/>
    </row>
    <row r="71" spans="11:29" x14ac:dyDescent="0.3">
      <c r="K71" s="3"/>
      <c r="R71">
        <v>7.899547890463E-3</v>
      </c>
      <c r="S71">
        <v>2.1605974980679998</v>
      </c>
      <c r="U71" s="3"/>
      <c r="AC71" s="3"/>
    </row>
    <row r="72" spans="11:29" x14ac:dyDescent="0.3">
      <c r="K72" s="3"/>
      <c r="R72">
        <v>9.0432089105059992E-3</v>
      </c>
      <c r="S72">
        <v>2.1267828045270001</v>
      </c>
      <c r="U72" s="3"/>
      <c r="AC72" s="3"/>
    </row>
    <row r="73" spans="11:29" x14ac:dyDescent="0.3">
      <c r="K73" s="3"/>
      <c r="R73">
        <v>1.004049715834E-2</v>
      </c>
      <c r="S73">
        <v>2.1024315264659998</v>
      </c>
      <c r="U73" s="3"/>
      <c r="AC73" s="3"/>
    </row>
    <row r="74" spans="11:29" x14ac:dyDescent="0.3">
      <c r="K74" s="3"/>
      <c r="R74">
        <v>1.0814615480630001E-2</v>
      </c>
      <c r="S74">
        <v>2.0834916854309999</v>
      </c>
      <c r="U74" s="3"/>
      <c r="AC74" s="3"/>
    </row>
    <row r="75" spans="11:29" x14ac:dyDescent="0.3">
      <c r="K75" s="3"/>
      <c r="R75">
        <v>1.2341904018830001E-2</v>
      </c>
      <c r="S75">
        <v>2.0442612181730002</v>
      </c>
      <c r="U75" s="3"/>
      <c r="AC75" s="3"/>
    </row>
    <row r="76" spans="11:29" x14ac:dyDescent="0.3">
      <c r="K76" s="3"/>
      <c r="R76">
        <v>1.437830130655E-2</v>
      </c>
      <c r="S76">
        <v>1.9928548290570001</v>
      </c>
      <c r="U76" s="3"/>
      <c r="AC76" s="3"/>
    </row>
    <row r="77" spans="11:29" x14ac:dyDescent="0.3">
      <c r="K77" s="3"/>
      <c r="R77">
        <v>1.7335359385410001E-2</v>
      </c>
      <c r="S77">
        <v>1.925207341001</v>
      </c>
      <c r="U77" s="3"/>
      <c r="AC77" s="3"/>
    </row>
    <row r="78" spans="11:29" x14ac:dyDescent="0.3">
      <c r="K78" s="3"/>
      <c r="R78">
        <v>1.8841850658670001E-2</v>
      </c>
      <c r="S78">
        <v>1.8954368952909999</v>
      </c>
      <c r="U78" s="3"/>
      <c r="AC78" s="3"/>
    </row>
    <row r="79" spans="11:29" x14ac:dyDescent="0.3">
      <c r="K79" s="3"/>
      <c r="R79">
        <v>1.9825091796449999E-2</v>
      </c>
      <c r="S79">
        <v>1.864329240125</v>
      </c>
      <c r="U79" s="3"/>
      <c r="AC79" s="3"/>
    </row>
    <row r="80" spans="11:29" x14ac:dyDescent="0.3">
      <c r="K80" s="3"/>
      <c r="R80">
        <v>2.066891772391E-2</v>
      </c>
      <c r="S80">
        <v>1.8413334610459999</v>
      </c>
      <c r="U80" s="3"/>
      <c r="AC80" s="3"/>
    </row>
    <row r="81" spans="11:29" x14ac:dyDescent="0.3">
      <c r="K81" s="3"/>
      <c r="R81">
        <v>2.2335678037979999E-2</v>
      </c>
      <c r="S81">
        <v>1.7980451702260001</v>
      </c>
      <c r="U81" s="3"/>
      <c r="AC81" s="3"/>
    </row>
    <row r="82" spans="11:29" x14ac:dyDescent="0.3">
      <c r="K82" s="3"/>
      <c r="R82">
        <v>2.3577103172910001E-2</v>
      </c>
      <c r="S82">
        <v>1.7709845911690001</v>
      </c>
      <c r="U82" s="3"/>
      <c r="AC82" s="3"/>
    </row>
    <row r="83" spans="11:29" x14ac:dyDescent="0.3">
      <c r="K83" s="3"/>
      <c r="R83">
        <v>2.42885091623E-2</v>
      </c>
      <c r="S83">
        <v>1.7574518504659999</v>
      </c>
      <c r="U83" s="3"/>
      <c r="AC83" s="3"/>
    </row>
    <row r="84" spans="11:29" x14ac:dyDescent="0.3">
      <c r="K84" s="3"/>
      <c r="R84">
        <v>2.8291765829209999E-2</v>
      </c>
      <c r="S84">
        <v>1.6708571678540001</v>
      </c>
      <c r="U84" s="3"/>
      <c r="AC84" s="3"/>
    </row>
    <row r="85" spans="11:29" x14ac:dyDescent="0.3">
      <c r="K85" s="3"/>
      <c r="R85">
        <v>3.0551389607999999E-2</v>
      </c>
      <c r="S85">
        <v>1.618093394238</v>
      </c>
      <c r="U85" s="3"/>
      <c r="AC85" s="3"/>
    </row>
    <row r="86" spans="11:29" x14ac:dyDescent="0.3">
      <c r="K86" s="3"/>
      <c r="R86">
        <v>3.2009064816949998E-2</v>
      </c>
      <c r="S86">
        <v>1.5896756192320001</v>
      </c>
      <c r="U86" s="3"/>
      <c r="AC86" s="3"/>
    </row>
    <row r="87" spans="11:29" x14ac:dyDescent="0.3">
      <c r="K87" s="3"/>
      <c r="R87">
        <v>3.3299324871380001E-2</v>
      </c>
      <c r="S87">
        <v>1.5626137203120001</v>
      </c>
      <c r="U87" s="3"/>
      <c r="AC87" s="3"/>
    </row>
    <row r="88" spans="11:29" x14ac:dyDescent="0.3">
      <c r="K88" s="3"/>
      <c r="R88">
        <v>3.5642703365390001E-2</v>
      </c>
      <c r="S88">
        <v>1.512550385758</v>
      </c>
      <c r="U88" s="3"/>
      <c r="AC88" s="3"/>
    </row>
    <row r="89" spans="11:29" x14ac:dyDescent="0.3">
      <c r="K89" s="3"/>
      <c r="R89">
        <v>3.746988356171E-2</v>
      </c>
      <c r="S89">
        <v>1.466555056564</v>
      </c>
      <c r="U89" s="3"/>
      <c r="AC89" s="3"/>
    </row>
    <row r="90" spans="11:29" x14ac:dyDescent="0.3">
      <c r="K90" s="3"/>
      <c r="R90">
        <v>3.899715324473E-2</v>
      </c>
      <c r="S90">
        <v>1.425973238464</v>
      </c>
      <c r="U90" s="3"/>
      <c r="AC90" s="3"/>
    </row>
    <row r="91" spans="11:29" x14ac:dyDescent="0.3">
      <c r="K91" s="3"/>
      <c r="R91">
        <v>4.0803536176120002E-2</v>
      </c>
      <c r="S91">
        <v>1.389437930817</v>
      </c>
      <c r="U91" s="3"/>
      <c r="AC91" s="3"/>
    </row>
    <row r="92" spans="11:29" x14ac:dyDescent="0.3">
      <c r="K92" s="3"/>
      <c r="R92">
        <v>4.3879268765900002E-2</v>
      </c>
      <c r="S92">
        <v>1.3271926407470001</v>
      </c>
      <c r="U92" s="3"/>
      <c r="AC92" s="3"/>
    </row>
    <row r="93" spans="11:29" x14ac:dyDescent="0.3">
      <c r="K93" s="3"/>
      <c r="R93">
        <v>4.5329835571509998E-2</v>
      </c>
      <c r="S93">
        <v>1.2893155984010001</v>
      </c>
      <c r="U93" s="3"/>
      <c r="AC93" s="3"/>
    </row>
    <row r="94" spans="11:29" x14ac:dyDescent="0.3">
      <c r="K94" s="3"/>
      <c r="R94">
        <v>4.6431732365030003E-2</v>
      </c>
      <c r="S94">
        <v>1.26225879038</v>
      </c>
      <c r="U94" s="3"/>
      <c r="AC94" s="3"/>
    </row>
    <row r="95" spans="11:29" x14ac:dyDescent="0.3">
      <c r="K95" s="3"/>
      <c r="R95">
        <v>4.7429341150940003E-2</v>
      </c>
      <c r="S95">
        <v>1.260880476629</v>
      </c>
      <c r="U95" s="3"/>
      <c r="AC95" s="3"/>
    </row>
    <row r="96" spans="11:29" x14ac:dyDescent="0.3">
      <c r="K96" s="3"/>
      <c r="R96">
        <v>4.7854582054170001E-2</v>
      </c>
      <c r="S96">
        <v>1.2378960106579999</v>
      </c>
      <c r="U96" s="3"/>
      <c r="AC96" s="3"/>
    </row>
    <row r="97" spans="11:29" x14ac:dyDescent="0.3">
      <c r="K97" s="3"/>
      <c r="R97">
        <v>4.8412563433540001E-2</v>
      </c>
      <c r="S97">
        <v>1.2284214706209999</v>
      </c>
      <c r="U97" s="3"/>
      <c r="AC97" s="3"/>
    </row>
    <row r="98" spans="11:29" x14ac:dyDescent="0.3">
      <c r="K98" s="3"/>
      <c r="R98">
        <v>4.901240331534E-2</v>
      </c>
      <c r="S98">
        <v>1.218945799273</v>
      </c>
      <c r="U98" s="3"/>
      <c r="AC98" s="3"/>
    </row>
    <row r="99" spans="11:29" x14ac:dyDescent="0.3">
      <c r="K99" s="3"/>
      <c r="R99">
        <v>4.9514592213340002E-2</v>
      </c>
      <c r="S99">
        <v>1.2108241184919999</v>
      </c>
      <c r="U99" s="3"/>
      <c r="AC99" s="3"/>
    </row>
    <row r="100" spans="11:29" x14ac:dyDescent="0.3">
      <c r="K100" s="3"/>
      <c r="R100">
        <v>4.9919262113789997E-2</v>
      </c>
      <c r="S100">
        <v>1.21351588417</v>
      </c>
      <c r="U100" s="3"/>
      <c r="AC100" s="3"/>
    </row>
    <row r="101" spans="11:29" x14ac:dyDescent="0.3">
      <c r="K101" s="3"/>
      <c r="U101" s="3"/>
      <c r="AC101" s="3"/>
    </row>
    <row r="102" spans="11:29" x14ac:dyDescent="0.3">
      <c r="K102" s="3"/>
      <c r="U102" s="3"/>
      <c r="AC102" s="3"/>
    </row>
    <row r="103" spans="11:29" x14ac:dyDescent="0.3">
      <c r="K103" s="3"/>
      <c r="U103" s="3"/>
      <c r="AC103" s="3"/>
    </row>
    <row r="104" spans="11:29" x14ac:dyDescent="0.3">
      <c r="K104" s="3"/>
      <c r="U104" s="3"/>
      <c r="AC104" s="3"/>
    </row>
    <row r="105" spans="11:29" x14ac:dyDescent="0.3">
      <c r="K105" s="3"/>
      <c r="U105" s="3"/>
      <c r="AC105" s="3"/>
    </row>
    <row r="106" spans="11:29" x14ac:dyDescent="0.3">
      <c r="K106" s="3"/>
      <c r="U106" s="3"/>
      <c r="AC106" s="3"/>
    </row>
    <row r="107" spans="11:29" x14ac:dyDescent="0.3">
      <c r="K107" s="3"/>
      <c r="U107" s="3"/>
      <c r="AC107" s="3"/>
    </row>
    <row r="108" spans="11:29" x14ac:dyDescent="0.3">
      <c r="K108" s="3"/>
      <c r="U108" s="3"/>
      <c r="AC108" s="3"/>
    </row>
    <row r="109" spans="11:29" x14ac:dyDescent="0.3">
      <c r="K109" s="3"/>
      <c r="U109" s="3"/>
      <c r="AC109" s="3"/>
    </row>
    <row r="110" spans="11:29" x14ac:dyDescent="0.3">
      <c r="K110" s="3"/>
      <c r="U110" s="3"/>
      <c r="AC110" s="3"/>
    </row>
    <row r="111" spans="11:29" x14ac:dyDescent="0.3">
      <c r="K111" s="3"/>
      <c r="U111" s="3"/>
      <c r="AC111" s="3"/>
    </row>
    <row r="112" spans="11:29" x14ac:dyDescent="0.3">
      <c r="K112" s="3"/>
      <c r="U112" s="3"/>
      <c r="AC112" s="3"/>
    </row>
    <row r="113" spans="11:29" x14ac:dyDescent="0.3">
      <c r="K113" s="3"/>
      <c r="U113" s="3"/>
      <c r="AC113" s="3"/>
    </row>
    <row r="114" spans="11:29" x14ac:dyDescent="0.3">
      <c r="K114" s="3"/>
      <c r="U114" s="3"/>
      <c r="AC114" s="3"/>
    </row>
    <row r="115" spans="11:29" x14ac:dyDescent="0.3">
      <c r="K115" s="3"/>
      <c r="U115" s="3"/>
      <c r="AC115" s="3"/>
    </row>
    <row r="116" spans="11:29" x14ac:dyDescent="0.3">
      <c r="K116" s="3"/>
      <c r="U116" s="3"/>
      <c r="AC116" s="3"/>
    </row>
    <row r="852" spans="1:7" x14ac:dyDescent="0.3">
      <c r="A852">
        <v>77</v>
      </c>
      <c r="G852">
        <v>1000</v>
      </c>
    </row>
    <row r="853" spans="1:7" x14ac:dyDescent="0.3">
      <c r="A853">
        <v>77</v>
      </c>
      <c r="G853">
        <v>1000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9F86-C15E-4F36-A215-FE149C16BDEC}">
  <sheetPr codeName="Sheet75">
    <tabColor theme="7" tint="0.79998168889431442"/>
  </sheetPr>
  <dimension ref="A1:BS855"/>
  <sheetViews>
    <sheetView topLeftCell="C2" zoomScale="112" zoomScaleNormal="8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8" max="19" width="10" customWidth="1"/>
    <col min="36" max="37" width="10" customWidth="1"/>
    <col min="54" max="55" width="10" customWidth="1"/>
  </cols>
  <sheetData>
    <row r="1" spans="1:71" ht="16.8" hidden="1" x14ac:dyDescent="0.3">
      <c r="A1" s="1" t="s">
        <v>208</v>
      </c>
      <c r="B1" s="2">
        <v>226</v>
      </c>
      <c r="S1" s="3"/>
      <c r="AK1" s="3"/>
      <c r="BC1" s="3"/>
    </row>
    <row r="2" spans="1:71" x14ac:dyDescent="0.3">
      <c r="B2" s="2" t="s">
        <v>166</v>
      </c>
      <c r="C2" t="s">
        <v>198</v>
      </c>
      <c r="D2" t="s">
        <v>166</v>
      </c>
      <c r="E2" t="s">
        <v>198</v>
      </c>
      <c r="F2" t="s">
        <v>166</v>
      </c>
      <c r="G2" t="s">
        <v>198</v>
      </c>
      <c r="H2" t="s">
        <v>166</v>
      </c>
      <c r="I2" t="s">
        <v>198</v>
      </c>
      <c r="J2" t="s">
        <v>166</v>
      </c>
      <c r="K2" t="s">
        <v>198</v>
      </c>
      <c r="L2" t="s">
        <v>166</v>
      </c>
      <c r="M2" t="s">
        <v>198</v>
      </c>
      <c r="N2" t="s">
        <v>166</v>
      </c>
      <c r="O2" t="s">
        <v>198</v>
      </c>
      <c r="P2" t="s">
        <v>166</v>
      </c>
      <c r="Q2" t="s">
        <v>198</v>
      </c>
      <c r="S2" s="3"/>
      <c r="T2" t="s">
        <v>166</v>
      </c>
      <c r="U2" t="s">
        <v>198</v>
      </c>
      <c r="V2" t="s">
        <v>166</v>
      </c>
      <c r="W2" t="s">
        <v>198</v>
      </c>
      <c r="X2" t="s">
        <v>166</v>
      </c>
      <c r="Y2" t="s">
        <v>198</v>
      </c>
      <c r="Z2" t="s">
        <v>166</v>
      </c>
      <c r="AA2" t="s">
        <v>198</v>
      </c>
      <c r="AB2" t="s">
        <v>166</v>
      </c>
      <c r="AC2" t="s">
        <v>198</v>
      </c>
      <c r="AD2" t="s">
        <v>166</v>
      </c>
      <c r="AE2" t="s">
        <v>198</v>
      </c>
      <c r="AF2" t="s">
        <v>166</v>
      </c>
      <c r="AG2" t="s">
        <v>198</v>
      </c>
      <c r="AH2" t="s">
        <v>166</v>
      </c>
      <c r="AI2" t="s">
        <v>198</v>
      </c>
      <c r="AK2" s="3"/>
      <c r="AL2" t="s">
        <v>166</v>
      </c>
      <c r="AM2" t="s">
        <v>198</v>
      </c>
      <c r="AN2" t="s">
        <v>166</v>
      </c>
      <c r="AO2" t="s">
        <v>198</v>
      </c>
      <c r="AP2" t="s">
        <v>166</v>
      </c>
      <c r="AQ2" t="s">
        <v>198</v>
      </c>
      <c r="AR2" t="s">
        <v>166</v>
      </c>
      <c r="AS2" t="s">
        <v>198</v>
      </c>
      <c r="AT2" t="s">
        <v>166</v>
      </c>
      <c r="AU2" t="s">
        <v>198</v>
      </c>
      <c r="AV2" t="s">
        <v>166</v>
      </c>
      <c r="AW2" t="s">
        <v>198</v>
      </c>
      <c r="AX2" t="s">
        <v>166</v>
      </c>
      <c r="AY2" t="s">
        <v>198</v>
      </c>
      <c r="AZ2" t="s">
        <v>166</v>
      </c>
      <c r="BA2" t="s">
        <v>198</v>
      </c>
      <c r="BC2" s="3"/>
      <c r="BD2" t="s">
        <v>166</v>
      </c>
      <c r="BE2" t="s">
        <v>198</v>
      </c>
      <c r="BF2" t="s">
        <v>166</v>
      </c>
      <c r="BG2" t="s">
        <v>198</v>
      </c>
      <c r="BH2" t="s">
        <v>166</v>
      </c>
      <c r="BI2" t="s">
        <v>198</v>
      </c>
      <c r="BJ2" t="s">
        <v>166</v>
      </c>
      <c r="BK2" t="s">
        <v>198</v>
      </c>
      <c r="BL2" t="s">
        <v>166</v>
      </c>
      <c r="BM2" t="s">
        <v>198</v>
      </c>
      <c r="BN2" t="s">
        <v>166</v>
      </c>
      <c r="BO2" t="s">
        <v>198</v>
      </c>
      <c r="BP2" t="s">
        <v>166</v>
      </c>
      <c r="BQ2" t="s">
        <v>198</v>
      </c>
      <c r="BR2" t="s">
        <v>166</v>
      </c>
      <c r="BS2" t="s">
        <v>198</v>
      </c>
    </row>
    <row r="3" spans="1:7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3"/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s="3"/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C3" s="3"/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">
      <c r="B4" s="2">
        <v>3.883241941653E-4</v>
      </c>
      <c r="C4">
        <v>1.0044799293990001</v>
      </c>
      <c r="D4">
        <v>6.1210245017680003E-4</v>
      </c>
      <c r="E4">
        <v>1.2145800978350001</v>
      </c>
      <c r="F4">
        <v>6.516107701071E-4</v>
      </c>
      <c r="G4">
        <v>1.350455100207</v>
      </c>
      <c r="H4">
        <v>1.105957576772E-3</v>
      </c>
      <c r="I4">
        <v>2.9191925338679998</v>
      </c>
      <c r="J4">
        <v>6.7141228364880001E-4</v>
      </c>
      <c r="K4">
        <v>1.6777386693009999</v>
      </c>
      <c r="L4">
        <v>8.2274433855069999E-4</v>
      </c>
      <c r="M4">
        <v>1.5605191859230001</v>
      </c>
      <c r="N4">
        <v>1.039762741505E-3</v>
      </c>
      <c r="O4">
        <v>0.78880472979469995</v>
      </c>
      <c r="P4">
        <v>7.5941209999560002E-4</v>
      </c>
      <c r="Q4">
        <v>0.96405613699390003</v>
      </c>
      <c r="S4" s="3"/>
      <c r="T4">
        <v>6.33225980848E-4</v>
      </c>
      <c r="U4">
        <v>3.1398412082679998</v>
      </c>
      <c r="V4">
        <v>6.4833484803890004E-4</v>
      </c>
      <c r="W4">
        <v>3.5606654038799999</v>
      </c>
      <c r="X4">
        <v>4.2276081615389999E-4</v>
      </c>
      <c r="Y4">
        <v>2.5061655716139999</v>
      </c>
      <c r="Z4">
        <v>8.7783522832409996E-4</v>
      </c>
      <c r="AA4">
        <v>3.4848639799169998</v>
      </c>
      <c r="AB4">
        <v>6.9333135486750002E-4</v>
      </c>
      <c r="AC4">
        <v>3.8295528113940001</v>
      </c>
      <c r="AD4">
        <v>3.9348020812840002E-4</v>
      </c>
      <c r="AE4">
        <v>2.41492210402</v>
      </c>
      <c r="AF4">
        <v>5.9301139595679996E-4</v>
      </c>
      <c r="AG4">
        <v>2.2455834826759999</v>
      </c>
      <c r="AH4">
        <v>4.5801605026960001E-4</v>
      </c>
      <c r="AI4">
        <v>1.4213874040259999</v>
      </c>
      <c r="AK4" s="3"/>
      <c r="AL4">
        <v>7.0983043137560001E-4</v>
      </c>
      <c r="AM4">
        <v>2.810386698266</v>
      </c>
      <c r="AN4">
        <v>9.9004830166280009E-4</v>
      </c>
      <c r="AO4">
        <v>2.7084988332950002</v>
      </c>
      <c r="AP4">
        <v>5.0234774220150001E-4</v>
      </c>
      <c r="AQ4">
        <v>2.3264435262909999</v>
      </c>
      <c r="AR4">
        <v>4.13885889423E-4</v>
      </c>
      <c r="AS4">
        <v>1.521936530087</v>
      </c>
      <c r="AT4">
        <v>7.3875998695009995E-4</v>
      </c>
      <c r="AU4">
        <v>2.3871304686519998</v>
      </c>
      <c r="AV4">
        <v>6.5760970763680004E-4</v>
      </c>
      <c r="AW4">
        <v>1.8940299860009999</v>
      </c>
      <c r="AX4">
        <v>3.8428508042640002E-4</v>
      </c>
      <c r="AY4">
        <v>1.33971663744</v>
      </c>
      <c r="AZ4">
        <v>6.158354890887E-4</v>
      </c>
      <c r="BA4">
        <v>2.171259103034</v>
      </c>
      <c r="BC4" s="3"/>
      <c r="BD4">
        <v>7.4130648917019996E-4</v>
      </c>
      <c r="BE4">
        <v>2.8497938957939999</v>
      </c>
      <c r="BF4">
        <v>8.6202755953950004E-4</v>
      </c>
      <c r="BG4">
        <v>2.1452121399139998</v>
      </c>
      <c r="BH4">
        <v>5.2493471022009997E-4</v>
      </c>
      <c r="BI4">
        <v>2.3225493537920001</v>
      </c>
      <c r="BJ4">
        <v>4.1529211083079999E-4</v>
      </c>
      <c r="BK4">
        <v>1.5496687031880001</v>
      </c>
      <c r="BL4">
        <v>5.3580967789060004E-4</v>
      </c>
      <c r="BM4">
        <v>1.2396120299390001</v>
      </c>
      <c r="BN4">
        <v>6.7987548504649996E-4</v>
      </c>
      <c r="BO4">
        <v>1.9440338903609999</v>
      </c>
      <c r="BP4">
        <v>3.9821029222139999E-4</v>
      </c>
      <c r="BQ4">
        <v>1.3322877139480001</v>
      </c>
      <c r="BR4">
        <v>6.1785058350939995E-4</v>
      </c>
      <c r="BS4">
        <v>2.1896430036269998</v>
      </c>
    </row>
    <row r="5" spans="1:71" x14ac:dyDescent="0.3">
      <c r="B5" s="2">
        <v>6.1220955945699999E-4</v>
      </c>
      <c r="C5">
        <v>1.801196203817</v>
      </c>
      <c r="D5">
        <v>8.6887496067299997E-4</v>
      </c>
      <c r="E5">
        <v>1.9248702346490001</v>
      </c>
      <c r="F5">
        <v>9.2161548286009997E-4</v>
      </c>
      <c r="G5">
        <v>2.4497733595639999</v>
      </c>
      <c r="H5">
        <v>1.4154909038450001E-3</v>
      </c>
      <c r="I5">
        <v>4.2655341104150004</v>
      </c>
      <c r="J5">
        <v>9.5458155069210002E-4</v>
      </c>
      <c r="K5">
        <v>2.795590668474</v>
      </c>
      <c r="L5">
        <v>1.1322145275219999E-3</v>
      </c>
      <c r="M5">
        <v>2.5610660052590002</v>
      </c>
      <c r="N5">
        <v>1.2438138967379999E-3</v>
      </c>
      <c r="O5">
        <v>1.0791651501340001</v>
      </c>
      <c r="P5">
        <v>1.114934379746E-3</v>
      </c>
      <c r="Q5">
        <v>1.5119371169810001</v>
      </c>
      <c r="S5" s="3"/>
      <c r="T5">
        <v>7.9838080890330004E-4</v>
      </c>
      <c r="U5">
        <v>4.6303471170839998</v>
      </c>
      <c r="V5">
        <v>8.8338607684160003E-4</v>
      </c>
      <c r="W5">
        <v>5.1739626677899997</v>
      </c>
      <c r="X5">
        <v>6.2935497223389999E-4</v>
      </c>
      <c r="Y5">
        <v>4.3545753725129996</v>
      </c>
      <c r="Z5">
        <v>1.1328354982690001E-3</v>
      </c>
      <c r="AA5">
        <v>5.068953682419</v>
      </c>
      <c r="AB5">
        <v>1.0282015752639999E-3</v>
      </c>
      <c r="AC5">
        <v>5.5189077789340004</v>
      </c>
      <c r="AD5">
        <v>6.4853290488520003E-4</v>
      </c>
      <c r="AE5">
        <v>4.156816511473</v>
      </c>
      <c r="AF5">
        <v>8.8289481819319999E-4</v>
      </c>
      <c r="AG5">
        <v>3.6952741362100001</v>
      </c>
      <c r="AH5">
        <v>6.9294106637610002E-4</v>
      </c>
      <c r="AI5">
        <v>2.6547844523130002</v>
      </c>
      <c r="AK5" s="3"/>
      <c r="AL5">
        <v>8.838203197729E-4</v>
      </c>
      <c r="AM5">
        <v>4.2391823044369996</v>
      </c>
      <c r="AN5">
        <v>1.257428571481E-3</v>
      </c>
      <c r="AO5">
        <v>4.1665054038899996</v>
      </c>
      <c r="AP5">
        <v>7.605219620162E-4</v>
      </c>
      <c r="AQ5">
        <v>4.0220050667720004</v>
      </c>
      <c r="AR5">
        <v>6.2764897321430002E-4</v>
      </c>
      <c r="AS5">
        <v>3.5461748484619999</v>
      </c>
      <c r="AT5">
        <v>9.969384720816001E-4</v>
      </c>
      <c r="AU5">
        <v>4.065391884257</v>
      </c>
      <c r="AV5">
        <v>9.3803428128949996E-4</v>
      </c>
      <c r="AW5">
        <v>3.2436018263399999</v>
      </c>
      <c r="AX5">
        <v>7.093786427972E-4</v>
      </c>
      <c r="AY5">
        <v>2.7602276614369998</v>
      </c>
      <c r="AZ5">
        <v>8.2269832866740001E-4</v>
      </c>
      <c r="BA5">
        <v>3.1355817721100001</v>
      </c>
      <c r="BC5" s="3"/>
      <c r="BD5">
        <v>9.1248392090239998E-4</v>
      </c>
      <c r="BE5">
        <v>4.3271462443650002</v>
      </c>
      <c r="BF5">
        <v>9.9928223552119997E-4</v>
      </c>
      <c r="BG5">
        <v>2.7208136366879998</v>
      </c>
      <c r="BH5">
        <v>7.7506727289890004E-4</v>
      </c>
      <c r="BI5">
        <v>4.0655545072369996</v>
      </c>
      <c r="BJ5">
        <v>6.2745261721349995E-4</v>
      </c>
      <c r="BK5">
        <v>3.5745003292909998</v>
      </c>
      <c r="BL5">
        <v>7.3809819719949997E-4</v>
      </c>
      <c r="BM5">
        <v>2.402935929786</v>
      </c>
      <c r="BN5">
        <v>9.5429762130589996E-4</v>
      </c>
      <c r="BO5">
        <v>3.2643190621790001</v>
      </c>
      <c r="BP5">
        <v>7.2416237362939997E-4</v>
      </c>
      <c r="BQ5">
        <v>2.753185891032</v>
      </c>
      <c r="BR5">
        <v>9.4381927743240001E-4</v>
      </c>
      <c r="BS5">
        <v>3.578335051517</v>
      </c>
    </row>
    <row r="6" spans="1:71" x14ac:dyDescent="0.3">
      <c r="B6" s="2">
        <v>1.448522364712E-3</v>
      </c>
      <c r="C6">
        <v>4.9694959892939998</v>
      </c>
      <c r="D6">
        <v>1.3561573935850001E-3</v>
      </c>
      <c r="E6">
        <v>3.6727025049940001</v>
      </c>
      <c r="F6">
        <v>1.4024853222759999E-3</v>
      </c>
      <c r="G6">
        <v>5.1176621700049996</v>
      </c>
      <c r="H6">
        <v>1.777698232605E-3</v>
      </c>
      <c r="I6">
        <v>5.7724593355289997</v>
      </c>
      <c r="J6">
        <v>1.2640923284430001E-3</v>
      </c>
      <c r="K6">
        <v>4.0184341174459997</v>
      </c>
      <c r="L6">
        <v>1.5075334196649999E-3</v>
      </c>
      <c r="M6">
        <v>3.7963043703879999</v>
      </c>
      <c r="N6">
        <v>1.414974524368E-3</v>
      </c>
      <c r="O6">
        <v>1.4374269889410001</v>
      </c>
      <c r="P6">
        <v>1.360744138E-3</v>
      </c>
      <c r="Q6">
        <v>1.9815089992320001</v>
      </c>
      <c r="S6" s="3"/>
      <c r="T6">
        <v>1.1437566140610001E-3</v>
      </c>
      <c r="U6">
        <v>7.9036015188880002</v>
      </c>
      <c r="V6">
        <v>1.068627809138E-3</v>
      </c>
      <c r="W6">
        <v>7.0502289430329999</v>
      </c>
      <c r="X6">
        <v>8.8246852449509999E-4</v>
      </c>
      <c r="Y6">
        <v>6.22636767878</v>
      </c>
      <c r="Z6">
        <v>1.4328303333080001E-3</v>
      </c>
      <c r="AA6">
        <v>6.9160861737330004</v>
      </c>
      <c r="AB6">
        <v>1.3780233824139999E-3</v>
      </c>
      <c r="AC6">
        <v>7.1556728272330004</v>
      </c>
      <c r="AD6">
        <v>9.7842702996510009E-4</v>
      </c>
      <c r="AE6">
        <v>5.8870799269010003</v>
      </c>
      <c r="AF6">
        <v>1.227660918942E-3</v>
      </c>
      <c r="AG6">
        <v>5.1333182656189997</v>
      </c>
      <c r="AH6">
        <v>9.9770228948260005E-4</v>
      </c>
      <c r="AI6">
        <v>3.8297896759349999</v>
      </c>
      <c r="AK6" s="3"/>
      <c r="AL6">
        <v>1.2379637008179999E-3</v>
      </c>
      <c r="AM6">
        <v>7.3519012093920004</v>
      </c>
      <c r="AN6">
        <v>1.5309257195240001E-3</v>
      </c>
      <c r="AO6">
        <v>6.0691604253379996</v>
      </c>
      <c r="AP6">
        <v>1.358052670835E-3</v>
      </c>
      <c r="AQ6">
        <v>7.7764776938170002</v>
      </c>
      <c r="AR6">
        <v>8.6352378804810002E-4</v>
      </c>
      <c r="AS6">
        <v>5.7866775251540004</v>
      </c>
      <c r="AT6">
        <v>1.343743024688E-3</v>
      </c>
      <c r="AU6">
        <v>5.882105488354</v>
      </c>
      <c r="AV6">
        <v>1.2480037209780001E-3</v>
      </c>
      <c r="AW6">
        <v>4.6277909795929997</v>
      </c>
      <c r="AX6">
        <v>1.108440962148E-3</v>
      </c>
      <c r="AY6">
        <v>4.163460376402</v>
      </c>
      <c r="AZ6">
        <v>9.3600520313690005E-4</v>
      </c>
      <c r="BA6">
        <v>3.5628989238850002</v>
      </c>
      <c r="BC6" s="3"/>
      <c r="BD6">
        <v>1.0665276199160001E-3</v>
      </c>
      <c r="BE6">
        <v>5.6877617574299997</v>
      </c>
      <c r="BF6">
        <v>1.266733345149E-3</v>
      </c>
      <c r="BG6">
        <v>4.2222624383519998</v>
      </c>
      <c r="BH6">
        <v>1.0285700995699999E-3</v>
      </c>
      <c r="BI6">
        <v>5.9414078670429999</v>
      </c>
      <c r="BJ6">
        <v>8.6701754375040005E-4</v>
      </c>
      <c r="BK6">
        <v>5.8046294164930003</v>
      </c>
      <c r="BL6">
        <v>1.012323059843E-3</v>
      </c>
      <c r="BM6">
        <v>4.1056688857869998</v>
      </c>
      <c r="BN6">
        <v>1.263059902757E-3</v>
      </c>
      <c r="BO6">
        <v>4.6771760897870003</v>
      </c>
      <c r="BP6">
        <v>1.1154577064569999E-3</v>
      </c>
      <c r="BQ6">
        <v>4.1619673149459997</v>
      </c>
      <c r="BR6">
        <v>1.142955572009E-3</v>
      </c>
      <c r="BS6">
        <v>4.186105299327</v>
      </c>
    </row>
    <row r="7" spans="1:71" x14ac:dyDescent="0.3">
      <c r="B7" s="2">
        <v>1.705415514081E-3</v>
      </c>
      <c r="C7">
        <v>6.3405011086360004</v>
      </c>
      <c r="D7">
        <v>1.606422603432E-3</v>
      </c>
      <c r="E7">
        <v>4.7843570460890001</v>
      </c>
      <c r="F7">
        <v>1.692303950698E-3</v>
      </c>
      <c r="G7">
        <v>6.612187968622</v>
      </c>
      <c r="H7">
        <v>2.1399055613659998E-3</v>
      </c>
      <c r="I7">
        <v>7.279384560644</v>
      </c>
      <c r="J7">
        <v>1.6459872966680001E-3</v>
      </c>
      <c r="K7">
        <v>5.2289773673989997</v>
      </c>
      <c r="L7">
        <v>1.8696911399159999E-3</v>
      </c>
      <c r="M7">
        <v>5.0315337148359998</v>
      </c>
      <c r="N7">
        <v>1.5400473735880001E-3</v>
      </c>
      <c r="O7">
        <v>1.6659842214130001</v>
      </c>
      <c r="P7">
        <v>1.7909145981419999E-3</v>
      </c>
      <c r="Q7">
        <v>2.8217888772289998</v>
      </c>
      <c r="S7" s="3"/>
      <c r="T7">
        <v>1.3688867199719999E-3</v>
      </c>
      <c r="U7">
        <v>9.6922295778049996</v>
      </c>
      <c r="V7">
        <v>1.318770429527E-3</v>
      </c>
      <c r="W7">
        <v>9.0317488342379999</v>
      </c>
      <c r="X7">
        <v>1.185459928761E-3</v>
      </c>
      <c r="Y7">
        <v>8.2304945203390005</v>
      </c>
      <c r="Z7">
        <v>2.0926632433450002E-3</v>
      </c>
      <c r="AA7">
        <v>10.511039234729999</v>
      </c>
      <c r="AB7">
        <v>1.787698138191E-3</v>
      </c>
      <c r="AC7">
        <v>8.7223490474119991</v>
      </c>
      <c r="AD7">
        <v>1.3781631872459999E-3</v>
      </c>
      <c r="AE7">
        <v>7.5764853737689997</v>
      </c>
      <c r="AF7">
        <v>1.657232289048E-3</v>
      </c>
      <c r="AG7">
        <v>6.5129822194390004</v>
      </c>
      <c r="AH7">
        <v>1.387282374084E-3</v>
      </c>
      <c r="AI7">
        <v>4.9873270548799997</v>
      </c>
      <c r="AK7" s="3"/>
      <c r="AL7">
        <v>1.4679364194400001E-3</v>
      </c>
      <c r="AM7">
        <v>9.0066962282819993</v>
      </c>
      <c r="AN7">
        <v>1.7982035515180001E-3</v>
      </c>
      <c r="AO7">
        <v>7.9426548120770004</v>
      </c>
      <c r="AP7">
        <v>1.756588463563E-3</v>
      </c>
      <c r="AQ7">
        <v>9.5413207838199998</v>
      </c>
      <c r="AR7">
        <v>1.2323910205539999E-3</v>
      </c>
      <c r="AS7">
        <v>8.018606923638</v>
      </c>
      <c r="AT7">
        <v>1.7865982491289999E-3</v>
      </c>
      <c r="AU7">
        <v>7.6902244852889998</v>
      </c>
      <c r="AV7">
        <v>1.6170842193230001E-3</v>
      </c>
      <c r="AW7">
        <v>5.994714134294</v>
      </c>
      <c r="AX7">
        <v>1.4583103499179999E-3</v>
      </c>
      <c r="AY7">
        <v>5.0932235804359998</v>
      </c>
      <c r="AZ7">
        <v>1.2119399976629999E-3</v>
      </c>
      <c r="BA7">
        <v>4.3713723273460001</v>
      </c>
      <c r="BC7" s="3"/>
      <c r="BD7">
        <v>1.2513460030759999E-3</v>
      </c>
      <c r="BE7">
        <v>7.3865229379550001</v>
      </c>
      <c r="BF7">
        <v>1.540916676504E-3</v>
      </c>
      <c r="BG7">
        <v>6.0055107173389999</v>
      </c>
      <c r="BH7">
        <v>1.3680489213650001E-3</v>
      </c>
      <c r="BI7">
        <v>7.8051320142930001</v>
      </c>
      <c r="BJ7">
        <v>1.0384171678709999E-3</v>
      </c>
      <c r="BK7">
        <v>6.8512247870909997</v>
      </c>
      <c r="BL7">
        <v>1.1837974402809999E-3</v>
      </c>
      <c r="BM7">
        <v>5.0073366750100003</v>
      </c>
      <c r="BN7">
        <v>1.5994072654630001E-3</v>
      </c>
      <c r="BO7">
        <v>5.9450889235049997</v>
      </c>
      <c r="BP7">
        <v>1.6237238343800001E-3</v>
      </c>
      <c r="BQ7">
        <v>5.4700339819380002</v>
      </c>
      <c r="BR7">
        <v>1.328415613563E-3</v>
      </c>
      <c r="BS7">
        <v>4.6409047397199998</v>
      </c>
    </row>
    <row r="8" spans="1:71" x14ac:dyDescent="0.3">
      <c r="B8" s="2">
        <v>1.9360099964549999E-3</v>
      </c>
      <c r="C8">
        <v>7.8411612205739996</v>
      </c>
      <c r="D8">
        <v>2.2583809126480001E-3</v>
      </c>
      <c r="E8">
        <v>7.4153136870949998</v>
      </c>
      <c r="F8">
        <v>2.001859827094E-3</v>
      </c>
      <c r="G8">
        <v>8.0820276727449993</v>
      </c>
      <c r="H8">
        <v>2.5218208239799998E-3</v>
      </c>
      <c r="I8">
        <v>8.6010761254150001</v>
      </c>
      <c r="J8">
        <v>2.0541809318890001E-3</v>
      </c>
      <c r="K8">
        <v>6.3098656247580003</v>
      </c>
      <c r="L8">
        <v>2.2515940004040002E-3</v>
      </c>
      <c r="M8">
        <v>6.2853013094410004</v>
      </c>
      <c r="N8">
        <v>1.957617575339E-3</v>
      </c>
      <c r="O8">
        <v>2.6119068759220001</v>
      </c>
      <c r="P8">
        <v>2.251813345573E-3</v>
      </c>
      <c r="Q8">
        <v>3.7320885696519999</v>
      </c>
      <c r="S8" s="3"/>
      <c r="T8">
        <v>1.618940020607E-3</v>
      </c>
      <c r="U8">
        <v>11.404897008720001</v>
      </c>
      <c r="V8">
        <v>1.5738561357580001E-3</v>
      </c>
      <c r="W8">
        <v>10.873001759619999</v>
      </c>
      <c r="X8">
        <v>1.5386991990019999E-3</v>
      </c>
      <c r="Y8">
        <v>10.183309571620001</v>
      </c>
      <c r="Z8">
        <v>2.4524275324580001E-3</v>
      </c>
      <c r="AA8">
        <v>12.03676429375</v>
      </c>
      <c r="AB8">
        <v>2.2721851962839998E-3</v>
      </c>
      <c r="AC8">
        <v>10.189724995040001</v>
      </c>
      <c r="AD8">
        <v>1.8626580122749999E-3</v>
      </c>
      <c r="AE8">
        <v>9.0672397962019993</v>
      </c>
      <c r="AF8">
        <v>2.1615771267959999E-3</v>
      </c>
      <c r="AG8">
        <v>7.6764535266670002</v>
      </c>
      <c r="AH8">
        <v>1.776833332678E-3</v>
      </c>
      <c r="AI8">
        <v>6.0571951532970001</v>
      </c>
      <c r="AK8" s="3"/>
      <c r="AL8">
        <v>1.697909138062E-3</v>
      </c>
      <c r="AM8">
        <v>10.66149124717</v>
      </c>
      <c r="AN8">
        <v>2.0966139068579999E-3</v>
      </c>
      <c r="AO8">
        <v>9.8161671737139997</v>
      </c>
      <c r="AP8">
        <v>2.199501269781E-3</v>
      </c>
      <c r="AQ8">
        <v>11.11588809493</v>
      </c>
      <c r="AR8">
        <v>1.726934831949E-3</v>
      </c>
      <c r="AS8">
        <v>9.9478566552360004</v>
      </c>
      <c r="AT8">
        <v>2.266463464476E-3</v>
      </c>
      <c r="AU8">
        <v>9.2215628131660008</v>
      </c>
      <c r="AV8">
        <v>1.7942617112290001E-3</v>
      </c>
      <c r="AW8">
        <v>6.5743706966</v>
      </c>
      <c r="AX8">
        <v>1.6308016249980001E-3</v>
      </c>
      <c r="AY8">
        <v>5.4686118548450002</v>
      </c>
      <c r="AZ8">
        <v>1.3449949345150001E-3</v>
      </c>
      <c r="BA8">
        <v>4.7005484560630002</v>
      </c>
      <c r="BC8" s="3"/>
      <c r="BD8">
        <v>1.4705875940019999E-3</v>
      </c>
      <c r="BE8">
        <v>9.0168253282989994</v>
      </c>
      <c r="BF8">
        <v>1.7156699521029999E-3</v>
      </c>
      <c r="BG8">
        <v>7.2171604234929996</v>
      </c>
      <c r="BH8">
        <v>1.772927061818E-3</v>
      </c>
      <c r="BI8">
        <v>9.5480437223399992</v>
      </c>
      <c r="BJ8">
        <v>1.2407056871799999E-3</v>
      </c>
      <c r="BK8">
        <v>8.0145486869379994</v>
      </c>
      <c r="BL8">
        <v>1.2352194040819999E-3</v>
      </c>
      <c r="BM8">
        <v>5.3172895200400001</v>
      </c>
      <c r="BN8">
        <v>1.7985394069100001E-3</v>
      </c>
      <c r="BO8">
        <v>6.5609107036129997</v>
      </c>
      <c r="BP8">
        <v>2.2386962996560002E-3</v>
      </c>
      <c r="BQ8">
        <v>6.5767479679690002</v>
      </c>
      <c r="BR8">
        <v>1.4623830881270001E-3</v>
      </c>
      <c r="BS8">
        <v>4.9226273841600001</v>
      </c>
    </row>
    <row r="9" spans="1:71" x14ac:dyDescent="0.3">
      <c r="B9" s="2">
        <v>2.2389819045069998E-3</v>
      </c>
      <c r="C9">
        <v>9.2924716952199997</v>
      </c>
      <c r="D9">
        <v>2.6074146673890001E-3</v>
      </c>
      <c r="E9">
        <v>8.8543059213630002</v>
      </c>
      <c r="F9">
        <v>2.4035191024789999E-3</v>
      </c>
      <c r="G9">
        <v>9.4160825812930007</v>
      </c>
      <c r="H9">
        <v>2.9695317988599999E-3</v>
      </c>
      <c r="I9">
        <v>9.8672386361759994</v>
      </c>
      <c r="J9">
        <v>2.5215829286319999E-3</v>
      </c>
      <c r="K9">
        <v>7.2981708794950002</v>
      </c>
      <c r="L9">
        <v>2.6861449308580002E-3</v>
      </c>
      <c r="M9">
        <v>7.5576297059010002</v>
      </c>
      <c r="N9">
        <v>2.501933595722E-3</v>
      </c>
      <c r="O9">
        <v>3.7775533132239998</v>
      </c>
      <c r="P9">
        <v>2.7039166867020002E-3</v>
      </c>
      <c r="Q9">
        <v>4.5353253169909999</v>
      </c>
      <c r="S9" s="3"/>
      <c r="T9">
        <v>1.8839759757370001E-3</v>
      </c>
      <c r="U9">
        <v>13.15848841963</v>
      </c>
      <c r="V9">
        <v>1.873781068381E-3</v>
      </c>
      <c r="W9">
        <v>12.50972797767</v>
      </c>
      <c r="X9">
        <v>1.9434852374839999E-3</v>
      </c>
      <c r="Y9">
        <v>12.05390208127</v>
      </c>
      <c r="Z9">
        <v>2.6222710792289999E-3</v>
      </c>
      <c r="AA9">
        <v>12.621358186789999</v>
      </c>
      <c r="AB9">
        <v>2.8164591840559999E-3</v>
      </c>
      <c r="AC9">
        <v>11.388295078680001</v>
      </c>
      <c r="AD9">
        <v>2.4268888081229998E-3</v>
      </c>
      <c r="AE9">
        <v>10.25998079324</v>
      </c>
      <c r="AF9">
        <v>2.6958018372450002E-3</v>
      </c>
      <c r="AG9">
        <v>8.6646095709890005</v>
      </c>
      <c r="AH9">
        <v>2.2012596766289999E-3</v>
      </c>
      <c r="AI9">
        <v>6.9692857279389999</v>
      </c>
      <c r="AK9" s="3"/>
      <c r="AL9">
        <v>1.9776956911939998E-3</v>
      </c>
      <c r="AM9">
        <v>12.30902576597</v>
      </c>
      <c r="AN9">
        <v>2.3577371203749998E-3</v>
      </c>
      <c r="AO9">
        <v>11.398087568179999</v>
      </c>
      <c r="AP9">
        <v>2.7311211844919998E-3</v>
      </c>
      <c r="AQ9">
        <v>12.5002052219</v>
      </c>
      <c r="AR9">
        <v>1.9632020559269998E-3</v>
      </c>
      <c r="AS9">
        <v>10.59674784337</v>
      </c>
      <c r="AT9">
        <v>2.6061462502130002E-3</v>
      </c>
      <c r="AU9">
        <v>9.9570143467449999</v>
      </c>
      <c r="AV9">
        <v>1.9345465084409999E-3</v>
      </c>
      <c r="AW9">
        <v>6.955054493884</v>
      </c>
      <c r="AX9">
        <v>1.8673726792330001E-3</v>
      </c>
      <c r="AY9">
        <v>5.9364158797030004</v>
      </c>
      <c r="AZ9">
        <v>1.4189195633360001E-3</v>
      </c>
      <c r="BA9">
        <v>4.862253955271</v>
      </c>
      <c r="BC9" s="3"/>
      <c r="BD9">
        <v>1.707000295807E-3</v>
      </c>
      <c r="BE9">
        <v>10.691400763460001</v>
      </c>
      <c r="BF9">
        <v>1.825310474928E-3</v>
      </c>
      <c r="BG9">
        <v>7.9940668402470001</v>
      </c>
      <c r="BH9">
        <v>2.050935424766E-3</v>
      </c>
      <c r="BI9">
        <v>10.58249742099</v>
      </c>
      <c r="BJ9">
        <v>1.5254857265789999E-3</v>
      </c>
      <c r="BK9">
        <v>9.2543123060770007</v>
      </c>
      <c r="BL9">
        <v>1.314147539692E-3</v>
      </c>
      <c r="BM9">
        <v>5.6352772848530002</v>
      </c>
      <c r="BN9">
        <v>1.929028636134E-3</v>
      </c>
      <c r="BO9">
        <v>6.9191249814539999</v>
      </c>
      <c r="BP9">
        <v>2.541095987839E-3</v>
      </c>
      <c r="BQ9">
        <v>6.9912191436809996</v>
      </c>
      <c r="BR9">
        <v>1.7269041654120001E-3</v>
      </c>
      <c r="BS9">
        <v>5.4377655558119997</v>
      </c>
    </row>
    <row r="10" spans="1:71" x14ac:dyDescent="0.3">
      <c r="B10" s="2">
        <v>2.5682671366129999E-3</v>
      </c>
      <c r="C10">
        <v>10.694400960199999</v>
      </c>
      <c r="D10">
        <v>2.9893547342579999E-3</v>
      </c>
      <c r="E10">
        <v>10.311845426470001</v>
      </c>
      <c r="F10">
        <v>2.8249156258370002E-3</v>
      </c>
      <c r="G10">
        <v>10.725451395349999</v>
      </c>
      <c r="H10">
        <v>3.285527327938E-3</v>
      </c>
      <c r="I10">
        <v>10.56521955329</v>
      </c>
      <c r="J10">
        <v>3.061358968653E-3</v>
      </c>
      <c r="K10">
        <v>8.2186017778050005</v>
      </c>
      <c r="L10">
        <v>3.1403925205059999E-3</v>
      </c>
      <c r="M10">
        <v>8.5829753782309997</v>
      </c>
      <c r="N10">
        <v>2.9891516499740002E-3</v>
      </c>
      <c r="O10">
        <v>4.6425777340119998</v>
      </c>
      <c r="P10">
        <v>3.2262246439790001E-3</v>
      </c>
      <c r="Q10">
        <v>5.3262574614840004</v>
      </c>
      <c r="S10" s="3"/>
      <c r="T10">
        <v>2.1839222674320002E-3</v>
      </c>
      <c r="U10">
        <v>14.8595054434</v>
      </c>
      <c r="V10">
        <v>2.2135924328849999E-3</v>
      </c>
      <c r="W10">
        <v>14.05297136069</v>
      </c>
      <c r="X10">
        <v>2.3831330691850001E-3</v>
      </c>
      <c r="Y10">
        <v>13.725804736240001</v>
      </c>
      <c r="Z10">
        <v>2.866981296862E-3</v>
      </c>
      <c r="AA10">
        <v>13.27030113094</v>
      </c>
      <c r="AB10">
        <v>3.006195461688E-3</v>
      </c>
      <c r="AC10">
        <v>11.774187467959999</v>
      </c>
      <c r="AD10">
        <v>2.5816545554439999E-3</v>
      </c>
      <c r="AE10">
        <v>10.51726438991</v>
      </c>
      <c r="AF10">
        <v>3.0802000027490002E-3</v>
      </c>
      <c r="AG10">
        <v>9.243525815421</v>
      </c>
      <c r="AH10">
        <v>2.6755615360350002E-3</v>
      </c>
      <c r="AI10">
        <v>7.8171243271130004</v>
      </c>
      <c r="AK10" s="3"/>
      <c r="AL10">
        <v>2.2824116260150001E-3</v>
      </c>
      <c r="AM10">
        <v>13.86181428556</v>
      </c>
      <c r="AN10">
        <v>2.6811415549779999E-3</v>
      </c>
      <c r="AO10">
        <v>12.914440573049999</v>
      </c>
      <c r="AP10">
        <v>2.8788135247970002E-3</v>
      </c>
      <c r="AQ10">
        <v>12.803042723040001</v>
      </c>
      <c r="AR10">
        <v>2.1256455026660002E-3</v>
      </c>
      <c r="AS10">
        <v>11.00339462534</v>
      </c>
      <c r="AT10">
        <v>2.694746725787E-3</v>
      </c>
      <c r="AU10">
        <v>10.19926728449</v>
      </c>
      <c r="AV10">
        <v>2.126511361973E-3</v>
      </c>
      <c r="AW10">
        <v>7.4914692755830004</v>
      </c>
      <c r="AX10">
        <v>2.0743921025969999E-3</v>
      </c>
      <c r="AY10">
        <v>6.2656347130879997</v>
      </c>
      <c r="AZ10">
        <v>1.7885711772240001E-3</v>
      </c>
      <c r="BA10">
        <v>5.5553080266409998</v>
      </c>
      <c r="BC10" s="3"/>
      <c r="BD10">
        <v>1.9743974147599999E-3</v>
      </c>
      <c r="BE10">
        <v>12.29751948501</v>
      </c>
      <c r="BF10">
        <v>1.9794787678039999E-3</v>
      </c>
      <c r="BG10">
        <v>9.113136384353</v>
      </c>
      <c r="BH10">
        <v>2.2397844193920002E-3</v>
      </c>
      <c r="BI10">
        <v>11.133913172410001</v>
      </c>
      <c r="BJ10">
        <v>1.7623635788050001E-3</v>
      </c>
      <c r="BK10">
        <v>10.027116123800001</v>
      </c>
      <c r="BL10">
        <v>1.365586116007E-3</v>
      </c>
      <c r="BM10">
        <v>5.913024000689</v>
      </c>
      <c r="BN10">
        <v>2.0904192199320002E-3</v>
      </c>
      <c r="BO10">
        <v>7.3699131916490002</v>
      </c>
      <c r="BP10">
        <v>2.9397672773530002E-3</v>
      </c>
      <c r="BQ10">
        <v>7.4338125386350002</v>
      </c>
      <c r="BR10">
        <v>1.895253316455E-3</v>
      </c>
      <c r="BS10">
        <v>5.7315447330560003</v>
      </c>
    </row>
    <row r="11" spans="1:71" x14ac:dyDescent="0.3">
      <c r="B11" s="2">
        <v>2.9567697499699999E-3</v>
      </c>
      <c r="C11">
        <v>12.05314647358</v>
      </c>
      <c r="D11">
        <v>3.384442443426E-3</v>
      </c>
      <c r="E11">
        <v>11.69529507571</v>
      </c>
      <c r="F11">
        <v>3.2857742430160001E-3</v>
      </c>
      <c r="G11">
        <v>11.917524050240001</v>
      </c>
      <c r="H11">
        <v>3.7133849258349999E-3</v>
      </c>
      <c r="I11">
        <v>11.22005280154</v>
      </c>
      <c r="J11">
        <v>3.4628581438510002E-3</v>
      </c>
      <c r="K11">
        <v>8.6758199805690008</v>
      </c>
      <c r="L11">
        <v>3.5353528260029998E-3</v>
      </c>
      <c r="M11">
        <v>9.268660606669</v>
      </c>
      <c r="N11">
        <v>3.467561516965E-3</v>
      </c>
      <c r="O11">
        <v>5.3305404477279996</v>
      </c>
      <c r="P11">
        <v>3.7309628396449998E-3</v>
      </c>
      <c r="Q11">
        <v>6.0183557943799997</v>
      </c>
      <c r="S11" s="3"/>
      <c r="T11">
        <v>2.5087917538510001E-3</v>
      </c>
      <c r="U11">
        <v>16.484561839169999</v>
      </c>
      <c r="V11">
        <v>2.5882752992790001E-3</v>
      </c>
      <c r="W11">
        <v>15.426747982529999</v>
      </c>
      <c r="X11">
        <v>2.8975291259879998E-3</v>
      </c>
      <c r="Y11">
        <v>15.105534701490001</v>
      </c>
      <c r="Z11">
        <v>3.0667183084720001E-3</v>
      </c>
      <c r="AA11">
        <v>13.720492092000001</v>
      </c>
      <c r="AB11">
        <v>3.091064808262E-3</v>
      </c>
      <c r="AC11">
        <v>11.908679709539999</v>
      </c>
      <c r="AD11">
        <v>2.6465573852709999E-3</v>
      </c>
      <c r="AE11">
        <v>10.62836262457</v>
      </c>
      <c r="AF11">
        <v>3.2698722031670002E-3</v>
      </c>
      <c r="AG11">
        <v>9.4365457875440004</v>
      </c>
      <c r="AH11">
        <v>2.965083795787E-3</v>
      </c>
      <c r="AI11">
        <v>8.1797159020959995</v>
      </c>
      <c r="AK11" s="3"/>
      <c r="AL11">
        <v>2.5871599096230001E-3</v>
      </c>
      <c r="AM11">
        <v>15.28339612637</v>
      </c>
      <c r="AN11">
        <v>3.0108335975149998E-3</v>
      </c>
      <c r="AO11">
        <v>14.182962335199999</v>
      </c>
      <c r="AP11">
        <v>3.0117440953749998E-3</v>
      </c>
      <c r="AQ11">
        <v>13.045321255519999</v>
      </c>
      <c r="AR11">
        <v>2.406287607475E-3</v>
      </c>
      <c r="AS11">
        <v>11.47066009702</v>
      </c>
      <c r="AT11">
        <v>2.8793850772459999E-3</v>
      </c>
      <c r="AU11">
        <v>10.484825989699999</v>
      </c>
      <c r="AV11">
        <v>2.6064768122639999E-3</v>
      </c>
      <c r="AW11">
        <v>8.6162546688830002</v>
      </c>
      <c r="AX11">
        <v>2.3011211541420001E-3</v>
      </c>
      <c r="AY11">
        <v>6.6526016467210001</v>
      </c>
      <c r="AZ11">
        <v>1.9463079892039999E-3</v>
      </c>
      <c r="BA11">
        <v>5.7747986368099999</v>
      </c>
      <c r="BC11" s="3"/>
      <c r="BD11">
        <v>2.2624771149630002E-3</v>
      </c>
      <c r="BE11">
        <v>13.807007359589999</v>
      </c>
      <c r="BF11">
        <v>2.1063257031010002E-3</v>
      </c>
      <c r="BG11">
        <v>9.8658778213890006</v>
      </c>
      <c r="BH11">
        <v>2.6278216227040001E-3</v>
      </c>
      <c r="BI11">
        <v>12.19245501789</v>
      </c>
      <c r="BJ11">
        <v>1.9752425764640001E-3</v>
      </c>
      <c r="BK11">
        <v>10.65903266225</v>
      </c>
      <c r="BL11">
        <v>1.567976386971E-3</v>
      </c>
      <c r="BM11">
        <v>6.8790853592210004</v>
      </c>
      <c r="BN11">
        <v>2.2689871443010001E-3</v>
      </c>
      <c r="BO11">
        <v>7.8528971482159999</v>
      </c>
      <c r="BP11">
        <v>3.2594481343259998E-3</v>
      </c>
      <c r="BQ11">
        <v>7.679191153254</v>
      </c>
      <c r="BR11">
        <v>2.0876989205909999E-3</v>
      </c>
      <c r="BS11">
        <v>5.9770001805569999</v>
      </c>
    </row>
    <row r="12" spans="1:71" x14ac:dyDescent="0.3">
      <c r="B12" s="2">
        <v>3.3847141627579998E-3</v>
      </c>
      <c r="C12">
        <v>13.18344751299</v>
      </c>
      <c r="D12">
        <v>3.8255784696900001E-3</v>
      </c>
      <c r="E12">
        <v>12.99232760802</v>
      </c>
      <c r="F12">
        <v>3.8189640597610002E-3</v>
      </c>
      <c r="G12">
        <v>12.80707590632</v>
      </c>
      <c r="H12">
        <v>4.0359091774180003E-3</v>
      </c>
      <c r="I12">
        <v>11.63399253557</v>
      </c>
      <c r="J12">
        <v>3.6208203932079999E-3</v>
      </c>
      <c r="K12">
        <v>8.8303008881959997</v>
      </c>
      <c r="L12">
        <v>3.6933331148180002E-3</v>
      </c>
      <c r="M12">
        <v>9.521940016357</v>
      </c>
      <c r="N12">
        <v>3.8362212714010001E-3</v>
      </c>
      <c r="O12">
        <v>5.7343153519749999</v>
      </c>
      <c r="P12">
        <v>4.1522950396759998E-3</v>
      </c>
      <c r="Q12">
        <v>6.5168709959179996</v>
      </c>
      <c r="S12" s="3"/>
      <c r="T12">
        <v>2.8585456003179998E-3</v>
      </c>
      <c r="U12">
        <v>17.916765232900001</v>
      </c>
      <c r="V12">
        <v>3.0378597877420001E-3</v>
      </c>
      <c r="W12">
        <v>16.970076792099999</v>
      </c>
      <c r="X12">
        <v>3.0722575065869999E-3</v>
      </c>
      <c r="Y12">
        <v>15.37452306766</v>
      </c>
      <c r="Z12">
        <v>3.1266372760479998E-3</v>
      </c>
      <c r="AA12">
        <v>13.849120299739999</v>
      </c>
      <c r="AB12">
        <v>3.165952838195E-3</v>
      </c>
      <c r="AC12">
        <v>12.037319566360001</v>
      </c>
      <c r="AD12">
        <v>2.7613842738980002E-3</v>
      </c>
      <c r="AE12">
        <v>10.821324351319999</v>
      </c>
      <c r="AF12">
        <v>3.4195958362220002E-3</v>
      </c>
      <c r="AG12">
        <v>9.5360207962340002</v>
      </c>
      <c r="AH12">
        <v>3.129795908539E-3</v>
      </c>
      <c r="AI12">
        <v>8.3376487468799994</v>
      </c>
      <c r="AK12" s="3"/>
      <c r="AL12">
        <v>2.929295975724E-3</v>
      </c>
      <c r="AM12">
        <v>16.58837137814</v>
      </c>
      <c r="AN12">
        <v>3.3032313096090001E-3</v>
      </c>
      <c r="AO12">
        <v>15.189049169900001</v>
      </c>
      <c r="AP12">
        <v>3.1446789312710001E-3</v>
      </c>
      <c r="AQ12">
        <v>13.270299663139999</v>
      </c>
      <c r="AR12">
        <v>2.6647859913649999E-3</v>
      </c>
      <c r="AS12">
        <v>11.85141214695</v>
      </c>
      <c r="AT12">
        <v>3.0713989819210002E-3</v>
      </c>
      <c r="AU12">
        <v>10.82228933533</v>
      </c>
      <c r="AV12">
        <v>3.0347877981350001E-3</v>
      </c>
      <c r="AW12">
        <v>9.4815083285139998</v>
      </c>
      <c r="AX12">
        <v>2.5278687110440001E-3</v>
      </c>
      <c r="AY12">
        <v>6.964510854317</v>
      </c>
      <c r="AZ12">
        <v>2.074464700534E-3</v>
      </c>
      <c r="BA12">
        <v>5.9711774801770003</v>
      </c>
      <c r="BC12" s="3"/>
      <c r="BD12">
        <v>2.5815204666699999E-3</v>
      </c>
      <c r="BE12">
        <v>15.28829618204</v>
      </c>
      <c r="BF12">
        <v>2.2537306257839999E-3</v>
      </c>
      <c r="BG12">
        <v>10.76353438041</v>
      </c>
      <c r="BH12">
        <v>2.8167246080040001E-3</v>
      </c>
      <c r="BI12">
        <v>12.639200849430001</v>
      </c>
      <c r="BJ12">
        <v>2.1847762289030001E-3</v>
      </c>
      <c r="BK12">
        <v>11.10979180054</v>
      </c>
      <c r="BL12">
        <v>1.698399166135E-3</v>
      </c>
      <c r="BM12">
        <v>7.3661241538390003</v>
      </c>
      <c r="BN12">
        <v>2.5540682855350002E-3</v>
      </c>
      <c r="BO12">
        <v>8.5089246757070001</v>
      </c>
      <c r="BP12">
        <v>3.4313336745130001E-3</v>
      </c>
      <c r="BQ12">
        <v>7.7837572449170001</v>
      </c>
      <c r="BR12">
        <v>2.3351381792660001E-3</v>
      </c>
      <c r="BS12">
        <v>6.27475736297</v>
      </c>
    </row>
    <row r="13" spans="1:71" x14ac:dyDescent="0.3">
      <c r="B13" s="2">
        <v>3.6085431547439998E-3</v>
      </c>
      <c r="C13">
        <v>13.67141846847</v>
      </c>
      <c r="D13">
        <v>4.2929534072460003E-3</v>
      </c>
      <c r="E13">
        <v>13.83243510967</v>
      </c>
      <c r="F13">
        <v>4.4508051649240002E-3</v>
      </c>
      <c r="G13">
        <v>13.381775192179999</v>
      </c>
      <c r="H13">
        <v>4.2399366558629999E-3</v>
      </c>
      <c r="I13">
        <v>11.79467992196</v>
      </c>
      <c r="J13">
        <v>3.811679934964E-3</v>
      </c>
      <c r="K13">
        <v>8.9539298156289995</v>
      </c>
      <c r="L13">
        <v>3.8249730203900002E-3</v>
      </c>
      <c r="M13">
        <v>9.6764028826240001</v>
      </c>
      <c r="N13">
        <v>3.95032698512E-3</v>
      </c>
      <c r="O13">
        <v>5.8414504768439999</v>
      </c>
      <c r="P13">
        <v>4.4507276233290002E-3</v>
      </c>
      <c r="Q13">
        <v>6.8094232759719997</v>
      </c>
      <c r="S13" s="3"/>
      <c r="T13">
        <v>3.053335642619E-3</v>
      </c>
      <c r="U13">
        <v>18.495533922370001</v>
      </c>
      <c r="V13">
        <v>3.2725712131320001E-3</v>
      </c>
      <c r="W13">
        <v>17.560565783179999</v>
      </c>
      <c r="X13">
        <v>3.1571190862250001E-3</v>
      </c>
      <c r="Y13">
        <v>15.485636834419999</v>
      </c>
      <c r="Z13">
        <v>3.2664261940749998E-3</v>
      </c>
      <c r="AA13">
        <v>14.08301377253</v>
      </c>
      <c r="AB13">
        <v>3.2308381924190002E-3</v>
      </c>
      <c r="AC13">
        <v>12.095816232700001</v>
      </c>
      <c r="AD13">
        <v>2.876197570389E-3</v>
      </c>
      <c r="AE13">
        <v>10.973373747149999</v>
      </c>
      <c r="AF13">
        <v>3.6142363650209998E-3</v>
      </c>
      <c r="AG13">
        <v>9.66475384566</v>
      </c>
      <c r="AH13">
        <v>3.2795292502630002E-3</v>
      </c>
      <c r="AI13">
        <v>8.4663468490800007</v>
      </c>
      <c r="AK13" s="3"/>
      <c r="AL13">
        <v>3.1408659421799999E-3</v>
      </c>
      <c r="AM13">
        <v>17.120609582509999</v>
      </c>
      <c r="AN13">
        <v>3.5023446724160002E-3</v>
      </c>
      <c r="AO13">
        <v>15.73585870418</v>
      </c>
      <c r="AP13">
        <v>3.329323680704E-3</v>
      </c>
      <c r="AQ13">
        <v>13.529908181030001</v>
      </c>
      <c r="AR13">
        <v>2.9528633638260002E-3</v>
      </c>
      <c r="AS13">
        <v>12.12838051079</v>
      </c>
      <c r="AT13">
        <v>3.2412691656790002E-3</v>
      </c>
      <c r="AU13">
        <v>11.07323925921</v>
      </c>
      <c r="AV13">
        <v>3.2046558492339998E-3</v>
      </c>
      <c r="AW13">
        <v>9.7411083148309991</v>
      </c>
      <c r="AX13">
        <v>2.7891330283179999E-3</v>
      </c>
      <c r="AY13">
        <v>7.2764399907590001</v>
      </c>
      <c r="AZ13">
        <v>2.3554528808779999E-3</v>
      </c>
      <c r="BA13">
        <v>6.2831180045300004</v>
      </c>
      <c r="BC13" s="3"/>
      <c r="BD13">
        <v>2.7496661144040002E-3</v>
      </c>
      <c r="BE13">
        <v>15.97660044191</v>
      </c>
      <c r="BF13">
        <v>2.4251634749349999E-3</v>
      </c>
      <c r="BG13">
        <v>11.745717492620001</v>
      </c>
      <c r="BH13">
        <v>2.9919222683809999E-3</v>
      </c>
      <c r="BI13">
        <v>12.989336599630001</v>
      </c>
      <c r="BJ13">
        <v>2.45964274994E-3</v>
      </c>
      <c r="BK13">
        <v>11.56856301641</v>
      </c>
      <c r="BL13">
        <v>1.873436931054E-3</v>
      </c>
      <c r="BM13">
        <v>8.0262438975400006</v>
      </c>
      <c r="BN13">
        <v>2.8048404300439998E-3</v>
      </c>
      <c r="BO13">
        <v>9.0119938551690009</v>
      </c>
      <c r="BP13">
        <v>3.579160139765E-3</v>
      </c>
      <c r="BQ13">
        <v>7.8641832756339998</v>
      </c>
      <c r="BR13">
        <v>2.568857577067E-3</v>
      </c>
      <c r="BS13">
        <v>6.5040848271009999</v>
      </c>
    </row>
    <row r="14" spans="1:71" x14ac:dyDescent="0.3">
      <c r="B14" s="2">
        <v>3.8455288087580002E-3</v>
      </c>
      <c r="C14">
        <v>14.13469881911</v>
      </c>
      <c r="D14">
        <v>4.3902517363360004E-3</v>
      </c>
      <c r="E14">
        <v>6.107694884931</v>
      </c>
      <c r="F14">
        <v>4.6877209160400002E-3</v>
      </c>
      <c r="G14">
        <v>13.46221134734</v>
      </c>
      <c r="H14">
        <v>4.3847230762679998E-3</v>
      </c>
      <c r="I14">
        <v>11.868878025980001</v>
      </c>
      <c r="J14">
        <v>3.9696309096590001E-3</v>
      </c>
      <c r="K14">
        <v>9.0466616594690006</v>
      </c>
      <c r="L14">
        <v>3.9500267026860002E-3</v>
      </c>
      <c r="M14">
        <v>9.7999867066580002</v>
      </c>
      <c r="N14">
        <v>4.0819821612790002E-3</v>
      </c>
      <c r="O14">
        <v>5.9362449089730003</v>
      </c>
      <c r="P14">
        <v>4.5692205147030004E-3</v>
      </c>
      <c r="Q14">
        <v>6.912443834097</v>
      </c>
      <c r="S14" s="3"/>
      <c r="T14">
        <v>3.108278514879E-3</v>
      </c>
      <c r="U14">
        <v>18.665070578000002</v>
      </c>
      <c r="V14">
        <v>3.3474670100009998E-3</v>
      </c>
      <c r="W14">
        <v>17.712584114809999</v>
      </c>
      <c r="X14">
        <v>3.3168395697900002E-3</v>
      </c>
      <c r="Y14">
        <v>15.63772117748</v>
      </c>
      <c r="Z14">
        <v>3.3712562321930001E-3</v>
      </c>
      <c r="AA14">
        <v>14.2233661649</v>
      </c>
      <c r="AB14">
        <v>3.4055452139460001E-3</v>
      </c>
      <c r="AC14">
        <v>12.300513793149999</v>
      </c>
      <c r="AD14">
        <v>3.0658620038719999E-3</v>
      </c>
      <c r="AE14">
        <v>11.143015244460001</v>
      </c>
      <c r="AF14">
        <v>3.818838793121E-3</v>
      </c>
      <c r="AG14">
        <v>9.7408930928200004</v>
      </c>
      <c r="AH14">
        <v>3.4092902500400001E-3</v>
      </c>
      <c r="AI14">
        <v>8.5541170882650004</v>
      </c>
      <c r="AK14" s="3"/>
      <c r="AL14">
        <v>3.364905092367E-3</v>
      </c>
      <c r="AM14">
        <v>17.587251637449999</v>
      </c>
      <c r="AN14">
        <v>3.6205709834759999E-3</v>
      </c>
      <c r="AO14">
        <v>16.049365185879999</v>
      </c>
      <c r="AP14">
        <v>3.5656847416510001E-3</v>
      </c>
      <c r="AQ14">
        <v>13.798196621900001</v>
      </c>
      <c r="AR14">
        <v>3.0341202760580002E-3</v>
      </c>
      <c r="AS14">
        <v>12.18897787155</v>
      </c>
      <c r="AT14">
        <v>3.440711940031E-3</v>
      </c>
      <c r="AU14">
        <v>11.24635568431</v>
      </c>
      <c r="AV14">
        <v>3.3851179638189999E-3</v>
      </c>
      <c r="AW14">
        <v>9.9615415986889992</v>
      </c>
      <c r="AX14">
        <v>3.1539490501979999E-3</v>
      </c>
      <c r="AY14">
        <v>7.5826552425029998</v>
      </c>
      <c r="AZ14">
        <v>2.6117976202969999E-3</v>
      </c>
      <c r="BA14">
        <v>6.5488549241260001</v>
      </c>
      <c r="BC14" s="3"/>
      <c r="BD14">
        <v>2.9419165214890001E-3</v>
      </c>
      <c r="BE14">
        <v>16.600477907449999</v>
      </c>
      <c r="BF14">
        <v>2.552099702501E-3</v>
      </c>
      <c r="BG14">
        <v>12.32535098524</v>
      </c>
      <c r="BH14">
        <v>3.1774529131239999E-3</v>
      </c>
      <c r="BI14">
        <v>13.30725999095</v>
      </c>
      <c r="BJ14">
        <v>2.6555126087430001E-3</v>
      </c>
      <c r="BK14">
        <v>11.84219675039</v>
      </c>
      <c r="BL14">
        <v>1.9970195071419999E-3</v>
      </c>
      <c r="BM14">
        <v>8.4408230545990008</v>
      </c>
      <c r="BN14">
        <v>3.0624901557869998E-3</v>
      </c>
      <c r="BO14">
        <v>9.5150588815020001</v>
      </c>
      <c r="BP14">
        <v>3.7613765877539999E-3</v>
      </c>
      <c r="BQ14">
        <v>7.9405627745589999</v>
      </c>
      <c r="BR14">
        <v>2.7991589498940002E-3</v>
      </c>
      <c r="BS14">
        <v>6.6931567063040003</v>
      </c>
    </row>
    <row r="15" spans="1:71" x14ac:dyDescent="0.3">
      <c r="B15" s="2">
        <v>4.1022325438220004E-3</v>
      </c>
      <c r="C15">
        <v>14.468319666819999</v>
      </c>
      <c r="F15">
        <v>4.7995965144519998E-3</v>
      </c>
      <c r="G15">
        <v>13.493162555010001</v>
      </c>
      <c r="H15">
        <v>4.5229210184640004E-3</v>
      </c>
      <c r="I15">
        <v>11.89984727501</v>
      </c>
      <c r="J15">
        <v>4.1736471134429997E-3</v>
      </c>
      <c r="K15">
        <v>9.1455999820660008</v>
      </c>
      <c r="L15">
        <v>4.0553329898139999E-3</v>
      </c>
      <c r="M15">
        <v>9.8926824677780001</v>
      </c>
      <c r="N15">
        <v>4.2136380892579999E-3</v>
      </c>
      <c r="O15">
        <v>6.0351569153369997</v>
      </c>
      <c r="P15">
        <v>4.678933036198E-3</v>
      </c>
      <c r="Q15">
        <v>6.9907529318319996</v>
      </c>
      <c r="S15" s="3"/>
      <c r="T15">
        <v>3.1532264783630001E-3</v>
      </c>
      <c r="U15">
        <v>18.787842517969999</v>
      </c>
      <c r="V15">
        <v>3.4423040810769999E-3</v>
      </c>
      <c r="W15">
        <v>17.81201641022</v>
      </c>
      <c r="X15">
        <v>3.4166566196499998E-3</v>
      </c>
      <c r="Y15">
        <v>15.707934262409999</v>
      </c>
      <c r="Z15">
        <v>3.4611152662189998E-3</v>
      </c>
      <c r="AA15">
        <v>14.3578622895</v>
      </c>
      <c r="AB15">
        <v>3.5203507435010001E-3</v>
      </c>
      <c r="AC15">
        <v>12.42918471418</v>
      </c>
      <c r="AD15">
        <v>3.1407306164679999E-3</v>
      </c>
      <c r="AE15">
        <v>11.213208914260001</v>
      </c>
      <c r="AF15">
        <v>3.948580375561E-3</v>
      </c>
      <c r="AG15">
        <v>9.7702171449860007</v>
      </c>
      <c r="AH15">
        <v>3.6188804238600001E-3</v>
      </c>
      <c r="AI15">
        <v>8.6244155997479997</v>
      </c>
      <c r="AK15" s="3"/>
      <c r="AL15">
        <v>3.5142836954770002E-3</v>
      </c>
      <c r="AM15">
        <v>17.820594234790001</v>
      </c>
      <c r="AN15">
        <v>3.6890247945879999E-3</v>
      </c>
      <c r="AO15">
        <v>16.202479189240002</v>
      </c>
      <c r="AP15">
        <v>3.7281943008000001E-3</v>
      </c>
      <c r="AQ15">
        <v>13.936691468299999</v>
      </c>
      <c r="AR15">
        <v>3.1523189341280001E-3</v>
      </c>
      <c r="AS15">
        <v>12.24959656127</v>
      </c>
      <c r="AT15">
        <v>3.551511585642E-3</v>
      </c>
      <c r="AU15">
        <v>11.350220420419999</v>
      </c>
      <c r="AV15">
        <v>3.5527309422230002E-3</v>
      </c>
      <c r="AW15">
        <v>10.123301190479999</v>
      </c>
      <c r="AX15">
        <v>3.3363606198609998E-3</v>
      </c>
      <c r="AY15">
        <v>7.7213286902920002</v>
      </c>
      <c r="AZ15">
        <v>2.9273224898590001E-3</v>
      </c>
      <c r="BA15">
        <v>6.7799839800550004</v>
      </c>
      <c r="BC15" s="3"/>
      <c r="BD15">
        <v>3.1307987411450001E-3</v>
      </c>
      <c r="BE15">
        <v>17.087481400470001</v>
      </c>
      <c r="BF15">
        <v>2.716785793974E-3</v>
      </c>
      <c r="BG15">
        <v>13.053914983169999</v>
      </c>
      <c r="BH15">
        <v>3.3320822032930002E-3</v>
      </c>
      <c r="BI15">
        <v>13.53260944991</v>
      </c>
      <c r="BJ15">
        <v>2.9270337845600002E-3</v>
      </c>
      <c r="BK15">
        <v>12.119810566110001</v>
      </c>
      <c r="BL15">
        <v>2.1687223096630002E-3</v>
      </c>
      <c r="BM15">
        <v>8.8996565673999992</v>
      </c>
      <c r="BN15">
        <v>3.275539431725E-3</v>
      </c>
      <c r="BO15">
        <v>9.8168625957080007</v>
      </c>
      <c r="BP15">
        <v>4.160234768063E-3</v>
      </c>
      <c r="BQ15">
        <v>8.020837216076</v>
      </c>
      <c r="BR15">
        <v>2.9607135822779999E-3</v>
      </c>
      <c r="BS15">
        <v>6.8259093907050001</v>
      </c>
    </row>
    <row r="16" spans="1:71" x14ac:dyDescent="0.3">
      <c r="B16" s="2">
        <v>4.4313114496300002E-3</v>
      </c>
      <c r="C16">
        <v>14.740241064479999</v>
      </c>
      <c r="F16">
        <v>4.937788819318E-3</v>
      </c>
      <c r="G16">
        <v>13.49325727215</v>
      </c>
      <c r="H16">
        <v>4.6676995466070001E-3</v>
      </c>
      <c r="I16">
        <v>11.930821034379999</v>
      </c>
      <c r="J16">
        <v>4.3447423480389999E-3</v>
      </c>
      <c r="K16">
        <v>9.1457172509039992</v>
      </c>
      <c r="L16">
        <v>4.2067067609620002E-3</v>
      </c>
      <c r="M16">
        <v>10.003934520410001</v>
      </c>
      <c r="N16">
        <v>4.336515151002E-3</v>
      </c>
      <c r="O16">
        <v>6.11759260978</v>
      </c>
      <c r="P16">
        <v>4.8193595603809999E-3</v>
      </c>
      <c r="Q16">
        <v>7.0608479335360004</v>
      </c>
      <c r="S16" s="3"/>
      <c r="T16">
        <v>3.2880509514759998E-3</v>
      </c>
      <c r="U16">
        <v>19.097712150850001</v>
      </c>
      <c r="V16">
        <v>3.5421308396050002E-3</v>
      </c>
      <c r="W16">
        <v>17.911452588660001</v>
      </c>
      <c r="X16">
        <v>3.506498178071E-3</v>
      </c>
      <c r="Y16">
        <v>15.789828818689999</v>
      </c>
      <c r="Z16">
        <v>3.5858924037449999E-3</v>
      </c>
      <c r="AA16">
        <v>14.463162501759999</v>
      </c>
      <c r="AB16">
        <v>3.7000280351439999E-3</v>
      </c>
      <c r="AC16">
        <v>12.575439970630001</v>
      </c>
      <c r="AD16">
        <v>3.180661708226E-3</v>
      </c>
      <c r="AE16">
        <v>11.25415230938</v>
      </c>
      <c r="AF16">
        <v>4.0833038785170004E-3</v>
      </c>
      <c r="AG16">
        <v>9.7761666053699994</v>
      </c>
      <c r="AH16">
        <v>3.788545331122E-3</v>
      </c>
      <c r="AI16">
        <v>8.6713045722220006</v>
      </c>
      <c r="AK16" s="3"/>
      <c r="AL16">
        <v>3.663683864445E-3</v>
      </c>
      <c r="AM16">
        <v>17.966465712950001</v>
      </c>
      <c r="AN16">
        <v>3.7699423979670002E-3</v>
      </c>
      <c r="AO16">
        <v>16.311864822960001</v>
      </c>
      <c r="AP16">
        <v>3.9350360876120004E-3</v>
      </c>
      <c r="AQ16">
        <v>14.066561846999999</v>
      </c>
      <c r="AR16">
        <v>3.2631356410059999E-3</v>
      </c>
      <c r="AS16">
        <v>12.284260797869999</v>
      </c>
      <c r="AT16">
        <v>3.7805184199560002E-3</v>
      </c>
      <c r="AU16">
        <v>11.48010359649</v>
      </c>
      <c r="AV16">
        <v>3.6661132616079999E-3</v>
      </c>
      <c r="AW16">
        <v>10.24461376687</v>
      </c>
      <c r="AX16">
        <v>3.5434327123170001E-3</v>
      </c>
      <c r="AY16">
        <v>7.836921688036</v>
      </c>
      <c r="AZ16">
        <v>3.1541099044510002E-3</v>
      </c>
      <c r="BA16">
        <v>6.9302303931119997</v>
      </c>
      <c r="BC16" s="3"/>
      <c r="BD16">
        <v>3.3678157231849999E-3</v>
      </c>
      <c r="BE16">
        <v>17.590558886189999</v>
      </c>
      <c r="BF16">
        <v>2.881515493299E-3</v>
      </c>
      <c r="BG16">
        <v>13.69793789197</v>
      </c>
      <c r="BH16">
        <v>3.5795380744829998E-3</v>
      </c>
      <c r="BI16">
        <v>13.798160503129999</v>
      </c>
      <c r="BJ16">
        <v>3.1711069323710002E-3</v>
      </c>
      <c r="BK16">
        <v>12.27666800986</v>
      </c>
      <c r="BL16">
        <v>2.30606004822E-3</v>
      </c>
      <c r="BM16">
        <v>9.314227418202</v>
      </c>
      <c r="BN16">
        <v>3.4370649922079999E-3</v>
      </c>
      <c r="BO16">
        <v>10.005976006199999</v>
      </c>
      <c r="BP16">
        <v>4.4147115034289999E-3</v>
      </c>
      <c r="BQ16">
        <v>8.0086062518640002</v>
      </c>
      <c r="BR16">
        <v>3.1016686959890001E-3</v>
      </c>
      <c r="BS16">
        <v>6.8942622761040004</v>
      </c>
    </row>
    <row r="17" spans="2:71" x14ac:dyDescent="0.3">
      <c r="B17" s="2">
        <v>4.6616567619940001E-3</v>
      </c>
      <c r="C17">
        <v>14.87624686671</v>
      </c>
      <c r="F17">
        <v>5.1417802188469999E-3</v>
      </c>
      <c r="G17">
        <v>13.456347654409999</v>
      </c>
      <c r="H17">
        <v>4.8980200547170004E-3</v>
      </c>
      <c r="I17">
        <v>11.930978896279999</v>
      </c>
      <c r="J17">
        <v>4.5224159136480003E-3</v>
      </c>
      <c r="K17">
        <v>9.1334892173249997</v>
      </c>
      <c r="L17">
        <v>4.3975550280570003E-3</v>
      </c>
      <c r="M17">
        <v>10.065814384059999</v>
      </c>
      <c r="N17">
        <v>4.4418344802739998E-3</v>
      </c>
      <c r="O17">
        <v>6.1670756803820002</v>
      </c>
      <c r="P17">
        <v>4.9553981550890004E-3</v>
      </c>
      <c r="Q17">
        <v>7.130939927749</v>
      </c>
      <c r="S17" s="3"/>
      <c r="T17">
        <v>3.369413526828E-3</v>
      </c>
      <c r="U17">
        <v>8.6768230168020004</v>
      </c>
      <c r="V17">
        <v>3.5970329354549999E-3</v>
      </c>
      <c r="W17">
        <v>17.95825225155</v>
      </c>
      <c r="X17">
        <v>3.7161019440270001E-3</v>
      </c>
      <c r="Y17">
        <v>15.90103966109</v>
      </c>
      <c r="Z17">
        <v>3.655763561953E-3</v>
      </c>
      <c r="AA17">
        <v>14.509973813729999</v>
      </c>
      <c r="AB17">
        <v>3.8247974057339998E-3</v>
      </c>
      <c r="AC17">
        <v>12.657361708090001</v>
      </c>
      <c r="AD17">
        <v>3.3753022370250001E-3</v>
      </c>
      <c r="AE17">
        <v>11.38288535881</v>
      </c>
      <c r="AF17">
        <v>4.2279970477109999E-3</v>
      </c>
      <c r="AG17">
        <v>9.7529007382950006</v>
      </c>
      <c r="AH17">
        <v>3.9781456873899997E-3</v>
      </c>
      <c r="AI17">
        <v>8.6480736523740003</v>
      </c>
      <c r="AK17" s="3"/>
      <c r="AL17">
        <v>3.850444858583E-3</v>
      </c>
      <c r="AM17">
        <v>18.10506950105</v>
      </c>
      <c r="AN17">
        <v>3.8072780629700002E-3</v>
      </c>
      <c r="AO17">
        <v>16.406646771959998</v>
      </c>
      <c r="AP17">
        <v>4.0975669733449996E-3</v>
      </c>
      <c r="AQ17">
        <v>14.11855606902</v>
      </c>
      <c r="AR17">
        <v>3.4626018746010002E-3</v>
      </c>
      <c r="AS17">
        <v>12.36222653616</v>
      </c>
      <c r="AT17">
        <v>4.0316988324050002E-3</v>
      </c>
      <c r="AU17">
        <v>11.57539932019</v>
      </c>
      <c r="AV17">
        <v>3.8189461541100001E-3</v>
      </c>
      <c r="AW17">
        <v>10.35440177663</v>
      </c>
      <c r="AX17">
        <v>3.6716193169160001E-3</v>
      </c>
      <c r="AY17">
        <v>7.9120534354979997</v>
      </c>
      <c r="AZ17">
        <v>3.3365414029590001E-3</v>
      </c>
      <c r="BA17">
        <v>6.9880724436310002</v>
      </c>
      <c r="BC17" s="3"/>
      <c r="BD17">
        <v>3.4880737196969999E-3</v>
      </c>
      <c r="BE17">
        <v>17.7837229816</v>
      </c>
      <c r="BF17">
        <v>3.0668571706829999E-3</v>
      </c>
      <c r="BG17">
        <v>14.382206002869999</v>
      </c>
      <c r="BH17">
        <v>3.7342130490680002E-3</v>
      </c>
      <c r="BI17">
        <v>13.93494310681</v>
      </c>
      <c r="BJ17">
        <v>3.3808357818620001E-3</v>
      </c>
      <c r="BK17">
        <v>12.34900513012</v>
      </c>
      <c r="BL17">
        <v>2.5259038428170001E-3</v>
      </c>
      <c r="BM17">
        <v>9.7770576252500003</v>
      </c>
      <c r="BN17">
        <v>3.6707802368800002E-3</v>
      </c>
      <c r="BO17">
        <v>10.24335500263</v>
      </c>
      <c r="BP17">
        <v>4.6760845091100003E-3</v>
      </c>
      <c r="BQ17">
        <v>7.960139239179</v>
      </c>
      <c r="BR17">
        <v>3.2082359035280001E-3</v>
      </c>
      <c r="BS17">
        <v>6.9626359271459997</v>
      </c>
    </row>
    <row r="18" spans="2:71" x14ac:dyDescent="0.3">
      <c r="B18" s="2">
        <v>4.7472122715549996E-3</v>
      </c>
      <c r="C18">
        <v>14.91952984578</v>
      </c>
      <c r="F18">
        <v>5.4444668779730001E-3</v>
      </c>
      <c r="G18">
        <v>13.34540681523</v>
      </c>
      <c r="H18">
        <v>5.1151737536040002E-3</v>
      </c>
      <c r="I18">
        <v>11.9002532056</v>
      </c>
      <c r="J18">
        <v>4.6605969438529996E-3</v>
      </c>
      <c r="K18">
        <v>9.0718348706749996</v>
      </c>
      <c r="L18">
        <v>4.4765310791369996E-3</v>
      </c>
      <c r="M18">
        <v>10.115267759170001</v>
      </c>
      <c r="N18">
        <v>4.6305259732259997E-3</v>
      </c>
      <c r="O18">
        <v>6.2248510417840004</v>
      </c>
      <c r="P18">
        <v>5.1133756453540001E-3</v>
      </c>
      <c r="Q18">
        <v>7.196929385182</v>
      </c>
      <c r="S18" s="3"/>
      <c r="T18">
        <v>3.4092708327030001E-3</v>
      </c>
      <c r="U18">
        <v>8.4956709012459992</v>
      </c>
      <c r="V18">
        <v>3.6468754414360001E-3</v>
      </c>
      <c r="W18">
        <v>17.79464175815</v>
      </c>
      <c r="X18">
        <v>3.835871918496E-3</v>
      </c>
      <c r="Y18">
        <v>15.953734422009999</v>
      </c>
      <c r="Z18">
        <v>3.780521282141E-3</v>
      </c>
      <c r="AA18">
        <v>14.55682783898</v>
      </c>
      <c r="AB18">
        <v>3.9445693219369998E-3</v>
      </c>
      <c r="AC18">
        <v>12.715901087720001</v>
      </c>
      <c r="AD18">
        <v>3.4651321450439999E-3</v>
      </c>
      <c r="AE18">
        <v>11.42971220287</v>
      </c>
      <c r="AF18">
        <v>4.4375367364509997E-3</v>
      </c>
      <c r="AG18">
        <v>9.671239163529</v>
      </c>
      <c r="AH18">
        <v>4.1826879217419996E-3</v>
      </c>
      <c r="AI18">
        <v>8.5430297197749994</v>
      </c>
      <c r="AK18" s="3"/>
      <c r="AL18">
        <v>3.9002730703309998E-3</v>
      </c>
      <c r="AM18">
        <v>18.039494921500001</v>
      </c>
      <c r="AN18">
        <v>3.9255528972100004E-3</v>
      </c>
      <c r="AO18">
        <v>16.52334323549</v>
      </c>
      <c r="AP18">
        <v>4.237943474867E-3</v>
      </c>
      <c r="AQ18">
        <v>14.12728718148</v>
      </c>
      <c r="AR18">
        <v>3.6251391583089999E-3</v>
      </c>
      <c r="AS18">
        <v>12.38827057086</v>
      </c>
      <c r="AT18">
        <v>4.2090234777399996E-3</v>
      </c>
      <c r="AU18">
        <v>11.55820157428</v>
      </c>
      <c r="AV18">
        <v>3.9175483875930001E-3</v>
      </c>
      <c r="AW18">
        <v>10.42374277099</v>
      </c>
      <c r="AX18">
        <v>3.9082928623559998E-3</v>
      </c>
      <c r="AY18">
        <v>7.9641531315399998</v>
      </c>
      <c r="AZ18">
        <v>3.509118087377E-3</v>
      </c>
      <c r="BA18">
        <v>7.0170404440259997</v>
      </c>
      <c r="BC18" s="3"/>
      <c r="BD18">
        <v>3.5774262085060001E-3</v>
      </c>
      <c r="BE18">
        <v>17.89236467696</v>
      </c>
      <c r="BF18">
        <v>3.2178773919559998E-3</v>
      </c>
      <c r="BG18">
        <v>14.93767036264</v>
      </c>
      <c r="BH18">
        <v>3.8648393315410001E-3</v>
      </c>
      <c r="BI18">
        <v>14.027456818799999</v>
      </c>
      <c r="BJ18">
        <v>3.6112202172649999E-3</v>
      </c>
      <c r="BK18">
        <v>12.377046363350001</v>
      </c>
      <c r="BL18">
        <v>2.6804666829259999E-3</v>
      </c>
      <c r="BM18">
        <v>10.131231600990001</v>
      </c>
      <c r="BN18">
        <v>3.8460900317329998E-3</v>
      </c>
      <c r="BO18">
        <v>10.37609938077</v>
      </c>
      <c r="BP18">
        <v>4.9340519492030001E-3</v>
      </c>
      <c r="BQ18">
        <v>7.8472620446699999</v>
      </c>
      <c r="BR18">
        <v>3.3457750688299999E-3</v>
      </c>
      <c r="BS18">
        <v>6.9867074614659996</v>
      </c>
    </row>
    <row r="19" spans="2:71" x14ac:dyDescent="0.3">
      <c r="B19" s="2">
        <v>5.102553765444E-3</v>
      </c>
      <c r="C19">
        <v>14.864199246729999</v>
      </c>
      <c r="F19">
        <v>5.6287074999349998E-3</v>
      </c>
      <c r="G19">
        <v>13.259084415449999</v>
      </c>
      <c r="H19">
        <v>5.3652213624919998E-3</v>
      </c>
      <c r="I19">
        <v>11.8201508156</v>
      </c>
      <c r="J19">
        <v>4.9172228837550003E-3</v>
      </c>
      <c r="K19">
        <v>8.9793871782510006</v>
      </c>
      <c r="L19">
        <v>4.5884066775500002E-3</v>
      </c>
      <c r="M19">
        <v>10.146218966839999</v>
      </c>
      <c r="N19">
        <v>4.871874875351E-3</v>
      </c>
      <c r="O19">
        <v>6.2950152157819996</v>
      </c>
      <c r="P19">
        <v>5.2318580112310003E-3</v>
      </c>
      <c r="Q19">
        <v>7.2423039040220001</v>
      </c>
      <c r="S19" s="3"/>
      <c r="V19">
        <v>3.646440493068E-3</v>
      </c>
      <c r="W19">
        <v>16.48544716892</v>
      </c>
      <c r="X19">
        <v>3.9456547511249997E-3</v>
      </c>
      <c r="Y19">
        <v>15.983042942080001</v>
      </c>
      <c r="Z19">
        <v>3.9202344725509999E-3</v>
      </c>
      <c r="AA19">
        <v>14.562781182389999</v>
      </c>
      <c r="AB19">
        <v>4.0892780250010004E-3</v>
      </c>
      <c r="AC19">
        <v>12.73939217026</v>
      </c>
      <c r="AD19">
        <v>3.6248254443360002E-3</v>
      </c>
      <c r="AE19">
        <v>11.49997188411</v>
      </c>
      <c r="AF19">
        <v>4.6271215588489997E-3</v>
      </c>
      <c r="AG19">
        <v>9.6012512940659995</v>
      </c>
      <c r="AH19">
        <v>4.4271340635799999E-3</v>
      </c>
      <c r="AI19">
        <v>8.3971045204649997</v>
      </c>
      <c r="AK19" s="3"/>
      <c r="AL19">
        <v>3.9837606050969997E-3</v>
      </c>
      <c r="AM19">
        <v>7.725238851946</v>
      </c>
      <c r="AN19">
        <v>4.006481283518E-3</v>
      </c>
      <c r="AO19">
        <v>16.58899330961</v>
      </c>
      <c r="AP19">
        <v>4.3561570615460003E-3</v>
      </c>
      <c r="AQ19">
        <v>14.127355434129999</v>
      </c>
      <c r="AR19">
        <v>3.7950733218180001E-3</v>
      </c>
      <c r="AS19">
        <v>12.379718621609999</v>
      </c>
      <c r="AT19">
        <v>4.3937364722420004E-3</v>
      </c>
      <c r="AU19">
        <v>11.54100809417</v>
      </c>
      <c r="AV19">
        <v>4.0605278894939997E-3</v>
      </c>
      <c r="AW19">
        <v>10.49888305939</v>
      </c>
      <c r="AX19">
        <v>4.1005891393770004E-3</v>
      </c>
      <c r="AY19">
        <v>8.0104535335480005</v>
      </c>
      <c r="AZ19">
        <v>3.6964919395650001E-3</v>
      </c>
      <c r="BA19">
        <v>7.0286959716539998</v>
      </c>
      <c r="BC19" s="3"/>
      <c r="BD19">
        <v>3.6564830911069999E-3</v>
      </c>
      <c r="BE19">
        <v>17.960754940520001</v>
      </c>
      <c r="BF19">
        <v>3.447929577057E-3</v>
      </c>
      <c r="BG19">
        <v>15.60983417976</v>
      </c>
      <c r="BH19">
        <v>4.050494570148E-3</v>
      </c>
      <c r="BI19">
        <v>14.10383424116</v>
      </c>
      <c r="BJ19">
        <v>3.7694087387849999E-3</v>
      </c>
      <c r="BK19">
        <v>12.368899309090001</v>
      </c>
      <c r="BL19">
        <v>2.8969111416300001E-3</v>
      </c>
      <c r="BM19">
        <v>10.517574327769999</v>
      </c>
      <c r="BN19">
        <v>3.9801592579519996E-3</v>
      </c>
      <c r="BO19">
        <v>10.460559483899999</v>
      </c>
      <c r="BP19">
        <v>5.0957166395E-3</v>
      </c>
      <c r="BQ19">
        <v>7.7666491231589996</v>
      </c>
      <c r="BR19">
        <v>3.5280143590269999E-3</v>
      </c>
      <c r="BS19">
        <v>7.0188035327479996</v>
      </c>
    </row>
    <row r="20" spans="2:71" x14ac:dyDescent="0.3">
      <c r="B20" s="2">
        <v>5.5039413214970001E-3</v>
      </c>
      <c r="C20">
        <v>14.710101718000001</v>
      </c>
      <c r="F20">
        <v>5.8655758974740001E-3</v>
      </c>
      <c r="G20">
        <v>13.0801745027</v>
      </c>
      <c r="H20">
        <v>5.5691890852329999E-3</v>
      </c>
      <c r="I20">
        <v>11.65356816391</v>
      </c>
      <c r="J20">
        <v>5.1014612507850002E-3</v>
      </c>
      <c r="K20">
        <v>8.8807149657090001</v>
      </c>
      <c r="L20">
        <v>4.7134411929220001E-3</v>
      </c>
      <c r="M20">
        <v>10.164829382440001</v>
      </c>
      <c r="N20">
        <v>5.1614872426020003E-3</v>
      </c>
      <c r="O20">
        <v>6.3446246010090004</v>
      </c>
      <c r="P20">
        <v>5.3722777690229997E-3</v>
      </c>
      <c r="Q20">
        <v>7.275340737614</v>
      </c>
      <c r="S20" s="3"/>
      <c r="V20">
        <v>3.6985018323859998E-3</v>
      </c>
      <c r="W20">
        <v>7.9815696709440003</v>
      </c>
      <c r="X20">
        <v>4.0554375837530002E-3</v>
      </c>
      <c r="Y20">
        <v>16.01235146214</v>
      </c>
      <c r="Z20">
        <v>4.0250179090570003E-3</v>
      </c>
      <c r="AA20">
        <v>14.562862725920001</v>
      </c>
      <c r="AB20">
        <v>4.2539396526739999E-3</v>
      </c>
      <c r="AC20">
        <v>12.74536492879</v>
      </c>
      <c r="AD20">
        <v>3.7246327855270001E-3</v>
      </c>
      <c r="AE20">
        <v>11.540961875520001</v>
      </c>
      <c r="AF20">
        <v>4.7867527226599996E-3</v>
      </c>
      <c r="AG20">
        <v>9.4844831768359992</v>
      </c>
      <c r="AH20">
        <v>5.025733452267E-3</v>
      </c>
      <c r="AI20">
        <v>7.906622512537</v>
      </c>
      <c r="AK20" s="3"/>
      <c r="AL20">
        <v>3.9962513546860003E-3</v>
      </c>
      <c r="AM20">
        <v>7.5721715833259999</v>
      </c>
      <c r="AN20">
        <v>4.0314124623630002E-3</v>
      </c>
      <c r="AO20">
        <v>16.486958050479998</v>
      </c>
      <c r="AP20">
        <v>4.5556510197000003E-3</v>
      </c>
      <c r="AQ20">
        <v>14.092870360719999</v>
      </c>
      <c r="AR20">
        <v>4.0388973749760004E-3</v>
      </c>
      <c r="AS20">
        <v>12.34525914294</v>
      </c>
      <c r="AT20">
        <v>4.4750147110590001E-3</v>
      </c>
      <c r="AU20">
        <v>11.515104830549999</v>
      </c>
      <c r="AV20">
        <v>4.1788554095360001E-3</v>
      </c>
      <c r="AW20">
        <v>10.562461770420001</v>
      </c>
      <c r="AX20">
        <v>4.2731700942619999E-3</v>
      </c>
      <c r="AY20">
        <v>8.0221005202430007</v>
      </c>
      <c r="AZ20">
        <v>3.8542856911030002E-3</v>
      </c>
      <c r="BA20">
        <v>7.0172397324810003</v>
      </c>
      <c r="BC20" s="3"/>
      <c r="BD20">
        <v>3.7355399737090001E-3</v>
      </c>
      <c r="BE20">
        <v>18.029145204079999</v>
      </c>
      <c r="BF20">
        <v>3.6540078263640001E-3</v>
      </c>
      <c r="BG20">
        <v>16.09280152381</v>
      </c>
      <c r="BH20">
        <v>4.2017847447899997E-3</v>
      </c>
      <c r="BI20">
        <v>14.13594900152</v>
      </c>
      <c r="BJ20">
        <v>3.9585526055539999E-3</v>
      </c>
      <c r="BK20">
        <v>12.348656267300001</v>
      </c>
      <c r="BL20">
        <v>3.0824480160659999E-3</v>
      </c>
      <c r="BM20">
        <v>10.82342042064</v>
      </c>
      <c r="BN20">
        <v>4.0695428952269999E-3</v>
      </c>
      <c r="BO20">
        <v>10.50881468701</v>
      </c>
      <c r="BP20">
        <v>5.2573896360539997E-3</v>
      </c>
      <c r="BQ20">
        <v>7.6699331370500001</v>
      </c>
      <c r="BR20">
        <v>3.6689923149470002E-3</v>
      </c>
      <c r="BS20">
        <v>7.0428729905039997</v>
      </c>
    </row>
    <row r="21" spans="2:71" x14ac:dyDescent="0.3">
      <c r="B21" s="2">
        <v>5.8592546287330001E-3</v>
      </c>
      <c r="C21">
        <v>14.50039845948</v>
      </c>
      <c r="F21">
        <v>6.0366474552819996E-3</v>
      </c>
      <c r="G21">
        <v>12.950618737579999</v>
      </c>
      <c r="H21">
        <v>5.6942134534109998E-3</v>
      </c>
      <c r="I21">
        <v>11.616604422090001</v>
      </c>
      <c r="J21">
        <v>5.6475867462009999E-3</v>
      </c>
      <c r="K21">
        <v>8.5352945667110003</v>
      </c>
      <c r="L21">
        <v>4.8121499821120002E-3</v>
      </c>
      <c r="M21">
        <v>10.164897037539999</v>
      </c>
      <c r="N21">
        <v>5.3238443923099999E-3</v>
      </c>
      <c r="O21">
        <v>6.3653237493520001</v>
      </c>
      <c r="P21">
        <v>5.5697398581789999E-3</v>
      </c>
      <c r="Q21">
        <v>7.3042990943549997</v>
      </c>
      <c r="S21" s="3"/>
      <c r="V21">
        <v>3.7134475939389999E-3</v>
      </c>
      <c r="W21">
        <v>7.9114458955969997</v>
      </c>
      <c r="X21">
        <v>4.2400385438990003E-3</v>
      </c>
      <c r="Y21">
        <v>15.95989356576</v>
      </c>
      <c r="Z21">
        <v>4.129789695162E-3</v>
      </c>
      <c r="AA21">
        <v>14.527876557240001</v>
      </c>
      <c r="AB21">
        <v>4.4135960590239998E-3</v>
      </c>
      <c r="AC21">
        <v>12.70457685469</v>
      </c>
      <c r="AD21">
        <v>3.789504547613E-3</v>
      </c>
      <c r="AE21">
        <v>11.558546210959999</v>
      </c>
      <c r="AF21">
        <v>4.8865115205059999E-3</v>
      </c>
      <c r="AG21">
        <v>9.3793577007070006</v>
      </c>
      <c r="AH21">
        <v>5.3150343543669999E-3</v>
      </c>
      <c r="AI21">
        <v>7.6029275555030003</v>
      </c>
      <c r="AK21" s="3"/>
      <c r="AL21">
        <v>4.0647572832880003E-3</v>
      </c>
      <c r="AM21">
        <v>7.5138970486429999</v>
      </c>
      <c r="AN21">
        <v>4.0522755194720003E-3</v>
      </c>
      <c r="AO21">
        <v>7.6305180176010001</v>
      </c>
      <c r="AP21">
        <v>4.8068826159509996E-3</v>
      </c>
      <c r="AQ21">
        <v>13.9805645859</v>
      </c>
      <c r="AR21">
        <v>4.2901289712269997E-3</v>
      </c>
      <c r="AS21">
        <v>12.23295336813</v>
      </c>
      <c r="AT21">
        <v>4.8370672795050003E-3</v>
      </c>
      <c r="AU21">
        <v>11.420163167469999</v>
      </c>
      <c r="AV21">
        <v>4.267612793351E-3</v>
      </c>
      <c r="AW21">
        <v>10.56251301603</v>
      </c>
      <c r="AX21">
        <v>4.4260328800330003E-3</v>
      </c>
      <c r="AY21">
        <v>8.0106414340909993</v>
      </c>
      <c r="AZ21">
        <v>4.0909763184110003E-3</v>
      </c>
      <c r="BA21">
        <v>7.0000553737209996</v>
      </c>
      <c r="BC21" s="3"/>
      <c r="BD21">
        <v>3.8008541532269999E-3</v>
      </c>
      <c r="BE21">
        <v>18.073389176989998</v>
      </c>
      <c r="BF21">
        <v>3.739869610446E-3</v>
      </c>
      <c r="BG21">
        <v>16.302089449459999</v>
      </c>
      <c r="BH21">
        <v>4.3565303225639998E-3</v>
      </c>
      <c r="BI21">
        <v>14.135855556119999</v>
      </c>
      <c r="BJ21">
        <v>4.2164888971809996E-3</v>
      </c>
      <c r="BK21">
        <v>12.29616556503</v>
      </c>
      <c r="BL21">
        <v>3.3058198935490002E-3</v>
      </c>
      <c r="BM21">
        <v>11.1131406067</v>
      </c>
      <c r="BN21">
        <v>4.1726879246640003E-3</v>
      </c>
      <c r="BO21">
        <v>10.544984285430001</v>
      </c>
      <c r="BP21">
        <v>5.6805020883489996E-3</v>
      </c>
      <c r="BQ21">
        <v>7.3959256214789999</v>
      </c>
      <c r="BR21">
        <v>3.8374951317539999E-3</v>
      </c>
      <c r="BS21">
        <v>7.0387454726999996</v>
      </c>
    </row>
    <row r="22" spans="2:71" x14ac:dyDescent="0.3">
      <c r="B22" s="2">
        <v>6.8066831202429996E-3</v>
      </c>
      <c r="C22">
        <v>13.53776255334</v>
      </c>
      <c r="F22">
        <v>6.5695756998900004E-3</v>
      </c>
      <c r="G22">
        <v>12.407592313789999</v>
      </c>
      <c r="H22">
        <v>5.9113423480439999E-3</v>
      </c>
      <c r="I22">
        <v>11.450030791090001</v>
      </c>
      <c r="J22">
        <v>6.2858201504710004E-3</v>
      </c>
      <c r="K22">
        <v>8.0787889976549998</v>
      </c>
      <c r="L22">
        <v>4.9042781853560003E-3</v>
      </c>
      <c r="M22">
        <v>10.164960182290001</v>
      </c>
      <c r="N22">
        <v>5.6441572294679996E-3</v>
      </c>
      <c r="O22">
        <v>6.3326027023230003</v>
      </c>
      <c r="P22">
        <v>5.7320940006020003E-3</v>
      </c>
      <c r="Q22">
        <v>7.3085279457589998</v>
      </c>
      <c r="S22" s="3"/>
      <c r="V22">
        <v>3.7732927756310001E-3</v>
      </c>
      <c r="W22">
        <v>7.8179785926690002</v>
      </c>
      <c r="X22">
        <v>4.36476713808E-3</v>
      </c>
      <c r="Y22">
        <v>15.91907831048</v>
      </c>
      <c r="Z22">
        <v>4.2744615052829997E-3</v>
      </c>
      <c r="AA22">
        <v>14.440319884439999</v>
      </c>
      <c r="AB22">
        <v>4.5233536491130003E-3</v>
      </c>
      <c r="AC22">
        <v>12.657905331629999</v>
      </c>
      <c r="AD22">
        <v>3.9541739422210001E-3</v>
      </c>
      <c r="AE22">
        <v>11.587897444299999</v>
      </c>
      <c r="AF22">
        <v>4.9812903395679998E-3</v>
      </c>
      <c r="AG22">
        <v>9.3034514350629998</v>
      </c>
      <c r="AH22">
        <v>6.1979177734280003E-3</v>
      </c>
      <c r="AI22">
        <v>6.7269220456890002</v>
      </c>
      <c r="AK22" s="3"/>
      <c r="AN22">
        <v>4.0585559387859996E-3</v>
      </c>
      <c r="AO22">
        <v>7.4118438146100001</v>
      </c>
      <c r="AP22">
        <v>5.1689799702229998E-3</v>
      </c>
      <c r="AQ22">
        <v>13.703971611629999</v>
      </c>
      <c r="AR22">
        <v>4.6004865547429998E-3</v>
      </c>
      <c r="AS22">
        <v>12.0428311577</v>
      </c>
      <c r="AT22">
        <v>5.2065252583850001E-3</v>
      </c>
      <c r="AU22">
        <v>11.25602527068</v>
      </c>
      <c r="AV22">
        <v>4.4254008509329998E-3</v>
      </c>
      <c r="AW22">
        <v>10.574151461790001</v>
      </c>
      <c r="AX22">
        <v>4.6627277778070004E-3</v>
      </c>
      <c r="AY22">
        <v>7.9761360616300001</v>
      </c>
      <c r="AZ22">
        <v>4.2980783041349996E-3</v>
      </c>
      <c r="BA22">
        <v>6.9944012755599996</v>
      </c>
      <c r="BC22" s="3"/>
      <c r="BD22">
        <v>3.8627253890000002E-3</v>
      </c>
      <c r="BE22">
        <v>18.125686758779999</v>
      </c>
      <c r="BF22">
        <v>3.8051609477560001E-3</v>
      </c>
      <c r="BG22">
        <v>16.39061685003</v>
      </c>
      <c r="BH22">
        <v>4.5560092502640002E-3</v>
      </c>
      <c r="BI22">
        <v>14.0793743893</v>
      </c>
      <c r="BJ22">
        <v>4.4194481467860003E-3</v>
      </c>
      <c r="BK22">
        <v>12.15916699866</v>
      </c>
      <c r="BL22">
        <v>3.4501681134610001E-3</v>
      </c>
      <c r="BM22">
        <v>11.27005827082</v>
      </c>
      <c r="BN22">
        <v>4.2758433369229996E-3</v>
      </c>
      <c r="BO22">
        <v>10.561025053090001</v>
      </c>
      <c r="BP22">
        <v>6.0038771533580003E-3</v>
      </c>
      <c r="BQ22">
        <v>7.1461329231699997</v>
      </c>
      <c r="BR22">
        <v>3.9578528033570003E-3</v>
      </c>
      <c r="BS22">
        <v>7.0386727929469997</v>
      </c>
    </row>
    <row r="23" spans="2:71" x14ac:dyDescent="0.3">
      <c r="B23" s="2">
        <v>7.7737981237530002E-3</v>
      </c>
      <c r="C23">
        <v>12.27256976566</v>
      </c>
      <c r="F23">
        <v>7.0235504427389999E-3</v>
      </c>
      <c r="G23">
        <v>11.93861064245</v>
      </c>
      <c r="H23">
        <v>6.1679367188949997E-3</v>
      </c>
      <c r="I23">
        <v>11.184685720059999</v>
      </c>
      <c r="J23">
        <v>7.3188300832619999E-3</v>
      </c>
      <c r="K23">
        <v>7.3014589172979996</v>
      </c>
      <c r="L23">
        <v>5.0424614704930003E-3</v>
      </c>
      <c r="M23">
        <v>10.115655648400001</v>
      </c>
      <c r="N23">
        <v>5.8591522409970004E-3</v>
      </c>
      <c r="O23">
        <v>6.258633733161</v>
      </c>
      <c r="P23">
        <v>5.9690459513970003E-3</v>
      </c>
      <c r="Q23">
        <v>7.3292782214500001</v>
      </c>
      <c r="S23" s="3"/>
      <c r="X23">
        <v>4.4645434115299998E-3</v>
      </c>
      <c r="Y23">
        <v>15.86655440266</v>
      </c>
      <c r="Z23">
        <v>4.374231953532E-3</v>
      </c>
      <c r="AA23">
        <v>14.37026212052</v>
      </c>
      <c r="AB23">
        <v>4.6381009266550002E-3</v>
      </c>
      <c r="AC23">
        <v>12.61123769159</v>
      </c>
      <c r="AD23">
        <v>4.1387884945040003E-3</v>
      </c>
      <c r="AE23">
        <v>11.57635187883</v>
      </c>
      <c r="AF23">
        <v>5.7394276888430001E-3</v>
      </c>
      <c r="AG23">
        <v>8.4156596122130001</v>
      </c>
      <c r="AH23">
        <v>7.1257180882320003E-3</v>
      </c>
      <c r="AI23">
        <v>5.8801745766120002</v>
      </c>
      <c r="AK23" s="3"/>
      <c r="AN23">
        <v>4.0897082308349996E-3</v>
      </c>
      <c r="AO23">
        <v>7.3316799302520002</v>
      </c>
      <c r="AP23">
        <v>5.701069069781E-3</v>
      </c>
      <c r="AQ23">
        <v>13.185275002279999</v>
      </c>
      <c r="AR23">
        <v>4.8369585139269996E-3</v>
      </c>
      <c r="AS23">
        <v>11.861316351799999</v>
      </c>
      <c r="AT23">
        <v>5.3986521939549999E-3</v>
      </c>
      <c r="AU23">
        <v>11.135035307100001</v>
      </c>
      <c r="AV23">
        <v>4.5289582494959998E-3</v>
      </c>
      <c r="AW23">
        <v>10.545342892160001</v>
      </c>
      <c r="AX23">
        <v>4.8304033897260002E-3</v>
      </c>
      <c r="AY23">
        <v>7.8838541191429998</v>
      </c>
      <c r="AZ23">
        <v>4.6531320387080003E-3</v>
      </c>
      <c r="BA23">
        <v>6.8964538470000001</v>
      </c>
      <c r="BC23" s="3"/>
      <c r="BD23">
        <v>3.9005458560960001E-3</v>
      </c>
      <c r="BE23">
        <v>18.13774121502</v>
      </c>
      <c r="BF23">
        <v>3.8567116585490001E-3</v>
      </c>
      <c r="BG23">
        <v>16.450972193799998</v>
      </c>
      <c r="BH23">
        <v>4.80709287943E-3</v>
      </c>
      <c r="BI23">
        <v>13.978578646360001</v>
      </c>
      <c r="BJ23">
        <v>4.8804205209000001E-3</v>
      </c>
      <c r="BK23">
        <v>11.820724382490001</v>
      </c>
      <c r="BL23">
        <v>3.6014188333799999E-3</v>
      </c>
      <c r="BM23">
        <v>11.378662588019999</v>
      </c>
      <c r="BN23">
        <v>4.4546770615329998E-3</v>
      </c>
      <c r="BO23">
        <v>10.528710942549999</v>
      </c>
      <c r="BP23">
        <v>6.2034038420389999E-3</v>
      </c>
      <c r="BQ23">
        <v>6.9970591349119999</v>
      </c>
      <c r="BR23">
        <v>4.1091616670779997E-3</v>
      </c>
      <c r="BS23">
        <v>7.0345556579649999</v>
      </c>
    </row>
    <row r="24" spans="2:71" x14ac:dyDescent="0.3">
      <c r="B24" s="2">
        <v>8.8198632466219996E-3</v>
      </c>
      <c r="C24">
        <v>10.914807506380001</v>
      </c>
      <c r="F24">
        <v>8.0762017888859998E-3</v>
      </c>
      <c r="G24">
        <v>10.611727425410001</v>
      </c>
      <c r="H24">
        <v>6.6284807730290001E-3</v>
      </c>
      <c r="I24">
        <v>10.653959495280001</v>
      </c>
      <c r="J24">
        <v>8.3255357117279997E-3</v>
      </c>
      <c r="K24">
        <v>6.6229092976419999</v>
      </c>
      <c r="L24">
        <v>5.1872219591779997E-3</v>
      </c>
      <c r="M24">
        <v>10.047830905710001</v>
      </c>
      <c r="N24">
        <v>5.9819992298939997E-3</v>
      </c>
      <c r="O24">
        <v>6.1763664582180002</v>
      </c>
      <c r="P24">
        <v>6.3595521273850002E-3</v>
      </c>
      <c r="Q24">
        <v>7.222488958055</v>
      </c>
      <c r="S24" s="3"/>
      <c r="X24">
        <v>4.6491230126050002E-3</v>
      </c>
      <c r="Y24">
        <v>15.74980570056</v>
      </c>
      <c r="Z24">
        <v>4.4839778932179997E-3</v>
      </c>
      <c r="AA24">
        <v>14.28852288525</v>
      </c>
      <c r="AB24">
        <v>4.8975025387150003E-3</v>
      </c>
      <c r="AC24">
        <v>12.42441181045</v>
      </c>
      <c r="AD24">
        <v>4.3533178706970004E-3</v>
      </c>
      <c r="AE24">
        <v>11.494694187089999</v>
      </c>
      <c r="AF24">
        <v>6.7718444510490002E-3</v>
      </c>
      <c r="AG24">
        <v>7.0663564783029997</v>
      </c>
      <c r="AH24">
        <v>8.0485986180000007E-3</v>
      </c>
      <c r="AI24">
        <v>5.2438294977769999</v>
      </c>
      <c r="AK24" s="3"/>
      <c r="AP24">
        <v>6.6766318647129997E-3</v>
      </c>
      <c r="AQ24">
        <v>11.96617928289</v>
      </c>
      <c r="AR24">
        <v>5.1916739170069998E-3</v>
      </c>
      <c r="AS24">
        <v>11.558768924420001</v>
      </c>
      <c r="AT24">
        <v>5.7681251014439997E-3</v>
      </c>
      <c r="AU24">
        <v>10.910346973239999</v>
      </c>
      <c r="AV24">
        <v>4.6719761855990001E-3</v>
      </c>
      <c r="AW24">
        <v>10.46459405725</v>
      </c>
      <c r="AX24">
        <v>5.2249318967289996E-3</v>
      </c>
      <c r="AY24">
        <v>7.6762297129689996</v>
      </c>
      <c r="AZ24">
        <v>5.0180491283050004E-3</v>
      </c>
      <c r="BA24">
        <v>6.7927384411630003</v>
      </c>
      <c r="BC24" s="3"/>
      <c r="BD24">
        <v>3.914352932675E-3</v>
      </c>
      <c r="BE24">
        <v>18.037088755029998</v>
      </c>
      <c r="BF24">
        <v>3.9082706755989996E-3</v>
      </c>
      <c r="BG24">
        <v>16.495224472979999</v>
      </c>
      <c r="BH24">
        <v>5.0444670305429999E-3</v>
      </c>
      <c r="BI24">
        <v>13.7892243544</v>
      </c>
      <c r="BJ24">
        <v>5.3207871466479997E-3</v>
      </c>
      <c r="BK24">
        <v>11.42995926577</v>
      </c>
      <c r="BL24">
        <v>3.7458189674010002E-3</v>
      </c>
      <c r="BM24">
        <v>11.4349360984</v>
      </c>
      <c r="BN24">
        <v>4.7091890984940002E-3</v>
      </c>
      <c r="BO24">
        <v>10.448041953800001</v>
      </c>
      <c r="BP24">
        <v>6.3960487963559999E-3</v>
      </c>
      <c r="BQ24">
        <v>6.8560410320820004</v>
      </c>
      <c r="BR24">
        <v>4.2879953916879999E-3</v>
      </c>
      <c r="BS24">
        <v>7.002241547423</v>
      </c>
    </row>
    <row r="25" spans="2:71" x14ac:dyDescent="0.3">
      <c r="B25" s="2">
        <v>9.8067414298260002E-3</v>
      </c>
      <c r="C25">
        <v>9.7669514709160001</v>
      </c>
      <c r="F25">
        <v>9.1617605746259993E-3</v>
      </c>
      <c r="G25">
        <v>9.3095663855749997</v>
      </c>
      <c r="H25">
        <v>7.0824363489550004E-3</v>
      </c>
      <c r="I25">
        <v>10.08000441551</v>
      </c>
      <c r="J25">
        <v>9.2927927759670001E-3</v>
      </c>
      <c r="K25">
        <v>6.1357547136879997</v>
      </c>
      <c r="L25">
        <v>5.5030449859410002E-3</v>
      </c>
      <c r="M25">
        <v>9.8010511468800008</v>
      </c>
      <c r="N25">
        <v>6.4032043721459998E-3</v>
      </c>
      <c r="O25">
        <v>5.9790116140969998</v>
      </c>
      <c r="P25">
        <v>6.6008702048410001E-3</v>
      </c>
      <c r="Q25">
        <v>7.1238325884320002</v>
      </c>
      <c r="S25" s="3"/>
      <c r="X25">
        <v>4.7838154478210002E-3</v>
      </c>
      <c r="Y25">
        <v>15.662241261709999</v>
      </c>
      <c r="Z25">
        <v>4.5488244127660001E-3</v>
      </c>
      <c r="AA25">
        <v>14.23012717756</v>
      </c>
      <c r="AB25">
        <v>5.1768434832470001E-3</v>
      </c>
      <c r="AC25">
        <v>12.179155274379999</v>
      </c>
      <c r="AD25">
        <v>4.5977659542689999E-3</v>
      </c>
      <c r="AE25">
        <v>11.354613606479999</v>
      </c>
      <c r="AF25">
        <v>7.8042981061960002E-3</v>
      </c>
      <c r="AG25">
        <v>5.8281010997290004</v>
      </c>
      <c r="AH25">
        <v>8.9366115293459999E-3</v>
      </c>
      <c r="AI25">
        <v>4.7886404175250004</v>
      </c>
      <c r="AK25" s="3"/>
      <c r="AP25">
        <v>7.7039237671090001E-3</v>
      </c>
      <c r="AQ25">
        <v>10.70386311185</v>
      </c>
      <c r="AR25">
        <v>5.8715683877630003E-3</v>
      </c>
      <c r="AS25">
        <v>10.884456506999999</v>
      </c>
      <c r="AT25">
        <v>6.2484573689789999E-3</v>
      </c>
      <c r="AU25">
        <v>10.547321627240001</v>
      </c>
      <c r="AV25">
        <v>4.8692404391009999E-3</v>
      </c>
      <c r="AW25">
        <v>10.360781854160001</v>
      </c>
      <c r="AX25">
        <v>5.6786519217879999E-3</v>
      </c>
      <c r="AY25">
        <v>7.3878080732609996</v>
      </c>
      <c r="AZ25">
        <v>5.3237988991590001E-3</v>
      </c>
      <c r="BA25">
        <v>6.6716678578900002</v>
      </c>
      <c r="BC25" s="3"/>
      <c r="BD25">
        <v>3.9282949859380002E-3</v>
      </c>
      <c r="BE25">
        <v>17.674761495329999</v>
      </c>
      <c r="BF25">
        <v>3.9632726363950004E-3</v>
      </c>
      <c r="BG25">
        <v>16.531423143289999</v>
      </c>
      <c r="BH25">
        <v>5.2474428926619996E-3</v>
      </c>
      <c r="BI25">
        <v>13.62001965884</v>
      </c>
      <c r="BJ25">
        <v>5.8368694629059997E-3</v>
      </c>
      <c r="BK25">
        <v>10.918375480150001</v>
      </c>
      <c r="BL25">
        <v>3.8489515374520002E-3</v>
      </c>
      <c r="BM25">
        <v>11.49526029371</v>
      </c>
      <c r="BN25">
        <v>5.0737881196219999E-3</v>
      </c>
      <c r="BO25">
        <v>10.278739659699999</v>
      </c>
      <c r="BP25">
        <v>6.6884415207799997E-3</v>
      </c>
      <c r="BQ25">
        <v>6.6706792812420002</v>
      </c>
      <c r="BR25">
        <v>4.4668332694269997E-3</v>
      </c>
      <c r="BS25">
        <v>6.9618759045819996</v>
      </c>
    </row>
    <row r="26" spans="2:71" x14ac:dyDescent="0.3">
      <c r="B26" s="2">
        <v>1.0793660201809999E-2</v>
      </c>
      <c r="C26">
        <v>8.84139206509</v>
      </c>
      <c r="F26">
        <v>1.018156649181E-2</v>
      </c>
      <c r="G26">
        <v>8.2975808421459991</v>
      </c>
      <c r="H26">
        <v>7.9574287865510004E-3</v>
      </c>
      <c r="I26">
        <v>8.8456230149619994</v>
      </c>
      <c r="J26">
        <v>1.0227163822469999E-2</v>
      </c>
      <c r="K26">
        <v>5.741201173716</v>
      </c>
      <c r="L26">
        <v>5.9504526724380004E-3</v>
      </c>
      <c r="M26">
        <v>9.4061638417529991</v>
      </c>
      <c r="N26">
        <v>6.7191067251930001E-3</v>
      </c>
      <c r="O26">
        <v>5.8227603325380004</v>
      </c>
      <c r="P26">
        <v>6.8728902558460002E-3</v>
      </c>
      <c r="Q26">
        <v>6.9510809350220004</v>
      </c>
      <c r="S26" s="3"/>
      <c r="X26">
        <v>4.8985471914929999E-3</v>
      </c>
      <c r="Y26">
        <v>15.56881667207</v>
      </c>
      <c r="Z26">
        <v>4.65854899338E-3</v>
      </c>
      <c r="AA26">
        <v>14.08409713657</v>
      </c>
      <c r="AB26">
        <v>5.5609154374740002E-3</v>
      </c>
      <c r="AC26">
        <v>11.776175576889999</v>
      </c>
      <c r="AD26">
        <v>5.016800671873E-3</v>
      </c>
      <c r="AE26">
        <v>11.056864226809999</v>
      </c>
      <c r="AF26">
        <v>8.7570585086659998E-3</v>
      </c>
      <c r="AG26">
        <v>5.0164407579889998</v>
      </c>
      <c r="AH26">
        <v>9.8496078291639994E-3</v>
      </c>
      <c r="AI26">
        <v>4.4386738890329998</v>
      </c>
      <c r="AK26" s="3"/>
      <c r="AP26">
        <v>8.7016238849839996E-3</v>
      </c>
      <c r="AQ26">
        <v>9.5972310015289999</v>
      </c>
      <c r="AR26">
        <v>6.8840174794139999E-3</v>
      </c>
      <c r="AS26">
        <v>9.890283739949</v>
      </c>
      <c r="AT26">
        <v>6.5070943756649997E-3</v>
      </c>
      <c r="AU26">
        <v>10.365819618710001</v>
      </c>
      <c r="AV26">
        <v>5.0122526812479999E-3</v>
      </c>
      <c r="AW26">
        <v>10.30312770418</v>
      </c>
      <c r="AX26">
        <v>6.0880003723850001E-3</v>
      </c>
      <c r="AY26">
        <v>7.0704924545830004</v>
      </c>
      <c r="AZ26">
        <v>5.8120086383000001E-3</v>
      </c>
      <c r="BA26">
        <v>6.4929659004640001</v>
      </c>
      <c r="BC26" s="3"/>
      <c r="BD26">
        <v>3.9512576348779997E-3</v>
      </c>
      <c r="BE26">
        <v>13.15783941644</v>
      </c>
      <c r="BF26">
        <v>4.0320297596590001E-3</v>
      </c>
      <c r="BG26">
        <v>16.56761350735</v>
      </c>
      <c r="BH26">
        <v>5.5020400687630002E-3</v>
      </c>
      <c r="BI26">
        <v>13.374294257960001</v>
      </c>
      <c r="BJ26">
        <v>6.7038994660430003E-3</v>
      </c>
      <c r="BK26">
        <v>10.03620939923</v>
      </c>
      <c r="BL26">
        <v>3.9899191105490003E-3</v>
      </c>
      <c r="BM26">
        <v>11.539458582210001</v>
      </c>
      <c r="BN26">
        <v>5.441873692348E-3</v>
      </c>
      <c r="BO26">
        <v>10.01684266761</v>
      </c>
      <c r="BP26">
        <v>7.6894120031440003E-3</v>
      </c>
      <c r="BQ26">
        <v>6.1225708047019998</v>
      </c>
      <c r="BR26">
        <v>4.6697468346150002E-3</v>
      </c>
      <c r="BS26">
        <v>6.9134441934920003</v>
      </c>
    </row>
    <row r="27" spans="2:71" x14ac:dyDescent="0.3">
      <c r="B27" s="2">
        <v>1.16424340225E-2</v>
      </c>
      <c r="C27">
        <v>8.1750840100330002</v>
      </c>
      <c r="F27">
        <v>1.114220689119E-2</v>
      </c>
      <c r="G27">
        <v>7.6128247437310002</v>
      </c>
      <c r="H27">
        <v>8.8193107882289998E-3</v>
      </c>
      <c r="I27">
        <v>7.8891033807830002</v>
      </c>
      <c r="J27">
        <v>1.111549106174E-2</v>
      </c>
      <c r="K27">
        <v>5.4577643761830004</v>
      </c>
      <c r="L27">
        <v>6.2728280984949997E-3</v>
      </c>
      <c r="M27">
        <v>9.0050159337900002</v>
      </c>
      <c r="N27">
        <v>6.9999101533609999E-3</v>
      </c>
      <c r="O27">
        <v>5.6911904364570001</v>
      </c>
      <c r="P27">
        <v>7.0878769973419997E-3</v>
      </c>
      <c r="Q27">
        <v>6.8318186492799997</v>
      </c>
      <c r="S27" s="3"/>
      <c r="X27">
        <v>5.093082866667E-3</v>
      </c>
      <c r="Y27">
        <v>15.38194031159</v>
      </c>
      <c r="Z27">
        <v>4.8829781333940003E-3</v>
      </c>
      <c r="AA27">
        <v>13.762817844100001</v>
      </c>
      <c r="AB27">
        <v>5.8801039792119999E-3</v>
      </c>
      <c r="AC27">
        <v>11.32054383176</v>
      </c>
      <c r="AD27">
        <v>5.3061015739729999E-3</v>
      </c>
      <c r="AE27">
        <v>10.75316926977</v>
      </c>
      <c r="AF27">
        <v>9.6400681404229995E-3</v>
      </c>
      <c r="AG27">
        <v>4.5203354637980002</v>
      </c>
      <c r="AH27">
        <v>1.0742691980779999E-2</v>
      </c>
      <c r="AI27">
        <v>4.2289626772849997</v>
      </c>
      <c r="AK27" s="3"/>
      <c r="AP27">
        <v>9.6697151570720001E-3</v>
      </c>
      <c r="AQ27">
        <v>8.7154834514279997</v>
      </c>
      <c r="AR27">
        <v>7.8890590279729993E-3</v>
      </c>
      <c r="AS27">
        <v>8.9739572690500005</v>
      </c>
      <c r="AT27">
        <v>7.5860279465309998E-3</v>
      </c>
      <c r="AU27">
        <v>9.4149355559670003</v>
      </c>
      <c r="AV27">
        <v>5.2884308923869996E-3</v>
      </c>
      <c r="AW27">
        <v>10.124303326710001</v>
      </c>
      <c r="AX27">
        <v>6.4332234921799999E-3</v>
      </c>
      <c r="AY27">
        <v>6.8455185649299999</v>
      </c>
      <c r="AZ27">
        <v>6.0881726145490004E-3</v>
      </c>
      <c r="BA27">
        <v>6.371878235324</v>
      </c>
      <c r="BC27" s="3"/>
      <c r="BD27">
        <v>3.9953680154889998E-3</v>
      </c>
      <c r="BE27">
        <v>7.6425148731329999</v>
      </c>
      <c r="BF27">
        <v>4.0082530974809997E-3</v>
      </c>
      <c r="BG27">
        <v>15.9959692501</v>
      </c>
      <c r="BH27">
        <v>5.8667616071900004E-3</v>
      </c>
      <c r="BI27">
        <v>12.967471761060001</v>
      </c>
      <c r="BJ27">
        <v>7.3747896570069997E-3</v>
      </c>
      <c r="BK27">
        <v>9.4037591837359997</v>
      </c>
      <c r="BL27">
        <v>4.0999479509139999E-3</v>
      </c>
      <c r="BM27">
        <v>11.56354672905</v>
      </c>
      <c r="BN27">
        <v>5.9166240711399998E-3</v>
      </c>
      <c r="BO27">
        <v>9.6341083175439994</v>
      </c>
      <c r="BP27">
        <v>8.6559405886620002E-3</v>
      </c>
      <c r="BQ27">
        <v>5.6791530136880004</v>
      </c>
      <c r="BR27">
        <v>4.9414590543550001E-3</v>
      </c>
      <c r="BS27">
        <v>6.8206875234720004</v>
      </c>
    </row>
    <row r="28" spans="2:71" x14ac:dyDescent="0.3">
      <c r="B28" s="2">
        <v>1.249123715732E-2</v>
      </c>
      <c r="C28">
        <v>7.6693235208240003</v>
      </c>
      <c r="F28">
        <v>1.2010752911309999E-2</v>
      </c>
      <c r="G28">
        <v>7.1132526919209997</v>
      </c>
      <c r="H28">
        <v>9.5496498464209996E-3</v>
      </c>
      <c r="I28">
        <v>7.309162828911</v>
      </c>
      <c r="J28">
        <v>1.199067291364E-2</v>
      </c>
      <c r="K28">
        <v>5.2607672472719997</v>
      </c>
      <c r="L28">
        <v>7.1083900113219998E-3</v>
      </c>
      <c r="M28">
        <v>8.0608280710090003</v>
      </c>
      <c r="N28">
        <v>7.2587761896149997E-3</v>
      </c>
      <c r="O28">
        <v>5.571958225625</v>
      </c>
      <c r="P28">
        <v>7.2238862710239998E-3</v>
      </c>
      <c r="Q28">
        <v>6.741325248341</v>
      </c>
      <c r="S28" s="3"/>
      <c r="X28">
        <v>5.3773746639759999E-3</v>
      </c>
      <c r="Y28">
        <v>15.01979528451</v>
      </c>
      <c r="Z28">
        <v>5.2569891598960002E-3</v>
      </c>
      <c r="AA28">
        <v>13.114356395090001</v>
      </c>
      <c r="AB28">
        <v>6.9374322857389996E-3</v>
      </c>
      <c r="AC28">
        <v>9.8602123576430003</v>
      </c>
      <c r="AD28">
        <v>5.5804120546430001E-3</v>
      </c>
      <c r="AE28">
        <v>10.38517185794</v>
      </c>
      <c r="AF28">
        <v>1.048322240804E-2</v>
      </c>
      <c r="AG28">
        <v>4.2112269038659997</v>
      </c>
      <c r="AH28">
        <v>1.16108315786E-2</v>
      </c>
      <c r="AI28">
        <v>4.0309212878149996</v>
      </c>
      <c r="AK28" s="3"/>
      <c r="AP28">
        <v>1.0586038933840001E-2</v>
      </c>
      <c r="AQ28">
        <v>8.0326574768639993</v>
      </c>
      <c r="AR28">
        <v>8.2142103710909995E-3</v>
      </c>
      <c r="AS28">
        <v>8.7146430906970007</v>
      </c>
      <c r="AT28">
        <v>8.2954523547150005E-3</v>
      </c>
      <c r="AU28">
        <v>8.8357908885230003</v>
      </c>
      <c r="AV28">
        <v>5.9443760299829999E-3</v>
      </c>
      <c r="AW28">
        <v>9.6108252349860006</v>
      </c>
      <c r="AX28">
        <v>6.6946073825269996E-3</v>
      </c>
      <c r="AY28">
        <v>6.6724593177529998</v>
      </c>
      <c r="AZ28">
        <v>7.1139273733079999E-3</v>
      </c>
      <c r="BA28">
        <v>5.9105767080479996</v>
      </c>
      <c r="BC28" s="3"/>
      <c r="BD28">
        <v>4.0160319076579997E-3</v>
      </c>
      <c r="BE28">
        <v>7.5821159215070004</v>
      </c>
      <c r="BF28">
        <v>4.0314836232270002E-3</v>
      </c>
      <c r="BG28">
        <v>10.95972333794</v>
      </c>
      <c r="BH28">
        <v>6.300306718942E-3</v>
      </c>
      <c r="BI28">
        <v>12.46801511144</v>
      </c>
      <c r="BJ28">
        <v>8.0834920088089998E-3</v>
      </c>
      <c r="BK28">
        <v>8.7994664890790002</v>
      </c>
      <c r="BL28">
        <v>4.2650119771040001E-3</v>
      </c>
      <c r="BM28">
        <v>11.55942128781</v>
      </c>
      <c r="BN28">
        <v>6.3088102500880004E-3</v>
      </c>
      <c r="BO28">
        <v>9.3158360634099999</v>
      </c>
      <c r="BP28">
        <v>9.2406761999660001E-3</v>
      </c>
      <c r="BQ28">
        <v>5.4050478995909996</v>
      </c>
      <c r="BR28">
        <v>5.1822180054120004E-3</v>
      </c>
      <c r="BS28">
        <v>6.7360010748299999</v>
      </c>
    </row>
    <row r="29" spans="2:71" x14ac:dyDescent="0.3">
      <c r="B29" s="2">
        <v>1.3326896032229999E-2</v>
      </c>
      <c r="C29">
        <v>7.2561776066170003</v>
      </c>
      <c r="F29">
        <v>1.369526678447E-2</v>
      </c>
      <c r="G29">
        <v>6.4783919819279996</v>
      </c>
      <c r="H29">
        <v>1.043794100677E-2</v>
      </c>
      <c r="I29">
        <v>6.8281290272559998</v>
      </c>
      <c r="J29">
        <v>1.3688404332E-2</v>
      </c>
      <c r="K29">
        <v>4.9346608768970004</v>
      </c>
      <c r="L29">
        <v>7.8781798886719996E-3</v>
      </c>
      <c r="M29">
        <v>7.3018422961920004</v>
      </c>
      <c r="N29">
        <v>7.4123401884829999E-3</v>
      </c>
      <c r="O29">
        <v>5.4979471515889999</v>
      </c>
      <c r="P29">
        <v>7.9390195351700006E-3</v>
      </c>
      <c r="Q29">
        <v>6.1982956704100003</v>
      </c>
      <c r="S29" s="3"/>
      <c r="X29">
        <v>6.0356969051260003E-3</v>
      </c>
      <c r="Y29">
        <v>14.067634995440001</v>
      </c>
      <c r="Z29">
        <v>5.8553574822619997E-3</v>
      </c>
      <c r="AA29">
        <v>11.92836476163</v>
      </c>
      <c r="AB29">
        <v>7.9947994269410003E-3</v>
      </c>
      <c r="AC29">
        <v>8.5167732575610007</v>
      </c>
      <c r="AD29">
        <v>6.7523672512169999E-3</v>
      </c>
      <c r="AE29">
        <v>8.5158063842720004</v>
      </c>
      <c r="AF29">
        <v>1.2079794238479999E-2</v>
      </c>
      <c r="AG29">
        <v>3.8267246376230002</v>
      </c>
      <c r="AH29">
        <v>1.2483988048149999E-2</v>
      </c>
      <c r="AI29">
        <v>3.9147084431970001</v>
      </c>
      <c r="AK29" s="3"/>
      <c r="AP29">
        <v>1.1494933840940001E-2</v>
      </c>
      <c r="AQ29">
        <v>7.5141784228280004</v>
      </c>
      <c r="AR29">
        <v>9.1231287374289993E-3</v>
      </c>
      <c r="AS29">
        <v>8.1010133498449992</v>
      </c>
      <c r="AT29">
        <v>9.5664915345669999E-3</v>
      </c>
      <c r="AU29">
        <v>7.8504174865790004</v>
      </c>
      <c r="AV29">
        <v>6.8567968679829998E-3</v>
      </c>
      <c r="AW29">
        <v>8.8319063093730001</v>
      </c>
      <c r="AX29">
        <v>7.108868293534E-3</v>
      </c>
      <c r="AY29">
        <v>6.4302042720900001</v>
      </c>
      <c r="AZ29">
        <v>7.9473445738660001E-3</v>
      </c>
      <c r="BA29">
        <v>5.5704112445379996</v>
      </c>
      <c r="BC29" s="3"/>
      <c r="BD29">
        <v>4.0469934825990003E-3</v>
      </c>
      <c r="BE29">
        <v>7.5579426355320001</v>
      </c>
      <c r="BF29">
        <v>4.0677279779570003E-3</v>
      </c>
      <c r="BG29">
        <v>7.3606676348300004</v>
      </c>
      <c r="BH29">
        <v>6.8474315961520003E-3</v>
      </c>
      <c r="BI29">
        <v>11.77525316002</v>
      </c>
      <c r="BJ29">
        <v>8.9882178851789993E-3</v>
      </c>
      <c r="BK29">
        <v>8.1709008333560007</v>
      </c>
      <c r="BL29">
        <v>4.4988746578469999E-3</v>
      </c>
      <c r="BM29">
        <v>11.510970887639999</v>
      </c>
      <c r="BN29">
        <v>6.7560565336349998E-3</v>
      </c>
      <c r="BO29">
        <v>8.9210410274090002</v>
      </c>
      <c r="BP29">
        <v>9.6293342960289997E-3</v>
      </c>
      <c r="BQ29">
        <v>5.259885666442</v>
      </c>
      <c r="BR29">
        <v>5.598392656105E-3</v>
      </c>
      <c r="BS29">
        <v>6.5787449307169998</v>
      </c>
    </row>
    <row r="30" spans="2:71" x14ac:dyDescent="0.3">
      <c r="B30" s="2">
        <v>1.4109930513959999E-2</v>
      </c>
      <c r="C30">
        <v>6.9541439245080001</v>
      </c>
      <c r="F30">
        <v>1.451122674526E-2</v>
      </c>
      <c r="G30">
        <v>6.2998789790940002</v>
      </c>
      <c r="H30">
        <v>1.1832938412429999E-2</v>
      </c>
      <c r="I30">
        <v>6.3536174281550002</v>
      </c>
      <c r="J30">
        <v>1.452411619782E-2</v>
      </c>
      <c r="K30">
        <v>4.8117355624920002</v>
      </c>
      <c r="L30">
        <v>8.6348480554440006E-3</v>
      </c>
      <c r="M30">
        <v>6.7589692239510004</v>
      </c>
      <c r="N30">
        <v>7.5922242459950003E-3</v>
      </c>
      <c r="O30">
        <v>5.3827783801519997</v>
      </c>
      <c r="P30">
        <v>8.9832196926119996E-3</v>
      </c>
      <c r="Q30">
        <v>5.5031414076280001</v>
      </c>
      <c r="S30" s="3"/>
      <c r="X30">
        <v>7.1079127211920003E-3</v>
      </c>
      <c r="Y30">
        <v>12.36184118491</v>
      </c>
      <c r="Z30">
        <v>6.5933962768940004E-3</v>
      </c>
      <c r="AA30">
        <v>10.61974486015</v>
      </c>
      <c r="AB30">
        <v>8.9624667562879998E-3</v>
      </c>
      <c r="AC30">
        <v>7.5180967664359999</v>
      </c>
      <c r="AD30">
        <v>7.8745770284990007E-3</v>
      </c>
      <c r="AE30">
        <v>7.1022823390959999</v>
      </c>
      <c r="AF30">
        <v>1.36614455499E-2</v>
      </c>
      <c r="AG30">
        <v>3.5883261898510002</v>
      </c>
      <c r="AH30">
        <v>1.342700208377E-2</v>
      </c>
      <c r="AI30">
        <v>3.8043945796340002</v>
      </c>
      <c r="AK30" s="3"/>
      <c r="AP30">
        <v>1.234470062811E-2</v>
      </c>
      <c r="AQ30">
        <v>7.0821658668460001</v>
      </c>
      <c r="AR30">
        <v>1.0261073132009999E-2</v>
      </c>
      <c r="AS30">
        <v>7.5394162231259996</v>
      </c>
      <c r="AT30">
        <v>1.0571466970720001E-2</v>
      </c>
      <c r="AU30">
        <v>7.2022429512519999</v>
      </c>
      <c r="AV30">
        <v>8.3314488711949998E-3</v>
      </c>
      <c r="AW30">
        <v>7.6433812816610001</v>
      </c>
      <c r="AX30">
        <v>7.6809357674800004E-3</v>
      </c>
      <c r="AY30">
        <v>6.1245299461510001</v>
      </c>
      <c r="AZ30">
        <v>8.4158332969159998E-3</v>
      </c>
      <c r="BA30">
        <v>5.3801505567339998</v>
      </c>
      <c r="BC30" s="3"/>
      <c r="BF30">
        <v>4.0883690279180001E-3</v>
      </c>
      <c r="BG30">
        <v>7.3445521108470002</v>
      </c>
      <c r="BH30">
        <v>7.7111266368909996E-3</v>
      </c>
      <c r="BI30">
        <v>10.6918008482</v>
      </c>
      <c r="BJ30">
        <v>1.054982752575E-2</v>
      </c>
      <c r="BK30">
        <v>7.3970109724619997</v>
      </c>
      <c r="BL30">
        <v>4.7705681885080002E-3</v>
      </c>
      <c r="BM30">
        <v>11.454446112959999</v>
      </c>
      <c r="BN30">
        <v>7.3065246794999997E-3</v>
      </c>
      <c r="BO30">
        <v>8.4134622422969993</v>
      </c>
      <c r="BP30">
        <v>1.0585486289330001E-2</v>
      </c>
      <c r="BQ30">
        <v>4.9332213234509998</v>
      </c>
      <c r="BR30">
        <v>6.0111472052609997E-3</v>
      </c>
      <c r="BS30">
        <v>6.385258967825</v>
      </c>
    </row>
    <row r="31" spans="2:71" x14ac:dyDescent="0.3">
      <c r="B31" s="2">
        <v>1.5669436930940001E-2</v>
      </c>
      <c r="C31">
        <v>6.4488705520109999</v>
      </c>
      <c r="F31">
        <v>1.5353506794899999E-2</v>
      </c>
      <c r="G31">
        <v>6.1090342048629998</v>
      </c>
      <c r="H31">
        <v>1.322138792867E-2</v>
      </c>
      <c r="I31">
        <v>6.0581736036980001</v>
      </c>
      <c r="J31">
        <v>1.5386151534889999E-2</v>
      </c>
      <c r="K31">
        <v>4.6950031958249996</v>
      </c>
      <c r="L31">
        <v>9.3388963389019995E-3</v>
      </c>
      <c r="M31">
        <v>6.3519080093250002</v>
      </c>
      <c r="N31">
        <v>7.7457844857580001E-3</v>
      </c>
      <c r="O31">
        <v>5.2881794349430002</v>
      </c>
      <c r="P31">
        <v>1.004498660438E-2</v>
      </c>
      <c r="Q31">
        <v>4.8903506595030004</v>
      </c>
      <c r="S31" s="3"/>
      <c r="X31">
        <v>8.1302976816789996E-3</v>
      </c>
      <c r="Y31">
        <v>10.85472558</v>
      </c>
      <c r="Z31">
        <v>7.2666953473370004E-3</v>
      </c>
      <c r="AA31">
        <v>9.6909746949540008</v>
      </c>
      <c r="AB31">
        <v>9.8952994766890005E-3</v>
      </c>
      <c r="AC31">
        <v>6.7999347918259998</v>
      </c>
      <c r="AD31">
        <v>8.8921761835820002E-3</v>
      </c>
      <c r="AE31">
        <v>6.2088478148580002</v>
      </c>
      <c r="AF31">
        <v>1.5168286500739999E-2</v>
      </c>
      <c r="AG31">
        <v>3.4550726333339998</v>
      </c>
      <c r="AH31">
        <v>1.434506962386E-2</v>
      </c>
      <c r="AI31">
        <v>3.6999059196470001</v>
      </c>
      <c r="AK31" s="3"/>
      <c r="AP31">
        <v>1.4893902887340001E-2</v>
      </c>
      <c r="AQ31">
        <v>6.1840310710389996</v>
      </c>
      <c r="AR31">
        <v>1.108865141243E-2</v>
      </c>
      <c r="AS31">
        <v>7.2025415565879998</v>
      </c>
      <c r="AT31">
        <v>1.1620751175279999E-2</v>
      </c>
      <c r="AU31">
        <v>6.640594635047</v>
      </c>
      <c r="AV31">
        <v>9.273404258196E-3</v>
      </c>
      <c r="AW31">
        <v>7.0723316023229996</v>
      </c>
      <c r="AX31">
        <v>8.2480665817030001E-3</v>
      </c>
      <c r="AY31">
        <v>5.8419474581679998</v>
      </c>
      <c r="AZ31">
        <v>8.9681498615019999E-3</v>
      </c>
      <c r="BA31">
        <v>5.1841645963209997</v>
      </c>
      <c r="BC31" s="3"/>
      <c r="BF31">
        <v>4.1090080013140001E-3</v>
      </c>
      <c r="BG31">
        <v>7.3324623530129998</v>
      </c>
      <c r="BH31">
        <v>8.4371329996919993E-3</v>
      </c>
      <c r="BI31">
        <v>9.8741321648089997</v>
      </c>
      <c r="BJ31">
        <v>1.134090095691E-2</v>
      </c>
      <c r="BK31">
        <v>7.102652433756</v>
      </c>
      <c r="BL31">
        <v>5.0147742364389999E-3</v>
      </c>
      <c r="BM31">
        <v>11.353654523159999</v>
      </c>
      <c r="BN31">
        <v>8.3316809072260002E-3</v>
      </c>
      <c r="BO31">
        <v>7.643922091596</v>
      </c>
      <c r="BP31">
        <v>1.1534742012310001E-2</v>
      </c>
      <c r="BQ31">
        <v>4.6427930289320001</v>
      </c>
      <c r="BR31">
        <v>6.5477127525870003E-3</v>
      </c>
      <c r="BS31">
        <v>6.1635178855700001</v>
      </c>
    </row>
    <row r="32" spans="2:71" x14ac:dyDescent="0.3">
      <c r="B32" s="2">
        <v>1.7163170184979998E-2</v>
      </c>
      <c r="C32">
        <v>6.1226243610989997</v>
      </c>
      <c r="F32">
        <v>1.7702700437390001E-2</v>
      </c>
      <c r="G32">
        <v>5.6969256688370002</v>
      </c>
      <c r="H32">
        <v>1.391890861709E-2</v>
      </c>
      <c r="I32">
        <v>5.9413284785330003</v>
      </c>
      <c r="J32">
        <v>1.70970621646E-2</v>
      </c>
      <c r="K32">
        <v>4.4677043481899998</v>
      </c>
      <c r="L32">
        <v>1.006270441966E-2</v>
      </c>
      <c r="M32">
        <v>6.0436588277779997</v>
      </c>
      <c r="N32">
        <v>7.9388368426239996E-3</v>
      </c>
      <c r="O32">
        <v>5.1977251313870001</v>
      </c>
      <c r="P32">
        <v>1.1190148234469999E-2</v>
      </c>
      <c r="Q32">
        <v>4.4093794292170001</v>
      </c>
      <c r="S32" s="3"/>
      <c r="X32">
        <v>9.1328190373119993E-3</v>
      </c>
      <c r="Y32">
        <v>9.6339807593810001</v>
      </c>
      <c r="Z32">
        <v>7.9450307068440005E-3</v>
      </c>
      <c r="AA32">
        <v>8.9024792616329993</v>
      </c>
      <c r="AB32">
        <v>1.0808245291429999E-2</v>
      </c>
      <c r="AC32">
        <v>6.2980081770840002</v>
      </c>
      <c r="AD32">
        <v>9.8051200565880004E-3</v>
      </c>
      <c r="AE32">
        <v>5.7010765814150002</v>
      </c>
      <c r="AF32">
        <v>1.6749982472040001E-2</v>
      </c>
      <c r="AG32">
        <v>3.351100415706</v>
      </c>
      <c r="AH32">
        <v>1.52831153311E-2</v>
      </c>
      <c r="AI32">
        <v>3.6538789787789998</v>
      </c>
      <c r="AK32" s="3"/>
      <c r="AP32">
        <v>1.6534208106819999E-2</v>
      </c>
      <c r="AQ32">
        <v>5.8130253917069998</v>
      </c>
      <c r="AR32">
        <v>1.1805380996110001E-2</v>
      </c>
      <c r="AS32">
        <v>6.9607535900090003</v>
      </c>
      <c r="AT32">
        <v>1.267738747383E-2</v>
      </c>
      <c r="AU32">
        <v>6.2260016460749998</v>
      </c>
      <c r="AV32">
        <v>1.0235055038489999E-2</v>
      </c>
      <c r="AW32">
        <v>6.6167667355680004</v>
      </c>
      <c r="AX32">
        <v>8.6573780215869998E-3</v>
      </c>
      <c r="AY32">
        <v>5.6747472915630004</v>
      </c>
      <c r="AZ32">
        <v>9.4317019248279996E-3</v>
      </c>
      <c r="BA32">
        <v>5.0169957464730004</v>
      </c>
      <c r="BC32" s="3"/>
      <c r="BH32">
        <v>8.8844166613970006E-3</v>
      </c>
      <c r="BI32">
        <v>9.4068733381210006</v>
      </c>
      <c r="BJ32">
        <v>1.235549162506E-2</v>
      </c>
      <c r="BK32">
        <v>6.8162104506630001</v>
      </c>
      <c r="BL32">
        <v>5.3621938404320004E-3</v>
      </c>
      <c r="BM32">
        <v>11.15618224884</v>
      </c>
      <c r="BN32">
        <v>9.2913983615700007E-3</v>
      </c>
      <c r="BO32">
        <v>7.0716839369329998</v>
      </c>
      <c r="BP32">
        <v>1.2473658521239999E-2</v>
      </c>
      <c r="BQ32">
        <v>4.3966543917490002</v>
      </c>
      <c r="BR32">
        <v>7.1049151967450003E-3</v>
      </c>
      <c r="BS32">
        <v>5.9337128116300004</v>
      </c>
    </row>
    <row r="33" spans="2:71" x14ac:dyDescent="0.3">
      <c r="B33" s="2">
        <v>1.8670070248239998E-2</v>
      </c>
      <c r="C33">
        <v>5.8272617227600003</v>
      </c>
      <c r="F33">
        <v>1.928199709325E-2</v>
      </c>
      <c r="G33">
        <v>5.4571868016470004</v>
      </c>
      <c r="H33">
        <v>1.462959611473E-2</v>
      </c>
      <c r="I33">
        <v>5.8553669059419997</v>
      </c>
      <c r="J33">
        <v>1.954500180266E-2</v>
      </c>
      <c r="K33">
        <v>4.2594353777630003</v>
      </c>
      <c r="L33">
        <v>1.0747042514330001E-2</v>
      </c>
      <c r="M33">
        <v>5.8094814607369996</v>
      </c>
      <c r="N33">
        <v>8.1450544915590006E-3</v>
      </c>
      <c r="O33">
        <v>5.1155149987739996</v>
      </c>
      <c r="P33">
        <v>1.2102784186110001E-2</v>
      </c>
      <c r="Q33">
        <v>4.1176572166999996</v>
      </c>
      <c r="S33" s="3"/>
      <c r="X33">
        <v>1.0040652835369999E-2</v>
      </c>
      <c r="Y33">
        <v>8.7638392833950007</v>
      </c>
      <c r="Z33">
        <v>8.5685358146509998E-3</v>
      </c>
      <c r="AA33">
        <v>8.2834350573889992</v>
      </c>
      <c r="AB33">
        <v>1.1656369829160001E-2</v>
      </c>
      <c r="AC33">
        <v>5.9304573131579996</v>
      </c>
      <c r="AD33">
        <v>1.0668227248809999E-2</v>
      </c>
      <c r="AE33">
        <v>5.3744496974780001</v>
      </c>
      <c r="AF33">
        <v>1.749343425209E-2</v>
      </c>
      <c r="AG33">
        <v>3.3166112742570002</v>
      </c>
      <c r="AH33">
        <v>1.7219067461139999E-2</v>
      </c>
      <c r="AI33">
        <v>3.5151147437330001</v>
      </c>
      <c r="AK33" s="3"/>
      <c r="AP33">
        <v>1.8196669843170001E-2</v>
      </c>
      <c r="AQ33">
        <v>5.4766327594969999</v>
      </c>
      <c r="AR33">
        <v>1.272159174199E-2</v>
      </c>
      <c r="AS33">
        <v>6.7363809246489996</v>
      </c>
      <c r="AT33">
        <v>1.416255655471E-2</v>
      </c>
      <c r="AU33">
        <v>5.7770558232009996</v>
      </c>
      <c r="AV33">
        <v>1.111284808398E-2</v>
      </c>
      <c r="AW33">
        <v>6.2881742373270004</v>
      </c>
      <c r="AX33">
        <v>9.1308019808700007E-3</v>
      </c>
      <c r="AY33">
        <v>5.4671684370360003</v>
      </c>
      <c r="AZ33">
        <v>9.836071011032E-3</v>
      </c>
      <c r="BA33">
        <v>4.8959821027580004</v>
      </c>
      <c r="BC33" s="3"/>
      <c r="BH33">
        <v>9.51056104305E-3</v>
      </c>
      <c r="BI33">
        <v>8.85496544095</v>
      </c>
      <c r="BJ33">
        <v>1.3597048703639999E-2</v>
      </c>
      <c r="BK33">
        <v>6.5175541158729997</v>
      </c>
      <c r="BL33">
        <v>5.7130605413000003E-3</v>
      </c>
      <c r="BM33">
        <v>10.942604833360001</v>
      </c>
      <c r="BN33">
        <v>1.020634301127E-2</v>
      </c>
      <c r="BO33">
        <v>6.6323230605349996</v>
      </c>
      <c r="BP33">
        <v>1.3402225433280001E-2</v>
      </c>
      <c r="BQ33">
        <v>4.2149342426469998</v>
      </c>
      <c r="BR33">
        <v>7.524539020877E-3</v>
      </c>
      <c r="BS33">
        <v>5.7563257602069999</v>
      </c>
    </row>
    <row r="34" spans="2:71" x14ac:dyDescent="0.3">
      <c r="B34" s="2">
        <v>1.9400496121319999E-2</v>
      </c>
      <c r="C34">
        <v>5.7227889620520003</v>
      </c>
      <c r="F34">
        <v>1.9986098367620001E-2</v>
      </c>
      <c r="G34">
        <v>5.3403461868219999</v>
      </c>
      <c r="H34">
        <v>1.53007831847E-2</v>
      </c>
      <c r="I34">
        <v>5.6767546756299998</v>
      </c>
      <c r="J34">
        <v>1.9999059978009999E-2</v>
      </c>
      <c r="K34">
        <v>4.2473967784599997</v>
      </c>
      <c r="L34">
        <v>1.1464282411259999E-2</v>
      </c>
      <c r="M34">
        <v>5.5691517390160001</v>
      </c>
      <c r="N34">
        <v>8.3161672010460003E-3</v>
      </c>
      <c r="O34">
        <v>5.0250456577640001</v>
      </c>
      <c r="P34">
        <v>1.3585844203210001E-2</v>
      </c>
      <c r="Q34">
        <v>3.789267809909</v>
      </c>
      <c r="S34" s="3"/>
      <c r="X34">
        <v>1.094356490666E-2</v>
      </c>
      <c r="Y34">
        <v>8.0982555789500008</v>
      </c>
      <c r="Z34">
        <v>9.1821217413000002E-3</v>
      </c>
      <c r="AA34">
        <v>7.845566266853</v>
      </c>
      <c r="AB34">
        <v>1.332275650752E-2</v>
      </c>
      <c r="AC34">
        <v>5.4232724165289996</v>
      </c>
      <c r="AD34">
        <v>1.1566293320949999E-2</v>
      </c>
      <c r="AE34">
        <v>5.1413638939480002</v>
      </c>
      <c r="AF34">
        <v>1.9758701870540001E-2</v>
      </c>
      <c r="AG34">
        <v>3.1664140814740001</v>
      </c>
      <c r="AH34">
        <v>1.9239867578680001E-2</v>
      </c>
      <c r="AI34">
        <v>3.4465519445380002</v>
      </c>
      <c r="AK34" s="3"/>
      <c r="AP34">
        <v>1.98960605294E-2</v>
      </c>
      <c r="AQ34">
        <v>5.1921618308669997</v>
      </c>
      <c r="AR34">
        <v>1.509336912094E-2</v>
      </c>
      <c r="AS34">
        <v>6.2619968093229996</v>
      </c>
      <c r="AT34">
        <v>1.572160486196E-2</v>
      </c>
      <c r="AU34">
        <v>5.3454527831079997</v>
      </c>
      <c r="AV34">
        <v>1.1961029712059999E-2</v>
      </c>
      <c r="AW34">
        <v>6.0634907394209998</v>
      </c>
      <c r="AX34">
        <v>9.6239498032239992E-3</v>
      </c>
      <c r="AY34">
        <v>5.2596009704210003</v>
      </c>
      <c r="AZ34">
        <v>1.0546175633200001E-2</v>
      </c>
      <c r="BA34">
        <v>4.7116345881060004</v>
      </c>
      <c r="BC34" s="3"/>
      <c r="BH34">
        <v>9.9577865609530008E-3</v>
      </c>
      <c r="BI34">
        <v>8.5004280664429999</v>
      </c>
      <c r="BJ34">
        <v>1.468381036689E-2</v>
      </c>
      <c r="BK34">
        <v>6.3156096140639999</v>
      </c>
      <c r="BL34">
        <v>6.0089065922919998E-3</v>
      </c>
      <c r="BM34">
        <v>10.72906064291</v>
      </c>
      <c r="BN34">
        <v>1.111436024218E-2</v>
      </c>
      <c r="BO34">
        <v>6.2895847248479999</v>
      </c>
      <c r="BP34">
        <v>1.4327341095320001E-2</v>
      </c>
      <c r="BQ34">
        <v>4.0573707670059997</v>
      </c>
      <c r="BR34">
        <v>7.9097645560149994E-3</v>
      </c>
      <c r="BS34">
        <v>5.5990883051739999</v>
      </c>
    </row>
    <row r="35" spans="2:71" x14ac:dyDescent="0.3">
      <c r="B35" s="2">
        <v>2.0005896498760001E-2</v>
      </c>
      <c r="C35">
        <v>5.64910503678</v>
      </c>
      <c r="H35">
        <v>1.669583470874E-2</v>
      </c>
      <c r="I35">
        <v>5.4986385827089999</v>
      </c>
      <c r="L35">
        <v>1.2806662188539999E-2</v>
      </c>
      <c r="M35">
        <v>5.2428018102860001</v>
      </c>
      <c r="N35">
        <v>8.4697296962729998E-3</v>
      </c>
      <c r="O35">
        <v>4.9427994352580003</v>
      </c>
      <c r="P35">
        <v>1.492851528718E-2</v>
      </c>
      <c r="Q35">
        <v>3.5966621131490002</v>
      </c>
      <c r="S35" s="3"/>
      <c r="X35">
        <v>1.26198319315E-2</v>
      </c>
      <c r="Y35">
        <v>7.2930028945740002</v>
      </c>
      <c r="Z35">
        <v>1.09431940355E-2</v>
      </c>
      <c r="AA35">
        <v>6.9819334068880003</v>
      </c>
      <c r="AB35">
        <v>1.4959251662780001E-2</v>
      </c>
      <c r="AC35">
        <v>5.0563350705929997</v>
      </c>
      <c r="AD35">
        <v>1.238952767343E-2</v>
      </c>
      <c r="AE35">
        <v>4.9491321759520002</v>
      </c>
      <c r="AF35">
        <v>2.0023149480329999E-2</v>
      </c>
      <c r="AG35">
        <v>3.1490860257070001</v>
      </c>
      <c r="AH35">
        <v>1.9998296188020001E-2</v>
      </c>
      <c r="AI35">
        <v>3.4354529269729999</v>
      </c>
      <c r="AK35" s="3"/>
      <c r="AR35">
        <v>1.7265618419200001E-2</v>
      </c>
      <c r="AS35">
        <v>5.9604987664099998</v>
      </c>
      <c r="AT35">
        <v>1.758354349519E-2</v>
      </c>
      <c r="AU35">
        <v>5.0437755769930002</v>
      </c>
      <c r="AV35">
        <v>1.369682503598E-2</v>
      </c>
      <c r="AW35">
        <v>5.6776569030030002</v>
      </c>
      <c r="AX35">
        <v>1.059049880904E-2</v>
      </c>
      <c r="AY35">
        <v>4.9368333890149998</v>
      </c>
      <c r="AZ35">
        <v>1.19861101641E-2</v>
      </c>
      <c r="BA35">
        <v>4.3371772754790001</v>
      </c>
      <c r="BC35" s="3"/>
      <c r="BH35">
        <v>1.077651775312E-2</v>
      </c>
      <c r="BI35">
        <v>7.9202235186210004</v>
      </c>
      <c r="BJ35">
        <v>1.5976901543750002E-2</v>
      </c>
      <c r="BK35">
        <v>6.1095147522420001</v>
      </c>
      <c r="BL35">
        <v>6.4939691898069996E-3</v>
      </c>
      <c r="BM35">
        <v>10.354371595450001</v>
      </c>
      <c r="BN35">
        <v>1.1981055918449999E-2</v>
      </c>
      <c r="BO35">
        <v>6.0555669939639998</v>
      </c>
      <c r="BP35">
        <v>1.5245558410490001E-2</v>
      </c>
      <c r="BQ35">
        <v>3.9400691059859998</v>
      </c>
      <c r="BR35">
        <v>8.3672192300659996E-3</v>
      </c>
      <c r="BS35">
        <v>5.413626879243</v>
      </c>
    </row>
    <row r="36" spans="2:71" x14ac:dyDescent="0.3">
      <c r="H36">
        <v>1.803166208672E-2</v>
      </c>
      <c r="I36">
        <v>5.3266568031080004</v>
      </c>
      <c r="L36">
        <v>1.417538685893E-2</v>
      </c>
      <c r="M36">
        <v>5.0399680504899997</v>
      </c>
      <c r="N36">
        <v>8.5925819479170003E-3</v>
      </c>
      <c r="O36">
        <v>4.8893551799579997</v>
      </c>
      <c r="P36">
        <v>1.7025908737340001E-2</v>
      </c>
      <c r="Q36">
        <v>3.3963385563830002</v>
      </c>
      <c r="S36" s="3"/>
      <c r="X36">
        <v>1.34330422492E-2</v>
      </c>
      <c r="Y36">
        <v>6.9663371803849996</v>
      </c>
      <c r="Z36">
        <v>1.2075734641510001E-2</v>
      </c>
      <c r="AA36">
        <v>6.6262931128050004</v>
      </c>
      <c r="AB36">
        <v>1.6570823623320002E-2</v>
      </c>
      <c r="AC36">
        <v>4.7653583526550003</v>
      </c>
      <c r="AD36">
        <v>1.325767892166E-2</v>
      </c>
      <c r="AE36">
        <v>4.7861584986940002</v>
      </c>
      <c r="AK36" s="3"/>
      <c r="AR36">
        <v>1.9408307922820001E-2</v>
      </c>
      <c r="AS36">
        <v>5.6849338476489999</v>
      </c>
      <c r="AT36">
        <v>1.9970069847920002E-2</v>
      </c>
      <c r="AU36">
        <v>4.6818508049399998</v>
      </c>
      <c r="AV36">
        <v>1.4525255754699999E-2</v>
      </c>
      <c r="AW36">
        <v>5.5626617706239996</v>
      </c>
      <c r="AX36">
        <v>1.15422478001E-2</v>
      </c>
      <c r="AY36">
        <v>4.6429256228440003</v>
      </c>
      <c r="AZ36">
        <v>1.3174525583160001E-2</v>
      </c>
      <c r="BA36">
        <v>4.124237561518</v>
      </c>
      <c r="BC36" s="3"/>
      <c r="BH36">
        <v>1.172245720279E-2</v>
      </c>
      <c r="BI36">
        <v>7.392277097859</v>
      </c>
      <c r="BJ36">
        <v>1.7084260649120001E-2</v>
      </c>
      <c r="BK36">
        <v>5.9759958155839996</v>
      </c>
      <c r="BL36">
        <v>6.9549706358219996E-3</v>
      </c>
      <c r="BM36">
        <v>9.9595682531929999</v>
      </c>
      <c r="BN36">
        <v>1.3208843298609999E-2</v>
      </c>
      <c r="BO36">
        <v>5.785099328477</v>
      </c>
      <c r="BP36">
        <v>1.6205030830230002E-2</v>
      </c>
      <c r="BQ36">
        <v>3.8428713569399999</v>
      </c>
      <c r="BR36">
        <v>8.8074695682090007E-3</v>
      </c>
      <c r="BS36">
        <v>5.2483046668810003</v>
      </c>
    </row>
    <row r="37" spans="2:71" x14ac:dyDescent="0.3">
      <c r="H37">
        <v>1.8735768998419999E-2</v>
      </c>
      <c r="I37">
        <v>5.2406907201769997</v>
      </c>
      <c r="L37">
        <v>1.485316917191E-2</v>
      </c>
      <c r="M37">
        <v>4.9416341134420003</v>
      </c>
      <c r="N37">
        <v>9.1936749067870003E-3</v>
      </c>
      <c r="O37">
        <v>4.5974194355740003</v>
      </c>
      <c r="P37">
        <v>1.854850522899E-2</v>
      </c>
      <c r="Q37">
        <v>3.3150306710919999</v>
      </c>
      <c r="S37" s="3"/>
      <c r="X37">
        <v>1.504456566639E-2</v>
      </c>
      <c r="Y37">
        <v>6.5292449949</v>
      </c>
      <c r="Z37">
        <v>1.2320204084150001E-2</v>
      </c>
      <c r="AA37">
        <v>6.5505033379180002</v>
      </c>
      <c r="AB37">
        <v>1.8177421430269999E-2</v>
      </c>
      <c r="AC37">
        <v>4.5211347013080001</v>
      </c>
      <c r="AD37">
        <v>1.410088173262E-2</v>
      </c>
      <c r="AE37">
        <v>4.623165406309</v>
      </c>
      <c r="AK37" s="3"/>
      <c r="AR37">
        <v>2.0006774868669999E-2</v>
      </c>
      <c r="AS37">
        <v>5.6420290644910001</v>
      </c>
      <c r="AV37">
        <v>1.6216642493449999E-2</v>
      </c>
      <c r="AW37">
        <v>5.2980494073089996</v>
      </c>
      <c r="AX37">
        <v>1.247919250596E-2</v>
      </c>
      <c r="AY37">
        <v>4.3951986856070002</v>
      </c>
      <c r="AZ37">
        <v>1.3731756031640001E-2</v>
      </c>
      <c r="BA37">
        <v>3.9975385028849999</v>
      </c>
      <c r="BC37" s="3"/>
      <c r="BH37">
        <v>1.269242457892E-2</v>
      </c>
      <c r="BI37">
        <v>6.9488572302809999</v>
      </c>
      <c r="BJ37">
        <v>1.8308546941719999E-2</v>
      </c>
      <c r="BK37">
        <v>5.8263032111399999</v>
      </c>
      <c r="BL37">
        <v>7.4022148428050001E-3</v>
      </c>
      <c r="BM37">
        <v>9.5687989833420009</v>
      </c>
      <c r="BN37">
        <v>1.421306983393E-2</v>
      </c>
      <c r="BO37">
        <v>5.5912561965109999</v>
      </c>
      <c r="BP37">
        <v>1.707508431111E-2</v>
      </c>
      <c r="BQ37">
        <v>3.7658564293149999</v>
      </c>
      <c r="BR37">
        <v>9.3784105623199998E-3</v>
      </c>
      <c r="BS37">
        <v>5.050697415878</v>
      </c>
    </row>
    <row r="38" spans="2:71" x14ac:dyDescent="0.3">
      <c r="H38">
        <v>1.942013753467E-2</v>
      </c>
      <c r="I38">
        <v>5.1732358253620001</v>
      </c>
      <c r="L38">
        <v>1.6169251409659999E-2</v>
      </c>
      <c r="M38">
        <v>4.7511140836849997</v>
      </c>
      <c r="N38">
        <v>9.7333511375989994E-3</v>
      </c>
      <c r="O38">
        <v>4.3836754967729998</v>
      </c>
      <c r="P38">
        <v>2.0005281274859999E-2</v>
      </c>
      <c r="Q38">
        <v>3.2254425249660001</v>
      </c>
      <c r="S38" s="3"/>
      <c r="X38">
        <v>1.583287026497E-2</v>
      </c>
      <c r="Y38">
        <v>6.3311414770259997</v>
      </c>
      <c r="Z38">
        <v>1.2539721206060001E-2</v>
      </c>
      <c r="AA38">
        <v>6.4630049105009997</v>
      </c>
      <c r="AB38">
        <v>1.9789032225480001E-2</v>
      </c>
      <c r="AC38">
        <v>4.3470503574080004</v>
      </c>
      <c r="AD38">
        <v>1.4914163894469999E-2</v>
      </c>
      <c r="AE38">
        <v>4.5127505840889999</v>
      </c>
      <c r="AK38" s="3"/>
      <c r="AV38">
        <v>1.7045073212170001E-2</v>
      </c>
      <c r="AW38">
        <v>5.1830542749299999</v>
      </c>
      <c r="AX38">
        <v>1.3416122976920001E-2</v>
      </c>
      <c r="AY38">
        <v>4.2052084607060003</v>
      </c>
      <c r="AZ38">
        <v>1.478701117567E-2</v>
      </c>
      <c r="BA38">
        <v>3.8826743314900001</v>
      </c>
      <c r="BC38" s="3"/>
      <c r="BH38">
        <v>1.359700301922E-2</v>
      </c>
      <c r="BI38">
        <v>6.606120971158</v>
      </c>
      <c r="BJ38">
        <v>2.0003980773919999E-2</v>
      </c>
      <c r="BK38">
        <v>5.6119138589870001</v>
      </c>
      <c r="BL38">
        <v>7.9079351027949996E-3</v>
      </c>
      <c r="BM38">
        <v>9.1457882827020001</v>
      </c>
      <c r="BN38">
        <v>1.6214601715470001E-2</v>
      </c>
      <c r="BO38">
        <v>5.2881151748440001</v>
      </c>
      <c r="BP38">
        <v>1.9815893878420001E-2</v>
      </c>
      <c r="BQ38">
        <v>3.5830419307839998</v>
      </c>
      <c r="BR38">
        <v>1.006971338116E-2</v>
      </c>
      <c r="BS38">
        <v>4.8449659528230002</v>
      </c>
    </row>
    <row r="39" spans="2:71" x14ac:dyDescent="0.3">
      <c r="H39">
        <v>2.000580179161E-2</v>
      </c>
      <c r="I39">
        <v>5.130412900964</v>
      </c>
      <c r="L39">
        <v>1.75182444694E-2</v>
      </c>
      <c r="M39">
        <v>4.6038409502780002</v>
      </c>
      <c r="N39">
        <v>1.0123856561770001E-2</v>
      </c>
      <c r="O39">
        <v>4.2727686591429999</v>
      </c>
      <c r="S39" s="3"/>
      <c r="X39">
        <v>1.7429457629279999E-2</v>
      </c>
      <c r="Y39">
        <v>5.9933961603970003</v>
      </c>
      <c r="Z39">
        <v>1.2684410491789999E-2</v>
      </c>
      <c r="AA39">
        <v>6.4280498060219999</v>
      </c>
      <c r="AD39">
        <v>1.5732441568969999E-2</v>
      </c>
      <c r="AE39">
        <v>4.4198735010009997</v>
      </c>
      <c r="AK39" s="3"/>
      <c r="AV39">
        <v>1.8731496244909999E-2</v>
      </c>
      <c r="AW39">
        <v>5.0512335030079996</v>
      </c>
      <c r="AX39">
        <v>1.432838153718E-2</v>
      </c>
      <c r="AY39">
        <v>4.0844880557180003</v>
      </c>
      <c r="AZ39">
        <v>1.5699262618479998E-2</v>
      </c>
      <c r="BA39">
        <v>3.7908222826700002</v>
      </c>
      <c r="BC39" s="3"/>
      <c r="BH39">
        <v>1.487989411183E-2</v>
      </c>
      <c r="BI39">
        <v>6.1745894346689996</v>
      </c>
      <c r="BL39">
        <v>8.6613541920070002E-3</v>
      </c>
      <c r="BM39">
        <v>8.5173139958119997</v>
      </c>
      <c r="BN39">
        <v>1.706060442767E-2</v>
      </c>
      <c r="BO39">
        <v>5.1708571216759998</v>
      </c>
      <c r="BR39">
        <v>1.086075151073E-2</v>
      </c>
      <c r="BS39">
        <v>4.6190454386550002</v>
      </c>
    </row>
    <row r="40" spans="2:71" x14ac:dyDescent="0.3">
      <c r="L40">
        <v>1.885408199458E-2</v>
      </c>
      <c r="M40">
        <v>4.4874333280860004</v>
      </c>
      <c r="N40">
        <v>1.044415511432E-2</v>
      </c>
      <c r="O40">
        <v>4.1618137016550003</v>
      </c>
      <c r="S40" s="3"/>
      <c r="X40">
        <v>1.8976171419860001E-2</v>
      </c>
      <c r="Y40">
        <v>5.7257474379389999</v>
      </c>
      <c r="Z40">
        <v>1.2933879330549999E-2</v>
      </c>
      <c r="AA40">
        <v>6.3814870076689996</v>
      </c>
      <c r="AD40">
        <v>1.6630556184450002E-2</v>
      </c>
      <c r="AE40">
        <v>4.3329031650180001</v>
      </c>
      <c r="AK40" s="3"/>
      <c r="AV40">
        <v>1.9998797151829999E-2</v>
      </c>
      <c r="AW40">
        <v>4.8787550393289996</v>
      </c>
      <c r="AX40">
        <v>1.5270233009479999E-2</v>
      </c>
      <c r="AY40">
        <v>3.9349163764289998</v>
      </c>
      <c r="AZ40">
        <v>1.6749578255809999E-2</v>
      </c>
      <c r="BA40">
        <v>3.7105972916979999</v>
      </c>
      <c r="BC40" s="3"/>
      <c r="BH40">
        <v>1.65478986051E-2</v>
      </c>
      <c r="BI40">
        <v>5.8032118152079999</v>
      </c>
      <c r="BL40">
        <v>9.5523394418590007E-3</v>
      </c>
      <c r="BM40">
        <v>7.8605762833019996</v>
      </c>
      <c r="BN40">
        <v>1.7889396574270001E-2</v>
      </c>
      <c r="BO40">
        <v>5.0858155805249998</v>
      </c>
      <c r="BR40">
        <v>1.1693050974569999E-2</v>
      </c>
      <c r="BS40">
        <v>4.401151538013</v>
      </c>
    </row>
    <row r="41" spans="2:71" x14ac:dyDescent="0.3">
      <c r="L41">
        <v>1.9992506451249999E-2</v>
      </c>
      <c r="M41">
        <v>4.3955900212110004</v>
      </c>
      <c r="N41">
        <v>1.0961901471430001E-2</v>
      </c>
      <c r="O41">
        <v>4.0015831904499999</v>
      </c>
      <c r="S41" s="3"/>
      <c r="X41">
        <v>1.999899521219E-2</v>
      </c>
      <c r="Y41">
        <v>5.5395156596559998</v>
      </c>
      <c r="Z41">
        <v>1.3243216651819999E-2</v>
      </c>
      <c r="AA41">
        <v>6.3115923308130002</v>
      </c>
      <c r="AD41">
        <v>1.989869467061E-2</v>
      </c>
      <c r="AE41">
        <v>4.0139925179559999</v>
      </c>
      <c r="AK41" s="3"/>
      <c r="AX41">
        <v>1.708486826962E-2</v>
      </c>
      <c r="AY41">
        <v>3.7743012697660001</v>
      </c>
      <c r="AZ41">
        <v>1.7592790483919998E-2</v>
      </c>
      <c r="BA41">
        <v>3.641800070121</v>
      </c>
      <c r="BC41" s="3"/>
      <c r="BH41">
        <v>1.7383620247039999E-2</v>
      </c>
      <c r="BI41">
        <v>5.6175219671959997</v>
      </c>
      <c r="BL41">
        <v>1.0574004964860001E-2</v>
      </c>
      <c r="BM41">
        <v>7.1916823628979998</v>
      </c>
      <c r="BN41">
        <v>1.9543535847159999E-2</v>
      </c>
      <c r="BO41">
        <v>4.9278118732339999</v>
      </c>
      <c r="BR41">
        <v>1.231553229665E-2</v>
      </c>
      <c r="BS41">
        <v>4.2840284615300002</v>
      </c>
    </row>
    <row r="42" spans="2:71" x14ac:dyDescent="0.3">
      <c r="N42">
        <v>1.1804348595169999E-2</v>
      </c>
      <c r="O42">
        <v>3.8086346397069999</v>
      </c>
      <c r="S42" s="3"/>
      <c r="Z42">
        <v>1.348768803619E-2</v>
      </c>
      <c r="AA42">
        <v>6.2416471746270004</v>
      </c>
      <c r="AK42" s="3"/>
      <c r="AX42">
        <v>1.8011905492289999E-2</v>
      </c>
      <c r="AY42">
        <v>3.7113261180469999</v>
      </c>
      <c r="AZ42">
        <v>1.8421205544260001E-2</v>
      </c>
      <c r="BA42">
        <v>3.590315321311</v>
      </c>
      <c r="BC42" s="3"/>
      <c r="BH42">
        <v>1.876614074559E-2</v>
      </c>
      <c r="BI42">
        <v>5.3711154532069996</v>
      </c>
      <c r="BL42">
        <v>1.166783525327E-2</v>
      </c>
      <c r="BM42">
        <v>6.619363222224</v>
      </c>
      <c r="BN42">
        <v>2.0007797499259999E-2</v>
      </c>
      <c r="BO42">
        <v>4.8792223432509996</v>
      </c>
      <c r="BR42">
        <v>1.295520341869E-2</v>
      </c>
      <c r="BS42">
        <v>4.1749465345240004</v>
      </c>
    </row>
    <row r="43" spans="2:71" x14ac:dyDescent="0.3">
      <c r="N43">
        <v>1.4191320580629999E-2</v>
      </c>
      <c r="O43">
        <v>3.4726296276089998</v>
      </c>
      <c r="S43" s="3"/>
      <c r="Z43">
        <v>1.3821973794719999E-2</v>
      </c>
      <c r="AA43">
        <v>6.1717719128970003</v>
      </c>
      <c r="AK43" s="3"/>
      <c r="AX43">
        <v>1.8914286462629999E-2</v>
      </c>
      <c r="AY43">
        <v>3.6541104026719999</v>
      </c>
      <c r="AZ43">
        <v>1.923976294354E-2</v>
      </c>
      <c r="BA43">
        <v>3.521503864844</v>
      </c>
      <c r="BC43" s="3"/>
      <c r="BH43">
        <v>1.952617784549E-2</v>
      </c>
      <c r="BI43">
        <v>5.2458577818509999</v>
      </c>
      <c r="BL43">
        <v>1.265152664341E-2</v>
      </c>
      <c r="BM43">
        <v>6.2363215406280004</v>
      </c>
      <c r="BR43">
        <v>1.394912188841E-2</v>
      </c>
      <c r="BS43">
        <v>3.9650065676540001</v>
      </c>
    </row>
    <row r="44" spans="2:71" x14ac:dyDescent="0.3">
      <c r="N44">
        <v>1.5770943615400001E-2</v>
      </c>
      <c r="O44">
        <v>3.3007742065390002</v>
      </c>
      <c r="S44" s="3"/>
      <c r="Z44">
        <v>1.405647939633E-2</v>
      </c>
      <c r="AA44">
        <v>6.1427313215739998</v>
      </c>
      <c r="AK44" s="3"/>
      <c r="AX44">
        <v>1.9821599822230002E-2</v>
      </c>
      <c r="AY44">
        <v>3.5911238630420002</v>
      </c>
      <c r="AZ44">
        <v>2.000900356769E-2</v>
      </c>
      <c r="BA44">
        <v>3.481532294765</v>
      </c>
      <c r="BC44" s="3"/>
      <c r="BH44">
        <v>2.0007654216310001E-2</v>
      </c>
      <c r="BI44">
        <v>5.1570002075529997</v>
      </c>
      <c r="BL44">
        <v>1.3590472224240001E-2</v>
      </c>
      <c r="BM44">
        <v>5.9338221773550002</v>
      </c>
      <c r="BR44">
        <v>1.5668602336159999E-2</v>
      </c>
      <c r="BS44">
        <v>3.798911873342</v>
      </c>
    </row>
    <row r="45" spans="2:71" x14ac:dyDescent="0.3">
      <c r="N45">
        <v>1.6556372466059999E-2</v>
      </c>
      <c r="O45">
        <v>3.2436665081560001</v>
      </c>
      <c r="S45" s="3"/>
      <c r="Z45">
        <v>1.423610814463E-2</v>
      </c>
      <c r="AA45">
        <v>6.1428711104830001</v>
      </c>
      <c r="AK45" s="3"/>
      <c r="AX45">
        <v>1.99941836241E-2</v>
      </c>
      <c r="AY45">
        <v>3.591223507269</v>
      </c>
      <c r="BC45" s="3"/>
      <c r="BL45">
        <v>1.4391828802219999E-2</v>
      </c>
      <c r="BM45">
        <v>5.7038696673439997</v>
      </c>
      <c r="BR45">
        <v>1.649394323275E-2</v>
      </c>
      <c r="BS45">
        <v>3.7380270056509999</v>
      </c>
    </row>
    <row r="46" spans="2:71" x14ac:dyDescent="0.3">
      <c r="N46">
        <v>1.8096514661040002E-2</v>
      </c>
      <c r="O46">
        <v>3.1294300589519999</v>
      </c>
      <c r="S46" s="3"/>
      <c r="Z46">
        <v>1.4430684596210001E-2</v>
      </c>
      <c r="AA46">
        <v>6.0787317427470002</v>
      </c>
      <c r="AK46" s="3"/>
      <c r="BC46" s="3"/>
      <c r="BL46">
        <v>1.5096868094449999E-2</v>
      </c>
      <c r="BM46">
        <v>5.534361793375</v>
      </c>
      <c r="BR46">
        <v>1.7384629457329999E-2</v>
      </c>
      <c r="BS46">
        <v>3.6609996186389999</v>
      </c>
    </row>
    <row r="47" spans="2:71" x14ac:dyDescent="0.3">
      <c r="N47">
        <v>1.9465531365580001E-2</v>
      </c>
      <c r="O47">
        <v>3.0356641887700002</v>
      </c>
      <c r="S47" s="3"/>
      <c r="Z47">
        <v>1.4560397052639999E-2</v>
      </c>
      <c r="AA47">
        <v>6.0203865143849997</v>
      </c>
      <c r="AK47" s="3"/>
      <c r="BC47" s="3"/>
      <c r="BL47">
        <v>1.7607434432739998E-2</v>
      </c>
      <c r="BM47">
        <v>5.0497539634609998</v>
      </c>
      <c r="BR47">
        <v>1.8213417450800001E-2</v>
      </c>
      <c r="BS47">
        <v>3.5840096097859999</v>
      </c>
    </row>
    <row r="48" spans="2:71" x14ac:dyDescent="0.3">
      <c r="N48">
        <v>2.000085199522E-2</v>
      </c>
      <c r="O48">
        <v>2.9989729345690002</v>
      </c>
      <c r="S48" s="3"/>
      <c r="Z48">
        <v>1.493959582344E-2</v>
      </c>
      <c r="AA48">
        <v>5.9680800559870004</v>
      </c>
      <c r="AK48" s="3"/>
      <c r="BC48" s="3"/>
      <c r="BL48">
        <v>1.9110320909139999E-2</v>
      </c>
      <c r="BM48">
        <v>4.7871717051209997</v>
      </c>
      <c r="BR48">
        <v>1.9991324114010001E-2</v>
      </c>
      <c r="BS48">
        <v>3.4822918722680001</v>
      </c>
    </row>
    <row r="49" spans="19:65" x14ac:dyDescent="0.3">
      <c r="S49" s="3"/>
      <c r="Z49">
        <v>1.5513371045829999E-2</v>
      </c>
      <c r="AA49">
        <v>5.8516342298539996</v>
      </c>
      <c r="AK49" s="3"/>
      <c r="BC49" s="3"/>
      <c r="BL49">
        <v>1.9994158624389999E-2</v>
      </c>
      <c r="BM49">
        <v>4.6537877451479996</v>
      </c>
    </row>
    <row r="50" spans="19:65" x14ac:dyDescent="0.3">
      <c r="S50" s="3"/>
      <c r="Z50">
        <v>1.605722756084E-2</v>
      </c>
      <c r="AA50">
        <v>5.7936112925880003</v>
      </c>
      <c r="AK50" s="3"/>
      <c r="BC50" s="3"/>
    </row>
    <row r="51" spans="19:65" x14ac:dyDescent="0.3">
      <c r="S51" s="3"/>
      <c r="Z51">
        <v>1.6631000841489999E-2</v>
      </c>
      <c r="AA51">
        <v>5.6713208477519998</v>
      </c>
      <c r="AK51" s="3"/>
      <c r="BC51" s="3"/>
    </row>
    <row r="52" spans="19:65" x14ac:dyDescent="0.3">
      <c r="S52" s="3"/>
      <c r="Z52">
        <v>1.7209773518259999E-2</v>
      </c>
      <c r="AA52">
        <v>5.5782573794510002</v>
      </c>
      <c r="AK52" s="3"/>
      <c r="BC52" s="3"/>
    </row>
    <row r="53" spans="19:65" x14ac:dyDescent="0.3">
      <c r="S53" s="3"/>
      <c r="Z53">
        <v>1.7773581016139999E-2</v>
      </c>
      <c r="AA53">
        <v>5.496871499479</v>
      </c>
      <c r="AK53" s="3"/>
      <c r="BC53" s="3"/>
    </row>
    <row r="54" spans="19:65" x14ac:dyDescent="0.3">
      <c r="S54" s="3"/>
      <c r="Z54">
        <v>1.8322427218600001E-2</v>
      </c>
      <c r="AA54">
        <v>5.438852445238</v>
      </c>
      <c r="AK54" s="3"/>
      <c r="BC54" s="3"/>
    </row>
    <row r="55" spans="19:65" x14ac:dyDescent="0.3">
      <c r="S55" s="3"/>
      <c r="Z55">
        <v>1.8866266258009998E-2</v>
      </c>
      <c r="AA55">
        <v>5.3282279396550001</v>
      </c>
      <c r="AK55" s="3"/>
      <c r="BC55" s="3"/>
    </row>
    <row r="56" spans="19:65" x14ac:dyDescent="0.3">
      <c r="S56" s="3"/>
      <c r="Z56">
        <v>2.0008881383870001E-2</v>
      </c>
      <c r="AA56">
        <v>5.2589817280149997</v>
      </c>
      <c r="AK56" s="3"/>
      <c r="BC56" s="3"/>
    </row>
    <row r="57" spans="19:65" x14ac:dyDescent="0.3">
      <c r="S57" s="3"/>
      <c r="AK57" s="3"/>
      <c r="BC57" s="3"/>
    </row>
    <row r="58" spans="19:65" x14ac:dyDescent="0.3">
      <c r="S58" s="3"/>
      <c r="AK58" s="3"/>
      <c r="BC58" s="3"/>
    </row>
    <row r="59" spans="19:65" x14ac:dyDescent="0.3">
      <c r="S59" s="3"/>
      <c r="AK59" s="3"/>
      <c r="BC59" s="3"/>
    </row>
    <row r="60" spans="19:65" x14ac:dyDescent="0.3">
      <c r="S60" s="3"/>
      <c r="AK60" s="3"/>
      <c r="BC60" s="3"/>
    </row>
    <row r="61" spans="19:65" x14ac:dyDescent="0.3">
      <c r="S61" s="3"/>
      <c r="AK61" s="3"/>
      <c r="BC61" s="3"/>
    </row>
    <row r="62" spans="19:65" x14ac:dyDescent="0.3">
      <c r="S62" s="3"/>
      <c r="AK62" s="3"/>
      <c r="BC62" s="3"/>
    </row>
    <row r="63" spans="19:65" x14ac:dyDescent="0.3">
      <c r="S63" s="3"/>
      <c r="AK63" s="3"/>
      <c r="BC63" s="3"/>
    </row>
    <row r="64" spans="19:65" x14ac:dyDescent="0.3">
      <c r="S64" s="3"/>
      <c r="AK64" s="3"/>
      <c r="BC64" s="3"/>
    </row>
    <row r="65" spans="19:55" x14ac:dyDescent="0.3">
      <c r="S65" s="3"/>
      <c r="AK65" s="3"/>
      <c r="BC65" s="3"/>
    </row>
    <row r="66" spans="19:55" x14ac:dyDescent="0.3">
      <c r="S66" s="3"/>
      <c r="AK66" s="3"/>
      <c r="BC66" s="3"/>
    </row>
    <row r="67" spans="19:55" x14ac:dyDescent="0.3">
      <c r="S67" s="3"/>
      <c r="AK67" s="3"/>
      <c r="BC67" s="3"/>
    </row>
    <row r="68" spans="19:55" x14ac:dyDescent="0.3">
      <c r="S68" s="3"/>
      <c r="AK68" s="3"/>
      <c r="BC68" s="3"/>
    </row>
    <row r="69" spans="19:55" x14ac:dyDescent="0.3">
      <c r="S69" s="3"/>
      <c r="AK69" s="3"/>
      <c r="BC69" s="3"/>
    </row>
    <row r="70" spans="19:55" x14ac:dyDescent="0.3">
      <c r="S70" s="3"/>
      <c r="AK70" s="3"/>
      <c r="BC70" s="3"/>
    </row>
    <row r="71" spans="19:55" x14ac:dyDescent="0.3">
      <c r="S71" s="3"/>
      <c r="AK71" s="3"/>
      <c r="BC71" s="3"/>
    </row>
    <row r="72" spans="19:55" x14ac:dyDescent="0.3">
      <c r="S72" s="3"/>
      <c r="AK72" s="3"/>
      <c r="BC72" s="3"/>
    </row>
    <row r="73" spans="19:55" x14ac:dyDescent="0.3">
      <c r="S73" s="3"/>
      <c r="AK73" s="3"/>
      <c r="BC73" s="3"/>
    </row>
    <row r="74" spans="19:55" x14ac:dyDescent="0.3">
      <c r="S74" s="3"/>
      <c r="AK74" s="3"/>
      <c r="BC74" s="3"/>
    </row>
    <row r="75" spans="19:55" x14ac:dyDescent="0.3">
      <c r="S75" s="3"/>
      <c r="AK75" s="3"/>
      <c r="BC75" s="3"/>
    </row>
    <row r="76" spans="19:55" x14ac:dyDescent="0.3">
      <c r="S76" s="3"/>
      <c r="AK76" s="3"/>
      <c r="BC76" s="3"/>
    </row>
    <row r="77" spans="19:55" x14ac:dyDescent="0.3">
      <c r="S77" s="3"/>
      <c r="AK77" s="3"/>
      <c r="BC77" s="3"/>
    </row>
    <row r="78" spans="19:55" x14ac:dyDescent="0.3">
      <c r="S78" s="3"/>
      <c r="AK78" s="3"/>
      <c r="BC78" s="3"/>
    </row>
    <row r="79" spans="19:55" x14ac:dyDescent="0.3">
      <c r="S79" s="3"/>
      <c r="AK79" s="3"/>
      <c r="BC79" s="3"/>
    </row>
    <row r="80" spans="19:55" x14ac:dyDescent="0.3">
      <c r="S80" s="3"/>
      <c r="AK80" s="3"/>
      <c r="BC80" s="3"/>
    </row>
    <row r="81" spans="19:55" x14ac:dyDescent="0.3">
      <c r="S81" s="3"/>
      <c r="AK81" s="3"/>
      <c r="BC81" s="3"/>
    </row>
    <row r="82" spans="19:55" x14ac:dyDescent="0.3">
      <c r="S82" s="3"/>
      <c r="AK82" s="3"/>
      <c r="BC82" s="3"/>
    </row>
    <row r="83" spans="19:55" x14ac:dyDescent="0.3">
      <c r="S83" s="3"/>
      <c r="AK83" s="3"/>
      <c r="BC83" s="3"/>
    </row>
    <row r="84" spans="19:55" x14ac:dyDescent="0.3">
      <c r="S84" s="3"/>
      <c r="AK84" s="3"/>
      <c r="BC84" s="3"/>
    </row>
    <row r="85" spans="19:55" x14ac:dyDescent="0.3">
      <c r="S85" s="3"/>
      <c r="AK85" s="3"/>
      <c r="BC85" s="3"/>
    </row>
    <row r="86" spans="19:55" x14ac:dyDescent="0.3">
      <c r="S86" s="3"/>
      <c r="AK86" s="3"/>
      <c r="BC86" s="3"/>
    </row>
    <row r="87" spans="19:55" x14ac:dyDescent="0.3">
      <c r="S87" s="3"/>
      <c r="AK87" s="3"/>
      <c r="BC87" s="3"/>
    </row>
    <row r="88" spans="19:55" x14ac:dyDescent="0.3">
      <c r="S88" s="3"/>
      <c r="AK88" s="3"/>
      <c r="BC88" s="3"/>
    </row>
    <row r="89" spans="19:55" x14ac:dyDescent="0.3">
      <c r="S89" s="3"/>
      <c r="AK89" s="3"/>
      <c r="BC89" s="3"/>
    </row>
    <row r="90" spans="19:55" x14ac:dyDescent="0.3">
      <c r="S90" s="3"/>
      <c r="AK90" s="3"/>
      <c r="BC90" s="3"/>
    </row>
    <row r="91" spans="19:55" x14ac:dyDescent="0.3">
      <c r="S91" s="3"/>
      <c r="AK91" s="3"/>
      <c r="BC91" s="3"/>
    </row>
    <row r="92" spans="19:55" x14ac:dyDescent="0.3">
      <c r="S92" s="3"/>
      <c r="AK92" s="3"/>
      <c r="BC92" s="3"/>
    </row>
    <row r="93" spans="19:55" x14ac:dyDescent="0.3">
      <c r="S93" s="3"/>
      <c r="AK93" s="3"/>
      <c r="BC93" s="3"/>
    </row>
    <row r="94" spans="19:55" x14ac:dyDescent="0.3">
      <c r="S94" s="3"/>
      <c r="AK94" s="3"/>
      <c r="BC94" s="3"/>
    </row>
    <row r="95" spans="19:55" x14ac:dyDescent="0.3">
      <c r="S95" s="3"/>
      <c r="AK95" s="3"/>
      <c r="BC95" s="3"/>
    </row>
    <row r="96" spans="19:55" x14ac:dyDescent="0.3">
      <c r="S96" s="3"/>
      <c r="AK96" s="3"/>
      <c r="BC96" s="3"/>
    </row>
    <row r="97" spans="19:55" x14ac:dyDescent="0.3">
      <c r="S97" s="3"/>
      <c r="AK97" s="3"/>
      <c r="BC97" s="3"/>
    </row>
    <row r="98" spans="19:55" x14ac:dyDescent="0.3">
      <c r="S98" s="3"/>
      <c r="AK98" s="3"/>
      <c r="BC98" s="3"/>
    </row>
    <row r="99" spans="19:55" x14ac:dyDescent="0.3">
      <c r="S99" s="3"/>
      <c r="AK99" s="3"/>
      <c r="BC99" s="3"/>
    </row>
    <row r="100" spans="19:55" x14ac:dyDescent="0.3">
      <c r="S100" s="3"/>
      <c r="AK100" s="3"/>
      <c r="BC100" s="3"/>
    </row>
    <row r="101" spans="19:55" x14ac:dyDescent="0.3">
      <c r="S101" s="3"/>
      <c r="AK101" s="3"/>
      <c r="BC101" s="3"/>
    </row>
    <row r="102" spans="19:55" x14ac:dyDescent="0.3">
      <c r="S102" s="3"/>
      <c r="AK102" s="3"/>
      <c r="BC102" s="3"/>
    </row>
    <row r="103" spans="19:55" x14ac:dyDescent="0.3">
      <c r="S103" s="3"/>
      <c r="AK103" s="3"/>
      <c r="BC103" s="3"/>
    </row>
    <row r="104" spans="19:55" x14ac:dyDescent="0.3">
      <c r="S104" s="3"/>
      <c r="AK104" s="3"/>
      <c r="BC104" s="3"/>
    </row>
    <row r="105" spans="19:55" x14ac:dyDescent="0.3">
      <c r="S105" s="3"/>
      <c r="AK105" s="3"/>
      <c r="BC105" s="3"/>
    </row>
    <row r="106" spans="19:55" x14ac:dyDescent="0.3">
      <c r="S106" s="3"/>
      <c r="AK106" s="3"/>
      <c r="BC106" s="3"/>
    </row>
    <row r="107" spans="19:55" x14ac:dyDescent="0.3">
      <c r="S107" s="3"/>
      <c r="AK107" s="3"/>
      <c r="BC107" s="3"/>
    </row>
    <row r="108" spans="19:55" x14ac:dyDescent="0.3">
      <c r="S108" s="3"/>
      <c r="AK108" s="3"/>
      <c r="BC108" s="3"/>
    </row>
    <row r="109" spans="19:55" x14ac:dyDescent="0.3">
      <c r="S109" s="3"/>
      <c r="AK109" s="3"/>
      <c r="BC109" s="3"/>
    </row>
    <row r="110" spans="19:55" x14ac:dyDescent="0.3">
      <c r="S110" s="3"/>
      <c r="AK110" s="3"/>
      <c r="BC110" s="3"/>
    </row>
    <row r="111" spans="19:55" x14ac:dyDescent="0.3">
      <c r="S111" s="3"/>
      <c r="AK111" s="3"/>
      <c r="BC111" s="3"/>
    </row>
    <row r="112" spans="19:55" x14ac:dyDescent="0.3">
      <c r="S112" s="3"/>
      <c r="AK112" s="3"/>
      <c r="BC112" s="3"/>
    </row>
    <row r="113" spans="19:55" x14ac:dyDescent="0.3">
      <c r="S113" s="3"/>
      <c r="AK113" s="3"/>
      <c r="BC113" s="3"/>
    </row>
    <row r="114" spans="19:55" x14ac:dyDescent="0.3">
      <c r="S114" s="3"/>
      <c r="AK114" s="3"/>
      <c r="BC114" s="3"/>
    </row>
    <row r="115" spans="19:55" x14ac:dyDescent="0.3">
      <c r="S115" s="3"/>
      <c r="AK115" s="3"/>
      <c r="BC115" s="3"/>
    </row>
    <row r="116" spans="19:55" x14ac:dyDescent="0.3">
      <c r="S116" s="3"/>
      <c r="AK116" s="3"/>
      <c r="BC116" s="3"/>
    </row>
    <row r="117" spans="19:55" x14ac:dyDescent="0.3">
      <c r="S117" s="3"/>
      <c r="AK117" s="3"/>
      <c r="BC117" s="3"/>
    </row>
    <row r="118" spans="19:55" x14ac:dyDescent="0.3">
      <c r="S118" s="3"/>
      <c r="AK118" s="3"/>
      <c r="BC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E05D-6CE9-471D-8918-7FDB8D8E17AE}">
  <sheetPr codeName="Sheet78">
    <tabColor theme="7" tint="0.79998168889431442"/>
  </sheetPr>
  <dimension ref="A1:Z854"/>
  <sheetViews>
    <sheetView topLeftCell="C1" zoomScale="70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26" x14ac:dyDescent="0.3">
      <c r="B1" s="2" t="s">
        <v>240</v>
      </c>
      <c r="C1" t="s">
        <v>204</v>
      </c>
      <c r="D1" t="s">
        <v>240</v>
      </c>
      <c r="E1" t="s">
        <v>204</v>
      </c>
      <c r="F1" t="s">
        <v>240</v>
      </c>
      <c r="G1" t="s">
        <v>204</v>
      </c>
      <c r="H1" t="s">
        <v>240</v>
      </c>
      <c r="I1" t="s">
        <v>204</v>
      </c>
      <c r="J1" t="s">
        <v>240</v>
      </c>
      <c r="K1" t="s">
        <v>204</v>
      </c>
      <c r="L1" t="s">
        <v>240</v>
      </c>
      <c r="M1" t="s">
        <v>204</v>
      </c>
      <c r="O1" s="2" t="s">
        <v>166</v>
      </c>
      <c r="P1" t="s">
        <v>204</v>
      </c>
      <c r="Q1" s="2" t="s">
        <v>166</v>
      </c>
      <c r="R1" t="s">
        <v>204</v>
      </c>
      <c r="S1" s="2" t="s">
        <v>166</v>
      </c>
      <c r="T1" t="s">
        <v>204</v>
      </c>
      <c r="U1" s="2" t="s">
        <v>166</v>
      </c>
      <c r="V1" t="s">
        <v>204</v>
      </c>
      <c r="W1" s="2" t="s">
        <v>166</v>
      </c>
      <c r="X1" t="s">
        <v>204</v>
      </c>
      <c r="Y1" s="2" t="s">
        <v>166</v>
      </c>
      <c r="Z1" t="s">
        <v>204</v>
      </c>
    </row>
    <row r="2" spans="2:26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f>B2/100</f>
        <v>0</v>
      </c>
      <c r="P2">
        <f>C2</f>
        <v>0</v>
      </c>
      <c r="Q2">
        <f t="shared" ref="Q2" si="0">D2/100</f>
        <v>0</v>
      </c>
      <c r="R2">
        <f t="shared" ref="R2" si="1">E2</f>
        <v>0</v>
      </c>
      <c r="S2">
        <f t="shared" ref="S2" si="2">F2/100</f>
        <v>0</v>
      </c>
      <c r="T2">
        <f t="shared" ref="T2" si="3">G2</f>
        <v>0</v>
      </c>
      <c r="U2">
        <f t="shared" ref="U2" si="4">H2/100</f>
        <v>0</v>
      </c>
      <c r="V2">
        <f t="shared" ref="V2" si="5">I2</f>
        <v>0</v>
      </c>
      <c r="W2">
        <f t="shared" ref="W2" si="6">J2/100</f>
        <v>0</v>
      </c>
      <c r="X2">
        <f t="shared" ref="X2" si="7">K2</f>
        <v>0</v>
      </c>
      <c r="Y2">
        <f t="shared" ref="Y2" si="8">L2/100</f>
        <v>0</v>
      </c>
      <c r="Z2">
        <f t="shared" ref="Z2" si="9">M2</f>
        <v>0</v>
      </c>
    </row>
    <row r="3" spans="2:26" x14ac:dyDescent="0.3">
      <c r="B3" s="2">
        <v>0.30309925654719999</v>
      </c>
      <c r="C3">
        <v>10.96623939286</v>
      </c>
      <c r="D3">
        <v>0.50052163938630001</v>
      </c>
      <c r="E3">
        <v>21.60923009811</v>
      </c>
      <c r="F3">
        <v>0.88064344051050003</v>
      </c>
      <c r="G3">
        <v>45.523652112820002</v>
      </c>
      <c r="H3">
        <v>0.37932410853019999</v>
      </c>
      <c r="I3">
        <v>16.114903648479999</v>
      </c>
      <c r="J3">
        <v>0.35316831729640003</v>
      </c>
      <c r="K3">
        <v>15.08518321575</v>
      </c>
      <c r="L3">
        <v>0.33137182460159997</v>
      </c>
      <c r="M3">
        <v>13.95899970186</v>
      </c>
      <c r="O3">
        <f t="shared" ref="O3:O46" si="10">B3/100</f>
        <v>3.0309925654720001E-3</v>
      </c>
      <c r="P3">
        <f t="shared" ref="P3:P46" si="11">C3</f>
        <v>10.96623939286</v>
      </c>
      <c r="Q3">
        <f t="shared" ref="Q3:Q53" si="12">D3/100</f>
        <v>5.0052163938630002E-3</v>
      </c>
      <c r="R3">
        <f t="shared" ref="R3:R53" si="13">E3</f>
        <v>21.60923009811</v>
      </c>
      <c r="S3">
        <f t="shared" ref="S3:S23" si="14">F3/100</f>
        <v>8.806434405105E-3</v>
      </c>
      <c r="T3">
        <f t="shared" ref="T3:T23" si="15">G3</f>
        <v>45.523652112820002</v>
      </c>
      <c r="U3">
        <f t="shared" ref="U3:U35" si="16">H3/100</f>
        <v>3.793241085302E-3</v>
      </c>
      <c r="V3">
        <f t="shared" ref="V3:V35" si="17">I3</f>
        <v>16.114903648479999</v>
      </c>
      <c r="W3">
        <f t="shared" ref="W3:W55" si="18">J3/100</f>
        <v>3.5316831729640002E-3</v>
      </c>
      <c r="X3">
        <f t="shared" ref="X3:X55" si="19">K3</f>
        <v>15.08518321575</v>
      </c>
      <c r="Y3">
        <f t="shared" ref="Y3:Y16" si="20">L3/100</f>
        <v>3.3137182460159999E-3</v>
      </c>
      <c r="Z3">
        <f t="shared" ref="Z3:Z16" si="21">M3</f>
        <v>13.95899970186</v>
      </c>
    </row>
    <row r="4" spans="2:26" x14ac:dyDescent="0.3">
      <c r="B4" s="2">
        <v>0.5001274448977</v>
      </c>
      <c r="C4">
        <v>20.915472892179999</v>
      </c>
      <c r="D4">
        <v>0.70650696235819999</v>
      </c>
      <c r="E4">
        <v>31.672604784299999</v>
      </c>
      <c r="F4">
        <v>1.0114223966789999</v>
      </c>
      <c r="G4">
        <v>50.543574362930002</v>
      </c>
      <c r="H4">
        <v>0.66267851356249996</v>
      </c>
      <c r="I4">
        <v>30.594439437089999</v>
      </c>
      <c r="J4">
        <v>0.58857043840019996</v>
      </c>
      <c r="K4">
        <v>27.698344863269998</v>
      </c>
      <c r="L4">
        <v>0.58857043840019996</v>
      </c>
      <c r="M4">
        <v>25.542956310920001</v>
      </c>
      <c r="O4">
        <f t="shared" si="10"/>
        <v>5.0012744489769997E-3</v>
      </c>
      <c r="P4">
        <f t="shared" si="11"/>
        <v>20.915472892179999</v>
      </c>
      <c r="Q4">
        <f t="shared" si="12"/>
        <v>7.0650696235819996E-3</v>
      </c>
      <c r="R4">
        <f t="shared" si="13"/>
        <v>31.672604784299999</v>
      </c>
      <c r="S4">
        <f t="shared" si="14"/>
        <v>1.0114223966789999E-2</v>
      </c>
      <c r="T4">
        <f t="shared" si="15"/>
        <v>50.543574362930002</v>
      </c>
      <c r="U4">
        <f t="shared" si="16"/>
        <v>6.6267851356249996E-3</v>
      </c>
      <c r="V4">
        <f t="shared" si="17"/>
        <v>30.594439437089999</v>
      </c>
      <c r="W4">
        <f t="shared" si="18"/>
        <v>5.8857043840019998E-3</v>
      </c>
      <c r="X4">
        <f t="shared" si="19"/>
        <v>27.698344863269998</v>
      </c>
      <c r="Y4">
        <f t="shared" si="20"/>
        <v>5.8857043840019998E-3</v>
      </c>
      <c r="Z4">
        <f t="shared" si="21"/>
        <v>25.542956310920001</v>
      </c>
    </row>
    <row r="5" spans="2:26" x14ac:dyDescent="0.3">
      <c r="B5" s="2">
        <v>0.55197696814779995</v>
      </c>
      <c r="C5">
        <v>22.86719520194</v>
      </c>
      <c r="D5">
        <v>0.8896050272221</v>
      </c>
      <c r="E5">
        <v>45.378983529769997</v>
      </c>
      <c r="F5">
        <v>1.09424906892</v>
      </c>
      <c r="G5">
        <v>52.989382947300001</v>
      </c>
      <c r="H5">
        <v>0.89808063466639998</v>
      </c>
      <c r="I5">
        <v>45.813369334470003</v>
      </c>
      <c r="J5">
        <v>0.85448764927679999</v>
      </c>
      <c r="K5">
        <v>43.4644923715</v>
      </c>
      <c r="L5">
        <v>0.78473887265340003</v>
      </c>
      <c r="M5">
        <v>36.611537309340001</v>
      </c>
      <c r="O5">
        <f t="shared" si="10"/>
        <v>5.5197696814779998E-3</v>
      </c>
      <c r="P5">
        <f t="shared" si="11"/>
        <v>22.86719520194</v>
      </c>
      <c r="Q5">
        <f t="shared" si="12"/>
        <v>8.896050272221E-3</v>
      </c>
      <c r="R5">
        <f t="shared" si="13"/>
        <v>45.378983529769997</v>
      </c>
      <c r="S5">
        <f t="shared" si="14"/>
        <v>1.09424906892E-2</v>
      </c>
      <c r="T5">
        <f t="shared" si="15"/>
        <v>52.989382947300001</v>
      </c>
      <c r="U5">
        <f t="shared" si="16"/>
        <v>8.9808063466640005E-3</v>
      </c>
      <c r="V5">
        <f t="shared" si="17"/>
        <v>45.813369334470003</v>
      </c>
      <c r="W5">
        <f t="shared" si="18"/>
        <v>8.5448764927679999E-3</v>
      </c>
      <c r="X5">
        <f t="shared" si="19"/>
        <v>43.4644923715</v>
      </c>
      <c r="Y5">
        <f t="shared" si="20"/>
        <v>7.8473887265339999E-3</v>
      </c>
      <c r="Z5">
        <f t="shared" si="21"/>
        <v>36.611537309340001</v>
      </c>
    </row>
    <row r="6" spans="2:26" x14ac:dyDescent="0.3">
      <c r="B6" s="2">
        <v>0.60382649139800004</v>
      </c>
      <c r="C6">
        <v>23.97723848015</v>
      </c>
      <c r="D6">
        <v>0.97461484305180002</v>
      </c>
      <c r="E6">
        <v>48.178685341040001</v>
      </c>
      <c r="F6">
        <v>1.1465606513869999</v>
      </c>
      <c r="G6">
        <v>54.244574352950004</v>
      </c>
      <c r="H6">
        <v>1.0157816952180001</v>
      </c>
      <c r="I6">
        <v>54.822228343260001</v>
      </c>
      <c r="J6">
        <v>0.91987712736119998</v>
      </c>
      <c r="K6">
        <v>46.650023042820003</v>
      </c>
      <c r="L6">
        <v>0.90679923174429999</v>
      </c>
      <c r="M6">
        <v>48.35489133558</v>
      </c>
      <c r="O6">
        <f t="shared" si="10"/>
        <v>6.0382649139800008E-3</v>
      </c>
      <c r="P6">
        <f t="shared" si="11"/>
        <v>23.97723848015</v>
      </c>
      <c r="Q6">
        <f t="shared" si="12"/>
        <v>9.7461484305179993E-3</v>
      </c>
      <c r="R6">
        <f t="shared" si="13"/>
        <v>48.178685341040001</v>
      </c>
      <c r="S6">
        <f t="shared" si="14"/>
        <v>1.1465606513869998E-2</v>
      </c>
      <c r="T6">
        <f t="shared" si="15"/>
        <v>54.244574352950004</v>
      </c>
      <c r="U6">
        <f t="shared" si="16"/>
        <v>1.0157816952180002E-2</v>
      </c>
      <c r="V6">
        <f t="shared" si="17"/>
        <v>54.822228343260001</v>
      </c>
      <c r="W6">
        <f t="shared" si="18"/>
        <v>9.1987712736119991E-3</v>
      </c>
      <c r="X6">
        <f t="shared" si="19"/>
        <v>46.650023042820003</v>
      </c>
      <c r="Y6">
        <f t="shared" si="20"/>
        <v>9.0679923174429994E-3</v>
      </c>
      <c r="Z6">
        <f t="shared" si="21"/>
        <v>48.35489133558</v>
      </c>
    </row>
    <row r="7" spans="2:26" x14ac:dyDescent="0.3">
      <c r="B7" s="2">
        <v>0.71271049022319999</v>
      </c>
      <c r="C7">
        <v>24.590538977249999</v>
      </c>
      <c r="D7">
        <v>1.0661638754839999</v>
      </c>
      <c r="E7">
        <v>50.15812298721</v>
      </c>
      <c r="F7">
        <v>1.194512935316</v>
      </c>
      <c r="G7">
        <v>55.435378947780002</v>
      </c>
      <c r="H7">
        <v>1.0506560835300001</v>
      </c>
      <c r="I7">
        <v>56.431102095120004</v>
      </c>
      <c r="J7">
        <v>0.82833185804300002</v>
      </c>
      <c r="K7">
        <v>50.895476256179997</v>
      </c>
      <c r="L7">
        <v>0.85448764927679999</v>
      </c>
      <c r="M7">
        <v>52.086046580889999</v>
      </c>
      <c r="O7">
        <f t="shared" si="10"/>
        <v>7.1271049022319996E-3</v>
      </c>
      <c r="P7">
        <f t="shared" si="11"/>
        <v>24.590538977249999</v>
      </c>
      <c r="Q7">
        <f t="shared" si="12"/>
        <v>1.0661638754839999E-2</v>
      </c>
      <c r="R7">
        <f t="shared" si="13"/>
        <v>50.15812298721</v>
      </c>
      <c r="S7">
        <f t="shared" si="14"/>
        <v>1.194512935316E-2</v>
      </c>
      <c r="T7">
        <f t="shared" si="15"/>
        <v>55.435378947780002</v>
      </c>
      <c r="U7">
        <f t="shared" si="16"/>
        <v>1.0506560835300001E-2</v>
      </c>
      <c r="V7">
        <f t="shared" si="17"/>
        <v>56.431102095120004</v>
      </c>
      <c r="W7">
        <f t="shared" si="18"/>
        <v>8.2833185804300005E-3</v>
      </c>
      <c r="X7">
        <f t="shared" si="19"/>
        <v>50.895476256179997</v>
      </c>
      <c r="Y7">
        <f t="shared" si="20"/>
        <v>8.5448764927679999E-3</v>
      </c>
      <c r="Z7">
        <f t="shared" si="21"/>
        <v>52.086046580889999</v>
      </c>
    </row>
    <row r="8" spans="2:26" x14ac:dyDescent="0.3">
      <c r="B8" s="2">
        <v>0.82677944137350001</v>
      </c>
      <c r="C8">
        <v>24.630023135590001</v>
      </c>
      <c r="D8">
        <v>1.105399175097</v>
      </c>
      <c r="E8">
        <v>50.592839399079999</v>
      </c>
      <c r="F8">
        <v>1.242465219244</v>
      </c>
      <c r="G8">
        <v>56.336653737070002</v>
      </c>
      <c r="H8">
        <v>1.107326964536</v>
      </c>
      <c r="I8">
        <v>57.911530203540003</v>
      </c>
      <c r="J8">
        <v>0.87628414197159998</v>
      </c>
      <c r="K8">
        <v>58.616786464839997</v>
      </c>
      <c r="L8">
        <v>0.8850027390495</v>
      </c>
      <c r="M8">
        <v>56.976211274839997</v>
      </c>
      <c r="O8">
        <f t="shared" si="10"/>
        <v>8.2677944137349996E-3</v>
      </c>
      <c r="P8">
        <f t="shared" si="11"/>
        <v>24.630023135590001</v>
      </c>
      <c r="Q8">
        <f t="shared" si="12"/>
        <v>1.1053991750970001E-2</v>
      </c>
      <c r="R8">
        <f t="shared" si="13"/>
        <v>50.592839399079999</v>
      </c>
      <c r="S8">
        <f t="shared" si="14"/>
        <v>1.2424652192439999E-2</v>
      </c>
      <c r="T8">
        <f t="shared" si="15"/>
        <v>56.336653737070002</v>
      </c>
      <c r="U8">
        <f t="shared" si="16"/>
        <v>1.107326964536E-2</v>
      </c>
      <c r="V8">
        <f t="shared" si="17"/>
        <v>57.911530203540003</v>
      </c>
      <c r="W8">
        <f t="shared" si="18"/>
        <v>8.7628414197160002E-3</v>
      </c>
      <c r="X8">
        <f t="shared" si="19"/>
        <v>58.616786464839997</v>
      </c>
      <c r="Y8">
        <f t="shared" si="20"/>
        <v>8.8500273904950008E-3</v>
      </c>
      <c r="Z8">
        <f t="shared" si="21"/>
        <v>56.976211274839997</v>
      </c>
    </row>
    <row r="9" spans="2:26" x14ac:dyDescent="0.3">
      <c r="B9" s="2">
        <v>0.90973867857370005</v>
      </c>
      <c r="C9">
        <v>23.86575203093</v>
      </c>
      <c r="D9">
        <v>1.144634474711</v>
      </c>
      <c r="E9">
        <v>50.689771037820002</v>
      </c>
      <c r="F9">
        <v>1.3122139958679999</v>
      </c>
      <c r="G9">
        <v>57.045142926129998</v>
      </c>
      <c r="H9">
        <v>1.129123457231</v>
      </c>
      <c r="I9">
        <v>59.00554373904</v>
      </c>
      <c r="J9">
        <v>1.0724525762249999</v>
      </c>
      <c r="K9">
        <v>68.044698565199994</v>
      </c>
      <c r="L9">
        <v>0.94603291859490002</v>
      </c>
      <c r="M9">
        <v>61.609344119820001</v>
      </c>
      <c r="O9">
        <f t="shared" si="10"/>
        <v>9.0973867857370005E-3</v>
      </c>
      <c r="P9">
        <f t="shared" si="11"/>
        <v>23.86575203093</v>
      </c>
      <c r="Q9">
        <f t="shared" si="12"/>
        <v>1.144634474711E-2</v>
      </c>
      <c r="R9">
        <f t="shared" si="13"/>
        <v>50.689771037820002</v>
      </c>
      <c r="S9">
        <f t="shared" si="14"/>
        <v>1.312213995868E-2</v>
      </c>
      <c r="T9">
        <f t="shared" si="15"/>
        <v>57.045142926129998</v>
      </c>
      <c r="U9">
        <f t="shared" si="16"/>
        <v>1.129123457231E-2</v>
      </c>
      <c r="V9">
        <f t="shared" si="17"/>
        <v>59.00554373904</v>
      </c>
      <c r="W9">
        <f t="shared" si="18"/>
        <v>1.072452576225E-2</v>
      </c>
      <c r="X9">
        <f t="shared" si="19"/>
        <v>68.044698565199994</v>
      </c>
      <c r="Y9">
        <f t="shared" si="20"/>
        <v>9.4603291859490009E-3</v>
      </c>
      <c r="Z9">
        <f t="shared" si="21"/>
        <v>61.609344119820001</v>
      </c>
    </row>
    <row r="10" spans="2:26" x14ac:dyDescent="0.3">
      <c r="B10" s="2">
        <v>1.0134377250740001</v>
      </c>
      <c r="C10">
        <v>22.680864323329999</v>
      </c>
      <c r="D10">
        <v>1.2034874241319999</v>
      </c>
      <c r="E10">
        <v>50.835168495940003</v>
      </c>
      <c r="F10">
        <v>1.408118563725</v>
      </c>
      <c r="G10">
        <v>57.560893368979997</v>
      </c>
      <c r="H10">
        <v>1.1814350396990001</v>
      </c>
      <c r="I10">
        <v>60.164225209500003</v>
      </c>
      <c r="J10">
        <v>1.1204048601529999</v>
      </c>
      <c r="K10">
        <v>70.683152187730002</v>
      </c>
      <c r="L10">
        <v>1.0419374864519999</v>
      </c>
      <c r="M10">
        <v>65.760302121099997</v>
      </c>
      <c r="O10">
        <f t="shared" si="10"/>
        <v>1.0134377250740002E-2</v>
      </c>
      <c r="P10">
        <f t="shared" si="11"/>
        <v>22.680864323329999</v>
      </c>
      <c r="Q10">
        <f t="shared" si="12"/>
        <v>1.203487424132E-2</v>
      </c>
      <c r="R10">
        <f t="shared" si="13"/>
        <v>50.835168495940003</v>
      </c>
      <c r="S10">
        <f t="shared" si="14"/>
        <v>1.4081185637250001E-2</v>
      </c>
      <c r="T10">
        <f t="shared" si="15"/>
        <v>57.560893368979997</v>
      </c>
      <c r="U10">
        <f t="shared" si="16"/>
        <v>1.1814350396990001E-2</v>
      </c>
      <c r="V10">
        <f t="shared" si="17"/>
        <v>60.164225209500003</v>
      </c>
      <c r="W10">
        <f t="shared" si="18"/>
        <v>1.1204048601529999E-2</v>
      </c>
      <c r="X10">
        <f t="shared" si="19"/>
        <v>70.683152187730002</v>
      </c>
      <c r="Y10">
        <f t="shared" si="20"/>
        <v>1.0419374864519999E-2</v>
      </c>
      <c r="Z10">
        <f t="shared" si="21"/>
        <v>65.760302121099997</v>
      </c>
    </row>
    <row r="11" spans="2:26" x14ac:dyDescent="0.3">
      <c r="B11" s="2">
        <v>1.148246485524</v>
      </c>
      <c r="C11">
        <v>21.22850402037</v>
      </c>
      <c r="D11">
        <v>1.2492619403480001</v>
      </c>
      <c r="E11">
        <v>50.401365775119999</v>
      </c>
      <c r="F11">
        <v>1.5258196242769999</v>
      </c>
      <c r="G11">
        <v>57.690838341240003</v>
      </c>
      <c r="H11">
        <v>1.21630942801</v>
      </c>
      <c r="I11">
        <v>61.22620932868</v>
      </c>
      <c r="J11">
        <v>1.1770757411599999</v>
      </c>
      <c r="K11">
        <v>72.774809885620002</v>
      </c>
      <c r="L11">
        <v>1.13348275577</v>
      </c>
      <c r="M11">
        <v>68.817434003000002</v>
      </c>
      <c r="O11">
        <f t="shared" si="10"/>
        <v>1.148246485524E-2</v>
      </c>
      <c r="P11">
        <f t="shared" si="11"/>
        <v>21.22850402037</v>
      </c>
      <c r="Q11">
        <f t="shared" si="12"/>
        <v>1.2492619403480001E-2</v>
      </c>
      <c r="R11">
        <f t="shared" si="13"/>
        <v>50.401365775119999</v>
      </c>
      <c r="S11">
        <f t="shared" si="14"/>
        <v>1.5258196242769998E-2</v>
      </c>
      <c r="T11">
        <f t="shared" si="15"/>
        <v>57.690838341240003</v>
      </c>
      <c r="U11">
        <f t="shared" si="16"/>
        <v>1.21630942801E-2</v>
      </c>
      <c r="V11">
        <f t="shared" si="17"/>
        <v>61.22620932868</v>
      </c>
      <c r="W11">
        <f t="shared" si="18"/>
        <v>1.1770757411599999E-2</v>
      </c>
      <c r="X11">
        <f t="shared" si="19"/>
        <v>72.774809885620002</v>
      </c>
      <c r="Y11">
        <f t="shared" si="20"/>
        <v>1.1334827557699999E-2</v>
      </c>
      <c r="Z11">
        <f t="shared" si="21"/>
        <v>68.817434003000002</v>
      </c>
    </row>
    <row r="12" spans="2:26" x14ac:dyDescent="0.3">
      <c r="B12" s="2">
        <v>1.314164959925</v>
      </c>
      <c r="C12">
        <v>18.59047581491</v>
      </c>
      <c r="D12">
        <v>1.275418806757</v>
      </c>
      <c r="E12">
        <v>49.581312461800003</v>
      </c>
      <c r="F12">
        <v>1.700191565835</v>
      </c>
      <c r="G12">
        <v>57.72488248066</v>
      </c>
      <c r="H12">
        <v>1.246824517783</v>
      </c>
      <c r="I12">
        <v>61.773426939549999</v>
      </c>
      <c r="J12">
        <v>1.207590830932</v>
      </c>
      <c r="K12">
        <v>73.515047366839994</v>
      </c>
      <c r="L12">
        <v>1.242465219244</v>
      </c>
      <c r="M12">
        <v>70.684464100439996</v>
      </c>
      <c r="O12">
        <f t="shared" si="10"/>
        <v>1.314164959925E-2</v>
      </c>
      <c r="P12">
        <f t="shared" si="11"/>
        <v>18.59047581491</v>
      </c>
      <c r="Q12">
        <f t="shared" si="12"/>
        <v>1.275418806757E-2</v>
      </c>
      <c r="R12">
        <f t="shared" si="13"/>
        <v>49.581312461800003</v>
      </c>
      <c r="S12">
        <f t="shared" si="14"/>
        <v>1.7001915658349999E-2</v>
      </c>
      <c r="T12">
        <f t="shared" si="15"/>
        <v>57.72488248066</v>
      </c>
      <c r="U12">
        <f t="shared" si="16"/>
        <v>1.246824517783E-2</v>
      </c>
      <c r="V12">
        <f t="shared" si="17"/>
        <v>61.773426939549999</v>
      </c>
      <c r="W12">
        <f t="shared" si="18"/>
        <v>1.207590830932E-2</v>
      </c>
      <c r="X12">
        <f t="shared" si="19"/>
        <v>73.515047366839994</v>
      </c>
      <c r="Y12">
        <f t="shared" si="20"/>
        <v>1.2424652192439999E-2</v>
      </c>
      <c r="Z12">
        <f t="shared" si="21"/>
        <v>70.684464100439996</v>
      </c>
    </row>
    <row r="13" spans="2:26" x14ac:dyDescent="0.3">
      <c r="B13" s="2">
        <v>1.4904533389750001</v>
      </c>
      <c r="C13">
        <v>16.14384975486</v>
      </c>
      <c r="D13">
        <v>1.3408109727799999</v>
      </c>
      <c r="E13">
        <v>47.555306662299998</v>
      </c>
      <c r="F13">
        <v>1.8571263132369999</v>
      </c>
      <c r="G13">
        <v>57.211849571290003</v>
      </c>
      <c r="H13">
        <v>1.2816989060949999</v>
      </c>
      <c r="I13">
        <v>62.224181469260003</v>
      </c>
      <c r="J13">
        <v>1.2642617119390001</v>
      </c>
      <c r="K13">
        <v>74.223395993820006</v>
      </c>
      <c r="L13">
        <v>1.3078546973289999</v>
      </c>
      <c r="M13">
        <v>71.811116154589996</v>
      </c>
      <c r="O13">
        <f t="shared" si="10"/>
        <v>1.4904533389750001E-2</v>
      </c>
      <c r="P13">
        <f t="shared" si="11"/>
        <v>16.14384975486</v>
      </c>
      <c r="Q13">
        <f t="shared" si="12"/>
        <v>1.3408109727799999E-2</v>
      </c>
      <c r="R13">
        <f t="shared" si="13"/>
        <v>47.555306662299998</v>
      </c>
      <c r="S13">
        <f t="shared" si="14"/>
        <v>1.8571263132369998E-2</v>
      </c>
      <c r="T13">
        <f t="shared" si="15"/>
        <v>57.211849571290003</v>
      </c>
      <c r="U13">
        <f t="shared" si="16"/>
        <v>1.2816989060949999E-2</v>
      </c>
      <c r="V13">
        <f t="shared" si="17"/>
        <v>62.224181469260003</v>
      </c>
      <c r="W13">
        <f t="shared" si="18"/>
        <v>1.264261711939E-2</v>
      </c>
      <c r="X13">
        <f t="shared" si="19"/>
        <v>74.223395993820006</v>
      </c>
      <c r="Y13">
        <f t="shared" si="20"/>
        <v>1.3078546973289999E-2</v>
      </c>
      <c r="Z13">
        <f t="shared" si="21"/>
        <v>71.811116154589996</v>
      </c>
    </row>
    <row r="14" spans="2:26" x14ac:dyDescent="0.3">
      <c r="B14" s="2">
        <v>1.661556765701</v>
      </c>
      <c r="C14">
        <v>14.500588860360001</v>
      </c>
      <c r="D14">
        <v>1.4846737380299999</v>
      </c>
      <c r="E14">
        <v>43.503435631160002</v>
      </c>
      <c r="F14">
        <v>2.118684225575</v>
      </c>
      <c r="G14">
        <v>56.378241374600002</v>
      </c>
      <c r="H14">
        <v>1.325291891484</v>
      </c>
      <c r="I14">
        <v>62.449839858259999</v>
      </c>
      <c r="J14">
        <v>1.34272908564</v>
      </c>
      <c r="K14">
        <v>74.610279106999997</v>
      </c>
      <c r="L14">
        <v>1.3122139958679999</v>
      </c>
      <c r="M14">
        <v>72.325882662910004</v>
      </c>
      <c r="O14">
        <f t="shared" si="10"/>
        <v>1.661556765701E-2</v>
      </c>
      <c r="P14">
        <f t="shared" si="11"/>
        <v>14.500588860360001</v>
      </c>
      <c r="Q14">
        <f t="shared" si="12"/>
        <v>1.4846737380299999E-2</v>
      </c>
      <c r="R14">
        <f t="shared" si="13"/>
        <v>43.503435631160002</v>
      </c>
      <c r="S14">
        <f t="shared" si="14"/>
        <v>2.1186842255750002E-2</v>
      </c>
      <c r="T14">
        <f t="shared" si="15"/>
        <v>56.378241374600002</v>
      </c>
      <c r="U14">
        <f t="shared" si="16"/>
        <v>1.325291891484E-2</v>
      </c>
      <c r="V14">
        <f t="shared" si="17"/>
        <v>62.449839858259999</v>
      </c>
      <c r="W14">
        <f t="shared" si="18"/>
        <v>1.3427290856400001E-2</v>
      </c>
      <c r="X14">
        <f t="shared" si="19"/>
        <v>74.610279106999997</v>
      </c>
      <c r="Y14">
        <f t="shared" si="20"/>
        <v>1.312213995868E-2</v>
      </c>
      <c r="Z14">
        <f t="shared" si="21"/>
        <v>72.325882662910004</v>
      </c>
    </row>
    <row r="15" spans="2:26" x14ac:dyDescent="0.3">
      <c r="B15" s="2">
        <v>1.936359238926</v>
      </c>
      <c r="C15">
        <v>12.781926254389999</v>
      </c>
      <c r="D15">
        <v>1.6023796368709999</v>
      </c>
      <c r="E15">
        <v>39.982088107800003</v>
      </c>
      <c r="F15">
        <v>2.441272317458</v>
      </c>
      <c r="G15">
        <v>55.062739458369997</v>
      </c>
      <c r="H15">
        <v>1.403759265186</v>
      </c>
      <c r="I15">
        <v>62.38634327394</v>
      </c>
      <c r="J15">
        <v>1.4168371608029999</v>
      </c>
      <c r="K15">
        <v>74.997115366160003</v>
      </c>
      <c r="L15">
        <v>1.3601662797959999</v>
      </c>
      <c r="M15">
        <v>73.227157452200004</v>
      </c>
      <c r="O15">
        <f t="shared" si="10"/>
        <v>1.9363592389260002E-2</v>
      </c>
      <c r="P15">
        <f t="shared" si="11"/>
        <v>12.781926254389999</v>
      </c>
      <c r="Q15">
        <f t="shared" si="12"/>
        <v>1.602379636871E-2</v>
      </c>
      <c r="R15">
        <f t="shared" si="13"/>
        <v>39.982088107800003</v>
      </c>
      <c r="S15">
        <f t="shared" si="14"/>
        <v>2.4412723174580001E-2</v>
      </c>
      <c r="T15">
        <f t="shared" si="15"/>
        <v>55.062739458369997</v>
      </c>
      <c r="U15">
        <f t="shared" si="16"/>
        <v>1.403759265186E-2</v>
      </c>
      <c r="V15">
        <f t="shared" si="17"/>
        <v>62.38634327394</v>
      </c>
      <c r="W15">
        <f t="shared" si="18"/>
        <v>1.4168371608029999E-2</v>
      </c>
      <c r="X15">
        <f t="shared" si="19"/>
        <v>74.997115366160003</v>
      </c>
      <c r="Y15">
        <f t="shared" si="20"/>
        <v>1.3601662797959999E-2</v>
      </c>
      <c r="Z15">
        <f t="shared" si="21"/>
        <v>73.227157452200004</v>
      </c>
    </row>
    <row r="16" spans="2:26" x14ac:dyDescent="0.3">
      <c r="B16" s="2">
        <v>2.1126476179770002</v>
      </c>
      <c r="C16">
        <v>12.248207084240001</v>
      </c>
      <c r="D16">
        <v>1.71354631911</v>
      </c>
      <c r="E16">
        <v>38.728653777230001</v>
      </c>
      <c r="F16">
        <v>2.785656902036</v>
      </c>
      <c r="G16">
        <v>53.779641790660001</v>
      </c>
      <c r="H16">
        <v>1.477867340348</v>
      </c>
      <c r="I16">
        <v>62.097609986830001</v>
      </c>
      <c r="J16">
        <v>1.482226638887</v>
      </c>
      <c r="K16">
        <v>75.094328111720003</v>
      </c>
      <c r="L16">
        <v>1.381962772491</v>
      </c>
      <c r="M16">
        <v>70.621623472470006</v>
      </c>
      <c r="O16">
        <f t="shared" si="10"/>
        <v>2.1126476179770003E-2</v>
      </c>
      <c r="P16">
        <f t="shared" si="11"/>
        <v>12.248207084240001</v>
      </c>
      <c r="Q16">
        <f t="shared" si="12"/>
        <v>1.71354631911E-2</v>
      </c>
      <c r="R16">
        <f t="shared" si="13"/>
        <v>38.728653777230001</v>
      </c>
      <c r="S16">
        <f t="shared" si="14"/>
        <v>2.785656902036E-2</v>
      </c>
      <c r="T16">
        <f t="shared" si="15"/>
        <v>53.779641790660001</v>
      </c>
      <c r="U16">
        <f t="shared" si="16"/>
        <v>1.477867340348E-2</v>
      </c>
      <c r="V16">
        <f t="shared" si="17"/>
        <v>62.097609986830001</v>
      </c>
      <c r="W16">
        <f t="shared" si="18"/>
        <v>1.4822266388869999E-2</v>
      </c>
      <c r="X16">
        <f t="shared" si="19"/>
        <v>75.094328111720003</v>
      </c>
      <c r="Y16">
        <f t="shared" si="20"/>
        <v>1.3819627724909999E-2</v>
      </c>
      <c r="Z16">
        <f t="shared" si="21"/>
        <v>70.621623472470006</v>
      </c>
    </row>
    <row r="17" spans="2:24" x14ac:dyDescent="0.3">
      <c r="B17" s="2">
        <v>2.3200457109769999</v>
      </c>
      <c r="C17">
        <v>11.67656414552</v>
      </c>
      <c r="D17">
        <v>1.85740908436</v>
      </c>
      <c r="E17">
        <v>37.813355639420003</v>
      </c>
      <c r="F17">
        <v>3.1997902632369999</v>
      </c>
      <c r="G17">
        <v>52.400783852179998</v>
      </c>
      <c r="H17">
        <v>1.5432568184319999</v>
      </c>
      <c r="I17">
        <v>61.55142316453</v>
      </c>
      <c r="J17">
        <v>1.560694012588</v>
      </c>
      <c r="K17">
        <v>74.869981635429994</v>
      </c>
      <c r="O17">
        <f t="shared" si="10"/>
        <v>2.3200457109769999E-2</v>
      </c>
      <c r="P17">
        <f t="shared" si="11"/>
        <v>11.67656414552</v>
      </c>
      <c r="Q17">
        <f t="shared" si="12"/>
        <v>1.85740908436E-2</v>
      </c>
      <c r="R17">
        <f t="shared" si="13"/>
        <v>37.813355639420003</v>
      </c>
      <c r="S17">
        <f t="shared" si="14"/>
        <v>3.1997902632369998E-2</v>
      </c>
      <c r="T17">
        <f t="shared" si="15"/>
        <v>52.400783852179998</v>
      </c>
      <c r="U17">
        <f t="shared" si="16"/>
        <v>1.5432568184319999E-2</v>
      </c>
      <c r="V17">
        <f t="shared" si="17"/>
        <v>61.55142316453</v>
      </c>
      <c r="W17">
        <f t="shared" si="18"/>
        <v>1.5606940125880001E-2</v>
      </c>
      <c r="X17">
        <f t="shared" si="19"/>
        <v>74.869981635429994</v>
      </c>
    </row>
    <row r="18" spans="2:24" x14ac:dyDescent="0.3">
      <c r="B18" s="2">
        <v>2.6829923737280001</v>
      </c>
      <c r="C18">
        <v>11.60394884438</v>
      </c>
      <c r="D18">
        <v>1.994732633008</v>
      </c>
      <c r="E18">
        <v>37.091007088049999</v>
      </c>
      <c r="F18">
        <v>3.69239099814</v>
      </c>
      <c r="G18">
        <v>51.40880902688</v>
      </c>
      <c r="H18">
        <v>1.6522392819059999</v>
      </c>
      <c r="I18">
        <v>60.87702496891</v>
      </c>
      <c r="J18">
        <v>1.669676476062</v>
      </c>
      <c r="K18">
        <v>74.388603310169998</v>
      </c>
      <c r="O18">
        <f t="shared" si="10"/>
        <v>2.6829923737280003E-2</v>
      </c>
      <c r="P18">
        <f t="shared" si="11"/>
        <v>11.60394884438</v>
      </c>
      <c r="Q18">
        <f t="shared" si="12"/>
        <v>1.9947326330079999E-2</v>
      </c>
      <c r="R18">
        <f t="shared" si="13"/>
        <v>37.091007088049999</v>
      </c>
      <c r="S18">
        <f t="shared" si="14"/>
        <v>3.6923909981400001E-2</v>
      </c>
      <c r="T18">
        <f t="shared" si="15"/>
        <v>51.40880902688</v>
      </c>
      <c r="U18">
        <f t="shared" si="16"/>
        <v>1.6522392819059997E-2</v>
      </c>
      <c r="V18">
        <f t="shared" si="17"/>
        <v>60.87702496891</v>
      </c>
      <c r="W18">
        <f t="shared" si="18"/>
        <v>1.669676476062E-2</v>
      </c>
      <c r="X18">
        <f t="shared" si="19"/>
        <v>74.388603310169998</v>
      </c>
    </row>
    <row r="19" spans="2:24" x14ac:dyDescent="0.3">
      <c r="B19" s="2">
        <v>3.472595585124</v>
      </c>
      <c r="C19">
        <v>11.097463724720001</v>
      </c>
      <c r="D19">
        <v>2.151673831463</v>
      </c>
      <c r="E19">
        <v>36.61014422641</v>
      </c>
      <c r="F19">
        <v>4.5816879000870001</v>
      </c>
      <c r="G19">
        <v>50.002888198800001</v>
      </c>
      <c r="H19">
        <v>1.7873775366139999</v>
      </c>
      <c r="I19">
        <v>60.042058005480001</v>
      </c>
      <c r="J19">
        <v>1.778658939536</v>
      </c>
      <c r="K19">
        <v>73.842885028119994</v>
      </c>
      <c r="O19">
        <f t="shared" si="10"/>
        <v>3.4725955851239998E-2</v>
      </c>
      <c r="P19">
        <f t="shared" si="11"/>
        <v>11.097463724720001</v>
      </c>
      <c r="Q19">
        <f t="shared" si="12"/>
        <v>2.151673831463E-2</v>
      </c>
      <c r="R19">
        <f t="shared" si="13"/>
        <v>36.61014422641</v>
      </c>
      <c r="S19">
        <f t="shared" si="14"/>
        <v>4.5816879000870003E-2</v>
      </c>
      <c r="T19">
        <f t="shared" si="15"/>
        <v>50.002888198800001</v>
      </c>
      <c r="U19">
        <f t="shared" si="16"/>
        <v>1.7873775366139998E-2</v>
      </c>
      <c r="V19">
        <f t="shared" si="17"/>
        <v>60.042058005480001</v>
      </c>
      <c r="W19">
        <f t="shared" si="18"/>
        <v>1.778658939536E-2</v>
      </c>
      <c r="X19">
        <f t="shared" si="19"/>
        <v>73.842885028119994</v>
      </c>
    </row>
    <row r="20" spans="2:24" x14ac:dyDescent="0.3">
      <c r="B20" s="2">
        <v>4.7019683063529998</v>
      </c>
      <c r="C20">
        <v>10.38685258922</v>
      </c>
      <c r="D20">
        <v>2.3216934631220001</v>
      </c>
      <c r="E20">
        <v>36.177676900210002</v>
      </c>
      <c r="F20">
        <v>6.2818143302819998</v>
      </c>
      <c r="G20">
        <v>48.766532111430003</v>
      </c>
      <c r="H20">
        <v>1.9225157913219999</v>
      </c>
      <c r="I20">
        <v>59.174921063660001</v>
      </c>
      <c r="J20">
        <v>1.878922805932</v>
      </c>
      <c r="K20">
        <v>73.232733081239999</v>
      </c>
      <c r="O20">
        <f t="shared" si="10"/>
        <v>4.701968306353E-2</v>
      </c>
      <c r="P20">
        <f t="shared" si="11"/>
        <v>10.38685258922</v>
      </c>
      <c r="Q20">
        <f t="shared" si="12"/>
        <v>2.3216934631220001E-2</v>
      </c>
      <c r="R20">
        <f t="shared" si="13"/>
        <v>36.177676900210002</v>
      </c>
      <c r="S20">
        <f t="shared" si="14"/>
        <v>6.2818143302819998E-2</v>
      </c>
      <c r="T20">
        <f t="shared" si="15"/>
        <v>48.766532111430003</v>
      </c>
      <c r="U20">
        <f t="shared" si="16"/>
        <v>1.9225157913219999E-2</v>
      </c>
      <c r="V20">
        <f t="shared" si="17"/>
        <v>59.174921063660001</v>
      </c>
      <c r="W20">
        <f t="shared" si="18"/>
        <v>1.8789228059319998E-2</v>
      </c>
      <c r="X20">
        <f t="shared" si="19"/>
        <v>73.232733081239999</v>
      </c>
    </row>
    <row r="21" spans="2:24" x14ac:dyDescent="0.3">
      <c r="B21" s="2">
        <v>8.3966256866420004</v>
      </c>
      <c r="C21">
        <v>10.040523267459999</v>
      </c>
      <c r="D21">
        <v>2.589801343815</v>
      </c>
      <c r="E21">
        <v>35.698008865330003</v>
      </c>
      <c r="F21">
        <v>7.6462747729759997</v>
      </c>
      <c r="G21">
        <v>48.588177551080001</v>
      </c>
      <c r="H21">
        <v>2.1012470314190002</v>
      </c>
      <c r="I21">
        <v>57.954382899770003</v>
      </c>
      <c r="J21">
        <v>1.9748273737890001</v>
      </c>
      <c r="K21">
        <v>72.3008344964</v>
      </c>
      <c r="O21">
        <f t="shared" si="10"/>
        <v>8.3966256866420008E-2</v>
      </c>
      <c r="P21">
        <f t="shared" si="11"/>
        <v>10.040523267459999</v>
      </c>
      <c r="Q21">
        <f t="shared" si="12"/>
        <v>2.589801343815E-2</v>
      </c>
      <c r="R21">
        <f t="shared" si="13"/>
        <v>35.698008865330003</v>
      </c>
      <c r="S21">
        <f t="shared" si="14"/>
        <v>7.646274772976E-2</v>
      </c>
      <c r="T21">
        <f t="shared" si="15"/>
        <v>48.588177551080001</v>
      </c>
      <c r="U21">
        <f t="shared" si="16"/>
        <v>2.1012470314190002E-2</v>
      </c>
      <c r="V21">
        <f t="shared" si="17"/>
        <v>57.954382899770003</v>
      </c>
      <c r="W21">
        <f t="shared" si="18"/>
        <v>1.9748273737889999E-2</v>
      </c>
      <c r="X21">
        <f t="shared" si="19"/>
        <v>72.3008344964</v>
      </c>
    </row>
    <row r="22" spans="2:24" x14ac:dyDescent="0.3">
      <c r="B22" s="2">
        <v>13.47759698662</v>
      </c>
      <c r="C22">
        <v>10.33640871697</v>
      </c>
      <c r="D22">
        <v>3.0540857225779998</v>
      </c>
      <c r="E22">
        <v>35.558234121410003</v>
      </c>
      <c r="F22">
        <v>14.53832576307</v>
      </c>
      <c r="G22">
        <v>48.662253765499997</v>
      </c>
      <c r="H22">
        <v>2.2886968685940001</v>
      </c>
      <c r="I22">
        <v>57.023468249460002</v>
      </c>
      <c r="J22">
        <v>2.284337570056</v>
      </c>
      <c r="K22">
        <v>70.566982298979994</v>
      </c>
      <c r="O22">
        <f t="shared" si="10"/>
        <v>0.1347759698662</v>
      </c>
      <c r="P22">
        <f t="shared" si="11"/>
        <v>10.33640871697</v>
      </c>
      <c r="Q22">
        <f t="shared" si="12"/>
        <v>3.0540857225779997E-2</v>
      </c>
      <c r="R22">
        <f t="shared" si="13"/>
        <v>35.558234121410003</v>
      </c>
      <c r="S22">
        <f t="shared" si="14"/>
        <v>0.14538325763070001</v>
      </c>
      <c r="T22">
        <f t="shared" si="15"/>
        <v>48.662253765499997</v>
      </c>
      <c r="U22">
        <f t="shared" si="16"/>
        <v>2.288696868594E-2</v>
      </c>
      <c r="V22">
        <f t="shared" si="17"/>
        <v>57.023468249460002</v>
      </c>
      <c r="W22">
        <f t="shared" si="18"/>
        <v>2.2843375700560001E-2</v>
      </c>
      <c r="X22">
        <f t="shared" si="19"/>
        <v>70.566982298979994</v>
      </c>
    </row>
    <row r="23" spans="2:24" x14ac:dyDescent="0.3">
      <c r="B23" s="2">
        <v>15.347812934869999</v>
      </c>
      <c r="C23">
        <v>11.032079466460001</v>
      </c>
      <c r="D23">
        <v>3.694928949601</v>
      </c>
      <c r="E23">
        <v>35.468612011109997</v>
      </c>
      <c r="F23">
        <v>20.283881237420001</v>
      </c>
      <c r="G23">
        <v>48.402307587270002</v>
      </c>
      <c r="H23">
        <v>2.471787407231</v>
      </c>
      <c r="I23">
        <v>56.221186658699999</v>
      </c>
      <c r="J23">
        <v>2.6635965429450001</v>
      </c>
      <c r="K23">
        <v>68.222650176499997</v>
      </c>
      <c r="O23">
        <f t="shared" si="10"/>
        <v>0.1534781293487</v>
      </c>
      <c r="P23">
        <f t="shared" si="11"/>
        <v>11.032079466460001</v>
      </c>
      <c r="Q23">
        <f t="shared" si="12"/>
        <v>3.694928949601E-2</v>
      </c>
      <c r="R23">
        <f t="shared" si="13"/>
        <v>35.468612011109997</v>
      </c>
      <c r="S23">
        <f t="shared" si="14"/>
        <v>0.20283881237420001</v>
      </c>
      <c r="T23">
        <f t="shared" si="15"/>
        <v>48.402307587270002</v>
      </c>
      <c r="U23">
        <f t="shared" si="16"/>
        <v>2.4717874072309999E-2</v>
      </c>
      <c r="V23">
        <f t="shared" si="17"/>
        <v>56.221186658699999</v>
      </c>
      <c r="W23">
        <f t="shared" si="18"/>
        <v>2.6635965429450001E-2</v>
      </c>
      <c r="X23">
        <f t="shared" si="19"/>
        <v>68.222650176499997</v>
      </c>
    </row>
    <row r="24" spans="2:24" x14ac:dyDescent="0.3">
      <c r="B24" s="2">
        <v>16.21752874297</v>
      </c>
      <c r="C24">
        <v>12.00652658059</v>
      </c>
      <c r="D24">
        <v>4.4403996422610001</v>
      </c>
      <c r="E24">
        <v>35.138839605699999</v>
      </c>
      <c r="H24">
        <v>2.6984709312569999</v>
      </c>
      <c r="I24">
        <v>55.258523716239999</v>
      </c>
      <c r="J24">
        <v>2.9556695450550001</v>
      </c>
      <c r="K24">
        <v>66.520780541370002</v>
      </c>
      <c r="O24">
        <f t="shared" si="10"/>
        <v>0.1621752874297</v>
      </c>
      <c r="P24">
        <f t="shared" si="11"/>
        <v>12.00652658059</v>
      </c>
      <c r="Q24">
        <f t="shared" si="12"/>
        <v>4.4403996422610004E-2</v>
      </c>
      <c r="R24">
        <f t="shared" si="13"/>
        <v>35.138839605699999</v>
      </c>
      <c r="U24">
        <f t="shared" si="16"/>
        <v>2.698470931257E-2</v>
      </c>
      <c r="V24">
        <f t="shared" si="17"/>
        <v>55.258523716239999</v>
      </c>
      <c r="W24">
        <f t="shared" si="18"/>
        <v>2.9556695450550001E-2</v>
      </c>
      <c r="X24">
        <f t="shared" si="19"/>
        <v>66.520780541370002</v>
      </c>
    </row>
    <row r="25" spans="2:24" x14ac:dyDescent="0.3">
      <c r="B25" s="2">
        <v>16.871450403200001</v>
      </c>
      <c r="C25">
        <v>13.31643909826</v>
      </c>
      <c r="D25">
        <v>6.4544783557640004</v>
      </c>
      <c r="E25">
        <v>34.581427444249996</v>
      </c>
      <c r="H25">
        <v>2.859764977198</v>
      </c>
      <c r="I25">
        <v>54.713367682499999</v>
      </c>
      <c r="J25">
        <v>3.2738983383989999</v>
      </c>
      <c r="K25">
        <v>65.462591598260005</v>
      </c>
      <c r="O25">
        <f t="shared" si="10"/>
        <v>0.168714504032</v>
      </c>
      <c r="P25">
        <f t="shared" si="11"/>
        <v>13.31643909826</v>
      </c>
      <c r="Q25">
        <f t="shared" si="12"/>
        <v>6.4544783557639998E-2</v>
      </c>
      <c r="R25">
        <f t="shared" si="13"/>
        <v>34.581427444249996</v>
      </c>
      <c r="U25">
        <f t="shared" si="16"/>
        <v>2.859764977198E-2</v>
      </c>
      <c r="V25">
        <f t="shared" si="17"/>
        <v>54.713367682499999</v>
      </c>
      <c r="W25">
        <f t="shared" si="18"/>
        <v>3.2738983383989999E-2</v>
      </c>
      <c r="X25">
        <f t="shared" si="19"/>
        <v>65.462591598260005</v>
      </c>
    </row>
    <row r="26" spans="2:24" x14ac:dyDescent="0.3">
      <c r="B26" s="2">
        <v>17.55152892984</v>
      </c>
      <c r="C26">
        <v>15.253947330300001</v>
      </c>
      <c r="D26">
        <v>9.5736846750530002</v>
      </c>
      <c r="E26">
        <v>32.974283979550002</v>
      </c>
      <c r="H26">
        <v>3.35672501064</v>
      </c>
      <c r="I26">
        <v>53.045870164969998</v>
      </c>
      <c r="J26">
        <v>3.557252743432</v>
      </c>
      <c r="K26">
        <v>64.564877714920001</v>
      </c>
      <c r="O26">
        <f t="shared" si="10"/>
        <v>0.17551528929839999</v>
      </c>
      <c r="P26">
        <f t="shared" si="11"/>
        <v>15.253947330300001</v>
      </c>
      <c r="Q26">
        <f t="shared" si="12"/>
        <v>9.573684675053E-2</v>
      </c>
      <c r="R26">
        <f t="shared" si="13"/>
        <v>32.974283979550002</v>
      </c>
      <c r="U26">
        <f t="shared" si="16"/>
        <v>3.35672501064E-2</v>
      </c>
      <c r="V26">
        <f t="shared" si="17"/>
        <v>53.045870164969998</v>
      </c>
      <c r="W26">
        <f t="shared" si="18"/>
        <v>3.5572527434320003E-2</v>
      </c>
      <c r="X26">
        <f t="shared" si="19"/>
        <v>64.564877714920001</v>
      </c>
    </row>
    <row r="27" spans="2:24" x14ac:dyDescent="0.3">
      <c r="B27" s="2">
        <v>18.401627088129999</v>
      </c>
      <c r="C27">
        <v>18.399657134190001</v>
      </c>
      <c r="D27">
        <v>11.862410485850001</v>
      </c>
      <c r="E27">
        <v>31.88901909957</v>
      </c>
      <c r="H27">
        <v>3.722906087912</v>
      </c>
      <c r="I27">
        <v>52.084706551319996</v>
      </c>
      <c r="J27">
        <v>3.8754815367759998</v>
      </c>
      <c r="K27">
        <v>63.731878620560003</v>
      </c>
      <c r="O27">
        <f t="shared" si="10"/>
        <v>0.18401627088129999</v>
      </c>
      <c r="P27">
        <f t="shared" si="11"/>
        <v>18.399657134190001</v>
      </c>
      <c r="Q27">
        <f t="shared" si="12"/>
        <v>0.1186241048585</v>
      </c>
      <c r="R27">
        <f t="shared" si="13"/>
        <v>31.88901909957</v>
      </c>
      <c r="U27">
        <f t="shared" si="16"/>
        <v>3.722906087912E-2</v>
      </c>
      <c r="V27">
        <f t="shared" si="17"/>
        <v>52.084706551319996</v>
      </c>
      <c r="W27">
        <f t="shared" si="18"/>
        <v>3.8754815367760001E-2</v>
      </c>
      <c r="X27">
        <f t="shared" si="19"/>
        <v>63.731878620560003</v>
      </c>
    </row>
    <row r="28" spans="2:24" x14ac:dyDescent="0.3">
      <c r="B28" s="2">
        <v>19.022852665350001</v>
      </c>
      <c r="C28">
        <v>21.25337719509</v>
      </c>
      <c r="D28">
        <v>13.67377348468</v>
      </c>
      <c r="E28">
        <v>31.522448006729999</v>
      </c>
      <c r="H28">
        <v>4.0542127768730003</v>
      </c>
      <c r="I28">
        <v>51.573547802969998</v>
      </c>
      <c r="J28">
        <v>4.0716499710290002</v>
      </c>
      <c r="K28">
        <v>62.994077548660002</v>
      </c>
      <c r="O28">
        <f t="shared" si="10"/>
        <v>0.19022852665350001</v>
      </c>
      <c r="P28">
        <f t="shared" si="11"/>
        <v>21.25337719509</v>
      </c>
      <c r="Q28">
        <f t="shared" si="12"/>
        <v>0.13673773484679999</v>
      </c>
      <c r="R28">
        <f t="shared" si="13"/>
        <v>31.522448006729999</v>
      </c>
      <c r="U28">
        <f t="shared" si="16"/>
        <v>4.0542127768730001E-2</v>
      </c>
      <c r="V28">
        <f t="shared" si="17"/>
        <v>51.573547802969998</v>
      </c>
      <c r="W28">
        <f t="shared" si="18"/>
        <v>4.0716499710290004E-2</v>
      </c>
      <c r="X28">
        <f t="shared" si="19"/>
        <v>62.994077548660002</v>
      </c>
    </row>
    <row r="29" spans="2:24" x14ac:dyDescent="0.3">
      <c r="B29" s="2">
        <v>19.552529210140001</v>
      </c>
      <c r="C29">
        <v>24.250878183779999</v>
      </c>
      <c r="D29">
        <v>16.492175840270001</v>
      </c>
      <c r="E29">
        <v>30.249856254499999</v>
      </c>
      <c r="H29">
        <v>4.3157706892109999</v>
      </c>
      <c r="I29">
        <v>51.029469411820003</v>
      </c>
      <c r="J29">
        <v>4.4247531526849997</v>
      </c>
      <c r="K29">
        <v>62.515323048840003</v>
      </c>
      <c r="O29">
        <f t="shared" si="10"/>
        <v>0.19552529210140002</v>
      </c>
      <c r="P29">
        <f t="shared" si="11"/>
        <v>24.250878183779999</v>
      </c>
      <c r="Q29">
        <f t="shared" si="12"/>
        <v>0.16492175840270001</v>
      </c>
      <c r="R29">
        <f t="shared" si="13"/>
        <v>30.249856254499999</v>
      </c>
      <c r="U29">
        <f t="shared" si="16"/>
        <v>4.3157706892110001E-2</v>
      </c>
      <c r="V29">
        <f t="shared" si="17"/>
        <v>51.029469411820003</v>
      </c>
      <c r="W29">
        <f t="shared" si="18"/>
        <v>4.4247531526849994E-2</v>
      </c>
      <c r="X29">
        <f t="shared" si="19"/>
        <v>62.515323048840003</v>
      </c>
    </row>
    <row r="30" spans="2:24" x14ac:dyDescent="0.3">
      <c r="B30" s="2">
        <v>19.925264556470001</v>
      </c>
      <c r="C30">
        <v>26.764142682309998</v>
      </c>
      <c r="D30">
        <v>16.877989619800001</v>
      </c>
      <c r="E30">
        <v>29.867963265490001</v>
      </c>
      <c r="H30">
        <v>4.7691377372629997</v>
      </c>
      <c r="I30">
        <v>50.648302489759999</v>
      </c>
      <c r="J30">
        <v>5.0873665306070004</v>
      </c>
      <c r="K30">
        <v>62.039895184830002</v>
      </c>
      <c r="O30">
        <f t="shared" si="10"/>
        <v>0.19925264556470001</v>
      </c>
      <c r="P30">
        <f t="shared" si="11"/>
        <v>26.764142682309998</v>
      </c>
      <c r="Q30">
        <f t="shared" si="12"/>
        <v>0.16877989619800002</v>
      </c>
      <c r="R30">
        <f t="shared" si="13"/>
        <v>29.867963265490001</v>
      </c>
      <c r="U30">
        <f t="shared" si="16"/>
        <v>4.7691377372629996E-2</v>
      </c>
      <c r="V30">
        <f t="shared" si="17"/>
        <v>50.648302489759999</v>
      </c>
      <c r="W30">
        <f t="shared" si="18"/>
        <v>5.0873665306070001E-2</v>
      </c>
      <c r="X30">
        <f t="shared" si="19"/>
        <v>62.039895184830002</v>
      </c>
    </row>
    <row r="31" spans="2:24" x14ac:dyDescent="0.3">
      <c r="B31" s="2">
        <v>20.28492146959</v>
      </c>
      <c r="C31">
        <v>30.001091126830001</v>
      </c>
      <c r="D31">
        <v>17.355352431770001</v>
      </c>
      <c r="E31">
        <v>29.921348959780001</v>
      </c>
      <c r="H31">
        <v>5.2050675911589996</v>
      </c>
      <c r="I31">
        <v>50.138268238030001</v>
      </c>
      <c r="J31">
        <v>5.662793937749</v>
      </c>
      <c r="K31">
        <v>61.820890067450001</v>
      </c>
      <c r="O31">
        <f t="shared" si="10"/>
        <v>0.2028492146959</v>
      </c>
      <c r="P31">
        <f t="shared" si="11"/>
        <v>30.001091126830001</v>
      </c>
      <c r="Q31">
        <f t="shared" si="12"/>
        <v>0.17355352431770002</v>
      </c>
      <c r="R31">
        <f t="shared" si="13"/>
        <v>29.921348959780001</v>
      </c>
      <c r="U31">
        <f t="shared" si="16"/>
        <v>5.2050675911589996E-2</v>
      </c>
      <c r="V31">
        <f t="shared" si="17"/>
        <v>50.138268238030001</v>
      </c>
      <c r="W31">
        <f t="shared" si="18"/>
        <v>5.662793937749E-2</v>
      </c>
      <c r="X31">
        <f t="shared" si="19"/>
        <v>61.820890067450001</v>
      </c>
    </row>
    <row r="32" spans="2:24" x14ac:dyDescent="0.3">
      <c r="B32" s="2">
        <v>20.72304898194</v>
      </c>
      <c r="C32">
        <v>34.590022071</v>
      </c>
      <c r="D32">
        <v>17.898107409760001</v>
      </c>
      <c r="E32">
        <v>29.927182525749998</v>
      </c>
      <c r="H32">
        <v>5.8022914909959997</v>
      </c>
      <c r="I32">
        <v>49.855157433990001</v>
      </c>
      <c r="J32">
        <v>6.4169525849889997</v>
      </c>
      <c r="K32">
        <v>61.571635986730001</v>
      </c>
      <c r="O32">
        <f t="shared" si="10"/>
        <v>0.20723048981940001</v>
      </c>
      <c r="P32">
        <f t="shared" si="11"/>
        <v>34.590022071</v>
      </c>
      <c r="Q32">
        <f t="shared" si="12"/>
        <v>0.1789810740976</v>
      </c>
      <c r="R32">
        <f t="shared" si="13"/>
        <v>29.927182525749998</v>
      </c>
      <c r="U32">
        <f t="shared" si="16"/>
        <v>5.8022914909959998E-2</v>
      </c>
      <c r="V32">
        <f t="shared" si="17"/>
        <v>49.855157433990001</v>
      </c>
      <c r="W32">
        <f t="shared" si="18"/>
        <v>6.4169525849889997E-2</v>
      </c>
      <c r="X32">
        <f t="shared" si="19"/>
        <v>61.571635986730001</v>
      </c>
    </row>
    <row r="33" spans="2:24" x14ac:dyDescent="0.3">
      <c r="B33" s="2">
        <v>21.017313729049999</v>
      </c>
      <c r="C33">
        <v>38.212307416969999</v>
      </c>
      <c r="D33">
        <v>18.722048701649999</v>
      </c>
      <c r="E33">
        <v>30.659862814450001</v>
      </c>
      <c r="H33">
        <v>6.8180080505739999</v>
      </c>
      <c r="I33">
        <v>49.801734465160003</v>
      </c>
      <c r="J33">
        <v>7.3324052781709996</v>
      </c>
      <c r="K33">
        <v>61.195435591379997</v>
      </c>
      <c r="O33">
        <f t="shared" si="10"/>
        <v>0.2101731372905</v>
      </c>
      <c r="P33">
        <f t="shared" si="11"/>
        <v>38.212307416969999</v>
      </c>
      <c r="Q33">
        <f t="shared" si="12"/>
        <v>0.18722048701649999</v>
      </c>
      <c r="R33">
        <f t="shared" si="13"/>
        <v>30.659862814450001</v>
      </c>
      <c r="U33">
        <f t="shared" si="16"/>
        <v>6.8180080505739996E-2</v>
      </c>
      <c r="V33">
        <f t="shared" si="17"/>
        <v>49.801734465160003</v>
      </c>
      <c r="W33">
        <f t="shared" si="18"/>
        <v>7.3324052781710003E-2</v>
      </c>
      <c r="X33">
        <f t="shared" si="19"/>
        <v>61.195435591379997</v>
      </c>
    </row>
    <row r="34" spans="2:24" x14ac:dyDescent="0.3">
      <c r="B34" s="2">
        <v>21.35735299237</v>
      </c>
      <c r="C34">
        <v>41.449045009709998</v>
      </c>
      <c r="D34">
        <v>21.285421609739998</v>
      </c>
      <c r="E34">
        <v>33.53445720178</v>
      </c>
      <c r="H34">
        <v>8.583523958852</v>
      </c>
      <c r="I34">
        <v>49.531180539979999</v>
      </c>
      <c r="J34">
        <v>10.436225837909999</v>
      </c>
      <c r="K34">
        <v>60.90709587365</v>
      </c>
      <c r="O34">
        <f t="shared" si="10"/>
        <v>0.21357352992369999</v>
      </c>
      <c r="P34">
        <f t="shared" si="11"/>
        <v>41.449045009709998</v>
      </c>
      <c r="Q34">
        <f t="shared" si="12"/>
        <v>0.21285421609739999</v>
      </c>
      <c r="R34">
        <f t="shared" si="13"/>
        <v>33.53445720178</v>
      </c>
      <c r="U34">
        <f t="shared" si="16"/>
        <v>8.5835239588520004E-2</v>
      </c>
      <c r="V34">
        <f t="shared" si="17"/>
        <v>49.531180539979999</v>
      </c>
      <c r="W34">
        <f t="shared" si="18"/>
        <v>0.1043622583791</v>
      </c>
      <c r="X34">
        <f t="shared" si="19"/>
        <v>60.90709587365</v>
      </c>
    </row>
    <row r="35" spans="2:24" x14ac:dyDescent="0.3">
      <c r="B35" s="2">
        <v>21.7300883387</v>
      </c>
      <c r="C35">
        <v>44.541369119320002</v>
      </c>
      <c r="D35">
        <v>22.521333547569999</v>
      </c>
      <c r="E35">
        <v>35.381429632459998</v>
      </c>
      <c r="H35">
        <v>14.778087182709999</v>
      </c>
      <c r="I35">
        <v>49.758610002280001</v>
      </c>
      <c r="J35">
        <v>14.00213204278</v>
      </c>
      <c r="K35">
        <v>61.331462207279998</v>
      </c>
      <c r="O35">
        <f t="shared" si="10"/>
        <v>0.21730088338699999</v>
      </c>
      <c r="P35">
        <f t="shared" si="11"/>
        <v>44.541369119320002</v>
      </c>
      <c r="Q35">
        <f t="shared" si="12"/>
        <v>0.22521333547569999</v>
      </c>
      <c r="R35">
        <f t="shared" si="13"/>
        <v>35.381429632459998</v>
      </c>
      <c r="U35">
        <f t="shared" si="16"/>
        <v>0.14778087182709998</v>
      </c>
      <c r="V35">
        <f t="shared" si="17"/>
        <v>49.758610002280001</v>
      </c>
      <c r="W35">
        <f t="shared" si="18"/>
        <v>0.14002132042779999</v>
      </c>
      <c r="X35">
        <f t="shared" si="19"/>
        <v>61.331462207279998</v>
      </c>
    </row>
    <row r="36" spans="2:24" x14ac:dyDescent="0.3">
      <c r="B36" s="2">
        <v>22.22052958387</v>
      </c>
      <c r="C36">
        <v>48.214017950699997</v>
      </c>
      <c r="D36">
        <v>23.691853319380002</v>
      </c>
      <c r="E36">
        <v>37.613738964589999</v>
      </c>
      <c r="J36">
        <v>14.560122255770001</v>
      </c>
      <c r="K36">
        <v>61.337459522560003</v>
      </c>
      <c r="O36">
        <f t="shared" si="10"/>
        <v>0.2222052958387</v>
      </c>
      <c r="P36">
        <f t="shared" si="11"/>
        <v>48.214017950699997</v>
      </c>
      <c r="Q36">
        <f t="shared" si="12"/>
        <v>0.23691853319380002</v>
      </c>
      <c r="R36">
        <f t="shared" si="13"/>
        <v>37.613738964589999</v>
      </c>
      <c r="W36">
        <f t="shared" si="18"/>
        <v>0.1456012225577</v>
      </c>
      <c r="X36">
        <f t="shared" si="19"/>
        <v>61.337459522560003</v>
      </c>
    </row>
    <row r="37" spans="2:24" x14ac:dyDescent="0.3">
      <c r="B37" s="2">
        <v>22.606343363400001</v>
      </c>
      <c r="C37">
        <v>50.630913081899998</v>
      </c>
      <c r="D37">
        <v>24.411167145629999</v>
      </c>
      <c r="E37">
        <v>39.40690399743</v>
      </c>
      <c r="J37">
        <v>15.575838815339999</v>
      </c>
      <c r="K37">
        <v>61.734416251230002</v>
      </c>
      <c r="O37">
        <f t="shared" si="10"/>
        <v>0.226063433634</v>
      </c>
      <c r="P37">
        <f t="shared" si="11"/>
        <v>50.630913081899998</v>
      </c>
      <c r="Q37">
        <f t="shared" si="12"/>
        <v>0.2441116714563</v>
      </c>
      <c r="R37">
        <f t="shared" si="13"/>
        <v>39.40690399743</v>
      </c>
      <c r="W37">
        <f t="shared" si="18"/>
        <v>0.15575838815339998</v>
      </c>
      <c r="X37">
        <f t="shared" si="19"/>
        <v>61.734416251230002</v>
      </c>
    </row>
    <row r="38" spans="2:24" x14ac:dyDescent="0.3">
      <c r="B38" s="2">
        <v>22.952921843319999</v>
      </c>
      <c r="C38">
        <v>52.564836833649998</v>
      </c>
      <c r="D38">
        <v>25.123941755280001</v>
      </c>
      <c r="E38">
        <v>41.634293454640002</v>
      </c>
      <c r="J38">
        <v>16.61335186762</v>
      </c>
      <c r="K38">
        <v>62.549816969150001</v>
      </c>
      <c r="O38">
        <f t="shared" si="10"/>
        <v>0.22952921843319998</v>
      </c>
      <c r="P38">
        <f t="shared" si="11"/>
        <v>52.564836833649998</v>
      </c>
      <c r="Q38">
        <f t="shared" si="12"/>
        <v>0.25123941755279999</v>
      </c>
      <c r="R38">
        <f t="shared" si="13"/>
        <v>41.634293454640002</v>
      </c>
      <c r="W38">
        <f t="shared" si="18"/>
        <v>0.16613351867619999</v>
      </c>
      <c r="X38">
        <f t="shared" si="19"/>
        <v>62.549816969150001</v>
      </c>
    </row>
    <row r="39" spans="2:24" x14ac:dyDescent="0.3">
      <c r="B39" s="2">
        <v>23.35835327266</v>
      </c>
      <c r="C39">
        <v>54.644158043509997</v>
      </c>
      <c r="D39">
        <v>26.091745812420001</v>
      </c>
      <c r="E39">
        <v>44.87777830441</v>
      </c>
      <c r="J39">
        <v>17.903704235149998</v>
      </c>
      <c r="K39">
        <v>63.560955090909999</v>
      </c>
      <c r="O39">
        <f t="shared" si="10"/>
        <v>0.23358353272660001</v>
      </c>
      <c r="P39">
        <f t="shared" si="11"/>
        <v>54.644158043509997</v>
      </c>
      <c r="Q39">
        <f t="shared" si="12"/>
        <v>0.26091745812420003</v>
      </c>
      <c r="R39">
        <f t="shared" si="13"/>
        <v>44.87777830441</v>
      </c>
      <c r="W39">
        <f t="shared" si="18"/>
        <v>0.17903704235149998</v>
      </c>
      <c r="X39">
        <f t="shared" si="19"/>
        <v>63.560955090909999</v>
      </c>
    </row>
    <row r="40" spans="2:24" x14ac:dyDescent="0.3">
      <c r="B40" s="2">
        <v>23.757245485399999</v>
      </c>
      <c r="C40">
        <v>56.675154001849997</v>
      </c>
      <c r="D40">
        <v>27.177255768399998</v>
      </c>
      <c r="E40">
        <v>49.280647487030002</v>
      </c>
      <c r="J40">
        <v>19.99180823531</v>
      </c>
      <c r="K40">
        <v>65.867466635070002</v>
      </c>
      <c r="O40">
        <f t="shared" si="10"/>
        <v>0.237572454854</v>
      </c>
      <c r="P40">
        <f t="shared" si="11"/>
        <v>56.675154001849997</v>
      </c>
      <c r="Q40">
        <f t="shared" si="12"/>
        <v>0.27177255768399999</v>
      </c>
      <c r="R40">
        <f t="shared" si="13"/>
        <v>49.280647487030002</v>
      </c>
      <c r="W40">
        <f t="shared" si="18"/>
        <v>0.19991808235309999</v>
      </c>
      <c r="X40">
        <f t="shared" si="19"/>
        <v>65.867466635070002</v>
      </c>
    </row>
    <row r="41" spans="2:24" x14ac:dyDescent="0.3">
      <c r="B41" s="2">
        <v>24.169216131350002</v>
      </c>
      <c r="C41">
        <v>58.320250787329996</v>
      </c>
      <c r="D41">
        <v>28.28238337418</v>
      </c>
      <c r="E41">
        <v>53.345942748299997</v>
      </c>
      <c r="J41">
        <v>21.718090456740001</v>
      </c>
      <c r="K41">
        <v>67.462349770469999</v>
      </c>
      <c r="O41">
        <f t="shared" si="10"/>
        <v>0.24169216131350002</v>
      </c>
      <c r="P41">
        <f t="shared" si="11"/>
        <v>58.320250787329996</v>
      </c>
      <c r="Q41">
        <f t="shared" si="12"/>
        <v>0.28282383374179998</v>
      </c>
      <c r="R41">
        <f t="shared" si="13"/>
        <v>53.345942748299997</v>
      </c>
      <c r="W41">
        <f t="shared" si="18"/>
        <v>0.2171809045674</v>
      </c>
      <c r="X41">
        <f t="shared" si="19"/>
        <v>67.462349770469999</v>
      </c>
    </row>
    <row r="42" spans="2:24" x14ac:dyDescent="0.3">
      <c r="B42" s="2">
        <v>24.62696129351</v>
      </c>
      <c r="C42">
        <v>60.158859430660002</v>
      </c>
      <c r="D42">
        <v>29.374432546760001</v>
      </c>
      <c r="E42">
        <v>57.50760737689</v>
      </c>
      <c r="J42">
        <v>22.877663868100001</v>
      </c>
      <c r="K42">
        <v>68.311232379489994</v>
      </c>
      <c r="O42">
        <f t="shared" si="10"/>
        <v>0.2462696129351</v>
      </c>
      <c r="P42">
        <f t="shared" si="11"/>
        <v>60.158859430660002</v>
      </c>
      <c r="Q42">
        <f t="shared" si="12"/>
        <v>0.29374432546759999</v>
      </c>
      <c r="R42">
        <f t="shared" si="13"/>
        <v>57.50760737689</v>
      </c>
      <c r="W42">
        <f t="shared" si="18"/>
        <v>0.22877663868100001</v>
      </c>
      <c r="X42">
        <f t="shared" si="19"/>
        <v>68.311232379489994</v>
      </c>
    </row>
    <row r="43" spans="2:24" x14ac:dyDescent="0.3">
      <c r="B43" s="2">
        <v>25.235108437520001</v>
      </c>
      <c r="C43">
        <v>62.240359442260001</v>
      </c>
      <c r="D43">
        <v>30.85883471548</v>
      </c>
      <c r="E43">
        <v>62.735098328109999</v>
      </c>
      <c r="J43">
        <v>24.399059058199999</v>
      </c>
      <c r="K43">
        <v>69.550043613360003</v>
      </c>
      <c r="O43">
        <f t="shared" si="10"/>
        <v>0.25235108437519999</v>
      </c>
      <c r="P43">
        <f t="shared" si="11"/>
        <v>62.240359442260001</v>
      </c>
      <c r="Q43">
        <f t="shared" si="12"/>
        <v>0.30858834715479999</v>
      </c>
      <c r="R43">
        <f t="shared" si="13"/>
        <v>62.735098328109999</v>
      </c>
      <c r="W43">
        <f t="shared" si="18"/>
        <v>0.24399059058199998</v>
      </c>
      <c r="X43">
        <f t="shared" si="19"/>
        <v>69.550043613360003</v>
      </c>
    </row>
    <row r="44" spans="2:24" x14ac:dyDescent="0.3">
      <c r="B44" s="2">
        <v>25.692853599679999</v>
      </c>
      <c r="C44">
        <v>63.596418409690003</v>
      </c>
      <c r="D44">
        <v>32.153599602729997</v>
      </c>
      <c r="E44">
        <v>66.995451693630002</v>
      </c>
      <c r="J44">
        <v>27.441849438390001</v>
      </c>
      <c r="K44">
        <v>71.802476232339998</v>
      </c>
      <c r="O44">
        <f t="shared" si="10"/>
        <v>0.25692853599679999</v>
      </c>
      <c r="P44">
        <f t="shared" si="11"/>
        <v>63.596418409690003</v>
      </c>
      <c r="Q44">
        <f t="shared" si="12"/>
        <v>0.32153599602729999</v>
      </c>
      <c r="R44">
        <f t="shared" si="13"/>
        <v>66.995451693630002</v>
      </c>
      <c r="W44">
        <f t="shared" si="18"/>
        <v>0.27441849438390004</v>
      </c>
      <c r="X44">
        <f t="shared" si="19"/>
        <v>71.802476232339998</v>
      </c>
    </row>
    <row r="45" spans="2:24" x14ac:dyDescent="0.3">
      <c r="B45" s="2">
        <v>26.222530144459999</v>
      </c>
      <c r="C45">
        <v>65.049760435509995</v>
      </c>
      <c r="D45">
        <v>33.409129190370003</v>
      </c>
      <c r="E45">
        <v>70.917598582460002</v>
      </c>
      <c r="J45">
        <v>29.24223973498</v>
      </c>
      <c r="K45">
        <v>73.687685691699997</v>
      </c>
      <c r="O45">
        <f t="shared" si="10"/>
        <v>0.26222530144459999</v>
      </c>
      <c r="P45">
        <f t="shared" si="11"/>
        <v>65.049760435509995</v>
      </c>
      <c r="Q45">
        <f t="shared" si="12"/>
        <v>0.33409129190370002</v>
      </c>
      <c r="R45">
        <f t="shared" si="13"/>
        <v>70.917598582460002</v>
      </c>
      <c r="W45">
        <f t="shared" si="18"/>
        <v>0.29242239734980002</v>
      </c>
      <c r="X45">
        <f t="shared" si="19"/>
        <v>73.687685691699997</v>
      </c>
    </row>
    <row r="46" spans="2:24" x14ac:dyDescent="0.3">
      <c r="B46" s="2">
        <v>26.915687104300002</v>
      </c>
      <c r="C46">
        <v>67.035664202990006</v>
      </c>
      <c r="D46">
        <v>34.599266611989997</v>
      </c>
      <c r="E46">
        <v>74.50125785889</v>
      </c>
      <c r="J46">
        <v>30.480280520050002</v>
      </c>
      <c r="K46">
        <v>75.019961349089996</v>
      </c>
      <c r="O46">
        <f t="shared" si="10"/>
        <v>0.26915687104300001</v>
      </c>
      <c r="P46">
        <f t="shared" si="11"/>
        <v>67.035664202990006</v>
      </c>
      <c r="Q46">
        <f t="shared" si="12"/>
        <v>0.34599266611989998</v>
      </c>
      <c r="R46">
        <f t="shared" si="13"/>
        <v>74.50125785889</v>
      </c>
      <c r="W46">
        <f t="shared" si="18"/>
        <v>0.30480280520050002</v>
      </c>
      <c r="X46">
        <f t="shared" si="19"/>
        <v>75.019961349089996</v>
      </c>
    </row>
    <row r="47" spans="2:24" x14ac:dyDescent="0.3">
      <c r="D47">
        <v>35.756707950589998</v>
      </c>
      <c r="E47">
        <v>77.602016039779997</v>
      </c>
      <c r="J47">
        <v>33.344339660140001</v>
      </c>
      <c r="K47">
        <v>78.492932131960004</v>
      </c>
      <c r="Q47">
        <f t="shared" si="12"/>
        <v>0.3575670795059</v>
      </c>
      <c r="R47">
        <f t="shared" si="13"/>
        <v>77.602016039779997</v>
      </c>
      <c r="W47">
        <f t="shared" si="18"/>
        <v>0.33344339660139999</v>
      </c>
      <c r="X47">
        <f t="shared" si="19"/>
        <v>78.492932131960004</v>
      </c>
    </row>
    <row r="48" spans="2:24" x14ac:dyDescent="0.3">
      <c r="D48">
        <v>36.724512007729999</v>
      </c>
      <c r="E48">
        <v>80.073421408119998</v>
      </c>
      <c r="J48">
        <v>34.687003610140003</v>
      </c>
      <c r="K48">
        <v>80.308881961859996</v>
      </c>
      <c r="Q48">
        <f t="shared" si="12"/>
        <v>0.36724512007729998</v>
      </c>
      <c r="R48">
        <f t="shared" si="13"/>
        <v>80.073421408119998</v>
      </c>
      <c r="W48">
        <f t="shared" si="18"/>
        <v>0.34687003610140005</v>
      </c>
      <c r="X48">
        <f t="shared" si="19"/>
        <v>80.308881961859996</v>
      </c>
    </row>
    <row r="49" spans="4:24" x14ac:dyDescent="0.3">
      <c r="D49">
        <v>38.051972977989998</v>
      </c>
      <c r="E49">
        <v>83.224261938710001</v>
      </c>
      <c r="J49">
        <v>35.959918783520003</v>
      </c>
      <c r="K49">
        <v>81.898892278589997</v>
      </c>
      <c r="Q49">
        <f t="shared" si="12"/>
        <v>0.38051972977989995</v>
      </c>
      <c r="R49">
        <f t="shared" si="13"/>
        <v>83.224261938710001</v>
      </c>
      <c r="W49">
        <f t="shared" si="18"/>
        <v>0.35959918783520001</v>
      </c>
      <c r="X49">
        <f t="shared" si="19"/>
        <v>81.898892278589997</v>
      </c>
    </row>
    <row r="50" spans="4:24" x14ac:dyDescent="0.3">
      <c r="D50">
        <v>39.2159535332</v>
      </c>
      <c r="E50">
        <v>85.890795695220007</v>
      </c>
      <c r="J50">
        <v>37.154366583189997</v>
      </c>
      <c r="K50">
        <v>82.683809763029998</v>
      </c>
      <c r="Q50">
        <f t="shared" si="12"/>
        <v>0.39215953533199999</v>
      </c>
      <c r="R50">
        <f t="shared" si="13"/>
        <v>85.890795695220007</v>
      </c>
      <c r="W50">
        <f t="shared" si="18"/>
        <v>0.37154366583189996</v>
      </c>
      <c r="X50">
        <f t="shared" si="19"/>
        <v>82.683809763029998</v>
      </c>
    </row>
    <row r="51" spans="4:24" x14ac:dyDescent="0.3">
      <c r="D51">
        <v>40.608806669480003</v>
      </c>
      <c r="E51">
        <v>88.752809259550006</v>
      </c>
      <c r="J51">
        <v>38.653965280599998</v>
      </c>
      <c r="K51">
        <v>83.246817180510007</v>
      </c>
      <c r="Q51">
        <f t="shared" si="12"/>
        <v>0.40608806669480002</v>
      </c>
      <c r="R51">
        <f t="shared" si="13"/>
        <v>88.752809259550006</v>
      </c>
      <c r="W51">
        <f t="shared" si="18"/>
        <v>0.386539652806</v>
      </c>
      <c r="X51">
        <f t="shared" si="19"/>
        <v>83.246817180510007</v>
      </c>
    </row>
    <row r="52" spans="4:24" x14ac:dyDescent="0.3">
      <c r="D52">
        <v>42.027816672180002</v>
      </c>
      <c r="E52">
        <v>91.518594024410007</v>
      </c>
      <c r="J52">
        <v>39.61737025771</v>
      </c>
      <c r="K52">
        <v>84.222271271959997</v>
      </c>
      <c r="Q52">
        <f t="shared" si="12"/>
        <v>0.42027816672180002</v>
      </c>
      <c r="R52">
        <f t="shared" si="13"/>
        <v>91.518594024410007</v>
      </c>
      <c r="W52">
        <f t="shared" si="18"/>
        <v>0.3961737025771</v>
      </c>
      <c r="X52">
        <f t="shared" si="19"/>
        <v>84.222271271959997</v>
      </c>
    </row>
    <row r="53" spans="4:24" x14ac:dyDescent="0.3">
      <c r="D53">
        <v>44.126905201509999</v>
      </c>
      <c r="E53">
        <v>95.112022766739997</v>
      </c>
      <c r="J53">
        <v>40.672320504129999</v>
      </c>
      <c r="K53">
        <v>85.423899146699995</v>
      </c>
      <c r="Q53">
        <f t="shared" si="12"/>
        <v>0.44126905201509997</v>
      </c>
      <c r="R53">
        <f t="shared" si="13"/>
        <v>95.112022766739997</v>
      </c>
      <c r="W53">
        <f t="shared" si="18"/>
        <v>0.4067232050413</v>
      </c>
      <c r="X53">
        <f t="shared" si="19"/>
        <v>85.423899146699995</v>
      </c>
    </row>
    <row r="54" spans="4:24" x14ac:dyDescent="0.3">
      <c r="J54">
        <v>41.696755660789997</v>
      </c>
      <c r="K54">
        <v>86.721708978440006</v>
      </c>
      <c r="W54">
        <f t="shared" si="18"/>
        <v>0.41696755660789997</v>
      </c>
      <c r="X54">
        <f t="shared" si="19"/>
        <v>86.721708978440006</v>
      </c>
    </row>
    <row r="55" spans="4:24" x14ac:dyDescent="0.3">
      <c r="J55">
        <v>43.919997915659998</v>
      </c>
      <c r="K55">
        <v>89.930432392399993</v>
      </c>
      <c r="W55">
        <f t="shared" si="18"/>
        <v>0.43919997915659997</v>
      </c>
      <c r="X55">
        <f t="shared" si="19"/>
        <v>89.930432392399993</v>
      </c>
    </row>
    <row r="853" spans="1:7" x14ac:dyDescent="0.3">
      <c r="A853">
        <v>77</v>
      </c>
      <c r="G853">
        <v>1000</v>
      </c>
    </row>
    <row r="854" spans="1:7" x14ac:dyDescent="0.3">
      <c r="A854">
        <v>77</v>
      </c>
      <c r="G854">
        <v>1000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50FE-3976-4C58-9171-7DCAECC8AD5F}">
  <sheetPr codeName="Sheet79">
    <tabColor theme="7" tint="0.79998168889431442"/>
  </sheetPr>
  <dimension ref="A1:AG855"/>
  <sheetViews>
    <sheetView topLeftCell="K1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1" max="11" width="12.6640625" bestFit="1" customWidth="1"/>
    <col min="19" max="20" width="10" customWidth="1"/>
    <col min="28" max="28" width="12.6640625" bestFit="1" customWidth="1"/>
    <col min="33" max="33" width="11" bestFit="1" customWidth="1"/>
    <col min="39" max="39" width="12.6640625" bestFit="1" customWidth="1"/>
  </cols>
  <sheetData>
    <row r="1" spans="2:33" x14ac:dyDescent="0.3">
      <c r="B1" s="2" t="s">
        <v>176</v>
      </c>
      <c r="C1" t="s">
        <v>241</v>
      </c>
      <c r="D1" t="s">
        <v>176</v>
      </c>
      <c r="E1" t="s">
        <v>241</v>
      </c>
      <c r="F1" t="s">
        <v>176</v>
      </c>
      <c r="G1" t="s">
        <v>241</v>
      </c>
      <c r="H1" t="s">
        <v>176</v>
      </c>
      <c r="I1" t="s">
        <v>241</v>
      </c>
      <c r="K1" s="2" t="s">
        <v>176</v>
      </c>
      <c r="L1" t="s">
        <v>242</v>
      </c>
      <c r="M1" s="2" t="s">
        <v>176</v>
      </c>
      <c r="N1" t="s">
        <v>242</v>
      </c>
      <c r="O1" s="2" t="s">
        <v>176</v>
      </c>
      <c r="P1" t="s">
        <v>242</v>
      </c>
      <c r="Q1" s="2" t="s">
        <v>176</v>
      </c>
      <c r="R1" t="s">
        <v>242</v>
      </c>
      <c r="T1" s="3"/>
      <c r="U1" t="s">
        <v>176</v>
      </c>
      <c r="V1" t="s">
        <v>241</v>
      </c>
      <c r="W1" t="s">
        <v>176</v>
      </c>
      <c r="X1" t="s">
        <v>241</v>
      </c>
      <c r="Y1" t="s">
        <v>176</v>
      </c>
      <c r="Z1" t="s">
        <v>241</v>
      </c>
      <c r="AB1" t="s">
        <v>176</v>
      </c>
      <c r="AC1" t="s">
        <v>242</v>
      </c>
      <c r="AD1" t="s">
        <v>176</v>
      </c>
      <c r="AE1" t="s">
        <v>242</v>
      </c>
      <c r="AF1" t="s">
        <v>176</v>
      </c>
      <c r="AG1" t="s">
        <v>242</v>
      </c>
    </row>
    <row r="2" spans="2:33" x14ac:dyDescent="0.3">
      <c r="B2" s="2">
        <v>0</v>
      </c>
      <c r="C2">
        <v>0</v>
      </c>
      <c r="D2" s="2">
        <v>0</v>
      </c>
      <c r="E2">
        <v>0</v>
      </c>
      <c r="F2" s="2">
        <v>0</v>
      </c>
      <c r="G2">
        <v>0</v>
      </c>
      <c r="H2" s="2">
        <v>0</v>
      </c>
      <c r="I2">
        <v>0</v>
      </c>
      <c r="K2">
        <f>B2</f>
        <v>0</v>
      </c>
      <c r="L2">
        <f>0.00689476*C2</f>
        <v>0</v>
      </c>
      <c r="M2">
        <f>D2</f>
        <v>0</v>
      </c>
      <c r="N2">
        <f>0.00689476*E2</f>
        <v>0</v>
      </c>
      <c r="O2">
        <f>F2</f>
        <v>0</v>
      </c>
      <c r="P2">
        <f>0.00689476*G2</f>
        <v>0</v>
      </c>
      <c r="Q2">
        <f>H2</f>
        <v>0</v>
      </c>
      <c r="R2">
        <f>0.00689476*I2</f>
        <v>0</v>
      </c>
      <c r="T2" s="3"/>
      <c r="U2" s="2">
        <v>0</v>
      </c>
      <c r="V2">
        <v>0</v>
      </c>
      <c r="W2" s="2">
        <v>0</v>
      </c>
      <c r="X2">
        <v>0</v>
      </c>
      <c r="Y2" s="2">
        <v>0</v>
      </c>
      <c r="Z2">
        <v>0</v>
      </c>
      <c r="AB2">
        <f>U2</f>
        <v>0</v>
      </c>
      <c r="AC2">
        <f>0.00689476*V2</f>
        <v>0</v>
      </c>
      <c r="AD2">
        <f>W2</f>
        <v>0</v>
      </c>
      <c r="AE2">
        <f>0.00689476*X2</f>
        <v>0</v>
      </c>
      <c r="AF2">
        <f>Y2</f>
        <v>0</v>
      </c>
      <c r="AG2">
        <f>0.00689476*Z2</f>
        <v>0</v>
      </c>
    </row>
    <row r="3" spans="2:33" x14ac:dyDescent="0.3">
      <c r="B3" s="2">
        <v>2.6823940241290002E-4</v>
      </c>
      <c r="C3">
        <v>321.54122678990001</v>
      </c>
      <c r="D3">
        <v>1.016187644545E-4</v>
      </c>
      <c r="E3">
        <v>133.87924473859999</v>
      </c>
      <c r="F3">
        <v>1.015656182264E-4</v>
      </c>
      <c r="G3">
        <v>131.92412787270001</v>
      </c>
      <c r="H3">
        <v>1.09119957687E-4</v>
      </c>
      <c r="I3">
        <v>139.74326637830001</v>
      </c>
      <c r="K3">
        <f t="shared" ref="K3:K57" si="0">B3</f>
        <v>2.6823940241290002E-4</v>
      </c>
      <c r="L3">
        <f t="shared" ref="L3:L57" si="1">0.00689476*C3</f>
        <v>2.2169495888219308</v>
      </c>
      <c r="M3">
        <f t="shared" ref="M3:M43" si="2">D3</f>
        <v>1.016187644545E-4</v>
      </c>
      <c r="N3">
        <f t="shared" ref="N3:N43" si="3">0.00689476*E3</f>
        <v>0.92306526145390966</v>
      </c>
      <c r="O3">
        <f t="shared" ref="O3:O38" si="4">F3</f>
        <v>1.015656182264E-4</v>
      </c>
      <c r="P3">
        <f t="shared" ref="P3:P38" si="5">0.00689476*G3</f>
        <v>0.90958519989157716</v>
      </c>
      <c r="Q3">
        <f t="shared" ref="Q3:Q42" si="6">H3</f>
        <v>1.09119957687E-4</v>
      </c>
      <c r="R3">
        <f t="shared" ref="R3:R42" si="7">0.00689476*I3</f>
        <v>0.9634962832944477</v>
      </c>
      <c r="T3" s="3"/>
      <c r="U3">
        <v>4.5550374911290003E-4</v>
      </c>
      <c r="V3">
        <v>167.92762351499999</v>
      </c>
      <c r="W3">
        <v>7.1598450682830005E-5</v>
      </c>
      <c r="X3">
        <v>200.87110912489999</v>
      </c>
      <c r="Y3">
        <v>3.5415030691369998E-4</v>
      </c>
      <c r="Z3">
        <v>173.6519630498</v>
      </c>
      <c r="AB3">
        <f t="shared" ref="AB3:AB27" si="8">U3</f>
        <v>4.5550374911290003E-4</v>
      </c>
      <c r="AC3">
        <f t="shared" ref="AC3:AC27" si="9">0.00689476*V3</f>
        <v>1.1578206615062814</v>
      </c>
      <c r="AD3">
        <f t="shared" ref="AD3:AD35" si="10">W3</f>
        <v>7.1598450682830005E-5</v>
      </c>
      <c r="AE3">
        <f t="shared" ref="AE3:AE35" si="11">0.00689476*X3</f>
        <v>1.3849580883499955</v>
      </c>
      <c r="AF3">
        <f t="shared" ref="AF3:AF24" si="12">Y3</f>
        <v>3.5415030691369998E-4</v>
      </c>
      <c r="AG3">
        <f t="shared" ref="AG3:AG24" si="13">0.00689476*Z3</f>
        <v>1.197288608757239</v>
      </c>
    </row>
    <row r="4" spans="2:33" x14ac:dyDescent="0.3">
      <c r="B4" s="2">
        <v>4.0324316518900003E-4</v>
      </c>
      <c r="C4">
        <v>426.44191068319998</v>
      </c>
      <c r="D4">
        <v>2.1441420435580001E-4</v>
      </c>
      <c r="E4">
        <v>232.04962407880001</v>
      </c>
      <c r="F4">
        <v>2.435568273635E-4</v>
      </c>
      <c r="G4">
        <v>223.7893703686</v>
      </c>
      <c r="H4">
        <v>2.3591391085609999E-4</v>
      </c>
      <c r="I4">
        <v>212.71170375310001</v>
      </c>
      <c r="K4">
        <f t="shared" si="0"/>
        <v>4.0324316518900003E-4</v>
      </c>
      <c r="L4">
        <f t="shared" si="1"/>
        <v>2.9402146281020998</v>
      </c>
      <c r="M4">
        <f t="shared" si="2"/>
        <v>2.1441420435580001E-4</v>
      </c>
      <c r="N4">
        <f t="shared" si="3"/>
        <v>1.5999264661135471</v>
      </c>
      <c r="O4">
        <f t="shared" si="4"/>
        <v>2.435568273635E-4</v>
      </c>
      <c r="P4">
        <f t="shared" si="5"/>
        <v>1.5429739992426086</v>
      </c>
      <c r="Q4">
        <f t="shared" si="6"/>
        <v>2.3591391085609999E-4</v>
      </c>
      <c r="R4">
        <f t="shared" si="7"/>
        <v>1.4665961465687238</v>
      </c>
      <c r="T4" s="3"/>
      <c r="U4">
        <v>1.0907270039810001E-3</v>
      </c>
      <c r="V4">
        <v>331.21818639230003</v>
      </c>
      <c r="W4">
        <v>1.6681120851720001E-4</v>
      </c>
      <c r="X4">
        <v>263.65377953500001</v>
      </c>
      <c r="Y4">
        <v>7.0172590203359999E-4</v>
      </c>
      <c r="Z4">
        <v>296.0117299931</v>
      </c>
      <c r="AB4">
        <f t="shared" si="8"/>
        <v>1.0907270039810001E-3</v>
      </c>
      <c r="AC4">
        <f t="shared" si="9"/>
        <v>2.2836699028101743</v>
      </c>
      <c r="AD4">
        <f t="shared" si="10"/>
        <v>1.6681120851720001E-4</v>
      </c>
      <c r="AE4">
        <f t="shared" si="11"/>
        <v>1.8178295329867367</v>
      </c>
      <c r="AF4">
        <f t="shared" si="12"/>
        <v>7.0172590203359999E-4</v>
      </c>
      <c r="AG4">
        <f t="shared" si="13"/>
        <v>2.0409298354872263</v>
      </c>
    </row>
    <row r="5" spans="2:33" x14ac:dyDescent="0.3">
      <c r="B5" s="2">
        <v>5.9397146236E-4</v>
      </c>
      <c r="C5">
        <v>555.66297061169996</v>
      </c>
      <c r="D5">
        <v>3.56263690218E-4</v>
      </c>
      <c r="E5">
        <v>318.70122159890002</v>
      </c>
      <c r="F5">
        <v>3.4347951745930001E-4</v>
      </c>
      <c r="G5">
        <v>253.5326528391</v>
      </c>
      <c r="H5">
        <v>3.4331417363850001E-4</v>
      </c>
      <c r="I5">
        <v>247.450067034</v>
      </c>
      <c r="K5">
        <f t="shared" si="0"/>
        <v>5.9397146236E-4</v>
      </c>
      <c r="L5">
        <f t="shared" si="1"/>
        <v>3.8311628232547243</v>
      </c>
      <c r="M5">
        <f t="shared" si="2"/>
        <v>3.56263690218E-4</v>
      </c>
      <c r="N5">
        <f t="shared" si="3"/>
        <v>2.1973684346312319</v>
      </c>
      <c r="O5">
        <f t="shared" si="4"/>
        <v>3.4347951745930001E-4</v>
      </c>
      <c r="P5">
        <f t="shared" si="5"/>
        <v>1.748046793488913</v>
      </c>
      <c r="Q5">
        <f t="shared" si="6"/>
        <v>3.4331417363850001E-4</v>
      </c>
      <c r="R5">
        <f t="shared" si="7"/>
        <v>1.7061088241833418</v>
      </c>
      <c r="T5" s="3"/>
      <c r="U5">
        <v>1.299140545315E-3</v>
      </c>
      <c r="V5">
        <v>381.1046158817</v>
      </c>
      <c r="W5">
        <v>3.4029357936789999E-4</v>
      </c>
      <c r="X5">
        <v>328.2410797316</v>
      </c>
      <c r="Y5">
        <v>1.130464626363E-3</v>
      </c>
      <c r="Z5">
        <v>387.89533669679997</v>
      </c>
      <c r="AB5">
        <f t="shared" si="8"/>
        <v>1.299140545315E-3</v>
      </c>
      <c r="AC5">
        <f t="shared" si="9"/>
        <v>2.6276248613965096</v>
      </c>
      <c r="AD5">
        <f t="shared" si="10"/>
        <v>3.4029357936789999E-4</v>
      </c>
      <c r="AE5">
        <f t="shared" si="11"/>
        <v>2.2631434668902464</v>
      </c>
      <c r="AF5">
        <f t="shared" si="12"/>
        <v>1.130464626363E-3</v>
      </c>
      <c r="AG5">
        <f t="shared" si="13"/>
        <v>2.6744452516436286</v>
      </c>
    </row>
    <row r="6" spans="2:33" x14ac:dyDescent="0.3">
      <c r="B6" s="2">
        <v>7.9160453398160005E-4</v>
      </c>
      <c r="C6">
        <v>668.80729624039998</v>
      </c>
      <c r="D6">
        <v>4.793099993391E-4</v>
      </c>
      <c r="E6">
        <v>388.84626575750002</v>
      </c>
      <c r="F6">
        <v>5.3978393337859995E-4</v>
      </c>
      <c r="G6">
        <v>317.79905682010002</v>
      </c>
      <c r="H6">
        <v>4.5404281578069998E-4</v>
      </c>
      <c r="I6">
        <v>269.58812381119998</v>
      </c>
      <c r="K6">
        <f t="shared" si="0"/>
        <v>7.9160453398160005E-4</v>
      </c>
      <c r="L6">
        <f t="shared" si="1"/>
        <v>4.6112657938264601</v>
      </c>
      <c r="M6">
        <f t="shared" si="2"/>
        <v>4.793099993391E-4</v>
      </c>
      <c r="N6">
        <f t="shared" si="3"/>
        <v>2.6810016792941807</v>
      </c>
      <c r="O6">
        <f t="shared" si="4"/>
        <v>5.3978393337859995E-4</v>
      </c>
      <c r="P6">
        <f t="shared" si="5"/>
        <v>2.1911482250009526</v>
      </c>
      <c r="Q6">
        <f t="shared" si="6"/>
        <v>4.5404281578069998E-4</v>
      </c>
      <c r="R6">
        <f t="shared" si="7"/>
        <v>1.858745412528509</v>
      </c>
      <c r="T6" s="3"/>
      <c r="U6">
        <v>1.5312166190709999E-3</v>
      </c>
      <c r="V6">
        <v>417.0059180444</v>
      </c>
      <c r="W6">
        <v>3.939040043853E-4</v>
      </c>
      <c r="X6">
        <v>355.14977563190001</v>
      </c>
      <c r="Y6">
        <v>1.471690560948E-3</v>
      </c>
      <c r="Z6">
        <v>456.09350397579999</v>
      </c>
      <c r="AB6">
        <f t="shared" si="8"/>
        <v>1.5312166190709999E-3</v>
      </c>
      <c r="AC6">
        <f t="shared" si="9"/>
        <v>2.8751557234958072</v>
      </c>
      <c r="AD6">
        <f t="shared" si="10"/>
        <v>3.939040043853E-4</v>
      </c>
      <c r="AE6">
        <f t="shared" si="11"/>
        <v>2.4486724670357987</v>
      </c>
      <c r="AF6">
        <f t="shared" si="12"/>
        <v>1.471690560948E-3</v>
      </c>
      <c r="AG6">
        <f t="shared" si="13"/>
        <v>3.1446552474721865</v>
      </c>
    </row>
    <row r="7" spans="2:33" x14ac:dyDescent="0.3">
      <c r="B7" s="2">
        <v>9.3655209888189996E-4</v>
      </c>
      <c r="C7">
        <v>734.38641417120004</v>
      </c>
      <c r="D7">
        <v>5.4265382969549995E-4</v>
      </c>
      <c r="E7">
        <v>423.375367579</v>
      </c>
      <c r="F7">
        <v>6.2093887755180002E-4</v>
      </c>
      <c r="G7">
        <v>332.33919717290001</v>
      </c>
      <c r="H7">
        <v>5.0937761116960005E-4</v>
      </c>
      <c r="I7">
        <v>279.57097616319999</v>
      </c>
      <c r="K7">
        <f t="shared" si="0"/>
        <v>9.3655209888189996E-4</v>
      </c>
      <c r="L7">
        <f t="shared" si="1"/>
        <v>5.0634180729710234</v>
      </c>
      <c r="M7">
        <f t="shared" si="2"/>
        <v>5.4265382969549995E-4</v>
      </c>
      <c r="N7">
        <f t="shared" si="3"/>
        <v>2.9190715493689861</v>
      </c>
      <c r="O7">
        <f t="shared" si="4"/>
        <v>6.2093887755180002E-4</v>
      </c>
      <c r="P7">
        <f t="shared" si="5"/>
        <v>2.2913990030998241</v>
      </c>
      <c r="Q7">
        <f t="shared" si="6"/>
        <v>5.0937761116960005E-4</v>
      </c>
      <c r="R7">
        <f t="shared" si="7"/>
        <v>1.9275747836109847</v>
      </c>
      <c r="T7" s="3"/>
      <c r="U7">
        <v>1.7421057242590001E-3</v>
      </c>
      <c r="V7">
        <v>439.27433828900001</v>
      </c>
      <c r="W7">
        <v>4.595225216029E-4</v>
      </c>
      <c r="X7">
        <v>373.09319292279997</v>
      </c>
      <c r="Y7">
        <v>1.815102707769E-3</v>
      </c>
      <c r="Z7">
        <v>499.90174101259998</v>
      </c>
      <c r="AB7">
        <f t="shared" si="8"/>
        <v>1.7421057242590001E-3</v>
      </c>
      <c r="AC7">
        <f t="shared" si="9"/>
        <v>3.0286911366614655</v>
      </c>
      <c r="AD7">
        <f t="shared" si="10"/>
        <v>4.595225216029E-4</v>
      </c>
      <c r="AE7">
        <f t="shared" si="11"/>
        <v>2.5723880228364044</v>
      </c>
      <c r="AF7">
        <f t="shared" si="12"/>
        <v>1.815102707769E-3</v>
      </c>
      <c r="AG7">
        <f t="shared" si="13"/>
        <v>3.446702527864034</v>
      </c>
    </row>
    <row r="8" spans="2:33" x14ac:dyDescent="0.3">
      <c r="B8" s="2">
        <v>9.7362108494690003E-4</v>
      </c>
      <c r="C8">
        <v>747.63111702799995</v>
      </c>
      <c r="D8">
        <v>6.2835951647459995E-4</v>
      </c>
      <c r="E8">
        <v>470.28288934390002</v>
      </c>
      <c r="F8">
        <v>6.7626776780420003E-4</v>
      </c>
      <c r="G8">
        <v>342.10481431749997</v>
      </c>
      <c r="H8">
        <v>5.4627534827740001E-4</v>
      </c>
      <c r="I8">
        <v>286.5158580076</v>
      </c>
      <c r="K8">
        <f t="shared" si="0"/>
        <v>9.7362108494690003E-4</v>
      </c>
      <c r="L8">
        <f t="shared" si="1"/>
        <v>5.1547371204399726</v>
      </c>
      <c r="M8">
        <f t="shared" si="2"/>
        <v>6.2835951647459995E-4</v>
      </c>
      <c r="N8">
        <f t="shared" si="3"/>
        <v>3.2424876541327481</v>
      </c>
      <c r="O8">
        <f t="shared" si="4"/>
        <v>6.7626776780420003E-4</v>
      </c>
      <c r="P8">
        <f t="shared" si="5"/>
        <v>2.3587305895637258</v>
      </c>
      <c r="Q8">
        <f t="shared" si="6"/>
        <v>5.4627534827740001E-4</v>
      </c>
      <c r="R8">
        <f t="shared" si="7"/>
        <v>1.97545807715648</v>
      </c>
      <c r="T8" s="3"/>
      <c r="U8">
        <v>1.9869293443529998E-3</v>
      </c>
      <c r="V8">
        <v>457.96082661330001</v>
      </c>
      <c r="W8">
        <v>5.1435465345719999E-4</v>
      </c>
      <c r="X8">
        <v>386.37222192299998</v>
      </c>
      <c r="Y8">
        <v>2.2485353583659999E-3</v>
      </c>
      <c r="Z8">
        <v>539.41873278460002</v>
      </c>
      <c r="AB8">
        <f t="shared" si="8"/>
        <v>1.9869293443529998E-3</v>
      </c>
      <c r="AC8">
        <f t="shared" si="9"/>
        <v>3.1575299889003161</v>
      </c>
      <c r="AD8">
        <f t="shared" si="10"/>
        <v>5.1435465345719999E-4</v>
      </c>
      <c r="AE8">
        <f t="shared" si="11"/>
        <v>2.6639437408258231</v>
      </c>
      <c r="AF8">
        <f t="shared" si="12"/>
        <v>2.2485353583659999E-3</v>
      </c>
      <c r="AG8">
        <f t="shared" si="13"/>
        <v>3.7191627020539486</v>
      </c>
    </row>
    <row r="9" spans="2:33" x14ac:dyDescent="0.3">
      <c r="B9" s="2">
        <v>1.0696957436749999E-3</v>
      </c>
      <c r="C9">
        <v>770.85800775769997</v>
      </c>
      <c r="D9">
        <v>6.8753643809480001E-4</v>
      </c>
      <c r="E9">
        <v>486.56489822930001</v>
      </c>
      <c r="F9">
        <v>7.462683568802E-4</v>
      </c>
      <c r="G9">
        <v>351.43330313159998</v>
      </c>
      <c r="H9">
        <v>6.6026741327830001E-4</v>
      </c>
      <c r="I9">
        <v>293.66402100049999</v>
      </c>
      <c r="K9">
        <f t="shared" si="0"/>
        <v>1.0696957436749999E-3</v>
      </c>
      <c r="L9">
        <f t="shared" si="1"/>
        <v>5.3148809575674791</v>
      </c>
      <c r="M9">
        <f t="shared" si="2"/>
        <v>6.8753643809480001E-4</v>
      </c>
      <c r="N9">
        <f t="shared" si="3"/>
        <v>3.3547481977154483</v>
      </c>
      <c r="O9">
        <f t="shared" si="4"/>
        <v>7.462683568802E-4</v>
      </c>
      <c r="P9">
        <f t="shared" si="5"/>
        <v>2.4230482810996303</v>
      </c>
      <c r="Q9">
        <f t="shared" si="6"/>
        <v>6.6026741327830001E-4</v>
      </c>
      <c r="R9">
        <f t="shared" si="7"/>
        <v>2.0247429454334074</v>
      </c>
      <c r="T9" s="3"/>
      <c r="U9">
        <v>2.4104115142649998E-3</v>
      </c>
      <c r="V9">
        <v>483.4878685315</v>
      </c>
      <c r="W9">
        <v>6.6986507373240003E-4</v>
      </c>
      <c r="X9">
        <v>401.45909572800002</v>
      </c>
      <c r="Y9">
        <v>2.6827074631020002E-3</v>
      </c>
      <c r="Z9">
        <v>570.6861893276</v>
      </c>
      <c r="AB9">
        <f t="shared" si="8"/>
        <v>2.4104115142649998E-3</v>
      </c>
      <c r="AC9">
        <f t="shared" si="9"/>
        <v>3.3335328164362448</v>
      </c>
      <c r="AD9">
        <f t="shared" si="10"/>
        <v>6.6986507373240003E-4</v>
      </c>
      <c r="AE9">
        <f t="shared" si="11"/>
        <v>2.7679641148615852</v>
      </c>
      <c r="AF9">
        <f t="shared" si="12"/>
        <v>2.6827074631020002E-3</v>
      </c>
      <c r="AG9">
        <f t="shared" si="13"/>
        <v>3.9347443107283633</v>
      </c>
    </row>
    <row r="10" spans="2:33" x14ac:dyDescent="0.3">
      <c r="B10" s="2">
        <v>1.295243169922E-3</v>
      </c>
      <c r="C10">
        <v>830.55715655300003</v>
      </c>
      <c r="D10">
        <v>7.5777323262889997E-4</v>
      </c>
      <c r="E10">
        <v>504.58279533619998</v>
      </c>
      <c r="F10">
        <v>8.3837688151129999E-4</v>
      </c>
      <c r="G10">
        <v>363.79909797419998</v>
      </c>
      <c r="H10">
        <v>8.1089738938309997E-4</v>
      </c>
      <c r="I10">
        <v>298.19871671560003</v>
      </c>
      <c r="K10">
        <f t="shared" si="0"/>
        <v>1.295243169922E-3</v>
      </c>
      <c r="L10">
        <f t="shared" si="1"/>
        <v>5.7264922607153625</v>
      </c>
      <c r="M10">
        <f t="shared" si="2"/>
        <v>7.5777323262889997E-4</v>
      </c>
      <c r="N10">
        <f t="shared" si="3"/>
        <v>3.4789772739722182</v>
      </c>
      <c r="O10">
        <f t="shared" si="4"/>
        <v>8.3837688151129999E-4</v>
      </c>
      <c r="P10">
        <f t="shared" si="5"/>
        <v>2.5083074687485949</v>
      </c>
      <c r="Q10">
        <f t="shared" si="6"/>
        <v>8.1089738938309997E-4</v>
      </c>
      <c r="R10">
        <f t="shared" si="7"/>
        <v>2.0560085840620506</v>
      </c>
      <c r="T10" s="3"/>
      <c r="U10">
        <v>2.8682140012430001E-3</v>
      </c>
      <c r="V10">
        <v>501.12887319250001</v>
      </c>
      <c r="W10">
        <v>8.1410685594550001E-4</v>
      </c>
      <c r="X10">
        <v>417.2617129134</v>
      </c>
      <c r="Y10">
        <v>3.273836746209E-3</v>
      </c>
      <c r="Z10">
        <v>600.90012466229996</v>
      </c>
      <c r="AB10">
        <f t="shared" si="8"/>
        <v>2.8682140012430001E-3</v>
      </c>
      <c r="AC10">
        <f t="shared" si="9"/>
        <v>3.4551633097327215</v>
      </c>
      <c r="AD10">
        <f t="shared" si="10"/>
        <v>8.1410685594550001E-4</v>
      </c>
      <c r="AE10">
        <f t="shared" si="11"/>
        <v>2.8769193677267939</v>
      </c>
      <c r="AF10">
        <f t="shared" si="12"/>
        <v>3.273836746209E-3</v>
      </c>
      <c r="AG10">
        <f t="shared" si="13"/>
        <v>4.143062143516639</v>
      </c>
    </row>
    <row r="11" spans="2:33" x14ac:dyDescent="0.3">
      <c r="B11" s="2">
        <v>1.453899896403E-3</v>
      </c>
      <c r="C11">
        <v>860.28980735959999</v>
      </c>
      <c r="D11">
        <v>8.6846053881590004E-4</v>
      </c>
      <c r="E11">
        <v>525.20020566209996</v>
      </c>
      <c r="F11">
        <v>9.8553084984490005E-4</v>
      </c>
      <c r="G11">
        <v>375.50322000990002</v>
      </c>
      <c r="H11">
        <v>1.031244508014E-3</v>
      </c>
      <c r="I11">
        <v>301.6346112933</v>
      </c>
      <c r="K11">
        <f t="shared" si="0"/>
        <v>1.453899896403E-3</v>
      </c>
      <c r="L11">
        <f t="shared" si="1"/>
        <v>5.9314917521906754</v>
      </c>
      <c r="M11">
        <f t="shared" si="2"/>
        <v>8.6846053881590004E-4</v>
      </c>
      <c r="N11">
        <f t="shared" si="3"/>
        <v>3.62112936999082</v>
      </c>
      <c r="O11">
        <f t="shared" si="4"/>
        <v>9.8553084984490005E-4</v>
      </c>
      <c r="P11">
        <f t="shared" si="5"/>
        <v>2.5890045811954581</v>
      </c>
      <c r="Q11">
        <f t="shared" si="6"/>
        <v>1.031244508014E-3</v>
      </c>
      <c r="R11">
        <f t="shared" si="7"/>
        <v>2.0796982525605929</v>
      </c>
      <c r="T11" s="3"/>
      <c r="U11">
        <v>3.2703163015080001E-3</v>
      </c>
      <c r="V11">
        <v>515.1750858611</v>
      </c>
      <c r="W11">
        <v>1.0482083910359999E-3</v>
      </c>
      <c r="X11">
        <v>430.56646205760001</v>
      </c>
      <c r="Y11">
        <v>3.9996431330029999E-3</v>
      </c>
      <c r="Z11">
        <v>628.62262199179997</v>
      </c>
      <c r="AB11">
        <f t="shared" si="8"/>
        <v>3.2703163015080001E-3</v>
      </c>
      <c r="AC11">
        <f t="shared" si="9"/>
        <v>3.5520085749916777</v>
      </c>
      <c r="AD11">
        <f t="shared" si="10"/>
        <v>1.0482083910359999E-3</v>
      </c>
      <c r="AE11">
        <f t="shared" si="11"/>
        <v>2.9686524199362583</v>
      </c>
      <c r="AF11">
        <f t="shared" si="12"/>
        <v>3.9996431330029999E-3</v>
      </c>
      <c r="AG11">
        <f t="shared" si="13"/>
        <v>4.3342021092041829</v>
      </c>
    </row>
    <row r="12" spans="2:33" x14ac:dyDescent="0.3">
      <c r="B12" s="2">
        <v>1.6383000048959999E-3</v>
      </c>
      <c r="C12">
        <v>891.7556884718</v>
      </c>
      <c r="D12">
        <v>1.004684547238E-3</v>
      </c>
      <c r="E12">
        <v>539.94761403739994</v>
      </c>
      <c r="F12">
        <v>1.1178713960800001E-3</v>
      </c>
      <c r="G12">
        <v>382.43082540059999</v>
      </c>
      <c r="H12">
        <v>1.258933381193E-3</v>
      </c>
      <c r="I12">
        <v>305.06917691299998</v>
      </c>
      <c r="K12">
        <f t="shared" si="0"/>
        <v>1.6383000048959999E-3</v>
      </c>
      <c r="L12">
        <f t="shared" si="1"/>
        <v>6.1484414506478275</v>
      </c>
      <c r="M12">
        <f t="shared" si="2"/>
        <v>1.004684547238E-3</v>
      </c>
      <c r="N12">
        <f t="shared" si="3"/>
        <v>3.7228092113605036</v>
      </c>
      <c r="O12">
        <f t="shared" si="4"/>
        <v>1.1178713960800001E-3</v>
      </c>
      <c r="P12">
        <f t="shared" si="5"/>
        <v>2.6367687577390408</v>
      </c>
      <c r="Q12">
        <f t="shared" si="6"/>
        <v>1.258933381193E-3</v>
      </c>
      <c r="R12">
        <f t="shared" si="7"/>
        <v>2.1033787582126755</v>
      </c>
      <c r="T12" s="3"/>
      <c r="U12">
        <v>3.7957949172170002E-3</v>
      </c>
      <c r="V12">
        <v>527.80427934969998</v>
      </c>
      <c r="W12">
        <v>1.215598302792E-3</v>
      </c>
      <c r="X12">
        <v>438.12275903199998</v>
      </c>
      <c r="Y12">
        <v>4.8268672623560001E-3</v>
      </c>
      <c r="Z12">
        <v>649.90342889709996</v>
      </c>
      <c r="AB12">
        <f t="shared" si="8"/>
        <v>3.7957949172170002E-3</v>
      </c>
      <c r="AC12">
        <f t="shared" si="9"/>
        <v>3.6390838330891375</v>
      </c>
      <c r="AD12">
        <f t="shared" si="10"/>
        <v>1.215598302792E-3</v>
      </c>
      <c r="AE12">
        <f t="shared" si="11"/>
        <v>3.0207512740634721</v>
      </c>
      <c r="AF12">
        <f t="shared" si="12"/>
        <v>4.8268672623560001E-3</v>
      </c>
      <c r="AG12">
        <f t="shared" si="13"/>
        <v>4.4809281654225686</v>
      </c>
    </row>
    <row r="13" spans="2:33" x14ac:dyDescent="0.3">
      <c r="B13" s="2">
        <v>1.8741160157719999E-3</v>
      </c>
      <c r="C13">
        <v>924.08120770749997</v>
      </c>
      <c r="D13">
        <v>1.1040285339609999E-3</v>
      </c>
      <c r="E13">
        <v>548.40184619019999</v>
      </c>
      <c r="F13">
        <v>1.220750441939E-3</v>
      </c>
      <c r="G13">
        <v>385.88798330600002</v>
      </c>
      <c r="H13">
        <v>1.504935304788E-3</v>
      </c>
      <c r="I13">
        <v>306.97977368639999</v>
      </c>
      <c r="K13">
        <f t="shared" si="0"/>
        <v>1.8741160157719999E-3</v>
      </c>
      <c r="L13">
        <f t="shared" si="1"/>
        <v>6.371318147653362</v>
      </c>
      <c r="M13">
        <f t="shared" si="2"/>
        <v>1.1040285339609999E-3</v>
      </c>
      <c r="N13">
        <f t="shared" si="3"/>
        <v>3.7810991130383433</v>
      </c>
      <c r="O13">
        <f t="shared" si="4"/>
        <v>1.220750441939E-3</v>
      </c>
      <c r="P13">
        <f t="shared" si="5"/>
        <v>2.6606050317788768</v>
      </c>
      <c r="Q13">
        <f t="shared" si="6"/>
        <v>1.504935304788E-3</v>
      </c>
      <c r="R13">
        <f t="shared" si="7"/>
        <v>2.1165518644220431</v>
      </c>
      <c r="T13" s="3"/>
      <c r="U13">
        <v>4.5675760612979999E-3</v>
      </c>
      <c r="V13">
        <v>542.62089070469995</v>
      </c>
      <c r="W13">
        <v>1.785090514813E-3</v>
      </c>
      <c r="X13">
        <v>459.725268675</v>
      </c>
      <c r="Y13">
        <v>5.6993588450370003E-3</v>
      </c>
      <c r="Z13">
        <v>666.16920961189999</v>
      </c>
      <c r="AB13">
        <f t="shared" si="8"/>
        <v>4.5675760612979999E-3</v>
      </c>
      <c r="AC13">
        <f t="shared" si="9"/>
        <v>3.7412408123951368</v>
      </c>
      <c r="AD13">
        <f t="shared" si="10"/>
        <v>1.785090514813E-3</v>
      </c>
      <c r="AE13">
        <f t="shared" si="11"/>
        <v>3.169695393449643</v>
      </c>
      <c r="AF13">
        <f t="shared" si="12"/>
        <v>5.6993588450370003E-3</v>
      </c>
      <c r="AG13">
        <f t="shared" si="13"/>
        <v>4.593076819663743</v>
      </c>
    </row>
    <row r="14" spans="2:33" x14ac:dyDescent="0.3">
      <c r="B14" s="2">
        <v>2.1871208367239998E-3</v>
      </c>
      <c r="C14">
        <v>960.08577140880004</v>
      </c>
      <c r="D14">
        <v>1.181264585129E-3</v>
      </c>
      <c r="E14">
        <v>553.81877231450005</v>
      </c>
      <c r="F14">
        <v>1.345672466852E-3</v>
      </c>
      <c r="G14">
        <v>389.99285995939999</v>
      </c>
      <c r="H14">
        <v>1.6518294471169999E-3</v>
      </c>
      <c r="I14">
        <v>309.12554660000001</v>
      </c>
      <c r="K14">
        <f t="shared" si="0"/>
        <v>2.1871208367239998E-3</v>
      </c>
      <c r="L14">
        <f t="shared" si="1"/>
        <v>6.6195609732785377</v>
      </c>
      <c r="M14">
        <f t="shared" si="2"/>
        <v>1.181264585129E-3</v>
      </c>
      <c r="N14">
        <f t="shared" si="3"/>
        <v>3.8184475186031221</v>
      </c>
      <c r="O14">
        <f t="shared" si="4"/>
        <v>1.345672466852E-3</v>
      </c>
      <c r="P14">
        <f t="shared" si="5"/>
        <v>2.6889071711336725</v>
      </c>
      <c r="Q14">
        <f t="shared" si="6"/>
        <v>1.6518294471169999E-3</v>
      </c>
      <c r="R14">
        <f t="shared" si="7"/>
        <v>2.1313464536758158</v>
      </c>
      <c r="T14" s="3"/>
      <c r="U14">
        <v>5.4179804703730003E-3</v>
      </c>
      <c r="V14">
        <v>555.29670195419999</v>
      </c>
      <c r="W14">
        <v>2.2992361921010001E-3</v>
      </c>
      <c r="X14">
        <v>473.7875564336</v>
      </c>
      <c r="Y14">
        <v>6.6731395695570003E-3</v>
      </c>
      <c r="Z14">
        <v>677.42800168149995</v>
      </c>
      <c r="AB14">
        <f t="shared" si="8"/>
        <v>5.4179804703730003E-3</v>
      </c>
      <c r="AC14">
        <f t="shared" si="9"/>
        <v>3.8286374887657399</v>
      </c>
      <c r="AD14">
        <f t="shared" si="10"/>
        <v>2.2992361921010001E-3</v>
      </c>
      <c r="AE14">
        <f t="shared" si="11"/>
        <v>3.2666514925961279</v>
      </c>
      <c r="AF14">
        <f t="shared" si="12"/>
        <v>6.6731395695570003E-3</v>
      </c>
      <c r="AG14">
        <f t="shared" si="13"/>
        <v>4.6707034888735386</v>
      </c>
    </row>
    <row r="15" spans="2:33" x14ac:dyDescent="0.3">
      <c r="B15" s="2">
        <v>2.4373959615109999E-3</v>
      </c>
      <c r="C15">
        <v>984.15369485020005</v>
      </c>
      <c r="D15">
        <v>1.25480023334E-3</v>
      </c>
      <c r="E15">
        <v>558.15018688110001</v>
      </c>
      <c r="F15">
        <v>1.4118191194239999E-3</v>
      </c>
      <c r="G15">
        <v>392.58772182540002</v>
      </c>
      <c r="H15">
        <v>1.780369203076E-3</v>
      </c>
      <c r="I15">
        <v>311.27464190849997</v>
      </c>
      <c r="K15">
        <f t="shared" si="0"/>
        <v>2.4373959615109999E-3</v>
      </c>
      <c r="L15">
        <f t="shared" si="1"/>
        <v>6.7855035291053651</v>
      </c>
      <c r="M15">
        <f t="shared" si="2"/>
        <v>1.25480023334E-3</v>
      </c>
      <c r="N15">
        <f t="shared" si="3"/>
        <v>3.8483115825003331</v>
      </c>
      <c r="O15">
        <f t="shared" si="4"/>
        <v>1.4118191194239999E-3</v>
      </c>
      <c r="P15">
        <f t="shared" si="5"/>
        <v>2.7067981209328948</v>
      </c>
      <c r="Q15">
        <f t="shared" si="6"/>
        <v>1.780369203076E-3</v>
      </c>
      <c r="R15">
        <f t="shared" si="7"/>
        <v>2.1461639500450493</v>
      </c>
      <c r="T15" s="3"/>
      <c r="U15">
        <v>6.2683527292689998E-3</v>
      </c>
      <c r="V15">
        <v>568.33118864840003</v>
      </c>
      <c r="W15">
        <v>2.6234868316880001E-3</v>
      </c>
      <c r="X15">
        <v>481.36635853400003</v>
      </c>
      <c r="Y15">
        <v>7.8825650378049998E-3</v>
      </c>
      <c r="Z15">
        <v>684.77512154780004</v>
      </c>
      <c r="AB15">
        <f t="shared" si="8"/>
        <v>6.2683527292689998E-3</v>
      </c>
      <c r="AC15">
        <f t="shared" si="9"/>
        <v>3.9185071462454424</v>
      </c>
      <c r="AD15">
        <f t="shared" si="10"/>
        <v>2.6234868316880001E-3</v>
      </c>
      <c r="AE15">
        <f t="shared" si="11"/>
        <v>3.3189055141658819</v>
      </c>
      <c r="AF15">
        <f t="shared" si="12"/>
        <v>7.8825650378049998E-3</v>
      </c>
      <c r="AG15">
        <f t="shared" si="13"/>
        <v>4.7213601170429094</v>
      </c>
    </row>
    <row r="16" spans="2:33" x14ac:dyDescent="0.3">
      <c r="B16" s="2">
        <v>2.71337903749E-3</v>
      </c>
      <c r="C16">
        <v>1008.651437353</v>
      </c>
      <c r="D16">
        <v>1.339330797965E-3</v>
      </c>
      <c r="E16">
        <v>561.8279023888</v>
      </c>
      <c r="F16">
        <v>1.5550541947520001E-3</v>
      </c>
      <c r="G16">
        <v>395.16862963260002</v>
      </c>
      <c r="H16">
        <v>1.941964569912E-3</v>
      </c>
      <c r="I16">
        <v>314.06946252810002</v>
      </c>
      <c r="K16">
        <f t="shared" si="0"/>
        <v>2.71337903749E-3</v>
      </c>
      <c r="L16">
        <f t="shared" si="1"/>
        <v>6.9544095842039697</v>
      </c>
      <c r="M16">
        <f t="shared" si="2"/>
        <v>1.339330797965E-3</v>
      </c>
      <c r="N16">
        <f t="shared" si="3"/>
        <v>3.8736685482742024</v>
      </c>
      <c r="O16">
        <f t="shared" si="4"/>
        <v>1.5550541947520001E-3</v>
      </c>
      <c r="P16">
        <f t="shared" si="5"/>
        <v>2.7245928608456653</v>
      </c>
      <c r="Q16">
        <f t="shared" si="6"/>
        <v>1.941964569912E-3</v>
      </c>
      <c r="R16">
        <f t="shared" si="7"/>
        <v>2.165433567460243</v>
      </c>
      <c r="T16" s="3"/>
      <c r="U16">
        <v>7.3316717048679996E-3</v>
      </c>
      <c r="V16">
        <v>580.67886712409995</v>
      </c>
      <c r="W16">
        <v>3.0932331105060001E-3</v>
      </c>
      <c r="X16">
        <v>490.75943547499998</v>
      </c>
      <c r="Y16">
        <v>8.8012564290310003E-3</v>
      </c>
      <c r="Z16">
        <v>685.62428817490002</v>
      </c>
      <c r="AB16">
        <f t="shared" si="8"/>
        <v>7.3316717048679996E-3</v>
      </c>
      <c r="AC16">
        <f t="shared" si="9"/>
        <v>4.0036414258925594</v>
      </c>
      <c r="AD16">
        <f t="shared" si="10"/>
        <v>3.0932331105060001E-3</v>
      </c>
      <c r="AE16">
        <f t="shared" si="11"/>
        <v>3.3836685253356107</v>
      </c>
      <c r="AF16">
        <f t="shared" si="12"/>
        <v>8.8012564290310003E-3</v>
      </c>
      <c r="AG16">
        <f t="shared" si="13"/>
        <v>4.7272149171367737</v>
      </c>
    </row>
    <row r="17" spans="2:33" x14ac:dyDescent="0.3">
      <c r="B17" s="2">
        <v>3.0333653996670001E-3</v>
      </c>
      <c r="C17">
        <v>1031.4033244499999</v>
      </c>
      <c r="D17">
        <v>1.482624924658E-3</v>
      </c>
      <c r="E17">
        <v>566.58116226920004</v>
      </c>
      <c r="F17">
        <v>2.631318042173E-3</v>
      </c>
      <c r="G17">
        <v>420.60769175209998</v>
      </c>
      <c r="H17">
        <v>2.1109253118420002E-3</v>
      </c>
      <c r="I17">
        <v>317.73189501889999</v>
      </c>
      <c r="K17">
        <f t="shared" si="0"/>
        <v>3.0333653996670001E-3</v>
      </c>
      <c r="L17">
        <f t="shared" si="1"/>
        <v>7.1112783852848809</v>
      </c>
      <c r="M17">
        <f t="shared" si="2"/>
        <v>1.482624924658E-3</v>
      </c>
      <c r="N17">
        <f t="shared" si="3"/>
        <v>3.9064411343671894</v>
      </c>
      <c r="O17">
        <f t="shared" si="4"/>
        <v>2.631318042173E-3</v>
      </c>
      <c r="P17">
        <f t="shared" si="5"/>
        <v>2.8999890887847086</v>
      </c>
      <c r="Q17">
        <f t="shared" si="6"/>
        <v>2.1109253118420002E-3</v>
      </c>
      <c r="R17">
        <f t="shared" si="7"/>
        <v>2.1906851605005109</v>
      </c>
      <c r="T17" s="3"/>
      <c r="U17">
        <v>8.3394512446539996E-3</v>
      </c>
      <c r="V17">
        <v>587.63837638380005</v>
      </c>
      <c r="W17">
        <v>3.9099602061149997E-3</v>
      </c>
      <c r="X17">
        <v>504.14777508700001</v>
      </c>
      <c r="Y17">
        <v>1.0089980316050001E-2</v>
      </c>
      <c r="Z17">
        <v>683.29842359630004</v>
      </c>
      <c r="AB17">
        <f t="shared" si="8"/>
        <v>8.3394512446539996E-3</v>
      </c>
      <c r="AC17">
        <f t="shared" si="9"/>
        <v>4.0516255719559693</v>
      </c>
      <c r="AD17">
        <f t="shared" si="10"/>
        <v>3.9099602061149997E-3</v>
      </c>
      <c r="AE17">
        <f t="shared" si="11"/>
        <v>3.475977913758844</v>
      </c>
      <c r="AF17">
        <f t="shared" si="12"/>
        <v>1.0089980316050001E-2</v>
      </c>
      <c r="AG17">
        <f t="shared" si="13"/>
        <v>4.7111786390748254</v>
      </c>
    </row>
    <row r="18" spans="2:33" x14ac:dyDescent="0.3">
      <c r="B18" s="2">
        <v>3.3680411760770002E-3</v>
      </c>
      <c r="C18">
        <v>1054.369788838</v>
      </c>
      <c r="D18">
        <v>1.8426661543450001E-3</v>
      </c>
      <c r="E18">
        <v>577.37780369409995</v>
      </c>
      <c r="F18">
        <v>3.402769162839E-3</v>
      </c>
      <c r="G18">
        <v>441.32273106690002</v>
      </c>
      <c r="H18">
        <v>2.3313196715639998E-3</v>
      </c>
      <c r="I18">
        <v>322.90567125519999</v>
      </c>
      <c r="K18">
        <f t="shared" si="0"/>
        <v>3.3680411760770002E-3</v>
      </c>
      <c r="L18">
        <f t="shared" si="1"/>
        <v>7.2696266452886888</v>
      </c>
      <c r="M18">
        <f t="shared" si="2"/>
        <v>1.8426661543450001E-3</v>
      </c>
      <c r="N18">
        <f t="shared" si="3"/>
        <v>3.9808813857979324</v>
      </c>
      <c r="O18">
        <f t="shared" si="4"/>
        <v>3.402769162839E-3</v>
      </c>
      <c r="P18">
        <f t="shared" si="5"/>
        <v>3.0428143132508194</v>
      </c>
      <c r="Q18">
        <f t="shared" si="6"/>
        <v>2.3313196715639998E-3</v>
      </c>
      <c r="R18">
        <f t="shared" si="7"/>
        <v>2.2263571059435026</v>
      </c>
      <c r="T18" s="3"/>
      <c r="U18">
        <v>9.325272211555E-3</v>
      </c>
      <c r="V18">
        <v>589.57321439910004</v>
      </c>
      <c r="W18">
        <v>4.559136639068E-3</v>
      </c>
      <c r="X18">
        <v>511.7731949482</v>
      </c>
      <c r="Y18">
        <v>1.0975701697770001E-2</v>
      </c>
      <c r="Z18">
        <v>676.96925880169999</v>
      </c>
      <c r="AB18">
        <f t="shared" si="8"/>
        <v>9.325272211555E-3</v>
      </c>
      <c r="AC18">
        <f t="shared" si="9"/>
        <v>4.0649658157103392</v>
      </c>
      <c r="AD18">
        <f t="shared" si="10"/>
        <v>4.559136639068E-3</v>
      </c>
      <c r="AE18">
        <f t="shared" si="11"/>
        <v>3.5285533536010512</v>
      </c>
      <c r="AF18">
        <f t="shared" si="12"/>
        <v>1.0975701697770001E-2</v>
      </c>
      <c r="AG18">
        <f t="shared" si="13"/>
        <v>4.6675405668156085</v>
      </c>
    </row>
    <row r="19" spans="2:33" x14ac:dyDescent="0.3">
      <c r="B19" s="2">
        <v>3.7356721760429998E-3</v>
      </c>
      <c r="C19">
        <v>1074.2889800119999</v>
      </c>
      <c r="D19">
        <v>2.309304548257E-3</v>
      </c>
      <c r="E19">
        <v>593.36882020409996</v>
      </c>
      <c r="F19">
        <v>4.0161895014880003E-3</v>
      </c>
      <c r="G19">
        <v>455.33205155130003</v>
      </c>
      <c r="H19">
        <v>2.5113343812710001E-3</v>
      </c>
      <c r="I19">
        <v>328.08675676029998</v>
      </c>
      <c r="K19">
        <f t="shared" si="0"/>
        <v>3.7356721760429998E-3</v>
      </c>
      <c r="L19">
        <f t="shared" si="1"/>
        <v>7.4069646878275366</v>
      </c>
      <c r="M19">
        <f t="shared" si="2"/>
        <v>2.309304548257E-3</v>
      </c>
      <c r="N19">
        <f t="shared" si="3"/>
        <v>4.0911356067904201</v>
      </c>
      <c r="O19">
        <f t="shared" si="4"/>
        <v>4.0161895014880003E-3</v>
      </c>
      <c r="P19">
        <f t="shared" si="5"/>
        <v>3.1394052157538415</v>
      </c>
      <c r="Q19">
        <f t="shared" si="6"/>
        <v>2.5113343812710001E-3</v>
      </c>
      <c r="R19">
        <f t="shared" si="7"/>
        <v>2.2620794470406458</v>
      </c>
      <c r="T19" s="3"/>
      <c r="U19">
        <v>1.0714320735020001E-2</v>
      </c>
      <c r="V19">
        <v>593.00062451719998</v>
      </c>
      <c r="W19">
        <v>6.3160957464509998E-3</v>
      </c>
      <c r="X19">
        <v>535.69815321329997</v>
      </c>
      <c r="Y19">
        <v>1.17270674776E-2</v>
      </c>
      <c r="Z19">
        <v>669.544777565</v>
      </c>
      <c r="AB19">
        <f t="shared" si="8"/>
        <v>1.0714320735020001E-2</v>
      </c>
      <c r="AC19">
        <f t="shared" si="9"/>
        <v>4.0885969858962099</v>
      </c>
      <c r="AD19">
        <f t="shared" si="10"/>
        <v>6.3160957464509998E-3</v>
      </c>
      <c r="AE19">
        <f t="shared" si="11"/>
        <v>3.6935101988489318</v>
      </c>
      <c r="AF19">
        <f t="shared" si="12"/>
        <v>1.17270674776E-2</v>
      </c>
      <c r="AG19">
        <f t="shared" si="13"/>
        <v>4.616350550564059</v>
      </c>
    </row>
    <row r="20" spans="2:33" x14ac:dyDescent="0.3">
      <c r="B20" s="2">
        <v>4.0444037958030001E-3</v>
      </c>
      <c r="C20">
        <v>1088.136217046</v>
      </c>
      <c r="D20">
        <v>2.8971822795350001E-3</v>
      </c>
      <c r="E20">
        <v>613.03090743179996</v>
      </c>
      <c r="F20">
        <v>4.9013315251959996E-3</v>
      </c>
      <c r="G20">
        <v>472.11625828540002</v>
      </c>
      <c r="H20">
        <v>2.7207279194440001E-3</v>
      </c>
      <c r="I20">
        <v>333.6969968482</v>
      </c>
      <c r="K20">
        <f t="shared" si="0"/>
        <v>4.0444037958030001E-3</v>
      </c>
      <c r="L20">
        <f t="shared" si="1"/>
        <v>7.5024380638400787</v>
      </c>
      <c r="M20">
        <f t="shared" si="2"/>
        <v>2.8971822795350001E-3</v>
      </c>
      <c r="N20">
        <f t="shared" si="3"/>
        <v>4.2267009793244767</v>
      </c>
      <c r="O20">
        <f t="shared" si="4"/>
        <v>4.9013315251959996E-3</v>
      </c>
      <c r="P20">
        <f t="shared" si="5"/>
        <v>3.2551282929758445</v>
      </c>
      <c r="Q20">
        <f t="shared" si="6"/>
        <v>2.7207279194440001E-3</v>
      </c>
      <c r="R20">
        <f t="shared" si="7"/>
        <v>2.3007607059890955</v>
      </c>
      <c r="T20" s="3"/>
      <c r="U20">
        <v>1.238389565338E-2</v>
      </c>
      <c r="V20">
        <v>591.80544157869997</v>
      </c>
      <c r="W20">
        <v>7.6593624137070004E-3</v>
      </c>
      <c r="X20">
        <v>549.87939663760005</v>
      </c>
      <c r="Y20">
        <v>1.245602458203E-2</v>
      </c>
      <c r="Z20">
        <v>662.11708131019998</v>
      </c>
      <c r="AB20">
        <f t="shared" si="8"/>
        <v>1.238389565338E-2</v>
      </c>
      <c r="AC20">
        <f t="shared" si="9"/>
        <v>4.0803564863791575</v>
      </c>
      <c r="AD20">
        <f t="shared" si="10"/>
        <v>7.6593624137070004E-3</v>
      </c>
      <c r="AE20">
        <f t="shared" si="11"/>
        <v>3.7912864687610592</v>
      </c>
      <c r="AF20">
        <f t="shared" si="12"/>
        <v>1.245602458203E-2</v>
      </c>
      <c r="AG20">
        <f t="shared" si="13"/>
        <v>4.5651383675343142</v>
      </c>
    </row>
    <row r="21" spans="2:33" x14ac:dyDescent="0.3">
      <c r="B21" s="2">
        <v>4.4228879889080001E-3</v>
      </c>
      <c r="C21">
        <v>1102.188064186</v>
      </c>
      <c r="D21">
        <v>3.198448136881E-3</v>
      </c>
      <c r="E21">
        <v>622.31753406940004</v>
      </c>
      <c r="F21">
        <v>5.753329360981E-3</v>
      </c>
      <c r="G21">
        <v>484.99621159869997</v>
      </c>
      <c r="H21">
        <v>2.9852141424120001E-3</v>
      </c>
      <c r="I21">
        <v>340.38344578779999</v>
      </c>
      <c r="K21">
        <f t="shared" si="0"/>
        <v>4.4228879889080001E-3</v>
      </c>
      <c r="L21">
        <f t="shared" si="1"/>
        <v>7.599322177427065</v>
      </c>
      <c r="M21">
        <f t="shared" si="2"/>
        <v>3.198448136881E-3</v>
      </c>
      <c r="N21">
        <f t="shared" si="3"/>
        <v>4.2907300412003364</v>
      </c>
      <c r="O21">
        <f t="shared" si="4"/>
        <v>5.753329360981E-3</v>
      </c>
      <c r="P21">
        <f t="shared" si="5"/>
        <v>3.3439324798822527</v>
      </c>
      <c r="Q21">
        <f t="shared" si="6"/>
        <v>2.9852141424120001E-3</v>
      </c>
      <c r="R21">
        <f t="shared" si="7"/>
        <v>2.3468621666798919</v>
      </c>
      <c r="T21" s="3"/>
      <c r="U21">
        <v>1.359425347684E-2</v>
      </c>
      <c r="V21">
        <v>588.75097354759998</v>
      </c>
      <c r="W21">
        <v>8.3535169483689997E-3</v>
      </c>
      <c r="X21">
        <v>555.7178693111</v>
      </c>
      <c r="Y21">
        <v>1.3566089919229999E-2</v>
      </c>
      <c r="Z21">
        <v>652.95066313760003</v>
      </c>
      <c r="AB21">
        <f t="shared" si="8"/>
        <v>1.359425347684E-2</v>
      </c>
      <c r="AC21">
        <f t="shared" si="9"/>
        <v>4.0592966623770499</v>
      </c>
      <c r="AD21">
        <f t="shared" si="10"/>
        <v>8.3535169483689997E-3</v>
      </c>
      <c r="AE21">
        <f t="shared" si="11"/>
        <v>3.8315413366113997</v>
      </c>
      <c r="AF21">
        <f t="shared" si="12"/>
        <v>1.3566089919229999E-2</v>
      </c>
      <c r="AG21">
        <f t="shared" si="13"/>
        <v>4.5019381141745987</v>
      </c>
    </row>
    <row r="22" spans="2:33" x14ac:dyDescent="0.3">
      <c r="B22" s="2">
        <v>4.7204416330240001E-3</v>
      </c>
      <c r="C22">
        <v>1109.9547088510001</v>
      </c>
      <c r="D22">
        <v>3.5032962944540002E-3</v>
      </c>
      <c r="E22">
        <v>628.34496811810004</v>
      </c>
      <c r="F22">
        <v>6.495189068269E-3</v>
      </c>
      <c r="G22">
        <v>497.46162886709999</v>
      </c>
      <c r="H22">
        <v>3.1505158173399999E-3</v>
      </c>
      <c r="I22">
        <v>344.48101317229998</v>
      </c>
      <c r="K22">
        <f t="shared" si="0"/>
        <v>4.7204416330240001E-3</v>
      </c>
      <c r="L22">
        <f t="shared" si="1"/>
        <v>7.6528713283975209</v>
      </c>
      <c r="M22">
        <f t="shared" si="2"/>
        <v>3.5032962944540002E-3</v>
      </c>
      <c r="N22">
        <f t="shared" si="3"/>
        <v>4.3322877523819514</v>
      </c>
      <c r="O22">
        <f t="shared" si="4"/>
        <v>6.495189068269E-3</v>
      </c>
      <c r="P22">
        <f t="shared" si="5"/>
        <v>3.4298785402477261</v>
      </c>
      <c r="Q22">
        <f t="shared" si="6"/>
        <v>3.1505158173399999E-3</v>
      </c>
      <c r="R22">
        <f t="shared" si="7"/>
        <v>2.3751139103798469</v>
      </c>
      <c r="T22" s="3"/>
      <c r="U22">
        <v>1.4827212876789999E-2</v>
      </c>
      <c r="V22">
        <v>583.54766786610003</v>
      </c>
      <c r="W22">
        <v>9.4961021925620004E-3</v>
      </c>
      <c r="X22">
        <v>558.75123878659997</v>
      </c>
      <c r="Y22">
        <v>1.4754521319989999E-2</v>
      </c>
      <c r="Z22">
        <v>644.51284841749998</v>
      </c>
      <c r="AB22">
        <f t="shared" si="8"/>
        <v>1.4827212876789999E-2</v>
      </c>
      <c r="AC22">
        <f t="shared" si="9"/>
        <v>4.0234211184964721</v>
      </c>
      <c r="AD22">
        <f t="shared" si="10"/>
        <v>9.4961021925620004E-3</v>
      </c>
      <c r="AE22">
        <f t="shared" si="11"/>
        <v>3.8524556911362979</v>
      </c>
      <c r="AF22">
        <f t="shared" si="12"/>
        <v>1.4754521319989999E-2</v>
      </c>
      <c r="AG22">
        <f t="shared" si="13"/>
        <v>4.4437614067550424</v>
      </c>
    </row>
    <row r="23" spans="2:33" x14ac:dyDescent="0.3">
      <c r="B23" s="2">
        <v>4.9628553512550003E-3</v>
      </c>
      <c r="C23">
        <v>1114.907263006</v>
      </c>
      <c r="D23">
        <v>3.7346855705899999E-3</v>
      </c>
      <c r="E23">
        <v>632.86504529540002</v>
      </c>
      <c r="F23">
        <v>6.9909582749159999E-3</v>
      </c>
      <c r="G23">
        <v>504.75792125219999</v>
      </c>
      <c r="H23">
        <v>3.3451786053250001E-3</v>
      </c>
      <c r="I23">
        <v>348.35602951760001</v>
      </c>
      <c r="K23">
        <f t="shared" si="0"/>
        <v>4.9628553512550003E-3</v>
      </c>
      <c r="L23">
        <f t="shared" si="1"/>
        <v>7.6870180006832483</v>
      </c>
      <c r="M23">
        <f t="shared" si="2"/>
        <v>3.7346855705899999E-3</v>
      </c>
      <c r="N23">
        <f t="shared" si="3"/>
        <v>4.3634525997009117</v>
      </c>
      <c r="O23">
        <f t="shared" si="4"/>
        <v>6.9909582749159999E-3</v>
      </c>
      <c r="P23">
        <f t="shared" si="5"/>
        <v>3.4801847251328182</v>
      </c>
      <c r="Q23">
        <f t="shared" si="6"/>
        <v>3.3451786053250001E-3</v>
      </c>
      <c r="R23">
        <f t="shared" si="7"/>
        <v>2.4018312180767678</v>
      </c>
      <c r="T23" s="3"/>
      <c r="U23">
        <v>1.638535527154E-2</v>
      </c>
      <c r="V23">
        <v>575.52157638760002</v>
      </c>
      <c r="W23">
        <v>1.237564913223E-2</v>
      </c>
      <c r="X23">
        <v>558.80569315390005</v>
      </c>
      <c r="Y23">
        <v>1.6010114446599999E-2</v>
      </c>
      <c r="Z23">
        <v>636.80202964089995</v>
      </c>
      <c r="AB23">
        <f t="shared" si="8"/>
        <v>1.638535527154E-2</v>
      </c>
      <c r="AC23">
        <f t="shared" si="9"/>
        <v>3.9680831440141691</v>
      </c>
      <c r="AD23">
        <f t="shared" si="10"/>
        <v>1.237564913223E-2</v>
      </c>
      <c r="AE23">
        <f t="shared" si="11"/>
        <v>3.852831140929784</v>
      </c>
      <c r="AF23">
        <f t="shared" si="12"/>
        <v>1.6010114446599999E-2</v>
      </c>
      <c r="AG23">
        <f t="shared" si="13"/>
        <v>4.3905971618868911</v>
      </c>
    </row>
    <row r="24" spans="2:33" x14ac:dyDescent="0.3">
      <c r="B24" s="2">
        <v>5.1758370947919997E-3</v>
      </c>
      <c r="C24">
        <v>1117.475545712</v>
      </c>
      <c r="D24">
        <v>4.065176722854E-3</v>
      </c>
      <c r="E24">
        <v>636.93271112529999</v>
      </c>
      <c r="F24">
        <v>7.4536600604130001E-3</v>
      </c>
      <c r="G24">
        <v>510.9740179117</v>
      </c>
      <c r="H24">
        <v>3.495767245475E-3</v>
      </c>
      <c r="I24">
        <v>351.37007878140003</v>
      </c>
      <c r="K24">
        <f t="shared" si="0"/>
        <v>5.1758370947919997E-3</v>
      </c>
      <c r="L24">
        <f t="shared" si="1"/>
        <v>7.7047256935532689</v>
      </c>
      <c r="M24">
        <f t="shared" si="2"/>
        <v>4.065176722854E-3</v>
      </c>
      <c r="N24">
        <f t="shared" si="3"/>
        <v>4.3914981793582735</v>
      </c>
      <c r="O24">
        <f t="shared" si="4"/>
        <v>7.4536600604130001E-3</v>
      </c>
      <c r="P24">
        <f t="shared" si="5"/>
        <v>3.5230432197368726</v>
      </c>
      <c r="Q24">
        <f t="shared" si="6"/>
        <v>3.495767245475E-3</v>
      </c>
      <c r="R24">
        <f t="shared" si="7"/>
        <v>2.4226123643788458</v>
      </c>
      <c r="T24" s="3"/>
      <c r="U24">
        <v>1.799955150499E-2</v>
      </c>
      <c r="V24">
        <v>567.1448470094</v>
      </c>
      <c r="W24">
        <v>1.3518716629119999E-2</v>
      </c>
      <c r="X24">
        <v>556.45893095830002</v>
      </c>
      <c r="Y24">
        <v>1.7265611122680002E-2</v>
      </c>
      <c r="Z24">
        <v>630.16723719840002</v>
      </c>
      <c r="AB24">
        <f t="shared" si="8"/>
        <v>1.799955150499E-2</v>
      </c>
      <c r="AC24">
        <f t="shared" si="9"/>
        <v>3.9103276053665308</v>
      </c>
      <c r="AD24">
        <f t="shared" si="10"/>
        <v>1.3518716629119999E-2</v>
      </c>
      <c r="AE24">
        <f t="shared" si="11"/>
        <v>3.8366507788140485</v>
      </c>
      <c r="AF24">
        <f t="shared" si="12"/>
        <v>1.7265611122680002E-2</v>
      </c>
      <c r="AG24">
        <f t="shared" si="13"/>
        <v>4.34485186034604</v>
      </c>
    </row>
    <row r="25" spans="2:33" x14ac:dyDescent="0.3">
      <c r="B25" s="2">
        <v>5.2896756262450001E-3</v>
      </c>
      <c r="C25">
        <v>1118.975593315</v>
      </c>
      <c r="D25">
        <v>4.3882847846149998E-3</v>
      </c>
      <c r="E25">
        <v>639.48105946190003</v>
      </c>
      <c r="F25">
        <v>7.8134887051880004E-3</v>
      </c>
      <c r="G25">
        <v>513.95019187299999</v>
      </c>
      <c r="H25">
        <v>3.6757583346359998E-3</v>
      </c>
      <c r="I25">
        <v>355.68222345729998</v>
      </c>
      <c r="K25">
        <f t="shared" si="0"/>
        <v>5.2896756262450001E-3</v>
      </c>
      <c r="L25">
        <f t="shared" si="1"/>
        <v>7.7150681617645294</v>
      </c>
      <c r="M25">
        <f t="shared" si="2"/>
        <v>4.3882847846149998E-3</v>
      </c>
      <c r="N25">
        <f t="shared" si="3"/>
        <v>4.4090684295355294</v>
      </c>
      <c r="O25">
        <f t="shared" si="4"/>
        <v>7.8134887051880004E-3</v>
      </c>
      <c r="P25">
        <f t="shared" si="5"/>
        <v>3.5435632249182851</v>
      </c>
      <c r="Q25">
        <f t="shared" si="6"/>
        <v>3.6757583346359998E-3</v>
      </c>
      <c r="R25">
        <f t="shared" si="7"/>
        <v>2.4523435670044536</v>
      </c>
      <c r="T25" s="3"/>
      <c r="U25">
        <v>1.9176810718229999E-2</v>
      </c>
      <c r="V25">
        <v>558.34674933550002</v>
      </c>
      <c r="W25">
        <v>1.4863912307169999E-2</v>
      </c>
      <c r="X25">
        <v>549.11964769830001</v>
      </c>
      <c r="AB25">
        <f t="shared" si="8"/>
        <v>1.9176810718229999E-2</v>
      </c>
      <c r="AC25">
        <f t="shared" si="9"/>
        <v>3.8496668334484321</v>
      </c>
      <c r="AD25">
        <f t="shared" si="10"/>
        <v>1.4863912307169999E-2</v>
      </c>
      <c r="AE25">
        <f t="shared" si="11"/>
        <v>3.7860481821643308</v>
      </c>
    </row>
    <row r="26" spans="2:33" x14ac:dyDescent="0.3">
      <c r="B26" s="2">
        <v>5.4071791298360003E-3</v>
      </c>
      <c r="C26">
        <v>1120.257741231</v>
      </c>
      <c r="D26">
        <v>4.8104711019580004E-3</v>
      </c>
      <c r="E26">
        <v>640.70805562179999</v>
      </c>
      <c r="F26">
        <v>8.2137088102510001E-3</v>
      </c>
      <c r="G26">
        <v>517.35352698010001</v>
      </c>
      <c r="H26">
        <v>4.2635474888670002E-3</v>
      </c>
      <c r="I26">
        <v>372.08578257520003</v>
      </c>
      <c r="K26">
        <f t="shared" si="0"/>
        <v>5.4071791298360003E-3</v>
      </c>
      <c r="L26">
        <f t="shared" si="1"/>
        <v>7.7239082639298493</v>
      </c>
      <c r="M26">
        <f t="shared" si="2"/>
        <v>4.8104711019580004E-3</v>
      </c>
      <c r="N26">
        <f t="shared" si="3"/>
        <v>4.4175282735789612</v>
      </c>
      <c r="O26">
        <f t="shared" si="4"/>
        <v>8.2137088102510001E-3</v>
      </c>
      <c r="P26">
        <f t="shared" si="5"/>
        <v>3.5670284036813142</v>
      </c>
      <c r="Q26">
        <f t="shared" si="6"/>
        <v>4.2635474888670002E-3</v>
      </c>
      <c r="R26">
        <f t="shared" si="7"/>
        <v>2.5654421702681862</v>
      </c>
      <c r="T26" s="3"/>
      <c r="U26">
        <v>2.0320360467820001E-2</v>
      </c>
      <c r="V26">
        <v>550.61985546890003</v>
      </c>
      <c r="W26">
        <v>1.605250445883E-2</v>
      </c>
      <c r="X26">
        <v>538.8884557545</v>
      </c>
      <c r="AB26">
        <f t="shared" si="8"/>
        <v>2.0320360467820001E-2</v>
      </c>
      <c r="AC26">
        <f t="shared" si="9"/>
        <v>3.796391754692753</v>
      </c>
      <c r="AD26">
        <f t="shared" si="10"/>
        <v>1.605250445883E-2</v>
      </c>
      <c r="AE26">
        <f t="shared" si="11"/>
        <v>3.7155065691978963</v>
      </c>
    </row>
    <row r="27" spans="2:33" x14ac:dyDescent="0.3">
      <c r="B27" s="2">
        <v>5.513646381059E-3</v>
      </c>
      <c r="C27">
        <v>1120.672941755</v>
      </c>
      <c r="D27">
        <v>5.137202799901E-3</v>
      </c>
      <c r="E27">
        <v>641.51785782080003</v>
      </c>
      <c r="F27">
        <v>8.6542790396479993E-3</v>
      </c>
      <c r="G27">
        <v>519.66337678160005</v>
      </c>
      <c r="H27">
        <v>4.7006830464469997E-3</v>
      </c>
      <c r="I27">
        <v>383.08570514860003</v>
      </c>
      <c r="K27">
        <f t="shared" si="0"/>
        <v>5.513646381059E-3</v>
      </c>
      <c r="L27">
        <f t="shared" si="1"/>
        <v>7.7267709718947035</v>
      </c>
      <c r="M27">
        <f t="shared" si="2"/>
        <v>5.137202799901E-3</v>
      </c>
      <c r="N27">
        <f t="shared" si="3"/>
        <v>4.4231116653885394</v>
      </c>
      <c r="O27">
        <f t="shared" si="4"/>
        <v>8.6542790396479993E-3</v>
      </c>
      <c r="P27">
        <f t="shared" si="5"/>
        <v>3.5829542636987046</v>
      </c>
      <c r="Q27">
        <f t="shared" si="6"/>
        <v>4.7006830464469997E-3</v>
      </c>
      <c r="R27">
        <f t="shared" si="7"/>
        <v>2.6412839964303614</v>
      </c>
      <c r="T27" s="3"/>
      <c r="U27">
        <v>2.1733296574959999E-2</v>
      </c>
      <c r="V27">
        <v>537.5514101471</v>
      </c>
      <c r="W27">
        <v>1.765607505781E-2</v>
      </c>
      <c r="X27">
        <v>524.05396086200005</v>
      </c>
      <c r="AB27">
        <f t="shared" si="8"/>
        <v>2.1733296574959999E-2</v>
      </c>
      <c r="AC27">
        <f t="shared" si="9"/>
        <v>3.706287960625819</v>
      </c>
      <c r="AD27">
        <f t="shared" si="10"/>
        <v>1.765607505781E-2</v>
      </c>
      <c r="AE27">
        <f t="shared" si="11"/>
        <v>3.6132262871928833</v>
      </c>
    </row>
    <row r="28" spans="2:33" x14ac:dyDescent="0.3">
      <c r="B28" s="2">
        <v>5.609106905595E-3</v>
      </c>
      <c r="C28">
        <v>1121.307370923</v>
      </c>
      <c r="D28">
        <v>5.5556591886059999E-3</v>
      </c>
      <c r="E28">
        <v>640.57316638650002</v>
      </c>
      <c r="F28">
        <v>9.1168095761880001E-3</v>
      </c>
      <c r="G28">
        <v>519.5796524287</v>
      </c>
      <c r="H28">
        <v>5.0753133030479996E-3</v>
      </c>
      <c r="I28">
        <v>390.40392534040001</v>
      </c>
      <c r="K28">
        <f t="shared" si="0"/>
        <v>5.609106905595E-3</v>
      </c>
      <c r="L28">
        <f t="shared" si="1"/>
        <v>7.7311452087450636</v>
      </c>
      <c r="M28">
        <f t="shared" si="2"/>
        <v>5.5556591886059999E-3</v>
      </c>
      <c r="N28">
        <f t="shared" si="3"/>
        <v>4.4165982446749847</v>
      </c>
      <c r="O28">
        <f t="shared" si="4"/>
        <v>9.1168095761880001E-3</v>
      </c>
      <c r="P28">
        <f t="shared" si="5"/>
        <v>3.5823770043793033</v>
      </c>
      <c r="Q28">
        <f t="shared" si="6"/>
        <v>5.0753133030479996E-3</v>
      </c>
      <c r="R28">
        <f t="shared" si="7"/>
        <v>2.6917413682799762</v>
      </c>
      <c r="T28" s="3"/>
      <c r="W28">
        <v>1.916975375373E-2</v>
      </c>
      <c r="X28">
        <v>512.07600945540003</v>
      </c>
      <c r="AD28">
        <f t="shared" si="10"/>
        <v>1.916975375373E-2</v>
      </c>
      <c r="AE28">
        <f t="shared" si="11"/>
        <v>3.5306411869527139</v>
      </c>
    </row>
    <row r="29" spans="2:33" x14ac:dyDescent="0.3">
      <c r="B29" s="2">
        <v>5.7265749783670002E-3</v>
      </c>
      <c r="C29">
        <v>1121.286107595</v>
      </c>
      <c r="D29">
        <v>5.9520785033930004E-3</v>
      </c>
      <c r="E29">
        <v>639.19799141140004</v>
      </c>
      <c r="F29">
        <v>1.053374458346E-2</v>
      </c>
      <c r="G29">
        <v>518.45422270860001</v>
      </c>
      <c r="H29">
        <v>5.4976177231200003E-3</v>
      </c>
      <c r="I29">
        <v>395.97562564679998</v>
      </c>
      <c r="K29">
        <f t="shared" si="0"/>
        <v>5.7265749783670002E-3</v>
      </c>
      <c r="L29">
        <f t="shared" si="1"/>
        <v>7.7309986032017015</v>
      </c>
      <c r="M29">
        <f t="shared" si="2"/>
        <v>5.9520785033930004E-3</v>
      </c>
      <c r="N29">
        <f t="shared" si="3"/>
        <v>4.4071167432636642</v>
      </c>
      <c r="O29">
        <f t="shared" si="4"/>
        <v>1.053374458346E-2</v>
      </c>
      <c r="P29">
        <f t="shared" si="5"/>
        <v>3.5746174365623471</v>
      </c>
      <c r="Q29">
        <f t="shared" si="6"/>
        <v>5.4976177231200003E-3</v>
      </c>
      <c r="R29">
        <f t="shared" si="7"/>
        <v>2.7301569046845304</v>
      </c>
      <c r="T29" s="3"/>
      <c r="W29">
        <v>2.087380974006E-2</v>
      </c>
      <c r="X29">
        <v>501.20141203589998</v>
      </c>
      <c r="AD29">
        <f t="shared" si="10"/>
        <v>2.087380974006E-2</v>
      </c>
      <c r="AE29">
        <f t="shared" si="11"/>
        <v>3.4556634476486416</v>
      </c>
    </row>
    <row r="30" spans="2:33" x14ac:dyDescent="0.3">
      <c r="B30" s="2">
        <v>5.8146760329459996E-3</v>
      </c>
      <c r="C30">
        <v>1121.2701601000001</v>
      </c>
      <c r="D30">
        <v>6.3557923316369998E-3</v>
      </c>
      <c r="E30">
        <v>636.08360581980003</v>
      </c>
      <c r="F30">
        <v>1.121646870508E-2</v>
      </c>
      <c r="G30">
        <v>516.15827754290001</v>
      </c>
      <c r="H30">
        <v>5.8868901528619996E-3</v>
      </c>
      <c r="I30">
        <v>401.77054147140001</v>
      </c>
      <c r="K30">
        <f t="shared" si="0"/>
        <v>5.8146760329459996E-3</v>
      </c>
      <c r="L30">
        <f t="shared" si="1"/>
        <v>7.7308886490510762</v>
      </c>
      <c r="M30">
        <f t="shared" si="2"/>
        <v>6.3557923316369998E-3</v>
      </c>
      <c r="N30">
        <f t="shared" si="3"/>
        <v>4.3856438020621242</v>
      </c>
      <c r="O30">
        <f t="shared" si="4"/>
        <v>1.121646870508E-2</v>
      </c>
      <c r="P30">
        <f t="shared" si="5"/>
        <v>3.558787445671685</v>
      </c>
      <c r="Q30">
        <f t="shared" si="6"/>
        <v>5.8868901528619996E-3</v>
      </c>
      <c r="R30">
        <f t="shared" si="7"/>
        <v>2.7701114585153497</v>
      </c>
      <c r="T30" s="3"/>
      <c r="W30">
        <v>2.2499242461389998E-2</v>
      </c>
      <c r="X30">
        <v>492.46761472190002</v>
      </c>
      <c r="AD30">
        <f t="shared" si="10"/>
        <v>2.2499242461389998E-2</v>
      </c>
      <c r="AE30">
        <f t="shared" si="11"/>
        <v>3.3954460112799674</v>
      </c>
    </row>
    <row r="31" spans="2:33" x14ac:dyDescent="0.3">
      <c r="B31" s="2">
        <v>5.9321441057179998E-3</v>
      </c>
      <c r="C31">
        <v>1121.2488967720001</v>
      </c>
      <c r="D31">
        <v>6.7044430007680003E-3</v>
      </c>
      <c r="E31">
        <v>632.97918741310002</v>
      </c>
      <c r="F31">
        <v>1.17560108976E-2</v>
      </c>
      <c r="G31">
        <v>513.23654143589999</v>
      </c>
      <c r="H31">
        <v>6.3275194336229997E-3</v>
      </c>
      <c r="I31">
        <v>406.25274334620002</v>
      </c>
      <c r="K31">
        <f t="shared" si="0"/>
        <v>5.9321441057179998E-3</v>
      </c>
      <c r="L31">
        <f t="shared" si="1"/>
        <v>7.730742043507715</v>
      </c>
      <c r="M31">
        <f t="shared" si="2"/>
        <v>6.7044430007680003E-3</v>
      </c>
      <c r="N31">
        <f t="shared" si="3"/>
        <v>4.3642395822083451</v>
      </c>
      <c r="O31">
        <f t="shared" si="4"/>
        <v>1.17560108976E-2</v>
      </c>
      <c r="P31">
        <f t="shared" si="5"/>
        <v>3.5386427764305859</v>
      </c>
      <c r="Q31">
        <f t="shared" si="6"/>
        <v>6.3275194336229997E-3</v>
      </c>
      <c r="R31">
        <f t="shared" si="7"/>
        <v>2.8010151647136459</v>
      </c>
      <c r="T31" s="3"/>
      <c r="W31">
        <v>2.421424558397E-2</v>
      </c>
      <c r="X31">
        <v>484.46402836930002</v>
      </c>
      <c r="AD31">
        <f t="shared" si="10"/>
        <v>2.421424558397E-2</v>
      </c>
      <c r="AE31">
        <f t="shared" si="11"/>
        <v>3.3402632042395148</v>
      </c>
    </row>
    <row r="32" spans="2:33" x14ac:dyDescent="0.3">
      <c r="B32" s="2">
        <v>6.0275869148459999E-3</v>
      </c>
      <c r="C32">
        <v>1121.2316203180001</v>
      </c>
      <c r="D32">
        <v>6.9906887562400004E-3</v>
      </c>
      <c r="E32">
        <v>629.88606514920002</v>
      </c>
      <c r="F32">
        <v>1.225517344011E-2</v>
      </c>
      <c r="G32">
        <v>510.32211459780001</v>
      </c>
      <c r="H32">
        <v>6.7681369041109997E-3</v>
      </c>
      <c r="I32">
        <v>410.30047480629997</v>
      </c>
      <c r="K32">
        <f t="shared" si="0"/>
        <v>6.0275869148459999E-3</v>
      </c>
      <c r="L32">
        <f t="shared" si="1"/>
        <v>7.7306229265037336</v>
      </c>
      <c r="M32">
        <f t="shared" si="2"/>
        <v>6.9906887562400004E-3</v>
      </c>
      <c r="N32">
        <f t="shared" si="3"/>
        <v>4.3429132465480986</v>
      </c>
      <c r="O32">
        <f t="shared" si="4"/>
        <v>1.225517344011E-2</v>
      </c>
      <c r="P32">
        <f t="shared" si="5"/>
        <v>3.5185485028443275</v>
      </c>
      <c r="Q32">
        <f t="shared" si="6"/>
        <v>6.7681369041109997E-3</v>
      </c>
      <c r="R32">
        <f t="shared" si="7"/>
        <v>2.8289233016754847</v>
      </c>
      <c r="T32" s="3"/>
      <c r="W32">
        <v>2.6310356939340002E-2</v>
      </c>
      <c r="X32">
        <v>474.72172009889999</v>
      </c>
      <c r="AD32">
        <f t="shared" si="10"/>
        <v>2.6310356939340002E-2</v>
      </c>
      <c r="AE32">
        <f t="shared" si="11"/>
        <v>3.2730923268690915</v>
      </c>
    </row>
    <row r="33" spans="2:31" x14ac:dyDescent="0.3">
      <c r="B33" s="2">
        <v>6.1340423557950004E-3</v>
      </c>
      <c r="C33">
        <v>1121.212350427</v>
      </c>
      <c r="D33">
        <v>7.412686109217E-3</v>
      </c>
      <c r="E33">
        <v>624.16153467480001</v>
      </c>
      <c r="F33">
        <v>1.270660867292E-2</v>
      </c>
      <c r="G33">
        <v>507.19909077929998</v>
      </c>
      <c r="H33">
        <v>7.2894605284010002E-3</v>
      </c>
      <c r="I33">
        <v>412.3784708627</v>
      </c>
      <c r="K33">
        <f t="shared" si="0"/>
        <v>6.1340423557950004E-3</v>
      </c>
      <c r="L33">
        <f t="shared" si="1"/>
        <v>7.7304900652300628</v>
      </c>
      <c r="M33">
        <f t="shared" si="2"/>
        <v>7.412686109217E-3</v>
      </c>
      <c r="N33">
        <f t="shared" si="3"/>
        <v>4.3034439828144242</v>
      </c>
      <c r="O33">
        <f t="shared" si="4"/>
        <v>1.270660867292E-2</v>
      </c>
      <c r="P33">
        <f t="shared" si="5"/>
        <v>3.4970160031414861</v>
      </c>
      <c r="Q33">
        <f t="shared" si="6"/>
        <v>7.2894605284010002E-3</v>
      </c>
      <c r="R33">
        <f t="shared" si="7"/>
        <v>2.8432505857653094</v>
      </c>
      <c r="T33" s="3"/>
      <c r="W33">
        <v>2.8215544451239999E-2</v>
      </c>
      <c r="X33">
        <v>469.97354040189998</v>
      </c>
      <c r="AD33">
        <f t="shared" si="10"/>
        <v>2.8215544451239999E-2</v>
      </c>
      <c r="AE33">
        <f t="shared" si="11"/>
        <v>3.2403547674214037</v>
      </c>
    </row>
    <row r="34" spans="2:31" x14ac:dyDescent="0.3">
      <c r="B34" s="2">
        <v>6.244162768883E-3</v>
      </c>
      <c r="C34">
        <v>1120.97518085</v>
      </c>
      <c r="D34">
        <v>7.8089873212750004E-3</v>
      </c>
      <c r="E34">
        <v>618.44165555330005</v>
      </c>
      <c r="F34">
        <v>1.3139701329630001E-2</v>
      </c>
      <c r="G34">
        <v>504.51385977040002</v>
      </c>
      <c r="H34">
        <v>7.7336780145260001E-3</v>
      </c>
      <c r="I34">
        <v>413.81871535599998</v>
      </c>
      <c r="K34">
        <f t="shared" si="0"/>
        <v>6.244162768883E-3</v>
      </c>
      <c r="L34">
        <f t="shared" si="1"/>
        <v>7.7288548379173463</v>
      </c>
      <c r="M34">
        <f t="shared" si="2"/>
        <v>7.8089873212750004E-3</v>
      </c>
      <c r="N34">
        <f t="shared" si="3"/>
        <v>4.2640067890426705</v>
      </c>
      <c r="O34">
        <f t="shared" si="4"/>
        <v>1.3139701329630001E-2</v>
      </c>
      <c r="P34">
        <f t="shared" si="5"/>
        <v>3.478501979790563</v>
      </c>
      <c r="Q34">
        <f t="shared" si="6"/>
        <v>7.7336780145260001E-3</v>
      </c>
      <c r="R34">
        <f t="shared" si="7"/>
        <v>2.8531807258879343</v>
      </c>
      <c r="T34" s="3"/>
      <c r="W34">
        <v>3.164503629353E-2</v>
      </c>
      <c r="X34">
        <v>459.70517481259998</v>
      </c>
      <c r="AD34">
        <f t="shared" si="10"/>
        <v>3.164503629353E-2</v>
      </c>
      <c r="AE34">
        <f t="shared" si="11"/>
        <v>3.1695568510909218</v>
      </c>
    </row>
    <row r="35" spans="2:31" x14ac:dyDescent="0.3">
      <c r="B35" s="2">
        <v>6.3689489756569998E-3</v>
      </c>
      <c r="C35">
        <v>1120.0836477350001</v>
      </c>
      <c r="D35">
        <v>8.5905416827489998E-3</v>
      </c>
      <c r="E35">
        <v>605.70047950330002</v>
      </c>
      <c r="F35">
        <v>1.395446483552E-2</v>
      </c>
      <c r="G35">
        <v>498.0665244219</v>
      </c>
      <c r="H35">
        <v>8.7064486818969992E-3</v>
      </c>
      <c r="I35">
        <v>413.20815800849999</v>
      </c>
      <c r="K35">
        <f t="shared" si="0"/>
        <v>6.3689489756569998E-3</v>
      </c>
      <c r="L35">
        <f t="shared" si="1"/>
        <v>7.7227079310573687</v>
      </c>
      <c r="M35">
        <f t="shared" si="2"/>
        <v>8.5905416827489998E-3</v>
      </c>
      <c r="N35">
        <f t="shared" si="3"/>
        <v>4.1761594380601723</v>
      </c>
      <c r="O35">
        <f t="shared" si="4"/>
        <v>1.395446483552E-2</v>
      </c>
      <c r="P35">
        <f t="shared" si="5"/>
        <v>3.4340491499231391</v>
      </c>
      <c r="Q35">
        <f t="shared" si="6"/>
        <v>8.7064486818969992E-3</v>
      </c>
      <c r="R35">
        <f t="shared" si="7"/>
        <v>2.8489710795106853</v>
      </c>
      <c r="T35" s="3"/>
      <c r="W35">
        <v>3.3135438259199998E-2</v>
      </c>
      <c r="X35">
        <v>457.4082453959</v>
      </c>
      <c r="AD35">
        <f t="shared" si="10"/>
        <v>3.3135438259199998E-2</v>
      </c>
      <c r="AE35">
        <f t="shared" si="11"/>
        <v>3.1537200740258355</v>
      </c>
    </row>
    <row r="36" spans="2:31" x14ac:dyDescent="0.3">
      <c r="B36" s="2">
        <v>6.5744767670530002E-3</v>
      </c>
      <c r="C36">
        <v>1118.5257904600001</v>
      </c>
      <c r="D36">
        <v>9.3756960598609992E-3</v>
      </c>
      <c r="E36">
        <v>590.35181648649996</v>
      </c>
      <c r="F36">
        <v>1.472519552954E-2</v>
      </c>
      <c r="G36">
        <v>492.27886844329998</v>
      </c>
      <c r="H36">
        <v>9.4589371871380001E-3</v>
      </c>
      <c r="I36">
        <v>411.551293364</v>
      </c>
      <c r="K36">
        <f t="shared" si="0"/>
        <v>6.5744767670530002E-3</v>
      </c>
      <c r="L36">
        <f t="shared" si="1"/>
        <v>7.7119668790319897</v>
      </c>
      <c r="M36">
        <f t="shared" si="2"/>
        <v>9.3756960598609992E-3</v>
      </c>
      <c r="N36">
        <f t="shared" si="3"/>
        <v>4.0703340902384602</v>
      </c>
      <c r="O36">
        <f t="shared" si="4"/>
        <v>1.472519552954E-2</v>
      </c>
      <c r="P36">
        <f t="shared" si="5"/>
        <v>3.3941446509881268</v>
      </c>
      <c r="Q36">
        <f t="shared" si="6"/>
        <v>9.4589371871380001E-3</v>
      </c>
      <c r="R36">
        <f t="shared" si="7"/>
        <v>2.8375473954343726</v>
      </c>
      <c r="T36" s="3"/>
    </row>
    <row r="37" spans="2:31" x14ac:dyDescent="0.3">
      <c r="B37" s="2">
        <v>6.7286240868839999E-3</v>
      </c>
      <c r="C37">
        <v>1117.411706306</v>
      </c>
      <c r="D37">
        <v>1.0678225642579999E-2</v>
      </c>
      <c r="E37">
        <v>566.87175926090003</v>
      </c>
      <c r="F37">
        <v>1.547387733937E-2</v>
      </c>
      <c r="G37">
        <v>485.62625850929999</v>
      </c>
      <c r="H37">
        <v>1.013061915126E-2</v>
      </c>
      <c r="I37">
        <v>408.1711655986</v>
      </c>
      <c r="K37">
        <f t="shared" si="0"/>
        <v>6.7286240868839999E-3</v>
      </c>
      <c r="L37">
        <f t="shared" si="1"/>
        <v>7.7042855361703566</v>
      </c>
      <c r="M37">
        <f t="shared" si="2"/>
        <v>1.0678225642579999E-2</v>
      </c>
      <c r="N37">
        <f t="shared" si="3"/>
        <v>3.908444730881683</v>
      </c>
      <c r="O37">
        <f t="shared" si="4"/>
        <v>1.547387733937E-2</v>
      </c>
      <c r="P37">
        <f t="shared" si="5"/>
        <v>3.3482765021195813</v>
      </c>
      <c r="Q37">
        <f t="shared" si="6"/>
        <v>1.013061915126E-2</v>
      </c>
      <c r="R37">
        <f t="shared" si="7"/>
        <v>2.8142422257226034</v>
      </c>
      <c r="T37" s="3"/>
    </row>
    <row r="38" spans="2:31" x14ac:dyDescent="0.3">
      <c r="B38" s="2">
        <v>6.9891855117100001E-3</v>
      </c>
      <c r="C38">
        <v>1114.7577058100001</v>
      </c>
      <c r="D38">
        <v>1.190013764853E-2</v>
      </c>
      <c r="E38">
        <v>548.61996554890004</v>
      </c>
      <c r="F38">
        <v>1.6017049073209999E-2</v>
      </c>
      <c r="G38">
        <v>481.18321147210003</v>
      </c>
      <c r="H38">
        <v>1.0941788546659999E-2</v>
      </c>
      <c r="I38">
        <v>404.5485524243</v>
      </c>
      <c r="K38">
        <f t="shared" si="0"/>
        <v>6.9891855117100001E-3</v>
      </c>
      <c r="L38">
        <f t="shared" si="1"/>
        <v>7.685986839710556</v>
      </c>
      <c r="M38">
        <f t="shared" si="2"/>
        <v>1.190013764853E-2</v>
      </c>
      <c r="N38">
        <f t="shared" si="3"/>
        <v>3.782602993667934</v>
      </c>
      <c r="O38">
        <f t="shared" si="4"/>
        <v>1.6017049073209999E-2</v>
      </c>
      <c r="P38">
        <f t="shared" si="5"/>
        <v>3.3176427591293765</v>
      </c>
      <c r="Q38">
        <f t="shared" si="6"/>
        <v>1.0941788546659999E-2</v>
      </c>
      <c r="R38">
        <f t="shared" si="7"/>
        <v>2.7892651773129664</v>
      </c>
      <c r="T38" s="3"/>
    </row>
    <row r="39" spans="2:31" x14ac:dyDescent="0.3">
      <c r="B39" s="2">
        <v>7.2643832045399996E-3</v>
      </c>
      <c r="C39">
        <v>1110.3631657389999</v>
      </c>
      <c r="D39">
        <v>1.275147410904E-2</v>
      </c>
      <c r="E39">
        <v>537.16957564200004</v>
      </c>
      <c r="H39">
        <v>1.181166835789E-2</v>
      </c>
      <c r="I39">
        <v>400.04636675680001</v>
      </c>
      <c r="K39">
        <f t="shared" si="0"/>
        <v>7.2643832045399996E-3</v>
      </c>
      <c r="L39">
        <f t="shared" si="1"/>
        <v>7.6556875406106268</v>
      </c>
      <c r="M39">
        <f t="shared" si="2"/>
        <v>1.275147410904E-2</v>
      </c>
      <c r="N39">
        <f t="shared" si="3"/>
        <v>3.7036553033534361</v>
      </c>
      <c r="Q39">
        <f t="shared" si="6"/>
        <v>1.181166835789E-2</v>
      </c>
      <c r="R39">
        <f t="shared" si="7"/>
        <v>2.7582236876601143</v>
      </c>
      <c r="T39" s="3"/>
    </row>
    <row r="40" spans="2:31" x14ac:dyDescent="0.3">
      <c r="B40" s="2">
        <v>7.4992012473549998E-3</v>
      </c>
      <c r="C40">
        <v>1105.9759349369999</v>
      </c>
      <c r="D40">
        <v>1.326523748873E-2</v>
      </c>
      <c r="E40">
        <v>531.21119798539996</v>
      </c>
      <c r="H40">
        <v>1.284304314865E-2</v>
      </c>
      <c r="I40">
        <v>394.6460031844</v>
      </c>
      <c r="K40">
        <f t="shared" si="0"/>
        <v>7.4992012473549998E-3</v>
      </c>
      <c r="L40">
        <f t="shared" si="1"/>
        <v>7.6254386371662291</v>
      </c>
      <c r="M40">
        <f t="shared" si="2"/>
        <v>1.326523748873E-2</v>
      </c>
      <c r="N40">
        <f t="shared" si="3"/>
        <v>3.662573719421816</v>
      </c>
      <c r="Q40">
        <f t="shared" si="6"/>
        <v>1.284304314865E-2</v>
      </c>
      <c r="R40">
        <f t="shared" si="7"/>
        <v>2.7209894769156735</v>
      </c>
      <c r="T40" s="3"/>
    </row>
    <row r="41" spans="2:31" x14ac:dyDescent="0.3">
      <c r="B41" s="2">
        <v>7.7670394702279997E-3</v>
      </c>
      <c r="C41">
        <v>1100.9310182019999</v>
      </c>
      <c r="D41">
        <v>1.411662119032E-2</v>
      </c>
      <c r="E41">
        <v>521.49868973720004</v>
      </c>
      <c r="H41">
        <v>1.3397316091360001E-2</v>
      </c>
      <c r="I41">
        <v>393.45949081999998</v>
      </c>
      <c r="K41">
        <f t="shared" si="0"/>
        <v>7.7670394702279997E-3</v>
      </c>
      <c r="L41">
        <f t="shared" si="1"/>
        <v>7.5906551470584205</v>
      </c>
      <c r="M41">
        <f t="shared" si="2"/>
        <v>1.411662119032E-2</v>
      </c>
      <c r="N41">
        <f t="shared" si="3"/>
        <v>3.5956083060524571</v>
      </c>
      <c r="Q41">
        <f t="shared" si="6"/>
        <v>1.3397316091360001E-2</v>
      </c>
      <c r="R41">
        <f t="shared" si="7"/>
        <v>2.7128087589261032</v>
      </c>
      <c r="T41" s="3"/>
    </row>
    <row r="42" spans="2:31" x14ac:dyDescent="0.3">
      <c r="B42" s="2">
        <v>8.0421603962849992E-3</v>
      </c>
      <c r="C42">
        <v>1093.712420436</v>
      </c>
      <c r="D42">
        <v>1.5019414889160001E-2</v>
      </c>
      <c r="E42">
        <v>512.42858440500004</v>
      </c>
      <c r="H42">
        <v>1.5984977502519999E-2</v>
      </c>
      <c r="I42">
        <v>381.69480235010002</v>
      </c>
      <c r="K42">
        <f t="shared" si="0"/>
        <v>8.0421603962849992E-3</v>
      </c>
      <c r="L42">
        <f t="shared" si="1"/>
        <v>7.5408846479253153</v>
      </c>
      <c r="M42">
        <f t="shared" si="2"/>
        <v>1.5019414889160001E-2</v>
      </c>
      <c r="N42">
        <f t="shared" si="3"/>
        <v>3.5330721066122179</v>
      </c>
      <c r="Q42">
        <f t="shared" si="6"/>
        <v>1.5984977502519999E-2</v>
      </c>
      <c r="R42">
        <f t="shared" si="7"/>
        <v>2.6316940554513755</v>
      </c>
      <c r="T42" s="3"/>
    </row>
    <row r="43" spans="2:31" x14ac:dyDescent="0.3">
      <c r="B43" s="2">
        <v>8.4163182419689994E-3</v>
      </c>
      <c r="C43">
        <v>1083.651824042</v>
      </c>
      <c r="D43">
        <v>1.5962629573980001E-2</v>
      </c>
      <c r="E43">
        <v>504.87181625509999</v>
      </c>
      <c r="K43">
        <f t="shared" si="0"/>
        <v>8.4163182419689994E-3</v>
      </c>
      <c r="L43">
        <f t="shared" si="1"/>
        <v>7.47151925033182</v>
      </c>
      <c r="M43">
        <f t="shared" si="2"/>
        <v>1.5962629573980001E-2</v>
      </c>
      <c r="N43">
        <f t="shared" si="3"/>
        <v>3.4809700038430131</v>
      </c>
      <c r="T43" s="3"/>
    </row>
    <row r="44" spans="2:31" x14ac:dyDescent="0.3">
      <c r="B44" s="2">
        <v>8.6583717468760001E-3</v>
      </c>
      <c r="C44">
        <v>1075.3530305500001</v>
      </c>
      <c r="K44">
        <f t="shared" si="0"/>
        <v>8.6583717468760001E-3</v>
      </c>
      <c r="L44">
        <f t="shared" si="1"/>
        <v>7.4143010609149185</v>
      </c>
      <c r="T44" s="3"/>
    </row>
    <row r="45" spans="2:31" x14ac:dyDescent="0.3">
      <c r="B45" s="2">
        <v>8.8673991665889993E-3</v>
      </c>
      <c r="C45">
        <v>1067.494687784</v>
      </c>
      <c r="K45">
        <f t="shared" si="0"/>
        <v>8.8673991665889993E-3</v>
      </c>
      <c r="L45">
        <f t="shared" si="1"/>
        <v>7.3601196735456114</v>
      </c>
      <c r="T45" s="3"/>
    </row>
    <row r="46" spans="2:31" x14ac:dyDescent="0.3">
      <c r="B46" s="2">
        <v>9.0653962390699998E-3</v>
      </c>
      <c r="C46">
        <v>1058.9866328329999</v>
      </c>
      <c r="K46">
        <f t="shared" si="0"/>
        <v>9.0653962390699998E-3</v>
      </c>
      <c r="L46">
        <f t="shared" si="1"/>
        <v>7.301458676591654</v>
      </c>
      <c r="T46" s="3"/>
    </row>
    <row r="47" spans="2:31" x14ac:dyDescent="0.3">
      <c r="B47" s="2">
        <v>9.2780472949660006E-3</v>
      </c>
      <c r="C47">
        <v>1049.3897439289999</v>
      </c>
      <c r="K47">
        <f t="shared" si="0"/>
        <v>9.2780472949660006E-3</v>
      </c>
      <c r="L47">
        <f t="shared" si="1"/>
        <v>7.2352904308519115</v>
      </c>
      <c r="T47" s="3"/>
    </row>
    <row r="48" spans="2:31" x14ac:dyDescent="0.3">
      <c r="B48" s="2">
        <v>9.4980164848630002E-3</v>
      </c>
      <c r="C48">
        <v>1038.922585238</v>
      </c>
      <c r="K48">
        <f t="shared" si="0"/>
        <v>9.4980164848630002E-3</v>
      </c>
      <c r="L48">
        <f t="shared" si="1"/>
        <v>7.1631218837955526</v>
      </c>
      <c r="T48" s="3"/>
    </row>
    <row r="49" spans="2:20" x14ac:dyDescent="0.3">
      <c r="B49" s="2">
        <v>9.7033080708009995E-3</v>
      </c>
      <c r="C49">
        <v>1028.6753196709999</v>
      </c>
      <c r="K49">
        <f t="shared" si="0"/>
        <v>9.7033080708009995E-3</v>
      </c>
      <c r="L49">
        <f t="shared" si="1"/>
        <v>7.0924694470548229</v>
      </c>
      <c r="T49" s="3"/>
    </row>
    <row r="50" spans="2:20" x14ac:dyDescent="0.3">
      <c r="B50" s="2">
        <v>9.9489438759360008E-3</v>
      </c>
      <c r="C50">
        <v>1017.11733359</v>
      </c>
      <c r="K50">
        <f t="shared" si="0"/>
        <v>9.9489438759360008E-3</v>
      </c>
      <c r="L50">
        <f t="shared" si="1"/>
        <v>7.0127799069429884</v>
      </c>
      <c r="T50" s="3"/>
    </row>
    <row r="51" spans="2:20" x14ac:dyDescent="0.3">
      <c r="B51" s="2">
        <v>1.0245877480720001E-2</v>
      </c>
      <c r="C51">
        <v>1002.074281487</v>
      </c>
      <c r="K51">
        <f t="shared" si="0"/>
        <v>1.0245877480720001E-2</v>
      </c>
      <c r="L51">
        <f t="shared" si="1"/>
        <v>6.9090616730253078</v>
      </c>
      <c r="T51" s="3"/>
    </row>
    <row r="52" spans="2:20" x14ac:dyDescent="0.3">
      <c r="B52" s="2">
        <v>1.05354752361E-2</v>
      </c>
      <c r="C52">
        <v>987.24979354829998</v>
      </c>
      <c r="K52">
        <f t="shared" si="0"/>
        <v>1.05354752361E-2</v>
      </c>
      <c r="L52">
        <f t="shared" si="1"/>
        <v>6.8068503865650767</v>
      </c>
      <c r="T52" s="3"/>
    </row>
    <row r="53" spans="2:20" x14ac:dyDescent="0.3">
      <c r="B53" s="2">
        <v>1.0934998535059999E-2</v>
      </c>
      <c r="C53">
        <v>965.01937419130002</v>
      </c>
      <c r="K53">
        <f t="shared" si="0"/>
        <v>1.0934998535059999E-2</v>
      </c>
      <c r="L53">
        <f t="shared" si="1"/>
        <v>6.6535769803992073</v>
      </c>
      <c r="T53" s="3"/>
    </row>
    <row r="54" spans="2:20" x14ac:dyDescent="0.3">
      <c r="B54" s="2">
        <v>1.133088048243E-2</v>
      </c>
      <c r="C54">
        <v>943.8757953498</v>
      </c>
      <c r="K54">
        <f t="shared" si="0"/>
        <v>1.133088048243E-2</v>
      </c>
      <c r="L54">
        <f t="shared" si="1"/>
        <v>6.5077970787459867</v>
      </c>
      <c r="T54" s="3"/>
    </row>
    <row r="55" spans="2:20" x14ac:dyDescent="0.3">
      <c r="B55" s="2">
        <v>1.156543869924E-2</v>
      </c>
      <c r="C55">
        <v>929.9302154257</v>
      </c>
      <c r="K55">
        <f t="shared" si="0"/>
        <v>1.156543869924E-2</v>
      </c>
      <c r="L55">
        <f t="shared" si="1"/>
        <v>6.4116456521084988</v>
      </c>
      <c r="T55" s="3"/>
    </row>
    <row r="56" spans="2:20" x14ac:dyDescent="0.3">
      <c r="B56" s="2">
        <v>1.177067123382E-2</v>
      </c>
      <c r="C56">
        <v>917.51059778479998</v>
      </c>
      <c r="K56">
        <f t="shared" si="0"/>
        <v>1.177067123382E-2</v>
      </c>
      <c r="L56">
        <f t="shared" si="1"/>
        <v>6.326015369182727</v>
      </c>
      <c r="T56" s="3"/>
    </row>
    <row r="57" spans="2:20" x14ac:dyDescent="0.3">
      <c r="B57" s="2">
        <v>1.19575789077E-2</v>
      </c>
      <c r="C57">
        <v>906.1804785754</v>
      </c>
      <c r="K57">
        <f t="shared" si="0"/>
        <v>1.19575789077E-2</v>
      </c>
      <c r="L57">
        <f t="shared" si="1"/>
        <v>6.2478969164625244</v>
      </c>
      <c r="T57" s="3"/>
    </row>
    <row r="58" spans="2:20" x14ac:dyDescent="0.3">
      <c r="T58" s="3"/>
    </row>
    <row r="59" spans="2:20" x14ac:dyDescent="0.3">
      <c r="T59" s="3"/>
    </row>
    <row r="60" spans="2:20" x14ac:dyDescent="0.3">
      <c r="T60" s="3"/>
    </row>
    <row r="61" spans="2:20" x14ac:dyDescent="0.3">
      <c r="T61" s="3"/>
    </row>
    <row r="62" spans="2:20" x14ac:dyDescent="0.3">
      <c r="T62" s="3"/>
    </row>
    <row r="63" spans="2:20" x14ac:dyDescent="0.3">
      <c r="T63" s="3"/>
    </row>
    <row r="64" spans="2:20" x14ac:dyDescent="0.3">
      <c r="T64" s="3"/>
    </row>
    <row r="65" spans="20:20" x14ac:dyDescent="0.3">
      <c r="T65" s="3"/>
    </row>
    <row r="66" spans="20:20" x14ac:dyDescent="0.3">
      <c r="T66" s="3"/>
    </row>
    <row r="67" spans="20:20" x14ac:dyDescent="0.3">
      <c r="T67" s="3"/>
    </row>
    <row r="68" spans="20:20" x14ac:dyDescent="0.3">
      <c r="T68" s="3"/>
    </row>
    <row r="69" spans="20:20" x14ac:dyDescent="0.3">
      <c r="T69" s="3"/>
    </row>
    <row r="70" spans="20:20" x14ac:dyDescent="0.3">
      <c r="T70" s="3"/>
    </row>
    <row r="71" spans="20:20" x14ac:dyDescent="0.3">
      <c r="T71" s="3"/>
    </row>
    <row r="72" spans="20:20" x14ac:dyDescent="0.3">
      <c r="T72" s="3"/>
    </row>
    <row r="73" spans="20:20" x14ac:dyDescent="0.3">
      <c r="T73" s="3"/>
    </row>
    <row r="74" spans="20:20" x14ac:dyDescent="0.3">
      <c r="T74" s="3"/>
    </row>
    <row r="75" spans="20:20" x14ac:dyDescent="0.3">
      <c r="T75" s="3"/>
    </row>
    <row r="76" spans="20:20" x14ac:dyDescent="0.3">
      <c r="T76" s="3"/>
    </row>
    <row r="77" spans="20:20" x14ac:dyDescent="0.3">
      <c r="T77" s="3"/>
    </row>
    <row r="78" spans="20:20" x14ac:dyDescent="0.3">
      <c r="T78" s="3"/>
    </row>
    <row r="79" spans="20:20" x14ac:dyDescent="0.3">
      <c r="T79" s="3"/>
    </row>
    <row r="80" spans="20:20" x14ac:dyDescent="0.3">
      <c r="T80" s="3"/>
    </row>
    <row r="81" spans="20:20" x14ac:dyDescent="0.3">
      <c r="T81" s="3"/>
    </row>
    <row r="82" spans="20:20" x14ac:dyDescent="0.3">
      <c r="T82" s="3"/>
    </row>
    <row r="83" spans="20:20" x14ac:dyDescent="0.3">
      <c r="T83" s="3"/>
    </row>
    <row r="84" spans="20:20" x14ac:dyDescent="0.3">
      <c r="T84" s="3"/>
    </row>
    <row r="85" spans="20:20" x14ac:dyDescent="0.3">
      <c r="T85" s="3"/>
    </row>
    <row r="86" spans="20:20" x14ac:dyDescent="0.3">
      <c r="T86" s="3"/>
    </row>
    <row r="87" spans="20:20" x14ac:dyDescent="0.3">
      <c r="T87" s="3"/>
    </row>
    <row r="88" spans="20:20" x14ac:dyDescent="0.3">
      <c r="T88" s="3"/>
    </row>
    <row r="89" spans="20:20" x14ac:dyDescent="0.3">
      <c r="T89" s="3"/>
    </row>
    <row r="90" spans="20:20" x14ac:dyDescent="0.3">
      <c r="T90" s="3"/>
    </row>
    <row r="91" spans="20:20" x14ac:dyDescent="0.3">
      <c r="T91" s="3"/>
    </row>
    <row r="92" spans="20:20" x14ac:dyDescent="0.3">
      <c r="T92" s="3"/>
    </row>
    <row r="93" spans="20:20" x14ac:dyDescent="0.3">
      <c r="T93" s="3"/>
    </row>
    <row r="94" spans="20:20" x14ac:dyDescent="0.3">
      <c r="T94" s="3"/>
    </row>
    <row r="95" spans="20:20" x14ac:dyDescent="0.3">
      <c r="T95" s="3"/>
    </row>
    <row r="96" spans="20:20" x14ac:dyDescent="0.3">
      <c r="T96" s="3"/>
    </row>
    <row r="97" spans="20:20" x14ac:dyDescent="0.3">
      <c r="T97" s="3"/>
    </row>
    <row r="98" spans="20:20" x14ac:dyDescent="0.3">
      <c r="T98" s="3"/>
    </row>
    <row r="99" spans="20:20" x14ac:dyDescent="0.3">
      <c r="T99" s="3"/>
    </row>
    <row r="100" spans="20:20" x14ac:dyDescent="0.3">
      <c r="T100" s="3"/>
    </row>
    <row r="101" spans="20:20" x14ac:dyDescent="0.3">
      <c r="T101" s="3"/>
    </row>
    <row r="102" spans="20:20" x14ac:dyDescent="0.3">
      <c r="T102" s="3"/>
    </row>
    <row r="103" spans="20:20" x14ac:dyDescent="0.3">
      <c r="T103" s="3"/>
    </row>
    <row r="104" spans="20:20" x14ac:dyDescent="0.3">
      <c r="T104" s="3"/>
    </row>
    <row r="105" spans="20:20" x14ac:dyDescent="0.3">
      <c r="T105" s="3"/>
    </row>
    <row r="106" spans="20:20" x14ac:dyDescent="0.3">
      <c r="T106" s="3"/>
    </row>
    <row r="107" spans="20:20" x14ac:dyDescent="0.3">
      <c r="T107" s="3"/>
    </row>
    <row r="108" spans="20:20" x14ac:dyDescent="0.3">
      <c r="T108" s="3"/>
    </row>
    <row r="109" spans="20:20" x14ac:dyDescent="0.3">
      <c r="T109" s="3"/>
    </row>
    <row r="110" spans="20:20" x14ac:dyDescent="0.3">
      <c r="T110" s="3"/>
    </row>
    <row r="111" spans="20:20" x14ac:dyDescent="0.3">
      <c r="T111" s="3"/>
    </row>
    <row r="112" spans="20:20" x14ac:dyDescent="0.3">
      <c r="T112" s="3"/>
    </row>
    <row r="113" spans="20:20" x14ac:dyDescent="0.3">
      <c r="T113" s="3"/>
    </row>
    <row r="114" spans="20:20" x14ac:dyDescent="0.3">
      <c r="T114" s="3"/>
    </row>
    <row r="115" spans="20:20" x14ac:dyDescent="0.3">
      <c r="T115" s="3"/>
    </row>
    <row r="116" spans="20:20" x14ac:dyDescent="0.3">
      <c r="T116" s="3"/>
    </row>
    <row r="117" spans="20:20" x14ac:dyDescent="0.3">
      <c r="T117" s="3"/>
    </row>
    <row r="118" spans="20:20" x14ac:dyDescent="0.3">
      <c r="T118" s="3"/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E126-AB8A-44A5-8497-30C3B9A216C8}">
  <sheetPr codeName="Sheet8">
    <tabColor theme="7" tint="0.79998168889431442"/>
  </sheetPr>
  <dimension ref="A1:AR856"/>
  <sheetViews>
    <sheetView topLeftCell="B1" zoomScale="91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33" max="33" width="11" bestFit="1" customWidth="1"/>
    <col min="35" max="35" width="12" bestFit="1" customWidth="1"/>
    <col min="37" max="37" width="12.6640625" bestFit="1" customWidth="1"/>
    <col min="43" max="43" width="12.6640625" bestFit="1" customWidth="1"/>
  </cols>
  <sheetData>
    <row r="1" spans="2:44" x14ac:dyDescent="0.3">
      <c r="B1">
        <v>0</v>
      </c>
      <c r="C1">
        <v>0</v>
      </c>
      <c r="K1" s="3"/>
      <c r="L1" t="s">
        <v>166</v>
      </c>
      <c r="M1" t="s">
        <v>173</v>
      </c>
      <c r="N1" t="s">
        <v>166</v>
      </c>
      <c r="O1" t="s">
        <v>173</v>
      </c>
      <c r="P1" t="s">
        <v>166</v>
      </c>
      <c r="Q1" t="s">
        <v>173</v>
      </c>
      <c r="T1" t="s">
        <v>174</v>
      </c>
      <c r="U1" t="s">
        <v>175</v>
      </c>
      <c r="V1" t="s">
        <v>174</v>
      </c>
      <c r="W1" t="s">
        <v>175</v>
      </c>
      <c r="X1" t="s">
        <v>174</v>
      </c>
      <c r="Y1" t="s">
        <v>175</v>
      </c>
      <c r="Z1" t="s">
        <v>174</v>
      </c>
      <c r="AA1" t="s">
        <v>175</v>
      </c>
      <c r="AB1" t="s">
        <v>174</v>
      </c>
      <c r="AC1" t="s">
        <v>174</v>
      </c>
      <c r="AD1" t="s">
        <v>174</v>
      </c>
      <c r="AE1" t="s">
        <v>174</v>
      </c>
      <c r="AG1" t="s">
        <v>166</v>
      </c>
      <c r="AH1" t="s">
        <v>175</v>
      </c>
      <c r="AI1" t="s">
        <v>166</v>
      </c>
      <c r="AJ1" t="s">
        <v>175</v>
      </c>
      <c r="AK1" t="s">
        <v>166</v>
      </c>
      <c r="AL1" t="s">
        <v>175</v>
      </c>
      <c r="AM1" t="s">
        <v>166</v>
      </c>
      <c r="AN1" t="s">
        <v>175</v>
      </c>
      <c r="AO1" t="s">
        <v>166</v>
      </c>
      <c r="AP1" t="s">
        <v>175</v>
      </c>
      <c r="AQ1" t="s">
        <v>166</v>
      </c>
      <c r="AR1" t="s">
        <v>175</v>
      </c>
    </row>
    <row r="2" spans="2:44" x14ac:dyDescent="0.3">
      <c r="B2" s="2">
        <v>3.308103952498E-5</v>
      </c>
      <c r="C2">
        <v>9.120063833665E-2</v>
      </c>
      <c r="K2" s="3"/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2:44" x14ac:dyDescent="0.3">
      <c r="B3" s="2">
        <v>6.097798373824E-5</v>
      </c>
      <c r="C3">
        <v>0.1745755054933</v>
      </c>
      <c r="K3" s="3"/>
      <c r="L3">
        <v>2.6752816703559998E-4</v>
      </c>
      <c r="M3">
        <v>1.433298626264</v>
      </c>
      <c r="N3">
        <v>4.0600096522190002E-4</v>
      </c>
      <c r="O3">
        <v>1.747731486375</v>
      </c>
      <c r="P3">
        <v>4.0901376334979998E-5</v>
      </c>
      <c r="Q3">
        <v>1.7888539945169999</v>
      </c>
      <c r="T3">
        <v>7.4677622594840001</v>
      </c>
      <c r="U3">
        <v>7.7175996202150002E-2</v>
      </c>
      <c r="V3">
        <v>16.106456925500002</v>
      </c>
      <c r="W3">
        <v>6.7375051038449998E-2</v>
      </c>
      <c r="X3">
        <v>4.1674334644220004</v>
      </c>
      <c r="Y3">
        <v>8.3026243042649994E-2</v>
      </c>
      <c r="Z3">
        <v>9.0225585061799993</v>
      </c>
      <c r="AA3">
        <v>5.106400270382E-2</v>
      </c>
      <c r="AB3">
        <v>7.6549820364189998</v>
      </c>
      <c r="AC3">
        <v>0.1718589717291</v>
      </c>
      <c r="AD3">
        <v>4.6554567672590004</v>
      </c>
      <c r="AE3">
        <v>4.5337224954040002E-2</v>
      </c>
      <c r="AG3">
        <f t="shared" ref="AG3:AG34" si="0">0.00006*T3</f>
        <v>4.4806573556904002E-4</v>
      </c>
      <c r="AH3">
        <f t="shared" ref="AH3:AH34" si="1">U3</f>
        <v>7.7175996202150002E-2</v>
      </c>
      <c r="AI3">
        <f t="shared" ref="AI3:AI35" si="2">0.00006*V3</f>
        <v>9.6638741553000014E-4</v>
      </c>
      <c r="AJ3">
        <f t="shared" ref="AJ3:AJ35" si="3">W3</f>
        <v>6.7375051038449998E-2</v>
      </c>
      <c r="AK3">
        <f t="shared" ref="AK3:AK40" si="4">0.00006*X3</f>
        <v>2.5004600786532002E-4</v>
      </c>
      <c r="AL3">
        <f t="shared" ref="AL3:AL40" si="5">Y3</f>
        <v>8.3026243042649994E-2</v>
      </c>
      <c r="AM3">
        <f t="shared" ref="AM3:AM30" si="6">0.00006*Z3</f>
        <v>5.4135351037079994E-4</v>
      </c>
      <c r="AN3">
        <f t="shared" ref="AN3:AN30" si="7">AA3</f>
        <v>5.106400270382E-2</v>
      </c>
      <c r="AO3">
        <f t="shared" ref="AO3:AO33" si="8">0.00006*AB3</f>
        <v>4.5929892218514001E-4</v>
      </c>
      <c r="AP3">
        <f t="shared" ref="AP3:AP33" si="9">AC3</f>
        <v>0.1718589717291</v>
      </c>
      <c r="AQ3">
        <f t="shared" ref="AQ3:AQ34" si="10">0.00006*AD3</f>
        <v>2.7932740603554005E-4</v>
      </c>
      <c r="AR3">
        <f t="shared" ref="AR3:AR34" si="11">AE3</f>
        <v>4.5337224954040002E-2</v>
      </c>
    </row>
    <row r="4" spans="2:44" x14ac:dyDescent="0.3">
      <c r="B4" s="2">
        <v>1.096458141823E-4</v>
      </c>
      <c r="C4">
        <v>0.29349421507239998</v>
      </c>
      <c r="K4" s="3"/>
      <c r="L4">
        <v>5.1576686820380005E-4</v>
      </c>
      <c r="M4">
        <v>2.2837398540209999</v>
      </c>
      <c r="N4">
        <v>4.6582360570689998E-4</v>
      </c>
      <c r="O4">
        <v>2.284342835006</v>
      </c>
      <c r="P4">
        <v>1.336895451228E-4</v>
      </c>
      <c r="Q4">
        <v>1.917974887407</v>
      </c>
      <c r="T4">
        <v>14.15766924741</v>
      </c>
      <c r="U4">
        <v>0.17272044214439999</v>
      </c>
      <c r="V4">
        <v>17.367482695770001</v>
      </c>
      <c r="W4">
        <v>7.7016580414129995E-2</v>
      </c>
      <c r="X4">
        <v>7.3641654407669996</v>
      </c>
      <c r="Y4">
        <v>0.16703273689170001</v>
      </c>
      <c r="Z4">
        <v>12.02974979927</v>
      </c>
      <c r="AA4">
        <v>7.227161637059E-2</v>
      </c>
      <c r="AB4">
        <v>11.42673613757</v>
      </c>
      <c r="AC4">
        <v>0.35633929775000001</v>
      </c>
      <c r="AD4">
        <v>13.3830491786</v>
      </c>
      <c r="AE4">
        <v>0.14761214295059999</v>
      </c>
      <c r="AG4">
        <f t="shared" si="0"/>
        <v>8.4946015484460005E-4</v>
      </c>
      <c r="AH4">
        <f t="shared" si="1"/>
        <v>0.17272044214439999</v>
      </c>
      <c r="AI4">
        <f t="shared" si="2"/>
        <v>1.0420489617462001E-3</v>
      </c>
      <c r="AJ4">
        <f t="shared" si="3"/>
        <v>7.7016580414129995E-2</v>
      </c>
      <c r="AK4">
        <f t="shared" si="4"/>
        <v>4.4184992644602002E-4</v>
      </c>
      <c r="AL4">
        <f t="shared" si="5"/>
        <v>0.16703273689170001</v>
      </c>
      <c r="AM4">
        <f t="shared" si="6"/>
        <v>7.2178498795620008E-4</v>
      </c>
      <c r="AN4">
        <f t="shared" si="7"/>
        <v>7.227161637059E-2</v>
      </c>
      <c r="AO4">
        <f t="shared" si="8"/>
        <v>6.8560416825419999E-4</v>
      </c>
      <c r="AP4">
        <f t="shared" si="9"/>
        <v>0.35633929775000001</v>
      </c>
      <c r="AQ4">
        <f t="shared" si="10"/>
        <v>8.02982950716E-4</v>
      </c>
      <c r="AR4">
        <f t="shared" si="11"/>
        <v>0.14761214295059999</v>
      </c>
    </row>
    <row r="5" spans="2:44" x14ac:dyDescent="0.3">
      <c r="B5" s="2">
        <v>1.790362238797E-4</v>
      </c>
      <c r="C5">
        <v>0.43936989636430002</v>
      </c>
      <c r="K5" s="3"/>
      <c r="L5">
        <v>8.4822941441130002E-4</v>
      </c>
      <c r="M5">
        <v>3.3861670198309999</v>
      </c>
      <c r="N5">
        <v>6.7187936737749996E-4</v>
      </c>
      <c r="O5">
        <v>2.7802190822889998</v>
      </c>
      <c r="P5">
        <v>2.7644057402710003E-4</v>
      </c>
      <c r="Q5">
        <v>1.9963968590200001</v>
      </c>
      <c r="T5">
        <v>16.481670114810001</v>
      </c>
      <c r="U5">
        <v>0.24611297031080001</v>
      </c>
      <c r="V5">
        <v>18.337058895929999</v>
      </c>
      <c r="W5">
        <v>9.0527537319119999E-2</v>
      </c>
      <c r="X5">
        <v>10.07195981784</v>
      </c>
      <c r="Y5">
        <v>0.30128865002569999</v>
      </c>
      <c r="Z5">
        <v>14.357267191409999</v>
      </c>
      <c r="AA5">
        <v>9.7354909166209994E-2</v>
      </c>
      <c r="AB5">
        <v>15.87865645312</v>
      </c>
      <c r="AC5">
        <v>0.53018065169020001</v>
      </c>
      <c r="AD5">
        <v>19.2931316411</v>
      </c>
      <c r="AE5">
        <v>0.28954595804790001</v>
      </c>
      <c r="AG5">
        <f t="shared" si="0"/>
        <v>9.8890020688860002E-4</v>
      </c>
      <c r="AH5">
        <f t="shared" si="1"/>
        <v>0.24611297031080001</v>
      </c>
      <c r="AI5">
        <f t="shared" si="2"/>
        <v>1.1002235337558E-3</v>
      </c>
      <c r="AJ5">
        <f t="shared" si="3"/>
        <v>9.0527537319119999E-2</v>
      </c>
      <c r="AK5">
        <f t="shared" si="4"/>
        <v>6.0431758907040004E-4</v>
      </c>
      <c r="AL5">
        <f t="shared" si="5"/>
        <v>0.30128865002569999</v>
      </c>
      <c r="AM5">
        <f t="shared" si="6"/>
        <v>8.6143603148460001E-4</v>
      </c>
      <c r="AN5">
        <f t="shared" si="7"/>
        <v>9.7354909166209994E-2</v>
      </c>
      <c r="AO5">
        <f t="shared" si="8"/>
        <v>9.5271938718720004E-4</v>
      </c>
      <c r="AP5">
        <f t="shared" si="9"/>
        <v>0.53018065169020001</v>
      </c>
      <c r="AQ5">
        <f t="shared" si="10"/>
        <v>1.157587898466E-3</v>
      </c>
      <c r="AR5">
        <f t="shared" si="11"/>
        <v>0.28954595804790001</v>
      </c>
    </row>
    <row r="6" spans="2:44" x14ac:dyDescent="0.3">
      <c r="B6" s="2">
        <v>2.3285364465159999E-4</v>
      </c>
      <c r="C6">
        <v>0.55950771770109997</v>
      </c>
      <c r="K6" s="3"/>
      <c r="L6">
        <v>1.0122442705399999E-3</v>
      </c>
      <c r="M6">
        <v>3.980327545627</v>
      </c>
      <c r="N6">
        <v>1.0574030505029999E-3</v>
      </c>
      <c r="O6">
        <v>3.4521540609189998</v>
      </c>
      <c r="P6">
        <v>3.9064139715060001E-4</v>
      </c>
      <c r="Q6">
        <v>2.0632838139029999</v>
      </c>
      <c r="T6">
        <v>19.870615333220002</v>
      </c>
      <c r="U6">
        <v>0.3562033254602</v>
      </c>
      <c r="V6">
        <v>19.11231193919</v>
      </c>
      <c r="W6">
        <v>0.10694017414610001</v>
      </c>
      <c r="X6">
        <v>11.32602286913</v>
      </c>
      <c r="Y6">
        <v>0.40658246543549997</v>
      </c>
      <c r="Z6">
        <v>16.101674451859999</v>
      </c>
      <c r="AA6">
        <v>0.1330756111427</v>
      </c>
      <c r="AB6">
        <v>17.907831886669999</v>
      </c>
      <c r="AC6">
        <v>0.65381947334180002</v>
      </c>
      <c r="AD6">
        <v>22.289140385530001</v>
      </c>
      <c r="AE6">
        <v>0.46437694019370002</v>
      </c>
      <c r="AG6">
        <f t="shared" si="0"/>
        <v>1.1922369199932001E-3</v>
      </c>
      <c r="AH6">
        <f t="shared" si="1"/>
        <v>0.3562033254602</v>
      </c>
      <c r="AI6">
        <f t="shared" si="2"/>
        <v>1.1467387163514001E-3</v>
      </c>
      <c r="AJ6">
        <f t="shared" si="3"/>
        <v>0.10694017414610001</v>
      </c>
      <c r="AK6">
        <f t="shared" si="4"/>
        <v>6.7956137214780007E-4</v>
      </c>
      <c r="AL6">
        <f t="shared" si="5"/>
        <v>0.40658246543549997</v>
      </c>
      <c r="AM6">
        <f t="shared" si="6"/>
        <v>9.6610046711159995E-4</v>
      </c>
      <c r="AN6">
        <f t="shared" si="7"/>
        <v>0.1330756111427</v>
      </c>
      <c r="AO6">
        <f t="shared" si="8"/>
        <v>1.0744699132001999E-3</v>
      </c>
      <c r="AP6">
        <f t="shared" si="9"/>
        <v>0.65381947334180002</v>
      </c>
      <c r="AQ6">
        <f t="shared" si="10"/>
        <v>1.3373484231318001E-3</v>
      </c>
      <c r="AR6">
        <f t="shared" si="11"/>
        <v>0.46437694019370002</v>
      </c>
    </row>
    <row r="7" spans="2:44" x14ac:dyDescent="0.3">
      <c r="B7" s="2">
        <v>3.3683919474439999E-4</v>
      </c>
      <c r="C7">
        <v>0.76053415031149996</v>
      </c>
      <c r="K7" s="3"/>
      <c r="L7">
        <v>1.2649158056580001E-3</v>
      </c>
      <c r="M7">
        <v>4.5988529147100001</v>
      </c>
      <c r="N7">
        <v>1.2767527322819999E-3</v>
      </c>
      <c r="O7">
        <v>3.7248119798729999</v>
      </c>
      <c r="P7">
        <v>6.4045569773320005E-4</v>
      </c>
      <c r="Q7">
        <v>2.111771687923</v>
      </c>
      <c r="T7">
        <v>21.805125920889999</v>
      </c>
      <c r="U7">
        <v>0.44699342995960001</v>
      </c>
      <c r="V7">
        <v>20.177818934139999</v>
      </c>
      <c r="W7">
        <v>0.13590852346990001</v>
      </c>
      <c r="X7">
        <v>13.839283097819999</v>
      </c>
      <c r="Y7">
        <v>0.54663861261379998</v>
      </c>
      <c r="Z7">
        <v>17.069773711629999</v>
      </c>
      <c r="AA7">
        <v>0.16687644690340001</v>
      </c>
      <c r="AB7">
        <v>23.026907275100001</v>
      </c>
      <c r="AC7">
        <v>0.99576602607310005</v>
      </c>
      <c r="AD7">
        <v>27.024351933799998</v>
      </c>
      <c r="AE7">
        <v>0.74642629266469995</v>
      </c>
      <c r="AG7">
        <f t="shared" si="0"/>
        <v>1.3083075552534E-3</v>
      </c>
      <c r="AH7">
        <f t="shared" si="1"/>
        <v>0.44699342995960001</v>
      </c>
      <c r="AI7">
        <f t="shared" si="2"/>
        <v>1.2106691360483999E-3</v>
      </c>
      <c r="AJ7">
        <f t="shared" si="3"/>
        <v>0.13590852346990001</v>
      </c>
      <c r="AK7">
        <f t="shared" si="4"/>
        <v>8.3035698586919995E-4</v>
      </c>
      <c r="AL7">
        <f t="shared" si="5"/>
        <v>0.54663861261379998</v>
      </c>
      <c r="AM7">
        <f t="shared" si="6"/>
        <v>1.0241864226978E-3</v>
      </c>
      <c r="AN7">
        <f t="shared" si="7"/>
        <v>0.16687644690340001</v>
      </c>
      <c r="AO7">
        <f t="shared" si="8"/>
        <v>1.3816144365060002E-3</v>
      </c>
      <c r="AP7">
        <f t="shared" si="9"/>
        <v>0.99576602607310005</v>
      </c>
      <c r="AQ7">
        <f t="shared" si="10"/>
        <v>1.621461116028E-3</v>
      </c>
      <c r="AR7">
        <f t="shared" si="11"/>
        <v>0.74642629266469995</v>
      </c>
    </row>
    <row r="8" spans="2:44" x14ac:dyDescent="0.3">
      <c r="B8" s="2">
        <v>4.114206007503E-4</v>
      </c>
      <c r="C8">
        <v>0.91498911825509999</v>
      </c>
      <c r="K8" s="3"/>
      <c r="L8">
        <v>1.3358411488489999E-3</v>
      </c>
      <c r="M8">
        <v>4.70338111473</v>
      </c>
      <c r="N8">
        <v>1.5692189746530001E-3</v>
      </c>
      <c r="O8">
        <v>3.8987598347089998</v>
      </c>
      <c r="P8">
        <v>8.9740754976099998E-4</v>
      </c>
      <c r="Q8">
        <v>2.1418201257149998</v>
      </c>
      <c r="T8">
        <v>23.739777169549999</v>
      </c>
      <c r="U8">
        <v>0.53585116504420005</v>
      </c>
      <c r="V8">
        <v>26.95345879512</v>
      </c>
      <c r="W8">
        <v>0.38700714440610001</v>
      </c>
      <c r="X8">
        <v>15.38029456756</v>
      </c>
      <c r="Y8">
        <v>0.70989882176889996</v>
      </c>
      <c r="Z8">
        <v>18.618802857759999</v>
      </c>
      <c r="AA8">
        <v>0.21999159941310001</v>
      </c>
      <c r="AB8">
        <v>27.167755812519999</v>
      </c>
      <c r="AC8">
        <v>1.443042340911</v>
      </c>
      <c r="AD8">
        <v>30.500858618119999</v>
      </c>
      <c r="AE8">
        <v>0.98695002041540003</v>
      </c>
      <c r="AG8">
        <f t="shared" si="0"/>
        <v>1.4243866301730001E-3</v>
      </c>
      <c r="AH8">
        <f t="shared" si="1"/>
        <v>0.53585116504420005</v>
      </c>
      <c r="AI8">
        <f t="shared" si="2"/>
        <v>1.6172075277072E-3</v>
      </c>
      <c r="AJ8">
        <f t="shared" si="3"/>
        <v>0.38700714440610001</v>
      </c>
      <c r="AK8">
        <f t="shared" si="4"/>
        <v>9.2281767405359998E-4</v>
      </c>
      <c r="AL8">
        <f t="shared" si="5"/>
        <v>0.70989882176889996</v>
      </c>
      <c r="AM8">
        <f t="shared" si="6"/>
        <v>1.1171281714656E-3</v>
      </c>
      <c r="AN8">
        <f t="shared" si="7"/>
        <v>0.21999159941310001</v>
      </c>
      <c r="AO8">
        <f t="shared" si="8"/>
        <v>1.6300653487512E-3</v>
      </c>
      <c r="AP8">
        <f t="shared" si="9"/>
        <v>1.443042340911</v>
      </c>
      <c r="AQ8">
        <f t="shared" si="10"/>
        <v>1.8300515170872E-3</v>
      </c>
      <c r="AR8">
        <f t="shared" si="11"/>
        <v>0.98695002041540003</v>
      </c>
    </row>
    <row r="9" spans="2:44" x14ac:dyDescent="0.3">
      <c r="B9" s="2">
        <v>4.9623907844090003E-4</v>
      </c>
      <c r="C9">
        <v>1.060842047373</v>
      </c>
      <c r="K9" s="3"/>
      <c r="L9">
        <v>1.362438152546E-3</v>
      </c>
      <c r="M9">
        <v>4.7391791683099997</v>
      </c>
      <c r="N9">
        <v>1.8085095365930001E-3</v>
      </c>
      <c r="O9">
        <v>3.9954216582890001</v>
      </c>
      <c r="P9">
        <v>1.1186716445630001E-3</v>
      </c>
      <c r="Q9">
        <v>2.1465000461680002</v>
      </c>
      <c r="T9">
        <v>30.593483879659999</v>
      </c>
      <c r="U9">
        <v>1.047818094083</v>
      </c>
      <c r="V9">
        <v>34.492958159220002</v>
      </c>
      <c r="W9">
        <v>0.81104032477059995</v>
      </c>
      <c r="X9">
        <v>17.402577612630001</v>
      </c>
      <c r="Y9">
        <v>0.92822374474720004</v>
      </c>
      <c r="Z9">
        <v>19.195934897410002</v>
      </c>
      <c r="AA9">
        <v>0.29147989036260002</v>
      </c>
      <c r="AB9">
        <v>34.205587757810001</v>
      </c>
      <c r="AC9">
        <v>2.0922043726030002</v>
      </c>
      <c r="AD9">
        <v>33.776993722999997</v>
      </c>
      <c r="AE9">
        <v>1.3134673129259999</v>
      </c>
      <c r="AG9">
        <f t="shared" si="0"/>
        <v>1.8356090327796E-3</v>
      </c>
      <c r="AH9">
        <f t="shared" si="1"/>
        <v>1.047818094083</v>
      </c>
      <c r="AI9">
        <f t="shared" si="2"/>
        <v>2.0695774895532E-3</v>
      </c>
      <c r="AJ9">
        <f t="shared" si="3"/>
        <v>0.81104032477059995</v>
      </c>
      <c r="AK9">
        <f t="shared" si="4"/>
        <v>1.0441546567578001E-3</v>
      </c>
      <c r="AL9">
        <f t="shared" si="5"/>
        <v>0.92822374474720004</v>
      </c>
      <c r="AM9">
        <f t="shared" si="6"/>
        <v>1.1517560938446002E-3</v>
      </c>
      <c r="AN9">
        <f t="shared" si="7"/>
        <v>0.29147989036260002</v>
      </c>
      <c r="AO9">
        <f t="shared" si="8"/>
        <v>2.0523352654686E-3</v>
      </c>
      <c r="AP9">
        <f t="shared" si="9"/>
        <v>2.0922043726030002</v>
      </c>
      <c r="AQ9">
        <f t="shared" si="10"/>
        <v>2.0266196233799999E-3</v>
      </c>
      <c r="AR9">
        <f t="shared" si="11"/>
        <v>1.3134673129259999</v>
      </c>
    </row>
    <row r="10" spans="2:44" x14ac:dyDescent="0.3">
      <c r="B10" s="2">
        <v>5.8607602752050003E-4</v>
      </c>
      <c r="C10">
        <v>1.1846068677499999</v>
      </c>
      <c r="K10" s="3"/>
      <c r="L10">
        <v>1.4510948315340001E-3</v>
      </c>
      <c r="M10">
        <v>4.7893125950490001</v>
      </c>
      <c r="N10">
        <v>2.0345061784250002E-3</v>
      </c>
      <c r="O10">
        <v>4.0749083442870004</v>
      </c>
      <c r="P10">
        <v>1.425586356707E-3</v>
      </c>
      <c r="Q10">
        <v>2.1489016604239999</v>
      </c>
      <c r="T10">
        <v>33.294456198749998</v>
      </c>
      <c r="U10">
        <v>1.2757939238360001</v>
      </c>
      <c r="V10">
        <v>42.414563101109998</v>
      </c>
      <c r="W10">
        <v>1.3191253230810001</v>
      </c>
      <c r="X10">
        <v>20.09869712759</v>
      </c>
      <c r="Y10">
        <v>1.222866319312</v>
      </c>
      <c r="Z10">
        <v>41.090310216090003</v>
      </c>
      <c r="AA10">
        <v>2.1780838456709999</v>
      </c>
      <c r="AB10">
        <v>42.302667284009999</v>
      </c>
      <c r="AC10">
        <v>2.8563251925789999</v>
      </c>
      <c r="AD10">
        <v>37.73357636427</v>
      </c>
      <c r="AE10">
        <v>1.625480894526</v>
      </c>
      <c r="AG10">
        <f t="shared" si="0"/>
        <v>1.9976673719249998E-3</v>
      </c>
      <c r="AH10">
        <f t="shared" si="1"/>
        <v>1.2757939238360001</v>
      </c>
      <c r="AI10">
        <f t="shared" si="2"/>
        <v>2.5448737860665998E-3</v>
      </c>
      <c r="AJ10">
        <f t="shared" si="3"/>
        <v>1.3191253230810001</v>
      </c>
      <c r="AK10">
        <f t="shared" si="4"/>
        <v>1.2059218276554002E-3</v>
      </c>
      <c r="AL10">
        <f t="shared" si="5"/>
        <v>1.222866319312</v>
      </c>
      <c r="AM10">
        <f t="shared" si="6"/>
        <v>2.4654186129654003E-3</v>
      </c>
      <c r="AN10">
        <f t="shared" si="7"/>
        <v>2.1780838456709999</v>
      </c>
      <c r="AO10">
        <f t="shared" si="8"/>
        <v>2.5381600370406E-3</v>
      </c>
      <c r="AP10">
        <f t="shared" si="9"/>
        <v>2.8563251925789999</v>
      </c>
      <c r="AQ10">
        <f t="shared" si="10"/>
        <v>2.2640145818561999E-3</v>
      </c>
      <c r="AR10">
        <f t="shared" si="11"/>
        <v>1.625480894526</v>
      </c>
    </row>
    <row r="11" spans="2:44" x14ac:dyDescent="0.3">
      <c r="B11" s="2">
        <v>6.964630309339E-4</v>
      </c>
      <c r="C11">
        <v>1.304661264448</v>
      </c>
      <c r="K11" s="3"/>
      <c r="L11">
        <v>1.4998560049779999E-3</v>
      </c>
      <c r="M11">
        <v>4.8065069669760003</v>
      </c>
      <c r="N11">
        <v>2.4133829014969998E-3</v>
      </c>
      <c r="O11">
        <v>4.1480039405050002</v>
      </c>
      <c r="P11">
        <v>1.6468504515089999E-3</v>
      </c>
      <c r="Q11">
        <v>2.144360741781</v>
      </c>
      <c r="T11">
        <v>36.000351652470002</v>
      </c>
      <c r="U11">
        <v>1.4361368240700001</v>
      </c>
      <c r="V11">
        <v>49.757207410489997</v>
      </c>
      <c r="W11">
        <v>1.780842832834</v>
      </c>
      <c r="X11">
        <v>22.991249714279999</v>
      </c>
      <c r="Y11">
        <v>1.4856216727330001</v>
      </c>
      <c r="Z11">
        <v>44.759803777919998</v>
      </c>
      <c r="AA11">
        <v>2.4340634029410002</v>
      </c>
      <c r="AB11">
        <v>51.675120001410001</v>
      </c>
      <c r="AC11">
        <v>3.4329858616169999</v>
      </c>
      <c r="AD11">
        <v>42.465834031749999</v>
      </c>
      <c r="AE11">
        <v>1.948110004708</v>
      </c>
      <c r="AG11">
        <f t="shared" si="0"/>
        <v>2.1600210991482003E-3</v>
      </c>
      <c r="AH11">
        <f t="shared" si="1"/>
        <v>1.4361368240700001</v>
      </c>
      <c r="AI11">
        <f t="shared" si="2"/>
        <v>2.9854324446293998E-3</v>
      </c>
      <c r="AJ11">
        <f t="shared" si="3"/>
        <v>1.780842832834</v>
      </c>
      <c r="AK11">
        <f t="shared" si="4"/>
        <v>1.3794749828568E-3</v>
      </c>
      <c r="AL11">
        <f t="shared" si="5"/>
        <v>1.4856216727330001</v>
      </c>
      <c r="AM11">
        <f t="shared" si="6"/>
        <v>2.6855882266751999E-3</v>
      </c>
      <c r="AN11">
        <f t="shared" si="7"/>
        <v>2.4340634029410002</v>
      </c>
      <c r="AO11">
        <f t="shared" si="8"/>
        <v>3.1005072000846001E-3</v>
      </c>
      <c r="AP11">
        <f t="shared" si="9"/>
        <v>3.4329858616169999</v>
      </c>
      <c r="AQ11">
        <f t="shared" si="10"/>
        <v>2.5479500419050001E-3</v>
      </c>
      <c r="AR11">
        <f t="shared" si="11"/>
        <v>1.948110004708</v>
      </c>
    </row>
    <row r="12" spans="2:44" x14ac:dyDescent="0.3">
      <c r="B12" s="2">
        <v>8.4808816295070001E-4</v>
      </c>
      <c r="C12">
        <v>1.4418287301020001</v>
      </c>
      <c r="K12" s="3"/>
      <c r="L12">
        <v>1.566348514219E-3</v>
      </c>
      <c r="M12">
        <v>4.816548968617</v>
      </c>
      <c r="N12">
        <v>2.7723187444070002E-3</v>
      </c>
      <c r="O12">
        <v>4.1953368303490004</v>
      </c>
      <c r="P12">
        <v>1.8538394434200001E-3</v>
      </c>
      <c r="Q12">
        <v>2.1328997098859999</v>
      </c>
      <c r="T12">
        <v>40.06221904433</v>
      </c>
      <c r="U12">
        <v>1.635105232003</v>
      </c>
      <c r="V12">
        <v>54.49874870328</v>
      </c>
      <c r="W12">
        <v>1.9759355616380001</v>
      </c>
      <c r="X12">
        <v>24.630512885129999</v>
      </c>
      <c r="Y12">
        <v>1.6324551789620001</v>
      </c>
      <c r="Z12">
        <v>51.708526986400003</v>
      </c>
      <c r="AA12">
        <v>2.974048125595</v>
      </c>
      <c r="AB12">
        <v>53.706264688819999</v>
      </c>
      <c r="AC12">
        <v>3.529571511461</v>
      </c>
      <c r="AD12">
        <v>48.93905276545</v>
      </c>
      <c r="AE12">
        <v>2.3538028675309999</v>
      </c>
      <c r="AG12">
        <f t="shared" si="0"/>
        <v>2.4037331426598001E-3</v>
      </c>
      <c r="AH12">
        <f t="shared" si="1"/>
        <v>1.635105232003</v>
      </c>
      <c r="AI12">
        <f t="shared" si="2"/>
        <v>3.2699249221968003E-3</v>
      </c>
      <c r="AJ12">
        <f t="shared" si="3"/>
        <v>1.9759355616380001</v>
      </c>
      <c r="AK12">
        <f t="shared" si="4"/>
        <v>1.4778307731078001E-3</v>
      </c>
      <c r="AL12">
        <f t="shared" si="5"/>
        <v>1.6324551789620001</v>
      </c>
      <c r="AM12">
        <f t="shared" si="6"/>
        <v>3.1025116191840002E-3</v>
      </c>
      <c r="AN12">
        <f t="shared" si="7"/>
        <v>2.974048125595</v>
      </c>
      <c r="AO12">
        <f t="shared" si="8"/>
        <v>3.2223758813292001E-3</v>
      </c>
      <c r="AP12">
        <f t="shared" si="9"/>
        <v>3.529571511461</v>
      </c>
      <c r="AQ12">
        <f t="shared" si="10"/>
        <v>2.9363431659270001E-3</v>
      </c>
      <c r="AR12">
        <f t="shared" si="11"/>
        <v>2.3538028675309999</v>
      </c>
    </row>
    <row r="13" spans="2:44" x14ac:dyDescent="0.3">
      <c r="B13" s="2">
        <v>1.0029830315959999E-3</v>
      </c>
      <c r="C13">
        <v>1.550777135955</v>
      </c>
      <c r="K13" s="3"/>
      <c r="L13">
        <v>1.6683036950560001E-3</v>
      </c>
      <c r="M13">
        <v>4.8008335259289998</v>
      </c>
      <c r="N13">
        <v>3.0249032264549999E-3</v>
      </c>
      <c r="O13">
        <v>4.1932697990190002</v>
      </c>
      <c r="P13">
        <v>2.3820182503660001E-3</v>
      </c>
      <c r="Q13">
        <v>2.1030978882100002</v>
      </c>
      <c r="T13">
        <v>42.963492612369997</v>
      </c>
      <c r="U13">
        <v>1.778053681704</v>
      </c>
      <c r="V13">
        <v>59.338612027689997</v>
      </c>
      <c r="W13">
        <v>2.1536354028079998</v>
      </c>
      <c r="X13">
        <v>26.65124865932</v>
      </c>
      <c r="Y13">
        <v>1.872036165503</v>
      </c>
      <c r="Z13">
        <v>57.02248817569</v>
      </c>
      <c r="AA13">
        <v>3.3053635207449998</v>
      </c>
      <c r="AB13">
        <v>56.612391060989999</v>
      </c>
      <c r="AC13">
        <v>3.6058532163499999</v>
      </c>
      <c r="AD13">
        <v>56.670484049629998</v>
      </c>
      <c r="AE13">
        <v>2.8077846480250002</v>
      </c>
      <c r="AG13">
        <f t="shared" si="0"/>
        <v>2.5778095567422E-3</v>
      </c>
      <c r="AH13">
        <f t="shared" si="1"/>
        <v>1.778053681704</v>
      </c>
      <c r="AI13">
        <f t="shared" si="2"/>
        <v>3.5603167216613999E-3</v>
      </c>
      <c r="AJ13">
        <f t="shared" si="3"/>
        <v>2.1536354028079998</v>
      </c>
      <c r="AK13">
        <f t="shared" si="4"/>
        <v>1.5990749195592001E-3</v>
      </c>
      <c r="AL13">
        <f t="shared" si="5"/>
        <v>1.872036165503</v>
      </c>
      <c r="AM13">
        <f t="shared" si="6"/>
        <v>3.4213492905414001E-3</v>
      </c>
      <c r="AN13">
        <f t="shared" si="7"/>
        <v>3.3053635207449998</v>
      </c>
      <c r="AO13">
        <f t="shared" si="8"/>
        <v>3.3967434636594002E-3</v>
      </c>
      <c r="AP13">
        <f t="shared" si="9"/>
        <v>3.6058532163499999</v>
      </c>
      <c r="AQ13">
        <f t="shared" si="10"/>
        <v>3.4002290429778E-3</v>
      </c>
      <c r="AR13">
        <f t="shared" si="11"/>
        <v>2.8077846480250002</v>
      </c>
    </row>
    <row r="14" spans="2:44" x14ac:dyDescent="0.3">
      <c r="B14" s="2">
        <v>1.1405423745610001E-3</v>
      </c>
      <c r="C14">
        <v>1.6254033391639999</v>
      </c>
      <c r="K14" s="3"/>
      <c r="L14">
        <v>1.734796204298E-3</v>
      </c>
      <c r="M14">
        <v>4.775085828331</v>
      </c>
      <c r="N14">
        <v>3.3506042690959999E-3</v>
      </c>
      <c r="O14">
        <v>4.161176550974</v>
      </c>
      <c r="P14">
        <v>3.0315354318809998E-3</v>
      </c>
      <c r="Q14">
        <v>2.0733341799330001</v>
      </c>
      <c r="T14">
        <v>44.801720752770002</v>
      </c>
      <c r="U14">
        <v>1.8582173173209999</v>
      </c>
      <c r="V14">
        <v>62.148385622100001</v>
      </c>
      <c r="W14">
        <v>2.220256823523</v>
      </c>
      <c r="X14">
        <v>28.86743287833</v>
      </c>
      <c r="Y14">
        <v>2.0932565168039998</v>
      </c>
      <c r="Z14">
        <v>59.829096897840003</v>
      </c>
      <c r="AA14">
        <v>3.4154632532929998</v>
      </c>
      <c r="AB14">
        <v>60.392936473980001</v>
      </c>
      <c r="AC14">
        <v>3.6695604539439999</v>
      </c>
      <c r="AD14">
        <v>58.605697942250004</v>
      </c>
      <c r="AE14">
        <v>2.8889129054499998</v>
      </c>
      <c r="AG14">
        <f t="shared" si="0"/>
        <v>2.6881032451662001E-3</v>
      </c>
      <c r="AH14">
        <f t="shared" si="1"/>
        <v>1.8582173173209999</v>
      </c>
      <c r="AI14">
        <f t="shared" si="2"/>
        <v>3.728903137326E-3</v>
      </c>
      <c r="AJ14">
        <f t="shared" si="3"/>
        <v>2.220256823523</v>
      </c>
      <c r="AK14">
        <f t="shared" si="4"/>
        <v>1.7320459726998E-3</v>
      </c>
      <c r="AL14">
        <f t="shared" si="5"/>
        <v>2.0932565168039998</v>
      </c>
      <c r="AM14">
        <f t="shared" si="6"/>
        <v>3.5897458138704004E-3</v>
      </c>
      <c r="AN14">
        <f t="shared" si="7"/>
        <v>3.4154632532929998</v>
      </c>
      <c r="AO14">
        <f t="shared" si="8"/>
        <v>3.6235761884388E-3</v>
      </c>
      <c r="AP14">
        <f t="shared" si="9"/>
        <v>3.6695604539439999</v>
      </c>
      <c r="AQ14">
        <f t="shared" si="10"/>
        <v>3.5163418765350005E-3</v>
      </c>
      <c r="AR14">
        <f t="shared" si="11"/>
        <v>2.8889129054499998</v>
      </c>
    </row>
    <row r="15" spans="2:44" x14ac:dyDescent="0.3">
      <c r="B15" s="2">
        <v>1.3106030733209999E-3</v>
      </c>
      <c r="C15">
        <v>1.687714551847</v>
      </c>
      <c r="K15" s="3"/>
      <c r="L15">
        <v>1.8012887135390001E-3</v>
      </c>
      <c r="M15">
        <v>4.7436117788549996</v>
      </c>
      <c r="N15">
        <v>3.5433661106589998E-3</v>
      </c>
      <c r="O15">
        <v>4.1333342860749998</v>
      </c>
      <c r="P15">
        <v>3.609677098943E-3</v>
      </c>
      <c r="Q15">
        <v>2.052768891106</v>
      </c>
      <c r="T15">
        <v>46.641355503070002</v>
      </c>
      <c r="U15">
        <v>1.919057258791</v>
      </c>
      <c r="V15">
        <v>63.796229113309998</v>
      </c>
      <c r="W15">
        <v>2.2492157954479999</v>
      </c>
      <c r="X15">
        <v>34.748257855040002</v>
      </c>
      <c r="Y15">
        <v>2.6371231701859998</v>
      </c>
      <c r="Z15">
        <v>62.442648411999997</v>
      </c>
      <c r="AA15">
        <v>3.511073341031</v>
      </c>
      <c r="AB15">
        <v>65.530930765489998</v>
      </c>
      <c r="AC15">
        <v>3.7516033203810002</v>
      </c>
      <c r="AD15">
        <v>60.445684345019998</v>
      </c>
      <c r="AE15">
        <v>2.9449219233830002</v>
      </c>
      <c r="AG15">
        <f t="shared" si="0"/>
        <v>2.7984813301842001E-3</v>
      </c>
      <c r="AH15">
        <f t="shared" si="1"/>
        <v>1.919057258791</v>
      </c>
      <c r="AI15">
        <f t="shared" si="2"/>
        <v>3.8277737467986E-3</v>
      </c>
      <c r="AJ15">
        <f t="shared" si="3"/>
        <v>2.2492157954479999</v>
      </c>
      <c r="AK15">
        <f t="shared" si="4"/>
        <v>2.0848954713024001E-3</v>
      </c>
      <c r="AL15">
        <f t="shared" si="5"/>
        <v>2.6371231701859998</v>
      </c>
      <c r="AM15">
        <f t="shared" si="6"/>
        <v>3.74655890472E-3</v>
      </c>
      <c r="AN15">
        <f t="shared" si="7"/>
        <v>3.511073341031</v>
      </c>
      <c r="AO15">
        <f t="shared" si="8"/>
        <v>3.9318558459294E-3</v>
      </c>
      <c r="AP15">
        <f t="shared" si="9"/>
        <v>3.7516033203810002</v>
      </c>
      <c r="AQ15">
        <f t="shared" si="10"/>
        <v>3.6267410607011999E-3</v>
      </c>
      <c r="AR15">
        <f t="shared" si="11"/>
        <v>2.9449219233830002</v>
      </c>
    </row>
    <row r="16" spans="2:44" x14ac:dyDescent="0.3">
      <c r="B16" s="2">
        <v>1.4084659925400001E-3</v>
      </c>
      <c r="C16">
        <v>1.7145577626890001</v>
      </c>
      <c r="K16" s="3"/>
      <c r="L16">
        <v>1.8633483888310001E-3</v>
      </c>
      <c r="M16">
        <v>4.6677571099339996</v>
      </c>
      <c r="N16">
        <v>3.815891472868E-3</v>
      </c>
      <c r="O16">
        <v>4.0883461137149997</v>
      </c>
      <c r="P16">
        <v>5.1228380053289996E-3</v>
      </c>
      <c r="Q16">
        <v>1.9748670553000001</v>
      </c>
      <c r="T16">
        <v>48.094735176379999</v>
      </c>
      <c r="U16">
        <v>1.952850280052</v>
      </c>
      <c r="V16">
        <v>64.570989843099994</v>
      </c>
      <c r="W16">
        <v>2.2723917252270001</v>
      </c>
      <c r="X16">
        <v>40.828821436730003</v>
      </c>
      <c r="Y16">
        <v>3.1036919211749998</v>
      </c>
      <c r="Z16">
        <v>66.028097032640005</v>
      </c>
      <c r="AA16">
        <v>3.5883102903280002</v>
      </c>
      <c r="AB16">
        <v>66.986701675619997</v>
      </c>
      <c r="AC16">
        <v>3.7525460615899999</v>
      </c>
      <c r="AD16">
        <v>62.868710548990002</v>
      </c>
      <c r="AE16">
        <v>2.9912597168419999</v>
      </c>
      <c r="AG16">
        <f t="shared" si="0"/>
        <v>2.8856841105828002E-3</v>
      </c>
      <c r="AH16">
        <f t="shared" si="1"/>
        <v>1.952850280052</v>
      </c>
      <c r="AI16">
        <f t="shared" si="2"/>
        <v>3.8742593905859999E-3</v>
      </c>
      <c r="AJ16">
        <f t="shared" si="3"/>
        <v>2.2723917252270001</v>
      </c>
      <c r="AK16">
        <f t="shared" si="4"/>
        <v>2.4497292862038001E-3</v>
      </c>
      <c r="AL16">
        <f t="shared" si="5"/>
        <v>3.1036919211749998</v>
      </c>
      <c r="AM16">
        <f t="shared" si="6"/>
        <v>3.9616858219584002E-3</v>
      </c>
      <c r="AN16">
        <f t="shared" si="7"/>
        <v>3.5883102903280002</v>
      </c>
      <c r="AO16">
        <f t="shared" si="8"/>
        <v>4.0192021005371996E-3</v>
      </c>
      <c r="AP16">
        <f t="shared" si="9"/>
        <v>3.7525460615899999</v>
      </c>
      <c r="AQ16">
        <f t="shared" si="10"/>
        <v>3.7721226329394003E-3</v>
      </c>
      <c r="AR16">
        <f t="shared" si="11"/>
        <v>2.9912597168419999</v>
      </c>
    </row>
    <row r="17" spans="2:44" x14ac:dyDescent="0.3">
      <c r="B17" s="2">
        <v>1.5131237218959999E-3</v>
      </c>
      <c r="C17">
        <v>1.7303505991129999</v>
      </c>
      <c r="K17" s="3"/>
      <c r="L17">
        <v>1.9387065659720001E-3</v>
      </c>
      <c r="M17">
        <v>4.5532537430059996</v>
      </c>
      <c r="N17">
        <v>4.1216516353470003E-3</v>
      </c>
      <c r="O17">
        <v>4.0219046783710004</v>
      </c>
      <c r="P17">
        <v>8.1919851267719997E-3</v>
      </c>
      <c r="Q17">
        <v>1.828297674573</v>
      </c>
      <c r="T17">
        <v>49.839564419799999</v>
      </c>
      <c r="U17">
        <v>1.9827738737839999</v>
      </c>
      <c r="V17">
        <v>66.413367482699996</v>
      </c>
      <c r="W17">
        <v>2.2955504631069998</v>
      </c>
      <c r="X17">
        <v>44.692849146950003</v>
      </c>
      <c r="Y17">
        <v>3.3538712444000001</v>
      </c>
      <c r="Z17">
        <v>68.354489136870001</v>
      </c>
      <c r="AA17">
        <v>3.6288525384420001</v>
      </c>
      <c r="AB17">
        <v>67.957262502709995</v>
      </c>
      <c r="AC17">
        <v>3.7525304325910001</v>
      </c>
      <c r="AD17">
        <v>64.517046353660007</v>
      </c>
      <c r="AE17">
        <v>3.0134553958139998</v>
      </c>
      <c r="AG17">
        <f t="shared" si="0"/>
        <v>2.990373865188E-3</v>
      </c>
      <c r="AH17">
        <f t="shared" si="1"/>
        <v>1.9827738737839999</v>
      </c>
      <c r="AI17">
        <f t="shared" si="2"/>
        <v>3.9848020489620002E-3</v>
      </c>
      <c r="AJ17">
        <f t="shared" si="3"/>
        <v>2.2955504631069998</v>
      </c>
      <c r="AK17">
        <f t="shared" si="4"/>
        <v>2.6815709488170001E-3</v>
      </c>
      <c r="AL17">
        <f t="shared" si="5"/>
        <v>3.3538712444000001</v>
      </c>
      <c r="AM17">
        <f t="shared" si="6"/>
        <v>4.1012693482121998E-3</v>
      </c>
      <c r="AN17">
        <f t="shared" si="7"/>
        <v>3.6288525384420001</v>
      </c>
      <c r="AO17">
        <f t="shared" si="8"/>
        <v>4.0774357501625995E-3</v>
      </c>
      <c r="AP17">
        <f t="shared" si="9"/>
        <v>3.7525304325910001</v>
      </c>
      <c r="AQ17">
        <f t="shared" si="10"/>
        <v>3.8710227812196003E-3</v>
      </c>
      <c r="AR17">
        <f t="shared" si="11"/>
        <v>3.0134553958139998</v>
      </c>
    </row>
    <row r="18" spans="2:44" x14ac:dyDescent="0.3">
      <c r="B18" s="2">
        <v>1.6846571155460001E-3</v>
      </c>
      <c r="C18">
        <v>1.749724930228</v>
      </c>
      <c r="K18" s="3"/>
      <c r="L18">
        <v>2.3864227948649998E-3</v>
      </c>
      <c r="M18">
        <v>3.7517051114850002</v>
      </c>
      <c r="N18">
        <v>4.3609421972869997E-3</v>
      </c>
      <c r="O18">
        <v>3.961881475063</v>
      </c>
      <c r="P18">
        <v>1.017622442854E-2</v>
      </c>
      <c r="Q18">
        <v>1.725186500922</v>
      </c>
      <c r="T18">
        <v>51.682082720380002</v>
      </c>
      <c r="U18">
        <v>2.004000242249</v>
      </c>
      <c r="V18">
        <v>67.771097683199997</v>
      </c>
      <c r="W18">
        <v>2.3100213531199998</v>
      </c>
      <c r="X18">
        <v>46.237306810920003</v>
      </c>
      <c r="Y18">
        <v>3.4697884028920001</v>
      </c>
      <c r="Z18">
        <v>71.748216828919993</v>
      </c>
      <c r="AA18">
        <v>3.673242333488</v>
      </c>
      <c r="AB18">
        <v>68.928245312770002</v>
      </c>
      <c r="AC18">
        <v>3.7467176953479999</v>
      </c>
      <c r="AD18">
        <v>68.494376490860006</v>
      </c>
      <c r="AE18">
        <v>3.0404444887270001</v>
      </c>
      <c r="AG18">
        <f t="shared" si="0"/>
        <v>3.1009249632228003E-3</v>
      </c>
      <c r="AH18">
        <f t="shared" si="1"/>
        <v>2.004000242249</v>
      </c>
      <c r="AI18">
        <f t="shared" si="2"/>
        <v>4.0662658609920002E-3</v>
      </c>
      <c r="AJ18">
        <f t="shared" si="3"/>
        <v>2.3100213531199998</v>
      </c>
      <c r="AK18">
        <f t="shared" si="4"/>
        <v>2.7742384086552004E-3</v>
      </c>
      <c r="AL18">
        <f t="shared" si="5"/>
        <v>3.4697884028920001</v>
      </c>
      <c r="AM18">
        <f t="shared" si="6"/>
        <v>4.3048930097351994E-3</v>
      </c>
      <c r="AN18">
        <f t="shared" si="7"/>
        <v>3.673242333488</v>
      </c>
      <c r="AO18">
        <f t="shared" si="8"/>
        <v>4.1356947187661999E-3</v>
      </c>
      <c r="AP18">
        <f t="shared" si="9"/>
        <v>3.7467176953479999</v>
      </c>
      <c r="AQ18">
        <f t="shared" si="10"/>
        <v>4.1096625894516004E-3</v>
      </c>
      <c r="AR18">
        <f t="shared" si="11"/>
        <v>3.0404444887270001</v>
      </c>
    </row>
    <row r="19" spans="2:44" x14ac:dyDescent="0.3">
      <c r="B19" s="2">
        <v>1.888726369976E-3</v>
      </c>
      <c r="C19">
        <v>1.762917749898</v>
      </c>
      <c r="K19" s="3"/>
      <c r="L19">
        <v>2.5586772642270002E-3</v>
      </c>
      <c r="M19">
        <v>3.4180300242759998</v>
      </c>
      <c r="N19">
        <v>4.6799962798740003E-3</v>
      </c>
      <c r="O19">
        <v>3.8890051047559999</v>
      </c>
      <c r="P19">
        <v>1.221756414187E-2</v>
      </c>
      <c r="Q19">
        <v>1.6313141020840001</v>
      </c>
      <c r="T19">
        <v>54.204767235369999</v>
      </c>
      <c r="U19">
        <v>2.014587638634</v>
      </c>
      <c r="V19">
        <v>69.614811602190002</v>
      </c>
      <c r="W19">
        <v>2.314822581559</v>
      </c>
      <c r="X19">
        <v>48.851420969039999</v>
      </c>
      <c r="Y19">
        <v>3.5576690129699999</v>
      </c>
      <c r="Z19">
        <v>76.211812006589994</v>
      </c>
      <c r="AA19">
        <v>3.6866970259970002</v>
      </c>
      <c r="AB19">
        <v>69.803297328029998</v>
      </c>
      <c r="AC19">
        <v>3.7254475656860002</v>
      </c>
      <c r="AD19">
        <v>72.958041999030002</v>
      </c>
      <c r="AE19">
        <v>3.0529329965279999</v>
      </c>
      <c r="AG19">
        <f t="shared" si="0"/>
        <v>3.2522860341221999E-3</v>
      </c>
      <c r="AH19">
        <f t="shared" si="1"/>
        <v>2.014587638634</v>
      </c>
      <c r="AI19">
        <f t="shared" si="2"/>
        <v>4.1768886961314E-3</v>
      </c>
      <c r="AJ19">
        <f t="shared" si="3"/>
        <v>2.314822581559</v>
      </c>
      <c r="AK19">
        <f t="shared" si="4"/>
        <v>2.9310852581424002E-3</v>
      </c>
      <c r="AL19">
        <f t="shared" si="5"/>
        <v>3.5576690129699999</v>
      </c>
      <c r="AM19">
        <f t="shared" si="6"/>
        <v>4.5727087203953996E-3</v>
      </c>
      <c r="AN19">
        <f t="shared" si="7"/>
        <v>3.6866970259970002</v>
      </c>
      <c r="AO19">
        <f t="shared" si="8"/>
        <v>4.1881978396818001E-3</v>
      </c>
      <c r="AP19">
        <f t="shared" si="9"/>
        <v>3.7254475656860002</v>
      </c>
      <c r="AQ19">
        <f t="shared" si="10"/>
        <v>4.3774825199417999E-3</v>
      </c>
      <c r="AR19">
        <f t="shared" si="11"/>
        <v>3.0529329965279999</v>
      </c>
    </row>
    <row r="20" spans="2:44" x14ac:dyDescent="0.3">
      <c r="B20" s="2">
        <v>2.1150323045289999E-3</v>
      </c>
      <c r="C20">
        <v>1.7674908346060001</v>
      </c>
      <c r="K20" s="3"/>
      <c r="L20">
        <v>2.744984711573E-3</v>
      </c>
      <c r="M20">
        <v>3.1558607367690001</v>
      </c>
      <c r="N20">
        <v>5.0389321227840003E-3</v>
      </c>
      <c r="O20">
        <v>3.783945708174</v>
      </c>
      <c r="P20">
        <v>1.47157071477E-2</v>
      </c>
      <c r="Q20">
        <v>1.5306695596640001</v>
      </c>
      <c r="T20">
        <v>55.466496310579998</v>
      </c>
      <c r="U20">
        <v>2.014567320936</v>
      </c>
      <c r="V20">
        <v>71.362102412919995</v>
      </c>
      <c r="W20">
        <v>2.310929710531</v>
      </c>
      <c r="X20">
        <v>51.078436084229999</v>
      </c>
      <c r="Y20">
        <v>3.630096919329</v>
      </c>
      <c r="Z20">
        <v>78.832466900710003</v>
      </c>
      <c r="AA20">
        <v>3.684722458285</v>
      </c>
      <c r="AB20">
        <v>72.23455219988</v>
      </c>
      <c r="AC20">
        <v>3.6587417483769999</v>
      </c>
      <c r="AD20">
        <v>77.617085621520005</v>
      </c>
      <c r="AE20">
        <v>3.048027053797</v>
      </c>
      <c r="AG20">
        <f t="shared" si="0"/>
        <v>3.3279897786347998E-3</v>
      </c>
      <c r="AH20">
        <f t="shared" si="1"/>
        <v>2.014567320936</v>
      </c>
      <c r="AI20">
        <f t="shared" si="2"/>
        <v>4.2817261447752001E-3</v>
      </c>
      <c r="AJ20">
        <f t="shared" si="3"/>
        <v>2.310929710531</v>
      </c>
      <c r="AK20">
        <f t="shared" si="4"/>
        <v>3.0647061650538E-3</v>
      </c>
      <c r="AL20">
        <f t="shared" si="5"/>
        <v>3.630096919329</v>
      </c>
      <c r="AM20">
        <f t="shared" si="6"/>
        <v>4.7299480140425999E-3</v>
      </c>
      <c r="AN20">
        <f t="shared" si="7"/>
        <v>3.684722458285</v>
      </c>
      <c r="AO20">
        <f t="shared" si="8"/>
        <v>4.3340731319928003E-3</v>
      </c>
      <c r="AP20">
        <f t="shared" si="9"/>
        <v>3.6587417483769999</v>
      </c>
      <c r="AQ20">
        <f t="shared" si="10"/>
        <v>4.6570251372912005E-3</v>
      </c>
      <c r="AR20">
        <f t="shared" si="11"/>
        <v>3.048027053797</v>
      </c>
    </row>
    <row r="21" spans="2:44" x14ac:dyDescent="0.3">
      <c r="B21" s="2">
        <v>2.5573035870000002E-3</v>
      </c>
      <c r="C21">
        <v>1.7668386056130001</v>
      </c>
      <c r="K21" s="3"/>
      <c r="L21">
        <v>2.9046768092979998E-3</v>
      </c>
      <c r="M21">
        <v>3.0290958098040002</v>
      </c>
      <c r="N21">
        <v>5.4443966860720002E-3</v>
      </c>
      <c r="O21">
        <v>3.6831936671159999</v>
      </c>
      <c r="P21">
        <v>1.6571470523459999E-2</v>
      </c>
      <c r="Q21">
        <v>1.4620961772600001</v>
      </c>
      <c r="T21">
        <v>57.795842295589999</v>
      </c>
      <c r="U21">
        <v>2.0145298113379999</v>
      </c>
      <c r="V21">
        <v>72.819420593939995</v>
      </c>
      <c r="W21">
        <v>2.2906163881769999</v>
      </c>
      <c r="X21">
        <v>52.918703808979998</v>
      </c>
      <c r="Y21">
        <v>3.682241198432</v>
      </c>
      <c r="Z21">
        <v>82.91001799288</v>
      </c>
      <c r="AA21">
        <v>3.6682316764639999</v>
      </c>
      <c r="AB21">
        <v>77.09889053645</v>
      </c>
      <c r="AC21">
        <v>3.5002093113670001</v>
      </c>
      <c r="AD21">
        <v>80.337258165660003</v>
      </c>
      <c r="AE21">
        <v>3.0122344584260001</v>
      </c>
      <c r="AG21">
        <f t="shared" si="0"/>
        <v>3.4677505377354E-3</v>
      </c>
      <c r="AH21">
        <f t="shared" si="1"/>
        <v>2.0145298113379999</v>
      </c>
      <c r="AI21">
        <f t="shared" si="2"/>
        <v>4.3691652356363997E-3</v>
      </c>
      <c r="AJ21">
        <f t="shared" si="3"/>
        <v>2.2906163881769999</v>
      </c>
      <c r="AK21">
        <f t="shared" si="4"/>
        <v>3.1751222285388001E-3</v>
      </c>
      <c r="AL21">
        <f t="shared" si="5"/>
        <v>3.682241198432</v>
      </c>
      <c r="AM21">
        <f t="shared" si="6"/>
        <v>4.9746010795728001E-3</v>
      </c>
      <c r="AN21">
        <f t="shared" si="7"/>
        <v>3.6682316764639999</v>
      </c>
      <c r="AO21">
        <f t="shared" si="8"/>
        <v>4.6259334321870002E-3</v>
      </c>
      <c r="AP21">
        <f t="shared" si="9"/>
        <v>3.5002093113670001</v>
      </c>
      <c r="AQ21">
        <f t="shared" si="10"/>
        <v>4.8202354899396001E-3</v>
      </c>
      <c r="AR21">
        <f t="shared" si="11"/>
        <v>3.0122344584260001</v>
      </c>
    </row>
    <row r="22" spans="2:44" x14ac:dyDescent="0.3">
      <c r="B22" s="2">
        <v>2.953187150539E-3</v>
      </c>
      <c r="C22">
        <v>1.747854195907</v>
      </c>
      <c r="K22" s="3"/>
      <c r="L22">
        <v>3.0710227444289999E-3</v>
      </c>
      <c r="M22">
        <v>2.908781197658</v>
      </c>
      <c r="N22">
        <v>5.6238646075270002E-3</v>
      </c>
      <c r="O22">
        <v>3.625298043246</v>
      </c>
      <c r="P22">
        <v>1.8298757973199999E-2</v>
      </c>
      <c r="Q22">
        <v>1.4119241176840001</v>
      </c>
      <c r="T22">
        <v>59.543203436820001</v>
      </c>
      <c r="U22">
        <v>2.009670755603</v>
      </c>
      <c r="V22">
        <v>74.666862029149996</v>
      </c>
      <c r="W22">
        <v>2.2442098271240001</v>
      </c>
      <c r="X22">
        <v>54.954208987069997</v>
      </c>
      <c r="Y22">
        <v>3.7189233964159998</v>
      </c>
      <c r="Z22">
        <v>85.047854040779995</v>
      </c>
      <c r="AA22">
        <v>3.632448458492</v>
      </c>
      <c r="AB22">
        <v>81.477456146009999</v>
      </c>
      <c r="AC22">
        <v>3.348447981808</v>
      </c>
      <c r="AD22">
        <v>84.320496064419999</v>
      </c>
      <c r="AE22">
        <v>2.9580640359150001</v>
      </c>
      <c r="AG22">
        <f t="shared" si="0"/>
        <v>3.5725922062092002E-3</v>
      </c>
      <c r="AH22">
        <f t="shared" si="1"/>
        <v>2.009670755603</v>
      </c>
      <c r="AI22">
        <f t="shared" si="2"/>
        <v>4.4800117217489999E-3</v>
      </c>
      <c r="AJ22">
        <f t="shared" si="3"/>
        <v>2.2442098271240001</v>
      </c>
      <c r="AK22">
        <f t="shared" si="4"/>
        <v>3.2972525392242001E-3</v>
      </c>
      <c r="AL22">
        <f t="shared" si="5"/>
        <v>3.7189233964159998</v>
      </c>
      <c r="AM22">
        <f t="shared" si="6"/>
        <v>5.1028712424467998E-3</v>
      </c>
      <c r="AN22">
        <f t="shared" si="7"/>
        <v>3.632448458492</v>
      </c>
      <c r="AO22">
        <f t="shared" si="8"/>
        <v>4.8886473687606005E-3</v>
      </c>
      <c r="AP22">
        <f t="shared" si="9"/>
        <v>3.348447981808</v>
      </c>
      <c r="AQ22">
        <f t="shared" si="10"/>
        <v>5.0592297638652004E-3</v>
      </c>
      <c r="AR22">
        <f t="shared" si="11"/>
        <v>2.9580640359150001</v>
      </c>
    </row>
    <row r="23" spans="2:44" x14ac:dyDescent="0.3">
      <c r="B23" s="2">
        <v>3.2479863652090002E-3</v>
      </c>
      <c r="C23">
        <v>1.738832505869</v>
      </c>
      <c r="K23" s="3"/>
      <c r="L23">
        <v>3.317214728422E-3</v>
      </c>
      <c r="M23">
        <v>2.7712963997109998</v>
      </c>
      <c r="N23">
        <v>5.6903342080660002E-3</v>
      </c>
      <c r="O23">
        <v>3.6124407005160002</v>
      </c>
      <c r="P23">
        <v>1.9626342542010001E-2</v>
      </c>
      <c r="Q23">
        <v>1.3846786058260001</v>
      </c>
      <c r="T23">
        <v>61.582506461610002</v>
      </c>
      <c r="U23">
        <v>1.994178979387</v>
      </c>
      <c r="V23">
        <v>78.26321187648</v>
      </c>
      <c r="W23">
        <v>2.1716881467719999</v>
      </c>
      <c r="X23">
        <v>56.797289931599998</v>
      </c>
      <c r="Y23">
        <v>3.7324202872219998</v>
      </c>
      <c r="Z23">
        <v>87.186956037580003</v>
      </c>
      <c r="AA23">
        <v>3.5792739157870002</v>
      </c>
      <c r="AB23">
        <v>88.674235009349999</v>
      </c>
      <c r="AC23">
        <v>3.1473659080740002</v>
      </c>
      <c r="AD23">
        <v>88.402196655780003</v>
      </c>
      <c r="AE23">
        <v>2.8845683563570002</v>
      </c>
      <c r="AG23">
        <f t="shared" si="0"/>
        <v>3.6949503876966003E-3</v>
      </c>
      <c r="AH23">
        <f t="shared" si="1"/>
        <v>1.994178979387</v>
      </c>
      <c r="AI23">
        <f t="shared" si="2"/>
        <v>4.6957927125888003E-3</v>
      </c>
      <c r="AJ23">
        <f t="shared" si="3"/>
        <v>2.1716881467719999</v>
      </c>
      <c r="AK23">
        <f t="shared" si="4"/>
        <v>3.4078373958959999E-3</v>
      </c>
      <c r="AL23">
        <f t="shared" si="5"/>
        <v>3.7324202872219998</v>
      </c>
      <c r="AM23">
        <f t="shared" si="6"/>
        <v>5.2312173622548006E-3</v>
      </c>
      <c r="AN23">
        <f t="shared" si="7"/>
        <v>3.5792739157870002</v>
      </c>
      <c r="AO23">
        <f t="shared" si="8"/>
        <v>5.3204541005610001E-3</v>
      </c>
      <c r="AP23">
        <f t="shared" si="9"/>
        <v>3.1473659080740002</v>
      </c>
      <c r="AQ23">
        <f t="shared" si="10"/>
        <v>5.3041317993468007E-3</v>
      </c>
      <c r="AR23">
        <f t="shared" si="11"/>
        <v>2.8845683563570002</v>
      </c>
    </row>
    <row r="24" spans="2:44" x14ac:dyDescent="0.3">
      <c r="B24" s="2">
        <v>3.486202195243E-3</v>
      </c>
      <c r="C24">
        <v>1.727440848838</v>
      </c>
      <c r="K24" s="3"/>
      <c r="L24">
        <v>3.5966758994410001E-3</v>
      </c>
      <c r="M24">
        <v>2.659614951065</v>
      </c>
      <c r="N24">
        <v>5.716922048281E-3</v>
      </c>
      <c r="O24">
        <v>3.5888389794350002</v>
      </c>
      <c r="P24">
        <v>2.0625599744340001E-2</v>
      </c>
      <c r="Q24">
        <v>1.3665508026890001</v>
      </c>
      <c r="T24">
        <v>62.84522016375</v>
      </c>
      <c r="U24">
        <v>1.980632075785</v>
      </c>
      <c r="V24">
        <v>86.9124561167</v>
      </c>
      <c r="W24">
        <v>2.0169594954960002</v>
      </c>
      <c r="X24">
        <v>58.64163682505</v>
      </c>
      <c r="Y24">
        <v>3.7285258532940002</v>
      </c>
      <c r="Z24">
        <v>90.105249585340005</v>
      </c>
      <c r="AA24">
        <v>3.4884056662940002</v>
      </c>
      <c r="AB24">
        <v>97.911371854910001</v>
      </c>
      <c r="AC24">
        <v>2.916299287513</v>
      </c>
      <c r="AD24">
        <v>97.150114580099995</v>
      </c>
      <c r="AE24">
        <v>2.7076158939099999</v>
      </c>
      <c r="AG24">
        <f t="shared" si="0"/>
        <v>3.770713209825E-3</v>
      </c>
      <c r="AH24">
        <f t="shared" si="1"/>
        <v>1.980632075785</v>
      </c>
      <c r="AI24">
        <f t="shared" si="2"/>
        <v>5.2147473670020004E-3</v>
      </c>
      <c r="AJ24">
        <f t="shared" si="3"/>
        <v>2.0169594954960002</v>
      </c>
      <c r="AK24">
        <f t="shared" si="4"/>
        <v>3.5184982095030001E-3</v>
      </c>
      <c r="AL24">
        <f t="shared" si="5"/>
        <v>3.7285258532940002</v>
      </c>
      <c r="AM24">
        <f t="shared" si="6"/>
        <v>5.4063149751204008E-3</v>
      </c>
      <c r="AN24">
        <f t="shared" si="7"/>
        <v>3.4884056662940002</v>
      </c>
      <c r="AO24">
        <f t="shared" si="8"/>
        <v>5.8746823112946003E-3</v>
      </c>
      <c r="AP24">
        <f t="shared" si="9"/>
        <v>2.916299287513</v>
      </c>
      <c r="AQ24">
        <f t="shared" si="10"/>
        <v>5.8290068748059996E-3</v>
      </c>
      <c r="AR24">
        <f t="shared" si="11"/>
        <v>2.7076158939099999</v>
      </c>
    </row>
    <row r="25" spans="2:44" x14ac:dyDescent="0.3">
      <c r="B25" s="2">
        <v>3.6421418969769998E-3</v>
      </c>
      <c r="C25">
        <v>1.7173972325510001</v>
      </c>
      <c r="K25" s="3"/>
      <c r="L25">
        <v>3.8894447452699999E-3</v>
      </c>
      <c r="M25">
        <v>2.5414894576789999</v>
      </c>
      <c r="P25">
        <v>2.0711250361679999E-2</v>
      </c>
      <c r="Q25">
        <v>1.364272496491</v>
      </c>
      <c r="T25">
        <v>64.594269236860001</v>
      </c>
      <c r="U25">
        <v>1.952584587072</v>
      </c>
      <c r="V25">
        <v>100.0302186692</v>
      </c>
      <c r="W25">
        <v>1.8080526072100001</v>
      </c>
      <c r="X25">
        <v>59.710238361770003</v>
      </c>
      <c r="Y25">
        <v>3.7149820754920002</v>
      </c>
      <c r="Z25">
        <v>94.579253676229996</v>
      </c>
      <c r="AA25">
        <v>3.3588650221049998</v>
      </c>
      <c r="AB25">
        <v>109.6723888339</v>
      </c>
      <c r="AC25">
        <v>2.6793949233099998</v>
      </c>
      <c r="AD25">
        <v>104.82598477339999</v>
      </c>
      <c r="AE25">
        <v>2.59155025993</v>
      </c>
      <c r="AG25">
        <f t="shared" si="0"/>
        <v>3.8756561542116E-3</v>
      </c>
      <c r="AH25">
        <f t="shared" si="1"/>
        <v>1.952584587072</v>
      </c>
      <c r="AI25">
        <f t="shared" si="2"/>
        <v>6.0018131201520003E-3</v>
      </c>
      <c r="AJ25">
        <f t="shared" si="3"/>
        <v>1.8080526072100001</v>
      </c>
      <c r="AK25">
        <f t="shared" si="4"/>
        <v>3.5826143017062004E-3</v>
      </c>
      <c r="AL25">
        <f t="shared" si="5"/>
        <v>3.7149820754920002</v>
      </c>
      <c r="AM25">
        <f t="shared" si="6"/>
        <v>5.6747552205737998E-3</v>
      </c>
      <c r="AN25">
        <f t="shared" si="7"/>
        <v>3.3588650221049998</v>
      </c>
      <c r="AO25">
        <f t="shared" si="8"/>
        <v>6.5803433300339999E-3</v>
      </c>
      <c r="AP25">
        <f t="shared" si="9"/>
        <v>2.6793949233099998</v>
      </c>
      <c r="AQ25">
        <f t="shared" si="10"/>
        <v>6.2895590864039995E-3</v>
      </c>
      <c r="AR25">
        <f t="shared" si="11"/>
        <v>2.59155025993</v>
      </c>
    </row>
    <row r="26" spans="2:44" x14ac:dyDescent="0.3">
      <c r="B26" s="2">
        <v>3.650609530911E-3</v>
      </c>
      <c r="C26">
        <v>1.6989841552189999</v>
      </c>
      <c r="K26" s="3"/>
      <c r="L26">
        <v>4.3219441766090003E-3</v>
      </c>
      <c r="M26">
        <v>2.4040631804610002</v>
      </c>
      <c r="T26">
        <v>70.32789248812</v>
      </c>
      <c r="U26">
        <v>1.8520091664080001</v>
      </c>
      <c r="V26">
        <v>107.51113273119999</v>
      </c>
      <c r="W26">
        <v>1.7035843155179999</v>
      </c>
      <c r="X26">
        <v>62.23868997732</v>
      </c>
      <c r="Y26">
        <v>3.646342325869</v>
      </c>
      <c r="Z26">
        <v>103.6220673649</v>
      </c>
      <c r="AA26">
        <v>3.1307000814660002</v>
      </c>
      <c r="AB26">
        <v>122.6918996853</v>
      </c>
      <c r="AC26">
        <v>2.4869147379509999</v>
      </c>
      <c r="AD26">
        <v>110.9474807031</v>
      </c>
      <c r="AE26">
        <v>2.4957995112029998</v>
      </c>
      <c r="AG26">
        <f t="shared" si="0"/>
        <v>4.2196735492872001E-3</v>
      </c>
      <c r="AH26">
        <f t="shared" si="1"/>
        <v>1.8520091664080001</v>
      </c>
      <c r="AI26">
        <f t="shared" si="2"/>
        <v>6.4506679638719998E-3</v>
      </c>
      <c r="AJ26">
        <f t="shared" si="3"/>
        <v>1.7035843155179999</v>
      </c>
      <c r="AK26">
        <f t="shared" si="4"/>
        <v>3.7343213986392003E-3</v>
      </c>
      <c r="AL26">
        <f t="shared" si="5"/>
        <v>3.646342325869</v>
      </c>
      <c r="AM26">
        <f t="shared" si="6"/>
        <v>6.2173240418940002E-3</v>
      </c>
      <c r="AN26">
        <f t="shared" si="7"/>
        <v>3.1307000814660002</v>
      </c>
      <c r="AO26">
        <f t="shared" si="8"/>
        <v>7.3615139811180003E-3</v>
      </c>
      <c r="AP26">
        <f t="shared" si="9"/>
        <v>2.4869147379509999</v>
      </c>
      <c r="AQ26">
        <f t="shared" si="10"/>
        <v>6.6568488421859997E-3</v>
      </c>
      <c r="AR26">
        <f t="shared" si="11"/>
        <v>2.4957995112029998</v>
      </c>
    </row>
    <row r="27" spans="2:44" x14ac:dyDescent="0.3">
      <c r="K27" s="3"/>
      <c r="L27">
        <v>4.9274433804840003E-3</v>
      </c>
      <c r="M27">
        <v>2.2473465695430002</v>
      </c>
      <c r="T27">
        <v>76.547991771330004</v>
      </c>
      <c r="U27">
        <v>1.7350007912180001</v>
      </c>
      <c r="V27">
        <v>115.087836927</v>
      </c>
      <c r="W27">
        <v>1.61650578566</v>
      </c>
      <c r="X27">
        <v>74.590342450899996</v>
      </c>
      <c r="Y27">
        <v>3.2954187887919999</v>
      </c>
      <c r="Z27">
        <v>112.46851831230001</v>
      </c>
      <c r="AA27">
        <v>2.933456177264</v>
      </c>
      <c r="AB27">
        <v>134.15520768010001</v>
      </c>
      <c r="AC27">
        <v>2.339870240237</v>
      </c>
      <c r="AD27">
        <v>129.4063520158</v>
      </c>
      <c r="AE27">
        <v>2.2452607210050002</v>
      </c>
      <c r="AG27">
        <f t="shared" si="0"/>
        <v>4.5928795062798004E-3</v>
      </c>
      <c r="AH27">
        <f t="shared" si="1"/>
        <v>1.7350007912180001</v>
      </c>
      <c r="AI27">
        <f t="shared" si="2"/>
        <v>6.90527021562E-3</v>
      </c>
      <c r="AJ27">
        <f t="shared" si="3"/>
        <v>1.61650578566</v>
      </c>
      <c r="AK27">
        <f t="shared" si="4"/>
        <v>4.4754205470540001E-3</v>
      </c>
      <c r="AL27">
        <f t="shared" si="5"/>
        <v>3.2954187887919999</v>
      </c>
      <c r="AM27">
        <f t="shared" si="6"/>
        <v>6.7481110987380006E-3</v>
      </c>
      <c r="AN27">
        <f t="shared" si="7"/>
        <v>2.933456177264</v>
      </c>
      <c r="AO27">
        <f t="shared" si="8"/>
        <v>8.0493124608060004E-3</v>
      </c>
      <c r="AP27">
        <f t="shared" si="9"/>
        <v>2.339870240237</v>
      </c>
      <c r="AQ27">
        <f t="shared" si="10"/>
        <v>7.7643811209479998E-3</v>
      </c>
      <c r="AR27">
        <f t="shared" si="11"/>
        <v>2.2452607210050002</v>
      </c>
    </row>
    <row r="28" spans="2:44" x14ac:dyDescent="0.3">
      <c r="K28" s="3"/>
      <c r="L28">
        <v>5.512981072142E-3</v>
      </c>
      <c r="M28">
        <v>2.1250142207749998</v>
      </c>
      <c r="T28">
        <v>83.640751832990006</v>
      </c>
      <c r="U28">
        <v>1.6295725664180001</v>
      </c>
      <c r="V28">
        <v>123.247299602</v>
      </c>
      <c r="W28">
        <v>1.523620770158</v>
      </c>
      <c r="X28">
        <v>86.358251818339994</v>
      </c>
      <c r="Y28">
        <v>2.9638283232620002</v>
      </c>
      <c r="Z28">
        <v>133.75333923330001</v>
      </c>
      <c r="AA28">
        <v>2.5273163250750001</v>
      </c>
      <c r="AB28">
        <v>152.6096481717</v>
      </c>
      <c r="AC28">
        <v>2.1502010866060002</v>
      </c>
      <c r="AD28">
        <v>141.8388142279</v>
      </c>
      <c r="AE28">
        <v>2.1175242884409999</v>
      </c>
      <c r="AG28">
        <f t="shared" si="0"/>
        <v>5.0184451099794004E-3</v>
      </c>
      <c r="AH28">
        <f t="shared" si="1"/>
        <v>1.6295725664180001</v>
      </c>
      <c r="AI28">
        <f t="shared" si="2"/>
        <v>7.3948379761200004E-3</v>
      </c>
      <c r="AJ28">
        <f t="shared" si="3"/>
        <v>1.523620770158</v>
      </c>
      <c r="AK28">
        <f t="shared" si="4"/>
        <v>5.1814951091004001E-3</v>
      </c>
      <c r="AL28">
        <f t="shared" si="5"/>
        <v>2.9638283232620002</v>
      </c>
      <c r="AM28">
        <f t="shared" si="6"/>
        <v>8.0252003539980007E-3</v>
      </c>
      <c r="AN28">
        <f t="shared" si="7"/>
        <v>2.5273163250750001</v>
      </c>
      <c r="AO28">
        <f t="shared" si="8"/>
        <v>9.1565788903020008E-3</v>
      </c>
      <c r="AP28">
        <f t="shared" si="9"/>
        <v>2.1502010866060002</v>
      </c>
      <c r="AQ28">
        <f t="shared" si="10"/>
        <v>8.5103288536740006E-3</v>
      </c>
      <c r="AR28">
        <f t="shared" si="11"/>
        <v>2.1175242884409999</v>
      </c>
    </row>
    <row r="29" spans="2:44" x14ac:dyDescent="0.3">
      <c r="K29" s="3"/>
      <c r="L29">
        <v>6.0585957393700001E-3</v>
      </c>
      <c r="M29">
        <v>2.0392092723420001</v>
      </c>
      <c r="T29">
        <v>91.995451961339995</v>
      </c>
      <c r="U29">
        <v>1.5212254697980001</v>
      </c>
      <c r="V29">
        <v>135.87197505610001</v>
      </c>
      <c r="W29">
        <v>1.4219681988949999</v>
      </c>
      <c r="X29">
        <v>103.7582272027</v>
      </c>
      <c r="Y29">
        <v>2.5934998212429998</v>
      </c>
      <c r="Z29">
        <v>142.30412078090001</v>
      </c>
      <c r="AA29">
        <v>2.3919129308480001</v>
      </c>
      <c r="AB29">
        <v>166.69093850179999</v>
      </c>
      <c r="AC29">
        <v>2.0378970400630001</v>
      </c>
      <c r="AD29">
        <v>153.68697068980001</v>
      </c>
      <c r="AE29">
        <v>2.0168504050839999</v>
      </c>
      <c r="AG29">
        <f t="shared" si="0"/>
        <v>5.5197271176803996E-3</v>
      </c>
      <c r="AH29">
        <f t="shared" si="1"/>
        <v>1.5212254697980001</v>
      </c>
      <c r="AI29">
        <f t="shared" si="2"/>
        <v>8.1523185033660003E-3</v>
      </c>
      <c r="AJ29">
        <f t="shared" si="3"/>
        <v>1.4219681988949999</v>
      </c>
      <c r="AK29">
        <f t="shared" si="4"/>
        <v>6.2254936321620002E-3</v>
      </c>
      <c r="AL29">
        <f t="shared" si="5"/>
        <v>2.5934998212429998</v>
      </c>
      <c r="AM29">
        <f t="shared" si="6"/>
        <v>8.5382472468540013E-3</v>
      </c>
      <c r="AN29">
        <f t="shared" si="7"/>
        <v>2.3919129308480001</v>
      </c>
      <c r="AO29">
        <f t="shared" si="8"/>
        <v>1.0001456310107999E-2</v>
      </c>
      <c r="AP29">
        <f t="shared" si="9"/>
        <v>2.0378970400630001</v>
      </c>
      <c r="AQ29">
        <f t="shared" si="10"/>
        <v>9.2212182413880014E-3</v>
      </c>
      <c r="AR29">
        <f t="shared" si="11"/>
        <v>2.0168504050839999</v>
      </c>
    </row>
    <row r="30" spans="2:44" x14ac:dyDescent="0.3">
      <c r="K30" s="3"/>
      <c r="L30">
        <v>8.2676697579010007E-3</v>
      </c>
      <c r="M30">
        <v>1.7647789031700001</v>
      </c>
      <c r="T30">
        <v>104.5246889341</v>
      </c>
      <c r="U30">
        <v>1.3973522131639999</v>
      </c>
      <c r="V30">
        <v>148.49489224780001</v>
      </c>
      <c r="W30">
        <v>1.3444702453170001</v>
      </c>
      <c r="X30">
        <v>105.02262883669999</v>
      </c>
      <c r="Y30">
        <v>2.5567644846630002</v>
      </c>
      <c r="Z30">
        <v>161.53915943339999</v>
      </c>
      <c r="AA30">
        <v>2.1452263762800001</v>
      </c>
      <c r="AB30">
        <v>179.11896989269999</v>
      </c>
      <c r="AC30">
        <v>1.9710302440659999</v>
      </c>
      <c r="AD30">
        <v>168.25297878949999</v>
      </c>
      <c r="AE30">
        <v>1.912268021701</v>
      </c>
      <c r="AG30">
        <f t="shared" si="0"/>
        <v>6.2714813360459998E-3</v>
      </c>
      <c r="AH30">
        <f t="shared" si="1"/>
        <v>1.3973522131639999</v>
      </c>
      <c r="AI30">
        <f t="shared" si="2"/>
        <v>8.9096935348680004E-3</v>
      </c>
      <c r="AJ30">
        <f t="shared" si="3"/>
        <v>1.3444702453170001</v>
      </c>
      <c r="AK30">
        <f t="shared" si="4"/>
        <v>6.301357730202E-3</v>
      </c>
      <c r="AL30">
        <f t="shared" si="5"/>
        <v>2.5567644846630002</v>
      </c>
      <c r="AM30">
        <f t="shared" si="6"/>
        <v>9.692349566004E-3</v>
      </c>
      <c r="AN30">
        <f t="shared" si="7"/>
        <v>2.1452263762800001</v>
      </c>
      <c r="AO30">
        <f t="shared" si="8"/>
        <v>1.0747138193562E-2</v>
      </c>
      <c r="AP30">
        <f t="shared" si="9"/>
        <v>1.9710302440659999</v>
      </c>
      <c r="AQ30">
        <f t="shared" si="10"/>
        <v>1.0095178727369999E-2</v>
      </c>
      <c r="AR30">
        <f t="shared" si="11"/>
        <v>1.912268021701</v>
      </c>
    </row>
    <row r="31" spans="2:44" x14ac:dyDescent="0.3">
      <c r="K31" s="3"/>
      <c r="L31">
        <v>9.6982448000229992E-3</v>
      </c>
      <c r="M31">
        <v>1.5739309232550001</v>
      </c>
      <c r="T31">
        <v>119.867497348</v>
      </c>
      <c r="U31">
        <v>1.2879264030449999</v>
      </c>
      <c r="V31">
        <v>160.0487155893</v>
      </c>
      <c r="W31">
        <v>1.2872793624929999</v>
      </c>
      <c r="X31">
        <v>106.1897633965</v>
      </c>
      <c r="Y31">
        <v>2.5229292651050002</v>
      </c>
      <c r="AB31">
        <v>192.80816771479999</v>
      </c>
      <c r="AC31">
        <v>1.911872608031</v>
      </c>
      <c r="AD31">
        <v>195.82893279340001</v>
      </c>
      <c r="AE31">
        <v>1.7466065731660001</v>
      </c>
      <c r="AG31">
        <f t="shared" si="0"/>
        <v>7.19204984088E-3</v>
      </c>
      <c r="AH31">
        <f t="shared" si="1"/>
        <v>1.2879264030449999</v>
      </c>
      <c r="AI31">
        <f t="shared" si="2"/>
        <v>9.602922935358001E-3</v>
      </c>
      <c r="AJ31">
        <f t="shared" si="3"/>
        <v>1.2872793624929999</v>
      </c>
      <c r="AK31">
        <f t="shared" si="4"/>
        <v>6.3713858037900001E-3</v>
      </c>
      <c r="AL31">
        <f t="shared" si="5"/>
        <v>2.5229292651050002</v>
      </c>
      <c r="AO31">
        <f t="shared" si="8"/>
        <v>1.1568490062887999E-2</v>
      </c>
      <c r="AP31">
        <f t="shared" si="9"/>
        <v>1.911872608031</v>
      </c>
      <c r="AQ31">
        <f t="shared" si="10"/>
        <v>1.1749735967604001E-2</v>
      </c>
      <c r="AR31">
        <f t="shared" si="11"/>
        <v>1.7466065731660001</v>
      </c>
    </row>
    <row r="32" spans="2:44" x14ac:dyDescent="0.3">
      <c r="K32" s="3"/>
      <c r="L32">
        <v>1.042351307719E-2</v>
      </c>
      <c r="M32">
        <v>1.503228263375</v>
      </c>
      <c r="T32">
        <v>133.26707419280001</v>
      </c>
      <c r="U32">
        <v>1.207517392145</v>
      </c>
      <c r="V32">
        <v>175.0971205523</v>
      </c>
      <c r="W32">
        <v>1.222302737615</v>
      </c>
      <c r="X32">
        <v>109.1057360379</v>
      </c>
      <c r="Y32">
        <v>2.4639451109560002</v>
      </c>
      <c r="AB32">
        <v>205.2341595213</v>
      </c>
      <c r="AC32">
        <v>1.873025168549</v>
      </c>
      <c r="AD32">
        <v>219.81113917819999</v>
      </c>
      <c r="AE32">
        <v>1.6177179708089999</v>
      </c>
      <c r="AG32">
        <f t="shared" si="0"/>
        <v>7.9960244515680009E-3</v>
      </c>
      <c r="AH32">
        <f t="shared" si="1"/>
        <v>1.207517392145</v>
      </c>
      <c r="AI32">
        <f t="shared" si="2"/>
        <v>1.0505827233138001E-2</v>
      </c>
      <c r="AJ32">
        <f t="shared" si="3"/>
        <v>1.222302737615</v>
      </c>
      <c r="AK32">
        <f t="shared" si="4"/>
        <v>6.5463441622740006E-3</v>
      </c>
      <c r="AL32">
        <f t="shared" si="5"/>
        <v>2.4639451109560002</v>
      </c>
      <c r="AO32">
        <f t="shared" si="8"/>
        <v>1.2314049571278001E-2</v>
      </c>
      <c r="AP32">
        <f t="shared" si="9"/>
        <v>1.873025168549</v>
      </c>
      <c r="AQ32">
        <f t="shared" si="10"/>
        <v>1.3188668350692E-2</v>
      </c>
      <c r="AR32">
        <f t="shared" si="11"/>
        <v>1.6177179708089999</v>
      </c>
    </row>
    <row r="33" spans="11:44" x14ac:dyDescent="0.3">
      <c r="K33" s="3"/>
      <c r="L33">
        <v>1.0709628085619999E-2</v>
      </c>
      <c r="M33">
        <v>1.4753758270599999</v>
      </c>
      <c r="T33">
        <v>145.30603728689999</v>
      </c>
      <c r="U33">
        <v>1.1522510642370001</v>
      </c>
      <c r="V33">
        <v>195.8718343951</v>
      </c>
      <c r="W33">
        <v>1.157233901643</v>
      </c>
      <c r="X33">
        <v>112.1182724486</v>
      </c>
      <c r="Y33">
        <v>2.411722686859</v>
      </c>
      <c r="AB33">
        <v>228.82300744919999</v>
      </c>
      <c r="AC33">
        <v>1.814674301433</v>
      </c>
      <c r="AD33">
        <v>244.2763754007</v>
      </c>
      <c r="AE33">
        <v>1.51973946459</v>
      </c>
      <c r="AG33">
        <f t="shared" si="0"/>
        <v>8.7183622372140005E-3</v>
      </c>
      <c r="AH33">
        <f t="shared" si="1"/>
        <v>1.1522510642370001</v>
      </c>
      <c r="AI33">
        <f t="shared" si="2"/>
        <v>1.1752310063706001E-2</v>
      </c>
      <c r="AJ33">
        <f t="shared" si="3"/>
        <v>1.157233901643</v>
      </c>
      <c r="AK33">
        <f t="shared" si="4"/>
        <v>6.7270963469159995E-3</v>
      </c>
      <c r="AL33">
        <f t="shared" si="5"/>
        <v>2.411722686859</v>
      </c>
      <c r="AO33">
        <f t="shared" si="8"/>
        <v>1.3729380446951999E-2</v>
      </c>
      <c r="AP33">
        <f t="shared" si="9"/>
        <v>1.814674301433</v>
      </c>
      <c r="AQ33">
        <f t="shared" si="10"/>
        <v>1.4656582524042E-2</v>
      </c>
      <c r="AR33">
        <f t="shared" si="11"/>
        <v>1.51973946459</v>
      </c>
    </row>
    <row r="34" spans="11:44" x14ac:dyDescent="0.3">
      <c r="K34" s="3"/>
      <c r="L34">
        <v>1.0889281695559999E-2</v>
      </c>
      <c r="M34">
        <v>1.45823699165</v>
      </c>
      <c r="T34">
        <v>158.0241819684</v>
      </c>
      <c r="U34">
        <v>1.099872350152</v>
      </c>
      <c r="V34">
        <v>214.6070342216</v>
      </c>
      <c r="W34">
        <v>1.1105553960100001</v>
      </c>
      <c r="X34">
        <v>122.61108994680001</v>
      </c>
      <c r="Y34">
        <v>2.263727633437</v>
      </c>
      <c r="AD34">
        <v>261.84669124329997</v>
      </c>
      <c r="AE34">
        <v>1.4759782678769999</v>
      </c>
      <c r="AG34">
        <f t="shared" si="0"/>
        <v>9.4814509181039997E-3</v>
      </c>
      <c r="AH34">
        <f t="shared" si="1"/>
        <v>1.099872350152</v>
      </c>
      <c r="AI34">
        <f t="shared" si="2"/>
        <v>1.2876422053296E-2</v>
      </c>
      <c r="AJ34">
        <f t="shared" si="3"/>
        <v>1.1105553960100001</v>
      </c>
      <c r="AK34">
        <f t="shared" si="4"/>
        <v>7.3566653968080006E-3</v>
      </c>
      <c r="AL34">
        <f t="shared" si="5"/>
        <v>2.263727633437</v>
      </c>
      <c r="AQ34">
        <f t="shared" si="10"/>
        <v>1.5710801474598E-2</v>
      </c>
      <c r="AR34">
        <f t="shared" si="11"/>
        <v>1.4759782678769999</v>
      </c>
    </row>
    <row r="35" spans="11:44" x14ac:dyDescent="0.3">
      <c r="K35" s="3"/>
      <c r="L35">
        <v>1.112881984214E-2</v>
      </c>
      <c r="M35">
        <v>1.4389675582100001</v>
      </c>
      <c r="V35">
        <v>232.56437877659999</v>
      </c>
      <c r="W35">
        <v>1.083213087724</v>
      </c>
      <c r="X35">
        <v>137.47290810729999</v>
      </c>
      <c r="Y35">
        <v>2.0953723706649998</v>
      </c>
      <c r="AI35">
        <f t="shared" si="2"/>
        <v>1.3953862726596E-2</v>
      </c>
      <c r="AJ35">
        <f t="shared" si="3"/>
        <v>1.083213087724</v>
      </c>
      <c r="AK35">
        <f t="shared" si="4"/>
        <v>8.2483744864379985E-3</v>
      </c>
      <c r="AL35">
        <f t="shared" si="5"/>
        <v>2.0953723706649998</v>
      </c>
    </row>
    <row r="36" spans="11:44" x14ac:dyDescent="0.3">
      <c r="K36" s="3"/>
      <c r="L36">
        <v>1.1375011826139999E-2</v>
      </c>
      <c r="M36">
        <v>1.4175508065319999</v>
      </c>
      <c r="X36">
        <v>156.6049829156</v>
      </c>
      <c r="Y36">
        <v>1.92984689442</v>
      </c>
      <c r="AK36">
        <f t="shared" si="4"/>
        <v>9.3962989749360008E-3</v>
      </c>
      <c r="AL36">
        <f t="shared" si="5"/>
        <v>1.92984689442</v>
      </c>
    </row>
    <row r="37" spans="11:44" x14ac:dyDescent="0.3">
      <c r="K37" s="3"/>
      <c r="L37">
        <v>1.256604872167E-2</v>
      </c>
      <c r="M37">
        <v>1.3276497740969999</v>
      </c>
      <c r="X37">
        <v>171.3654548332</v>
      </c>
      <c r="Y37">
        <v>1.8204304617</v>
      </c>
      <c r="AK37">
        <f t="shared" si="4"/>
        <v>1.0281927289992001E-2</v>
      </c>
      <c r="AL37">
        <f t="shared" si="5"/>
        <v>1.8204304617</v>
      </c>
    </row>
    <row r="38" spans="11:44" x14ac:dyDescent="0.3">
      <c r="K38" s="3"/>
      <c r="L38">
        <v>1.287877907972E-2</v>
      </c>
      <c r="M38">
        <v>1.2955068813590001</v>
      </c>
      <c r="X38">
        <v>183.98795004190001</v>
      </c>
      <c r="Y38">
        <v>1.7487296163670001</v>
      </c>
      <c r="AK38">
        <f t="shared" si="4"/>
        <v>1.1039277002514001E-2</v>
      </c>
      <c r="AL38">
        <f t="shared" si="5"/>
        <v>1.7487296163670001</v>
      </c>
    </row>
    <row r="39" spans="11:44" x14ac:dyDescent="0.3">
      <c r="K39" s="3"/>
      <c r="L39">
        <v>1.312497106371E-2</v>
      </c>
      <c r="M39">
        <v>1.2826877627369999</v>
      </c>
      <c r="X39">
        <v>195.1531974001</v>
      </c>
      <c r="Y39">
        <v>1.6963759086800001</v>
      </c>
      <c r="AK39">
        <f t="shared" si="4"/>
        <v>1.1709191844006E-2</v>
      </c>
      <c r="AL39">
        <f t="shared" si="5"/>
        <v>1.6963759086800001</v>
      </c>
    </row>
    <row r="40" spans="11:44" x14ac:dyDescent="0.3">
      <c r="K40" s="3"/>
      <c r="L40">
        <v>1.3337893860679999E-2</v>
      </c>
      <c r="M40">
        <v>1.282754643571</v>
      </c>
      <c r="X40">
        <v>207.9679058509</v>
      </c>
      <c r="Y40">
        <v>1.650758924647</v>
      </c>
      <c r="AK40">
        <f t="shared" si="4"/>
        <v>1.2478074351054001E-2</v>
      </c>
      <c r="AL40">
        <f t="shared" si="5"/>
        <v>1.650758924647</v>
      </c>
    </row>
    <row r="41" spans="11:44" x14ac:dyDescent="0.3">
      <c r="K41" s="3"/>
      <c r="L41">
        <v>1.3497585958399999E-2</v>
      </c>
      <c r="M41">
        <v>1.2656095380820001</v>
      </c>
    </row>
    <row r="42" spans="11:44" x14ac:dyDescent="0.3">
      <c r="K42" s="3"/>
      <c r="L42">
        <v>1.384358550347E-2</v>
      </c>
      <c r="M42">
        <v>1.2399253202660001</v>
      </c>
    </row>
    <row r="43" spans="11:44" x14ac:dyDescent="0.3">
      <c r="K43" s="3"/>
      <c r="L43">
        <v>1.408312365006E-2</v>
      </c>
      <c r="M43">
        <v>1.2185064785619999</v>
      </c>
    </row>
    <row r="44" spans="11:44" x14ac:dyDescent="0.3">
      <c r="K44" s="3"/>
      <c r="L44">
        <v>1.4342623308860001E-2</v>
      </c>
      <c r="M44">
        <v>1.190645682143</v>
      </c>
    </row>
    <row r="45" spans="11:44" x14ac:dyDescent="0.3">
      <c r="K45" s="3"/>
      <c r="L45">
        <v>1.458881529286E-2</v>
      </c>
      <c r="M45">
        <v>1.167079522201</v>
      </c>
    </row>
    <row r="46" spans="11:44" x14ac:dyDescent="0.3">
      <c r="K46" s="3"/>
      <c r="L46">
        <v>1.4948122512739999E-2</v>
      </c>
      <c r="M46">
        <v>1.1392500761719999</v>
      </c>
    </row>
    <row r="47" spans="11:44" x14ac:dyDescent="0.3">
      <c r="K47" s="3"/>
      <c r="L47">
        <v>1.523423752116E-2</v>
      </c>
      <c r="M47">
        <v>1.1285929059719999</v>
      </c>
    </row>
    <row r="48" spans="11:44" x14ac:dyDescent="0.3">
      <c r="K48" s="3"/>
      <c r="L48">
        <v>1.5600198578450001E-2</v>
      </c>
      <c r="M48">
        <v>1.115811407819</v>
      </c>
    </row>
    <row r="49" spans="11:13" x14ac:dyDescent="0.3">
      <c r="K49" s="3"/>
      <c r="L49">
        <v>1.5999428822759999E-2</v>
      </c>
      <c r="M49">
        <v>1.10948858459</v>
      </c>
    </row>
    <row r="50" spans="11:13" x14ac:dyDescent="0.3">
      <c r="K50" s="3"/>
      <c r="L50">
        <v>1.618573627011E-2</v>
      </c>
      <c r="M50">
        <v>1.109547105319</v>
      </c>
    </row>
    <row r="51" spans="11:13" x14ac:dyDescent="0.3">
      <c r="K51" s="3"/>
    </row>
    <row r="52" spans="11:13" x14ac:dyDescent="0.3">
      <c r="K52" s="3"/>
    </row>
    <row r="53" spans="11:13" x14ac:dyDescent="0.3">
      <c r="K53" s="3"/>
    </row>
    <row r="54" spans="11:13" x14ac:dyDescent="0.3">
      <c r="K54" s="3"/>
    </row>
    <row r="55" spans="11:13" x14ac:dyDescent="0.3">
      <c r="K55" s="3"/>
    </row>
    <row r="56" spans="11:13" x14ac:dyDescent="0.3">
      <c r="K56" s="3"/>
    </row>
    <row r="57" spans="11:13" x14ac:dyDescent="0.3">
      <c r="K57" s="3"/>
    </row>
    <row r="58" spans="11:13" x14ac:dyDescent="0.3">
      <c r="K58" s="3"/>
    </row>
    <row r="59" spans="11:13" x14ac:dyDescent="0.3">
      <c r="K59" s="3"/>
    </row>
    <row r="60" spans="11:13" x14ac:dyDescent="0.3">
      <c r="K60" s="3"/>
    </row>
    <row r="61" spans="11:13" x14ac:dyDescent="0.3">
      <c r="K61" s="3"/>
    </row>
    <row r="62" spans="11:13" x14ac:dyDescent="0.3">
      <c r="K62" s="3"/>
    </row>
    <row r="63" spans="11:13" x14ac:dyDescent="0.3">
      <c r="K63" s="3"/>
    </row>
    <row r="64" spans="11:13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pageSetup orientation="portrait" horizontalDpi="360" verticalDpi="360" r:id="rId1"/>
  <ignoredErrors>
    <ignoredError sqref="AI3:AQ3" formula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1513-C1F7-465D-BD2A-F5F04246DCDA}">
  <sheetPr codeName="Sheet80">
    <tabColor theme="7" tint="0.79998168889431442"/>
  </sheetPr>
  <dimension ref="A1:Y857"/>
  <sheetViews>
    <sheetView topLeftCell="P302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3" max="14" width="10" customWidth="1"/>
  </cols>
  <sheetData>
    <row r="1" spans="2:25" x14ac:dyDescent="0.3">
      <c r="B1" t="s">
        <v>243</v>
      </c>
      <c r="G1" t="s">
        <v>244</v>
      </c>
      <c r="H1" t="s">
        <v>245</v>
      </c>
      <c r="I1" t="s">
        <v>246</v>
      </c>
      <c r="K1" t="s">
        <v>166</v>
      </c>
      <c r="L1" t="s">
        <v>247</v>
      </c>
      <c r="N1" s="3"/>
    </row>
    <row r="2" spans="2:25" x14ac:dyDescent="0.3">
      <c r="B2" t="s">
        <v>244</v>
      </c>
      <c r="C2" t="s">
        <v>246</v>
      </c>
      <c r="D2" t="s">
        <v>244</v>
      </c>
      <c r="E2" t="s">
        <v>245</v>
      </c>
      <c r="G2">
        <v>0</v>
      </c>
      <c r="H2">
        <v>0</v>
      </c>
      <c r="I2">
        <v>0</v>
      </c>
      <c r="K2">
        <f>0.0002*G2</f>
        <v>0</v>
      </c>
      <c r="L2">
        <f>H2-I2</f>
        <v>0</v>
      </c>
      <c r="N2" s="3"/>
      <c r="O2" t="s">
        <v>244</v>
      </c>
      <c r="P2" t="s">
        <v>246</v>
      </c>
      <c r="Q2" t="s">
        <v>244</v>
      </c>
      <c r="R2" t="s">
        <v>245</v>
      </c>
      <c r="T2" t="s">
        <v>244</v>
      </c>
      <c r="U2" t="s">
        <v>245</v>
      </c>
      <c r="V2" t="s">
        <v>246</v>
      </c>
      <c r="X2" t="s">
        <v>166</v>
      </c>
      <c r="Y2" t="s">
        <v>247</v>
      </c>
    </row>
    <row r="3" spans="2:25" x14ac:dyDescent="0.3">
      <c r="B3" s="2">
        <v>0</v>
      </c>
      <c r="C3">
        <v>0</v>
      </c>
      <c r="D3" s="2">
        <v>0</v>
      </c>
      <c r="E3">
        <v>0</v>
      </c>
      <c r="G3" s="6">
        <v>1</v>
      </c>
      <c r="H3" s="6">
        <v>4.3053637299372081E-2</v>
      </c>
      <c r="I3" s="6">
        <v>2.7482736275157061E-2</v>
      </c>
      <c r="J3" s="6"/>
      <c r="K3">
        <f t="shared" ref="K3:K66" si="0">0.0002*G3</f>
        <v>2.0000000000000001E-4</v>
      </c>
      <c r="L3">
        <f t="shared" ref="L3:L66" si="1">H3-I3</f>
        <v>1.557090102421502E-2</v>
      </c>
      <c r="N3" s="3"/>
      <c r="O3" s="2">
        <v>0</v>
      </c>
      <c r="P3">
        <v>0</v>
      </c>
      <c r="Q3" s="2">
        <v>0</v>
      </c>
      <c r="R3">
        <v>0</v>
      </c>
      <c r="T3">
        <v>0</v>
      </c>
      <c r="U3">
        <v>0</v>
      </c>
      <c r="V3">
        <v>0</v>
      </c>
      <c r="X3">
        <f>0.0002*T3</f>
        <v>0</v>
      </c>
      <c r="Y3">
        <f>U3-V3</f>
        <v>0</v>
      </c>
    </row>
    <row r="4" spans="2:25" x14ac:dyDescent="0.3">
      <c r="B4" s="6">
        <v>1.254382396617</v>
      </c>
      <c r="C4" s="6">
        <v>3.857960978786E-2</v>
      </c>
      <c r="D4" s="6">
        <v>1.1680081718869999</v>
      </c>
      <c r="E4" s="6">
        <v>5.466463188311E-2</v>
      </c>
      <c r="G4" s="6">
        <v>2</v>
      </c>
      <c r="H4" s="6">
        <v>0.10423249787808969</v>
      </c>
      <c r="I4" s="6">
        <v>6.8877195356000592E-2</v>
      </c>
      <c r="J4" s="6"/>
      <c r="K4">
        <f t="shared" si="0"/>
        <v>4.0000000000000002E-4</v>
      </c>
      <c r="L4">
        <f t="shared" si="1"/>
        <v>3.5355302522089099E-2</v>
      </c>
      <c r="N4" s="3"/>
      <c r="O4" s="6">
        <v>2.2998493355609999</v>
      </c>
      <c r="P4" s="6">
        <v>6.7678880981120002E-2</v>
      </c>
      <c r="Q4" s="6">
        <v>10.85162045409</v>
      </c>
      <c r="R4" s="6">
        <v>0.53348215754509998</v>
      </c>
      <c r="T4">
        <v>2</v>
      </c>
      <c r="U4" s="6">
        <v>8.3820878815038413E-2</v>
      </c>
      <c r="V4" s="6">
        <v>4.2851957804045562E-2</v>
      </c>
      <c r="W4" s="6"/>
      <c r="X4">
        <f t="shared" ref="X4:X6" si="2">0.0002*T4</f>
        <v>4.0000000000000002E-4</v>
      </c>
      <c r="Y4">
        <f t="shared" ref="Y4:Y6" si="3">U4-V4</f>
        <v>4.0968921010992851E-2</v>
      </c>
    </row>
    <row r="5" spans="2:25" x14ac:dyDescent="0.3">
      <c r="B5" s="6">
        <v>2.4017926311000002</v>
      </c>
      <c r="C5" s="6">
        <v>8.5203723278849994E-2</v>
      </c>
      <c r="D5" s="6">
        <v>4.5956048133870002</v>
      </c>
      <c r="E5" s="6">
        <v>0.25887174698909998</v>
      </c>
      <c r="G5" s="6">
        <v>3</v>
      </c>
      <c r="H5" s="6">
        <v>0.16380984505877311</v>
      </c>
      <c r="I5" s="6">
        <v>9.086504528018112E-2</v>
      </c>
      <c r="J5" s="6"/>
      <c r="K5">
        <f t="shared" si="0"/>
        <v>6.0000000000000006E-4</v>
      </c>
      <c r="L5">
        <f t="shared" si="1"/>
        <v>7.2944799778591987E-2</v>
      </c>
      <c r="N5" s="3"/>
      <c r="O5" s="6">
        <v>3.0361410631360002</v>
      </c>
      <c r="P5" s="6">
        <v>9.8299819445809997E-2</v>
      </c>
      <c r="Q5" s="6">
        <v>17.520303563919999</v>
      </c>
      <c r="R5" s="6">
        <v>0.92515215056230005</v>
      </c>
      <c r="T5">
        <v>3</v>
      </c>
      <c r="U5" s="6">
        <v>0.13462076128427489</v>
      </c>
      <c r="V5" s="6">
        <v>9.679678304204542E-2</v>
      </c>
      <c r="W5" s="6"/>
      <c r="X5">
        <f t="shared" si="2"/>
        <v>6.0000000000000006E-4</v>
      </c>
      <c r="Y5">
        <f t="shared" si="3"/>
        <v>3.7823978242229467E-2</v>
      </c>
    </row>
    <row r="6" spans="2:25" x14ac:dyDescent="0.3">
      <c r="B6" s="6">
        <v>5.455688545198</v>
      </c>
      <c r="C6" s="6">
        <v>0.1141052196948</v>
      </c>
      <c r="D6" s="6">
        <v>10.227623332089999</v>
      </c>
      <c r="E6" s="6">
        <v>0.59010417419630001</v>
      </c>
      <c r="G6" s="6">
        <v>4</v>
      </c>
      <c r="H6" s="6">
        <v>0.22338719223945652</v>
      </c>
      <c r="I6" s="6">
        <v>0.1003288571548849</v>
      </c>
      <c r="J6" s="6"/>
      <c r="K6">
        <f t="shared" si="0"/>
        <v>8.0000000000000004E-4</v>
      </c>
      <c r="L6">
        <f t="shared" si="1"/>
        <v>0.12305833508457162</v>
      </c>
      <c r="N6" s="3"/>
      <c r="O6" s="6">
        <v>5.0272671518400003</v>
      </c>
      <c r="P6" s="6">
        <v>0.1014922237007</v>
      </c>
      <c r="Q6" s="6">
        <v>25.424448458739999</v>
      </c>
      <c r="R6" s="6">
        <v>1.5795994839780001</v>
      </c>
      <c r="T6">
        <v>4</v>
      </c>
      <c r="U6" s="6">
        <v>0.18542064375351136</v>
      </c>
      <c r="V6" s="6">
        <v>9.9845189871427389E-2</v>
      </c>
      <c r="W6" s="6"/>
      <c r="X6">
        <f t="shared" si="2"/>
        <v>8.0000000000000004E-4</v>
      </c>
      <c r="Y6">
        <f t="shared" si="3"/>
        <v>8.5575453882083971E-2</v>
      </c>
    </row>
    <row r="7" spans="2:25" x14ac:dyDescent="0.3">
      <c r="B7" s="6">
        <v>9.1775296095649992</v>
      </c>
      <c r="C7" s="6">
        <v>0.1156538093958</v>
      </c>
      <c r="D7" s="6">
        <v>17.644997408550001</v>
      </c>
      <c r="E7" s="6">
        <v>1.072494096177</v>
      </c>
      <c r="G7" s="6">
        <v>5</v>
      </c>
      <c r="H7" s="6">
        <v>0.28265519137372175</v>
      </c>
      <c r="I7" s="6">
        <v>0.10979266902958867</v>
      </c>
      <c r="J7" s="6"/>
      <c r="K7">
        <f t="shared" si="0"/>
        <v>1E-3</v>
      </c>
      <c r="L7">
        <f t="shared" si="1"/>
        <v>0.17286252234413307</v>
      </c>
      <c r="N7" s="3"/>
      <c r="O7" s="6">
        <v>8.8486165337409997</v>
      </c>
      <c r="P7" s="6">
        <v>9.3369348257239998E-2</v>
      </c>
      <c r="Q7" s="6">
        <v>28.450886504469999</v>
      </c>
      <c r="R7" s="6">
        <v>1.942307642978</v>
      </c>
      <c r="T7">
        <v>5</v>
      </c>
      <c r="U7" s="6">
        <v>0.23622052622274781</v>
      </c>
      <c r="V7" s="6">
        <v>0.10144850584071786</v>
      </c>
      <c r="W7" s="6"/>
      <c r="X7">
        <f t="shared" ref="X7:X70" si="4">0.0002*T7</f>
        <v>1E-3</v>
      </c>
      <c r="Y7">
        <f t="shared" ref="Y7:Y70" si="5">U7-V7</f>
        <v>0.13477202038202996</v>
      </c>
    </row>
    <row r="8" spans="2:25" x14ac:dyDescent="0.3">
      <c r="B8" s="6">
        <v>16.781521235100001</v>
      </c>
      <c r="C8" s="6">
        <v>0.1412655030454</v>
      </c>
      <c r="D8" s="6">
        <v>21.578433704999998</v>
      </c>
      <c r="E8" s="6">
        <v>1.5983657853890001</v>
      </c>
      <c r="G8" s="6">
        <v>6</v>
      </c>
      <c r="H8" s="6">
        <v>0.34146757384498527</v>
      </c>
      <c r="I8" s="6">
        <v>0.114331697692776</v>
      </c>
      <c r="J8" s="6"/>
      <c r="K8">
        <f t="shared" si="0"/>
        <v>1.2000000000000001E-3</v>
      </c>
      <c r="L8">
        <f t="shared" si="1"/>
        <v>0.22713587615220926</v>
      </c>
      <c r="N8" s="3"/>
      <c r="O8" s="6">
        <v>15.403071707640001</v>
      </c>
      <c r="P8" s="6">
        <v>0.1029371925914</v>
      </c>
      <c r="Q8" s="6">
        <v>29.970077901850001</v>
      </c>
      <c r="R8" s="6">
        <v>2.1067329683880001</v>
      </c>
      <c r="T8">
        <v>6</v>
      </c>
      <c r="U8" s="6">
        <v>0.28702040869198425</v>
      </c>
      <c r="V8" s="6">
        <v>9.9424527979709659E-2</v>
      </c>
      <c r="W8" s="6"/>
      <c r="X8">
        <f t="shared" si="4"/>
        <v>1.2000000000000001E-3</v>
      </c>
      <c r="Y8">
        <f t="shared" si="5"/>
        <v>0.18759588071227459</v>
      </c>
    </row>
    <row r="9" spans="2:25" x14ac:dyDescent="0.3">
      <c r="B9" s="6">
        <v>28.595599446390001</v>
      </c>
      <c r="C9" s="6">
        <v>0.20380194182210001</v>
      </c>
      <c r="D9" s="6">
        <v>24.18366258344</v>
      </c>
      <c r="E9" s="6">
        <v>2.1451675313490002</v>
      </c>
      <c r="G9" s="6">
        <v>7</v>
      </c>
      <c r="H9" s="6">
        <v>0.40027995631624885</v>
      </c>
      <c r="I9" s="6">
        <v>0.11474777932394135</v>
      </c>
      <c r="J9" s="6"/>
      <c r="K9">
        <f t="shared" si="0"/>
        <v>1.4E-3</v>
      </c>
      <c r="L9">
        <f t="shared" si="1"/>
        <v>0.28553217699230748</v>
      </c>
      <c r="N9" s="3"/>
      <c r="O9" s="6">
        <v>24.024269588639999</v>
      </c>
      <c r="P9" s="6">
        <v>0.13665551265779999</v>
      </c>
      <c r="Q9" s="6">
        <v>33.890899941480001</v>
      </c>
      <c r="R9" s="6">
        <v>2.2872421046709999</v>
      </c>
      <c r="T9">
        <v>7</v>
      </c>
      <c r="U9" s="6">
        <v>0.33782029116122075</v>
      </c>
      <c r="V9" s="6">
        <v>9.7298871665232836E-2</v>
      </c>
      <c r="W9" s="6"/>
      <c r="X9">
        <f t="shared" si="4"/>
        <v>1.4E-3</v>
      </c>
      <c r="Y9">
        <f t="shared" si="5"/>
        <v>0.24052141949598793</v>
      </c>
    </row>
    <row r="10" spans="2:25" x14ac:dyDescent="0.3">
      <c r="B10" s="6">
        <v>48.089433813029999</v>
      </c>
      <c r="C10" s="6">
        <v>0.3225077637621</v>
      </c>
      <c r="D10" s="6">
        <v>28.387962062869999</v>
      </c>
      <c r="E10" s="6">
        <v>2.9348064828079998</v>
      </c>
      <c r="G10" s="6">
        <v>8</v>
      </c>
      <c r="H10" s="6">
        <v>0.45909233878751243</v>
      </c>
      <c r="I10" s="6">
        <v>0.11516386095510669</v>
      </c>
      <c r="J10" s="6"/>
      <c r="K10">
        <f t="shared" si="0"/>
        <v>1.6000000000000001E-3</v>
      </c>
      <c r="L10">
        <f t="shared" si="1"/>
        <v>0.34392847783240577</v>
      </c>
      <c r="N10" s="3"/>
      <c r="O10" s="6">
        <v>33.878687523019998</v>
      </c>
      <c r="P10" s="6">
        <v>0.2042112656939</v>
      </c>
      <c r="Q10" s="6">
        <v>38.237584069119997</v>
      </c>
      <c r="R10" s="6">
        <v>2.4371115656289999</v>
      </c>
      <c r="T10">
        <v>8</v>
      </c>
      <c r="U10" s="6">
        <v>0.3886201736304572</v>
      </c>
      <c r="V10" s="6">
        <v>9.5173215350755999E-2</v>
      </c>
      <c r="W10" s="6"/>
      <c r="X10">
        <f t="shared" si="4"/>
        <v>1.6000000000000001E-3</v>
      </c>
      <c r="Y10">
        <f t="shared" si="5"/>
        <v>0.29344695827970119</v>
      </c>
    </row>
    <row r="11" spans="2:25" x14ac:dyDescent="0.3">
      <c r="B11" s="6">
        <v>72.611731420680002</v>
      </c>
      <c r="C11" s="6">
        <v>0.51672591123910006</v>
      </c>
      <c r="D11" s="6">
        <v>30.57848158122</v>
      </c>
      <c r="E11" s="6">
        <v>3.1229498308110002</v>
      </c>
      <c r="G11" s="6">
        <v>9</v>
      </c>
      <c r="H11" s="6">
        <v>0.51790472125877596</v>
      </c>
      <c r="I11" s="6">
        <v>0.11557994258627205</v>
      </c>
      <c r="J11" s="6"/>
      <c r="K11">
        <f t="shared" si="0"/>
        <v>1.8000000000000002E-3</v>
      </c>
      <c r="L11">
        <f t="shared" si="1"/>
        <v>0.40232477867250394</v>
      </c>
      <c r="N11" s="3"/>
      <c r="O11" s="6">
        <v>44.302806413760003</v>
      </c>
      <c r="P11" s="6">
        <v>0.30400289618339998</v>
      </c>
      <c r="Q11" s="6">
        <v>43.663411025510001</v>
      </c>
      <c r="R11" s="6">
        <v>2.5869636280720001</v>
      </c>
      <c r="T11">
        <v>9</v>
      </c>
      <c r="U11" s="6">
        <v>0.4394200560996937</v>
      </c>
      <c r="V11" s="6">
        <v>9.3590329773094977E-2</v>
      </c>
      <c r="W11" s="6"/>
      <c r="X11">
        <f t="shared" si="4"/>
        <v>1.8000000000000002E-3</v>
      </c>
      <c r="Y11">
        <f t="shared" si="5"/>
        <v>0.3458297263265987</v>
      </c>
    </row>
    <row r="12" spans="2:25" x14ac:dyDescent="0.3">
      <c r="B12" s="6">
        <v>84.164125996940001</v>
      </c>
      <c r="C12" s="6">
        <v>0.63877600186240002</v>
      </c>
      <c r="D12" s="6">
        <v>33.771101750749999</v>
      </c>
      <c r="E12" s="6">
        <v>3.2692596340579998</v>
      </c>
      <c r="G12" s="6">
        <v>10</v>
      </c>
      <c r="H12" s="6">
        <v>0.57671710373003959</v>
      </c>
      <c r="I12" s="6">
        <v>0.11842404649139991</v>
      </c>
      <c r="J12" s="6"/>
      <c r="K12">
        <f t="shared" si="0"/>
        <v>2E-3</v>
      </c>
      <c r="L12">
        <f t="shared" si="1"/>
        <v>0.45829305723863967</v>
      </c>
      <c r="N12" s="3"/>
      <c r="O12" s="6">
        <v>69.176491529429995</v>
      </c>
      <c r="P12" s="6">
        <v>0.62282798791869998</v>
      </c>
      <c r="Q12" s="6">
        <v>48.682146213769997</v>
      </c>
      <c r="R12" s="6">
        <v>2.7142507101329998</v>
      </c>
      <c r="T12">
        <v>10</v>
      </c>
      <c r="U12" s="6">
        <v>0.4902199385689302</v>
      </c>
      <c r="V12" s="6">
        <v>9.5050076476720452E-2</v>
      </c>
      <c r="W12" s="6"/>
      <c r="X12">
        <f t="shared" si="4"/>
        <v>2E-3</v>
      </c>
      <c r="Y12">
        <f t="shared" si="5"/>
        <v>0.39516986209220972</v>
      </c>
    </row>
    <row r="13" spans="2:25" x14ac:dyDescent="0.3">
      <c r="B13" s="6">
        <v>113.5545773488</v>
      </c>
      <c r="C13" s="6">
        <v>0.88599196062880003</v>
      </c>
      <c r="D13" s="6">
        <v>36.645663887509997</v>
      </c>
      <c r="E13" s="6">
        <v>3.3592818232489998</v>
      </c>
      <c r="G13" s="6">
        <v>11</v>
      </c>
      <c r="H13" s="6">
        <v>0.64033579481191261</v>
      </c>
      <c r="I13" s="6">
        <v>0.12179223716162543</v>
      </c>
      <c r="J13" s="6"/>
      <c r="K13">
        <f t="shared" si="0"/>
        <v>2.2000000000000001E-3</v>
      </c>
      <c r="L13">
        <f t="shared" si="1"/>
        <v>0.51854355765028715</v>
      </c>
      <c r="N13" s="3"/>
      <c r="O13" s="6">
        <v>95.540392824989993</v>
      </c>
      <c r="P13" s="6">
        <v>0.95291482546329997</v>
      </c>
      <c r="Q13" s="6">
        <v>55.939334058489997</v>
      </c>
      <c r="R13" s="6">
        <v>2.8495629682889998</v>
      </c>
      <c r="T13">
        <v>11</v>
      </c>
      <c r="U13" s="6">
        <v>0.54219689398606219</v>
      </c>
      <c r="V13" s="6">
        <v>9.6509823180345913E-2</v>
      </c>
      <c r="W13" s="6"/>
      <c r="X13">
        <f t="shared" si="4"/>
        <v>2.2000000000000001E-3</v>
      </c>
      <c r="Y13">
        <f t="shared" si="5"/>
        <v>0.44568707080571629</v>
      </c>
    </row>
    <row r="14" spans="2:25" x14ac:dyDescent="0.3">
      <c r="B14" s="6">
        <v>133.2164040948</v>
      </c>
      <c r="C14" s="6">
        <v>0.99343654013399996</v>
      </c>
      <c r="D14" s="6">
        <v>40.179390737369999</v>
      </c>
      <c r="E14" s="6">
        <v>3.4605519705060002</v>
      </c>
      <c r="G14" s="6">
        <v>12</v>
      </c>
      <c r="H14" s="6">
        <v>0.70537092948465707</v>
      </c>
      <c r="I14" s="6">
        <v>0.12516042783185097</v>
      </c>
      <c r="J14" s="6"/>
      <c r="K14">
        <f t="shared" si="0"/>
        <v>2.4000000000000002E-3</v>
      </c>
      <c r="L14">
        <f t="shared" si="1"/>
        <v>0.58021050165280608</v>
      </c>
      <c r="N14" s="3"/>
      <c r="O14" s="6">
        <v>126.3891625995</v>
      </c>
      <c r="P14" s="6">
        <v>1.2764803430809999</v>
      </c>
      <c r="Q14" s="6">
        <v>63.701413395049997</v>
      </c>
      <c r="R14" s="6">
        <v>2.9655200488319999</v>
      </c>
      <c r="T14">
        <v>12</v>
      </c>
      <c r="U14" s="6">
        <v>0.60092962825557006</v>
      </c>
      <c r="V14" s="6">
        <v>9.7969569883971389E-2</v>
      </c>
      <c r="W14" s="6"/>
      <c r="X14">
        <f t="shared" si="4"/>
        <v>2.4000000000000002E-3</v>
      </c>
      <c r="Y14">
        <f t="shared" si="5"/>
        <v>0.50296005837159863</v>
      </c>
    </row>
    <row r="15" spans="2:25" x14ac:dyDescent="0.3">
      <c r="B15" s="6">
        <v>149.9114408545</v>
      </c>
      <c r="C15" s="6">
        <v>1.052677862396</v>
      </c>
      <c r="D15" s="6">
        <v>44.217094725210004</v>
      </c>
      <c r="E15" s="6">
        <v>3.5280383904570001</v>
      </c>
      <c r="G15" s="6">
        <v>13</v>
      </c>
      <c r="H15" s="6">
        <v>0.77040606415740154</v>
      </c>
      <c r="I15" s="6">
        <v>0.12852861850207647</v>
      </c>
      <c r="J15" s="6"/>
      <c r="K15">
        <f t="shared" si="0"/>
        <v>2.6000000000000003E-3</v>
      </c>
      <c r="L15">
        <f t="shared" si="1"/>
        <v>0.64187744565532512</v>
      </c>
      <c r="N15" s="3"/>
      <c r="O15" s="6">
        <v>150.8847646232</v>
      </c>
      <c r="P15" s="6">
        <v>1.49051507743</v>
      </c>
      <c r="Q15" s="6">
        <v>72.629059332609998</v>
      </c>
      <c r="R15" s="6">
        <v>3.0717848187480001</v>
      </c>
      <c r="T15">
        <v>13</v>
      </c>
      <c r="U15" s="6">
        <v>0.65966236252507782</v>
      </c>
      <c r="V15" s="6">
        <v>9.9429316587596864E-2</v>
      </c>
      <c r="W15" s="6"/>
      <c r="X15">
        <f t="shared" si="4"/>
        <v>2.6000000000000003E-3</v>
      </c>
      <c r="Y15">
        <f t="shared" si="5"/>
        <v>0.56023304593748091</v>
      </c>
    </row>
    <row r="16" spans="2:25" x14ac:dyDescent="0.3">
      <c r="B16" s="6">
        <v>163.30260531459999</v>
      </c>
      <c r="C16" s="6">
        <v>1.0910635203829999</v>
      </c>
      <c r="D16" s="6">
        <v>48.345563156369998</v>
      </c>
      <c r="E16" s="6">
        <v>3.560139355924</v>
      </c>
      <c r="G16" s="6">
        <v>14</v>
      </c>
      <c r="H16" s="6">
        <v>0.835441198830146</v>
      </c>
      <c r="I16" s="6">
        <v>0.13189680917230201</v>
      </c>
      <c r="J16" s="6"/>
      <c r="K16">
        <f t="shared" si="0"/>
        <v>2.8E-3</v>
      </c>
      <c r="L16">
        <f t="shared" si="1"/>
        <v>0.70354438965784394</v>
      </c>
      <c r="N16" s="3"/>
      <c r="O16" s="6">
        <v>177.38173109190001</v>
      </c>
      <c r="P16" s="6">
        <v>1.678721494738</v>
      </c>
      <c r="Q16" s="6">
        <v>85.280254928380003</v>
      </c>
      <c r="R16" s="6">
        <v>3.2118468712169999</v>
      </c>
      <c r="T16">
        <v>14</v>
      </c>
      <c r="U16" s="6">
        <v>0.71839509679458557</v>
      </c>
      <c r="V16" s="6">
        <v>0.10088906329122234</v>
      </c>
      <c r="W16" s="6"/>
      <c r="X16">
        <f t="shared" si="4"/>
        <v>2.8E-3</v>
      </c>
      <c r="Y16">
        <f t="shared" si="5"/>
        <v>0.61750603350336319</v>
      </c>
    </row>
    <row r="17" spans="2:25" x14ac:dyDescent="0.3">
      <c r="B17" s="6">
        <v>172.4002357766</v>
      </c>
      <c r="C17" s="6">
        <v>1.095742500411</v>
      </c>
      <c r="D17" s="6">
        <v>53.301554531500003</v>
      </c>
      <c r="E17" s="6">
        <v>3.5906186676549998</v>
      </c>
      <c r="G17" s="6">
        <v>15</v>
      </c>
      <c r="H17" s="6">
        <v>0.90047633350289047</v>
      </c>
      <c r="I17" s="6">
        <v>0.13526499984252754</v>
      </c>
      <c r="J17" s="6"/>
      <c r="K17">
        <f t="shared" si="0"/>
        <v>3.0000000000000001E-3</v>
      </c>
      <c r="L17">
        <f t="shared" si="1"/>
        <v>0.76521133366036298</v>
      </c>
      <c r="N17" s="3"/>
      <c r="O17" s="6">
        <v>210.27168114139999</v>
      </c>
      <c r="P17" s="6">
        <v>1.863600334721</v>
      </c>
      <c r="Q17" s="6">
        <v>105.87092778580001</v>
      </c>
      <c r="R17" s="6">
        <v>3.435618081651</v>
      </c>
      <c r="T17">
        <v>15</v>
      </c>
      <c r="U17" s="6">
        <v>0.77712783106409333</v>
      </c>
      <c r="V17" s="6">
        <v>0.10234880999484781</v>
      </c>
      <c r="W17" s="6"/>
      <c r="X17">
        <f t="shared" si="4"/>
        <v>3.0000000000000001E-3</v>
      </c>
      <c r="Y17">
        <f t="shared" si="5"/>
        <v>0.67477902106924548</v>
      </c>
    </row>
    <row r="18" spans="2:25" x14ac:dyDescent="0.3">
      <c r="B18" s="6">
        <v>188.36253840270001</v>
      </c>
      <c r="C18" s="6">
        <v>1.1035279589</v>
      </c>
      <c r="D18" s="6">
        <v>59.091288326929998</v>
      </c>
      <c r="E18" s="6">
        <v>3.5921340464310001</v>
      </c>
      <c r="G18" s="6">
        <v>16</v>
      </c>
      <c r="H18" s="6">
        <v>0.96551146817563505</v>
      </c>
      <c r="I18" s="6">
        <v>0.13863319051275305</v>
      </c>
      <c r="J18" s="6"/>
      <c r="K18">
        <f t="shared" si="0"/>
        <v>3.2000000000000002E-3</v>
      </c>
      <c r="L18">
        <f t="shared" si="1"/>
        <v>0.82687827766288202</v>
      </c>
      <c r="N18" s="3"/>
      <c r="O18" s="6">
        <v>237.30084138539999</v>
      </c>
      <c r="P18" s="6">
        <v>1.9550629842930001</v>
      </c>
      <c r="Q18" s="6">
        <v>118.7722939372</v>
      </c>
      <c r="R18" s="6">
        <v>3.5724515944899999</v>
      </c>
      <c r="T18">
        <v>16</v>
      </c>
      <c r="U18" s="6">
        <v>0.83586056533360109</v>
      </c>
      <c r="V18" s="6">
        <v>0.10527183558374359</v>
      </c>
      <c r="W18" s="6"/>
      <c r="X18">
        <f t="shared" si="4"/>
        <v>3.2000000000000002E-3</v>
      </c>
      <c r="Y18">
        <f t="shared" si="5"/>
        <v>0.73058872974985745</v>
      </c>
    </row>
    <row r="19" spans="2:25" x14ac:dyDescent="0.3">
      <c r="B19" s="6">
        <v>201.26399393520001</v>
      </c>
      <c r="C19" s="6">
        <v>1.112970938923</v>
      </c>
      <c r="D19" s="6">
        <v>65.301551848000003</v>
      </c>
      <c r="E19" s="6">
        <v>3.5630837650710001</v>
      </c>
      <c r="G19" s="6">
        <v>17</v>
      </c>
      <c r="H19" s="6">
        <v>1.0305466028483794</v>
      </c>
      <c r="I19" s="6">
        <v>0.14242199478862555</v>
      </c>
      <c r="J19" s="6"/>
      <c r="K19">
        <f t="shared" si="0"/>
        <v>3.4000000000000002E-3</v>
      </c>
      <c r="L19">
        <f t="shared" si="1"/>
        <v>0.8881246080597538</v>
      </c>
      <c r="N19" s="3"/>
      <c r="O19" s="6">
        <v>253.97353619110001</v>
      </c>
      <c r="P19" s="6">
        <v>1.990263746973</v>
      </c>
      <c r="Q19" s="6">
        <v>138.47601062780001</v>
      </c>
      <c r="R19" s="6">
        <v>3.7220734612099999</v>
      </c>
      <c r="T19">
        <v>17</v>
      </c>
      <c r="U19" s="6">
        <v>0.89459329960310896</v>
      </c>
      <c r="V19" s="6">
        <v>0.10918293013601117</v>
      </c>
      <c r="W19" s="6"/>
      <c r="X19">
        <f t="shared" si="4"/>
        <v>3.4000000000000002E-3</v>
      </c>
      <c r="Y19">
        <f t="shared" si="5"/>
        <v>0.78541036946709775</v>
      </c>
    </row>
    <row r="20" spans="2:25" x14ac:dyDescent="0.3">
      <c r="B20" s="6">
        <v>225.33316777019999</v>
      </c>
      <c r="C20" s="6">
        <v>1.1174094718550001</v>
      </c>
      <c r="D20" s="6">
        <v>74.161644877219999</v>
      </c>
      <c r="E20" s="6">
        <v>3.5211240188009998</v>
      </c>
      <c r="G20" s="6">
        <v>18</v>
      </c>
      <c r="H20" s="6">
        <v>1.1199553484690319</v>
      </c>
      <c r="I20" s="6">
        <v>0.1477153776203845</v>
      </c>
      <c r="J20" s="6"/>
      <c r="K20">
        <f t="shared" si="0"/>
        <v>3.6000000000000003E-3</v>
      </c>
      <c r="L20">
        <f t="shared" si="1"/>
        <v>0.97223997084864733</v>
      </c>
      <c r="N20" s="3"/>
      <c r="O20" s="6">
        <v>276.04877071129999</v>
      </c>
      <c r="P20" s="6">
        <v>2.0060303695520001</v>
      </c>
      <c r="Q20" s="6">
        <v>156.94935125289999</v>
      </c>
      <c r="R20" s="6">
        <v>3.8297965834899999</v>
      </c>
      <c r="T20">
        <v>18</v>
      </c>
      <c r="U20" s="6">
        <v>0.96487005270340453</v>
      </c>
      <c r="V20" s="6">
        <v>0.11309402468827877</v>
      </c>
      <c r="W20" s="6"/>
      <c r="X20">
        <f t="shared" si="4"/>
        <v>3.6000000000000003E-3</v>
      </c>
      <c r="Y20">
        <f t="shared" si="5"/>
        <v>0.85177602801512575</v>
      </c>
    </row>
    <row r="21" spans="2:25" x14ac:dyDescent="0.3">
      <c r="B21" s="6">
        <v>254.69687869969999</v>
      </c>
      <c r="C21" s="6">
        <v>1.1185462460869999</v>
      </c>
      <c r="D21" s="6">
        <v>90.226053344619999</v>
      </c>
      <c r="E21" s="6">
        <v>3.4436645724649999</v>
      </c>
      <c r="G21" s="6">
        <v>19</v>
      </c>
      <c r="H21" s="6">
        <v>1.2536480409594655</v>
      </c>
      <c r="I21" s="6">
        <v>0.15300876045214346</v>
      </c>
      <c r="J21" s="6"/>
      <c r="K21">
        <f t="shared" si="0"/>
        <v>3.8E-3</v>
      </c>
      <c r="L21">
        <f t="shared" si="1"/>
        <v>1.100639280507322</v>
      </c>
      <c r="N21" s="3"/>
      <c r="O21" s="6">
        <v>299.87235513309997</v>
      </c>
      <c r="P21" s="6">
        <v>2.007258526192</v>
      </c>
      <c r="Q21" s="6">
        <v>167.97047338350001</v>
      </c>
      <c r="R21" s="6">
        <v>3.8844355013110001</v>
      </c>
      <c r="T21">
        <v>19</v>
      </c>
      <c r="U21" s="6">
        <v>1.0476680456709415</v>
      </c>
      <c r="V21" s="6">
        <v>0.11700511924054635</v>
      </c>
      <c r="W21" s="6"/>
      <c r="X21">
        <f t="shared" si="4"/>
        <v>3.8E-3</v>
      </c>
      <c r="Y21">
        <f t="shared" si="5"/>
        <v>0.93066292643039517</v>
      </c>
    </row>
    <row r="22" spans="2:25" x14ac:dyDescent="0.3">
      <c r="B22"/>
      <c r="D22" s="6">
        <v>144.38359024939999</v>
      </c>
      <c r="E22" s="6">
        <v>3.1725897212110001</v>
      </c>
      <c r="G22" s="6">
        <v>20</v>
      </c>
      <c r="H22" s="6">
        <v>1.3873407334498993</v>
      </c>
      <c r="I22" s="6">
        <v>0.15830214328390241</v>
      </c>
      <c r="J22" s="6"/>
      <c r="K22">
        <f t="shared" si="0"/>
        <v>4.0000000000000001E-3</v>
      </c>
      <c r="L22">
        <f t="shared" si="1"/>
        <v>1.2290385901659968</v>
      </c>
      <c r="N22" s="3"/>
      <c r="Q22" s="6">
        <v>183.55492459920001</v>
      </c>
      <c r="R22" s="6">
        <v>3.9454498592110001</v>
      </c>
      <c r="T22">
        <v>20</v>
      </c>
      <c r="U22" s="6">
        <v>1.1304660386384786</v>
      </c>
      <c r="V22" s="6">
        <v>0.12091621379281395</v>
      </c>
      <c r="W22" s="6"/>
      <c r="X22">
        <f t="shared" si="4"/>
        <v>4.0000000000000001E-3</v>
      </c>
      <c r="Y22">
        <f t="shared" si="5"/>
        <v>1.0095498248456647</v>
      </c>
    </row>
    <row r="23" spans="2:25" x14ac:dyDescent="0.3">
      <c r="B23"/>
      <c r="D23" s="6">
        <v>175.01950005079999</v>
      </c>
      <c r="E23" s="6">
        <v>3.035386803427</v>
      </c>
      <c r="G23" s="6">
        <v>21</v>
      </c>
      <c r="H23" s="6">
        <v>1.5210334259403331</v>
      </c>
      <c r="I23" s="6">
        <v>0.16359552611566136</v>
      </c>
      <c r="J23" s="6"/>
      <c r="K23">
        <f t="shared" si="0"/>
        <v>4.2000000000000006E-3</v>
      </c>
      <c r="L23">
        <f t="shared" si="1"/>
        <v>1.3574378998246717</v>
      </c>
      <c r="N23" s="3"/>
      <c r="Q23" s="6">
        <v>204.8768034647</v>
      </c>
      <c r="R23" s="6">
        <v>3.9789634121519999</v>
      </c>
      <c r="T23">
        <v>21</v>
      </c>
      <c r="U23" s="6">
        <v>1.2132640316060157</v>
      </c>
      <c r="V23" s="6">
        <v>0.12482730834508154</v>
      </c>
      <c r="W23" s="6"/>
      <c r="X23">
        <f t="shared" si="4"/>
        <v>4.2000000000000006E-3</v>
      </c>
      <c r="Y23">
        <f t="shared" si="5"/>
        <v>1.0884367232609342</v>
      </c>
    </row>
    <row r="24" spans="2:25" x14ac:dyDescent="0.3">
      <c r="B24"/>
      <c r="D24" s="6">
        <v>206.97593438769999</v>
      </c>
      <c r="E24" s="6">
        <v>2.911029585578</v>
      </c>
      <c r="G24" s="6">
        <v>22</v>
      </c>
      <c r="H24" s="6">
        <v>1.6868467584242444</v>
      </c>
      <c r="I24" s="6">
        <v>0.16888890894742031</v>
      </c>
      <c r="J24" s="6"/>
      <c r="K24">
        <f t="shared" si="0"/>
        <v>4.4000000000000003E-3</v>
      </c>
      <c r="L24">
        <f t="shared" si="1"/>
        <v>1.517957849476824</v>
      </c>
      <c r="N24" s="3"/>
      <c r="Q24" s="6">
        <v>229.44066119710001</v>
      </c>
      <c r="R24" s="6">
        <v>3.9995266711970001</v>
      </c>
      <c r="T24">
        <v>22</v>
      </c>
      <c r="U24" s="6">
        <v>1.2960620245735526</v>
      </c>
      <c r="V24" s="6">
        <v>0.12873840289734911</v>
      </c>
      <c r="W24" s="6"/>
      <c r="X24">
        <f t="shared" si="4"/>
        <v>4.4000000000000003E-3</v>
      </c>
      <c r="Y24">
        <f t="shared" si="5"/>
        <v>1.1673236216762035</v>
      </c>
    </row>
    <row r="25" spans="2:25" x14ac:dyDescent="0.3">
      <c r="B25"/>
      <c r="D25" s="6">
        <v>224.60059993269999</v>
      </c>
      <c r="E25" s="6">
        <v>2.883404349279</v>
      </c>
      <c r="G25" s="6">
        <v>23</v>
      </c>
      <c r="H25" s="6">
        <v>1.8967330185087794</v>
      </c>
      <c r="I25" s="6">
        <v>0.17418229177917927</v>
      </c>
      <c r="J25" s="6"/>
      <c r="K25">
        <f t="shared" si="0"/>
        <v>4.5999999999999999E-3</v>
      </c>
      <c r="L25">
        <f t="shared" si="1"/>
        <v>1.7225507267296001</v>
      </c>
      <c r="N25" s="3"/>
      <c r="Q25" s="6">
        <v>249.5281824141</v>
      </c>
      <c r="R25" s="6">
        <v>4.002427315756</v>
      </c>
      <c r="T25">
        <v>23</v>
      </c>
      <c r="U25" s="6">
        <v>1.3788600175410897</v>
      </c>
      <c r="V25" s="6">
        <v>0.13264949744961671</v>
      </c>
      <c r="W25" s="6"/>
      <c r="X25">
        <f t="shared" si="4"/>
        <v>4.5999999999999999E-3</v>
      </c>
      <c r="Y25">
        <f t="shared" si="5"/>
        <v>1.246210520091473</v>
      </c>
    </row>
    <row r="26" spans="2:25" x14ac:dyDescent="0.3">
      <c r="B26"/>
      <c r="D26" s="6">
        <v>237.75605621779999</v>
      </c>
      <c r="E26" s="6">
        <v>2.8671094341379999</v>
      </c>
      <c r="G26" s="6">
        <v>24</v>
      </c>
      <c r="H26" s="6">
        <v>2.1066192785933144</v>
      </c>
      <c r="I26" s="6">
        <v>0.17947567461093822</v>
      </c>
      <c r="J26" s="6"/>
      <c r="K26">
        <f t="shared" si="0"/>
        <v>4.8000000000000004E-3</v>
      </c>
      <c r="L26">
        <f t="shared" si="1"/>
        <v>1.9271436039823762</v>
      </c>
      <c r="N26" s="3"/>
      <c r="Q26" s="6">
        <v>271.71316140699997</v>
      </c>
      <c r="R26" s="6">
        <v>3.9424162721610001</v>
      </c>
      <c r="T26">
        <v>24</v>
      </c>
      <c r="U26" s="6">
        <v>1.4616580105086268</v>
      </c>
      <c r="V26" s="6">
        <v>0.13656059200188431</v>
      </c>
      <c r="W26" s="6"/>
      <c r="X26">
        <f t="shared" si="4"/>
        <v>4.8000000000000004E-3</v>
      </c>
      <c r="Y26">
        <f t="shared" si="5"/>
        <v>1.3250974185067426</v>
      </c>
    </row>
    <row r="27" spans="2:25" x14ac:dyDescent="0.3">
      <c r="B27"/>
      <c r="D27" s="6">
        <v>250.65897515649999</v>
      </c>
      <c r="E27" s="6">
        <v>2.8701189366979998</v>
      </c>
      <c r="G27" s="6">
        <v>25</v>
      </c>
      <c r="H27" s="6">
        <v>2.2984895829304874</v>
      </c>
      <c r="I27" s="6">
        <v>0.18476905744269717</v>
      </c>
      <c r="J27" s="6"/>
      <c r="K27">
        <f t="shared" si="0"/>
        <v>5.0000000000000001E-3</v>
      </c>
      <c r="L27">
        <f t="shared" si="1"/>
        <v>2.1137205254877904</v>
      </c>
      <c r="N27" s="3"/>
      <c r="Q27" s="6">
        <v>294.66628479159999</v>
      </c>
      <c r="R27" s="6">
        <v>3.822739478555</v>
      </c>
      <c r="T27">
        <v>25</v>
      </c>
      <c r="U27" s="6">
        <v>1.5444560034761636</v>
      </c>
      <c r="V27" s="6">
        <v>0.14334451277313714</v>
      </c>
      <c r="W27" s="6"/>
      <c r="X27">
        <f t="shared" si="4"/>
        <v>5.0000000000000001E-3</v>
      </c>
      <c r="Y27">
        <f t="shared" si="5"/>
        <v>1.4011114907030264</v>
      </c>
    </row>
    <row r="28" spans="2:25" x14ac:dyDescent="0.3">
      <c r="G28">
        <v>26</v>
      </c>
      <c r="H28">
        <v>2.4863065915242846</v>
      </c>
      <c r="I28">
        <v>0.19006244027445612</v>
      </c>
      <c r="J28" s="6"/>
      <c r="K28">
        <f t="shared" si="0"/>
        <v>5.2000000000000006E-3</v>
      </c>
      <c r="L28">
        <f t="shared" si="1"/>
        <v>2.2962441512498284</v>
      </c>
      <c r="N28" s="3"/>
      <c r="T28">
        <v>26</v>
      </c>
      <c r="U28">
        <v>1.6485773506270673</v>
      </c>
      <c r="V28">
        <v>0.15019989007557652</v>
      </c>
      <c r="W28" s="6"/>
      <c r="X28">
        <f t="shared" si="4"/>
        <v>5.2000000000000006E-3</v>
      </c>
      <c r="Y28">
        <f t="shared" si="5"/>
        <v>1.4983774605514908</v>
      </c>
    </row>
    <row r="29" spans="2:25" x14ac:dyDescent="0.3">
      <c r="G29">
        <v>27</v>
      </c>
      <c r="H29">
        <v>2.6741236001180813</v>
      </c>
      <c r="I29">
        <v>0.19535582310621508</v>
      </c>
      <c r="J29" s="6"/>
      <c r="K29">
        <f t="shared" si="0"/>
        <v>5.4000000000000003E-3</v>
      </c>
      <c r="L29">
        <f t="shared" si="1"/>
        <v>2.4787677770118663</v>
      </c>
      <c r="N29" s="3"/>
      <c r="T29">
        <v>27</v>
      </c>
      <c r="U29">
        <v>1.7684239007693194</v>
      </c>
      <c r="V29">
        <v>0.15705526737801587</v>
      </c>
      <c r="W29" s="6"/>
      <c r="X29">
        <f t="shared" si="4"/>
        <v>5.4000000000000003E-3</v>
      </c>
      <c r="Y29">
        <f t="shared" si="5"/>
        <v>1.6113686333913035</v>
      </c>
    </row>
    <row r="30" spans="2:25" x14ac:dyDescent="0.3">
      <c r="G30">
        <v>28</v>
      </c>
      <c r="H30">
        <v>2.8619406087118779</v>
      </c>
      <c r="I30">
        <v>0.20064920593797403</v>
      </c>
      <c r="J30" s="6"/>
      <c r="K30">
        <f t="shared" si="0"/>
        <v>5.5999999999999999E-3</v>
      </c>
      <c r="L30">
        <f t="shared" si="1"/>
        <v>2.6612914027739039</v>
      </c>
      <c r="N30" s="3"/>
      <c r="T30">
        <v>28</v>
      </c>
      <c r="U30">
        <v>1.8882704509115715</v>
      </c>
      <c r="V30">
        <v>0.16391064468045524</v>
      </c>
      <c r="W30" s="6"/>
      <c r="X30">
        <f t="shared" si="4"/>
        <v>5.5999999999999999E-3</v>
      </c>
      <c r="Y30">
        <f t="shared" si="5"/>
        <v>1.7243598062311163</v>
      </c>
    </row>
    <row r="31" spans="2:25" x14ac:dyDescent="0.3">
      <c r="G31">
        <v>29</v>
      </c>
      <c r="H31">
        <v>2.9873743168911333</v>
      </c>
      <c r="I31">
        <v>0.20626449994208779</v>
      </c>
      <c r="J31" s="6"/>
      <c r="K31">
        <f t="shared" si="0"/>
        <v>5.8000000000000005E-3</v>
      </c>
      <c r="L31">
        <f t="shared" si="1"/>
        <v>2.7811098169490456</v>
      </c>
      <c r="N31" s="3"/>
      <c r="T31">
        <v>29</v>
      </c>
      <c r="U31">
        <v>2.0017393678714228</v>
      </c>
      <c r="V31">
        <v>0.17076602198289459</v>
      </c>
      <c r="W31" s="6"/>
      <c r="X31">
        <f t="shared" si="4"/>
        <v>5.8000000000000005E-3</v>
      </c>
      <c r="Y31">
        <f t="shared" si="5"/>
        <v>1.8309733458885282</v>
      </c>
    </row>
    <row r="32" spans="2:25" x14ac:dyDescent="0.3">
      <c r="G32">
        <v>30</v>
      </c>
      <c r="H32">
        <v>3.0732641464164683</v>
      </c>
      <c r="I32">
        <v>0.21235390337639326</v>
      </c>
      <c r="J32" s="6"/>
      <c r="K32">
        <f t="shared" si="0"/>
        <v>6.0000000000000001E-3</v>
      </c>
      <c r="L32">
        <f t="shared" si="1"/>
        <v>2.8609102430400748</v>
      </c>
      <c r="N32" s="3"/>
      <c r="T32">
        <v>30</v>
      </c>
      <c r="U32">
        <v>2.1081105397335591</v>
      </c>
      <c r="V32">
        <v>0.17762139928533396</v>
      </c>
      <c r="W32" s="6"/>
      <c r="X32">
        <f t="shared" si="4"/>
        <v>6.0000000000000001E-3</v>
      </c>
      <c r="Y32">
        <f t="shared" si="5"/>
        <v>1.9304891404482252</v>
      </c>
    </row>
    <row r="33" spans="7:25" x14ac:dyDescent="0.3">
      <c r="G33">
        <v>31</v>
      </c>
      <c r="H33">
        <v>3.1422669664681888</v>
      </c>
      <c r="I33">
        <v>0.21844330681069876</v>
      </c>
      <c r="J33" s="6"/>
      <c r="K33">
        <f t="shared" si="0"/>
        <v>6.2000000000000006E-3</v>
      </c>
      <c r="L33">
        <f t="shared" si="1"/>
        <v>2.92382365965749</v>
      </c>
      <c r="N33" s="3"/>
      <c r="T33">
        <v>31</v>
      </c>
      <c r="U33">
        <v>2.1541491343084953</v>
      </c>
      <c r="V33">
        <v>0.18447677658777331</v>
      </c>
      <c r="W33" s="6"/>
      <c r="X33">
        <f t="shared" si="4"/>
        <v>6.2000000000000006E-3</v>
      </c>
      <c r="Y33">
        <f t="shared" si="5"/>
        <v>1.969672357720722</v>
      </c>
    </row>
    <row r="34" spans="7:25" x14ac:dyDescent="0.3">
      <c r="G34">
        <v>32</v>
      </c>
      <c r="H34">
        <v>3.18809446722865</v>
      </c>
      <c r="I34">
        <v>0.22453271024500426</v>
      </c>
      <c r="J34" s="6"/>
      <c r="K34">
        <f t="shared" si="0"/>
        <v>6.4000000000000003E-3</v>
      </c>
      <c r="L34">
        <f t="shared" si="1"/>
        <v>2.9635617569836459</v>
      </c>
      <c r="N34" s="3"/>
      <c r="T34">
        <v>32</v>
      </c>
      <c r="U34">
        <v>2.2001877288834315</v>
      </c>
      <c r="V34">
        <v>0.19133215389021269</v>
      </c>
      <c r="W34" s="6"/>
      <c r="X34">
        <f t="shared" si="4"/>
        <v>6.4000000000000003E-3</v>
      </c>
      <c r="Y34">
        <f t="shared" si="5"/>
        <v>2.0088555749932189</v>
      </c>
    </row>
    <row r="35" spans="7:25" x14ac:dyDescent="0.3">
      <c r="G35">
        <v>33</v>
      </c>
      <c r="H35">
        <v>3.2339219679891111</v>
      </c>
      <c r="I35">
        <v>0.23062211367930974</v>
      </c>
      <c r="J35" s="6"/>
      <c r="K35">
        <f t="shared" si="0"/>
        <v>6.6E-3</v>
      </c>
      <c r="L35">
        <f t="shared" si="1"/>
        <v>3.0032998543098013</v>
      </c>
      <c r="N35" s="3"/>
      <c r="T35">
        <v>33</v>
      </c>
      <c r="U35">
        <v>2.2462263234583677</v>
      </c>
      <c r="V35">
        <v>0.19818753119265203</v>
      </c>
      <c r="W35" s="6"/>
      <c r="X35">
        <f t="shared" si="4"/>
        <v>6.6E-3</v>
      </c>
      <c r="Y35">
        <f t="shared" si="5"/>
        <v>2.0480387922657157</v>
      </c>
    </row>
    <row r="36" spans="7:25" x14ac:dyDescent="0.3">
      <c r="G36">
        <v>34</v>
      </c>
      <c r="H36">
        <v>3.276428002845706</v>
      </c>
      <c r="I36">
        <v>0.23671151711361524</v>
      </c>
      <c r="J36" s="6"/>
      <c r="K36">
        <f t="shared" si="0"/>
        <v>6.8000000000000005E-3</v>
      </c>
      <c r="L36">
        <f t="shared" si="1"/>
        <v>3.0397164857320909</v>
      </c>
      <c r="N36" s="3"/>
      <c r="T36">
        <v>34</v>
      </c>
      <c r="U36">
        <v>2.291003769075576</v>
      </c>
      <c r="V36">
        <v>0.20537260796209961</v>
      </c>
      <c r="W36" s="6"/>
      <c r="X36">
        <f t="shared" si="4"/>
        <v>6.8000000000000005E-3</v>
      </c>
      <c r="Y36">
        <f t="shared" si="5"/>
        <v>2.0856311611134766</v>
      </c>
    </row>
    <row r="37" spans="7:25" x14ac:dyDescent="0.3">
      <c r="G37">
        <v>35</v>
      </c>
      <c r="H37">
        <v>3.3077448382133583</v>
      </c>
      <c r="I37">
        <v>0.24280092054792071</v>
      </c>
      <c r="J37" s="6"/>
      <c r="K37">
        <f t="shared" si="0"/>
        <v>7.0000000000000001E-3</v>
      </c>
      <c r="L37">
        <f t="shared" si="1"/>
        <v>3.0649439176654374</v>
      </c>
      <c r="N37" s="3"/>
      <c r="T37">
        <v>35</v>
      </c>
      <c r="U37">
        <v>2.3254828010358235</v>
      </c>
      <c r="V37">
        <v>0.21494575572983537</v>
      </c>
      <c r="W37" s="6"/>
      <c r="X37">
        <f t="shared" si="4"/>
        <v>7.0000000000000001E-3</v>
      </c>
      <c r="Y37">
        <f t="shared" si="5"/>
        <v>2.1105370453059882</v>
      </c>
    </row>
    <row r="38" spans="7:25" x14ac:dyDescent="0.3">
      <c r="G38">
        <v>36</v>
      </c>
      <c r="H38">
        <v>3.3390616735810106</v>
      </c>
      <c r="I38">
        <v>0.24889032398222621</v>
      </c>
      <c r="J38" s="6"/>
      <c r="K38">
        <f t="shared" si="0"/>
        <v>7.2000000000000007E-3</v>
      </c>
      <c r="L38">
        <f t="shared" si="1"/>
        <v>3.0901713495987844</v>
      </c>
      <c r="N38" s="3"/>
      <c r="T38">
        <v>36</v>
      </c>
      <c r="U38">
        <v>2.359961832996071</v>
      </c>
      <c r="V38">
        <v>0.22451890349757114</v>
      </c>
      <c r="W38" s="6"/>
      <c r="X38">
        <f t="shared" si="4"/>
        <v>7.2000000000000007E-3</v>
      </c>
      <c r="Y38">
        <f t="shared" si="5"/>
        <v>2.1354429294984998</v>
      </c>
    </row>
    <row r="39" spans="7:25" x14ac:dyDescent="0.3">
      <c r="G39">
        <v>37</v>
      </c>
      <c r="H39">
        <v>3.3694364480445631</v>
      </c>
      <c r="I39">
        <v>0.25497972741653169</v>
      </c>
      <c r="J39" s="6"/>
      <c r="K39">
        <f t="shared" si="0"/>
        <v>7.4000000000000003E-3</v>
      </c>
      <c r="L39">
        <f t="shared" si="1"/>
        <v>3.1144567206280316</v>
      </c>
      <c r="N39" s="3"/>
      <c r="T39">
        <v>37</v>
      </c>
      <c r="U39">
        <v>2.3944408649563185</v>
      </c>
      <c r="V39">
        <v>0.23409205126530691</v>
      </c>
      <c r="W39" s="6"/>
      <c r="X39">
        <f t="shared" si="4"/>
        <v>7.4000000000000003E-3</v>
      </c>
      <c r="Y39">
        <f t="shared" si="5"/>
        <v>2.1603488136910114</v>
      </c>
    </row>
    <row r="40" spans="7:25" x14ac:dyDescent="0.3">
      <c r="G40">
        <v>38</v>
      </c>
      <c r="H40">
        <v>3.3980946187407537</v>
      </c>
      <c r="I40">
        <v>0.26106913085083716</v>
      </c>
      <c r="J40" s="6"/>
      <c r="K40">
        <f t="shared" si="0"/>
        <v>7.6E-3</v>
      </c>
      <c r="L40">
        <f t="shared" si="1"/>
        <v>3.1370254878899164</v>
      </c>
      <c r="N40" s="3"/>
      <c r="T40">
        <v>38</v>
      </c>
      <c r="U40">
        <v>2.428919896916566</v>
      </c>
      <c r="V40">
        <v>0.24366519903304271</v>
      </c>
      <c r="W40" s="6"/>
      <c r="X40">
        <f t="shared" si="4"/>
        <v>7.6E-3</v>
      </c>
      <c r="Y40">
        <f t="shared" si="5"/>
        <v>2.1852546978835234</v>
      </c>
    </row>
    <row r="41" spans="7:25" x14ac:dyDescent="0.3">
      <c r="G41">
        <v>39</v>
      </c>
      <c r="H41">
        <v>3.4267527894369443</v>
      </c>
      <c r="I41">
        <v>0.26715853428514269</v>
      </c>
      <c r="J41" s="6"/>
      <c r="K41">
        <f t="shared" si="0"/>
        <v>7.8000000000000005E-3</v>
      </c>
      <c r="L41">
        <f t="shared" si="1"/>
        <v>3.1595942551518017</v>
      </c>
      <c r="N41" s="3"/>
      <c r="T41">
        <v>39</v>
      </c>
      <c r="U41">
        <v>2.4581681899187253</v>
      </c>
      <c r="V41">
        <v>0.2532383468007785</v>
      </c>
      <c r="W41" s="6"/>
      <c r="X41">
        <f t="shared" si="4"/>
        <v>7.8000000000000005E-3</v>
      </c>
      <c r="Y41">
        <f t="shared" si="5"/>
        <v>2.2049298431179469</v>
      </c>
    </row>
    <row r="42" spans="7:25" x14ac:dyDescent="0.3">
      <c r="G42">
        <v>40</v>
      </c>
      <c r="H42">
        <v>3.4554109601331353</v>
      </c>
      <c r="I42">
        <v>0.27324793771944816</v>
      </c>
      <c r="J42" s="6"/>
      <c r="K42">
        <f t="shared" si="0"/>
        <v>8.0000000000000002E-3</v>
      </c>
      <c r="L42">
        <f t="shared" si="1"/>
        <v>3.182163022413687</v>
      </c>
      <c r="N42" s="3"/>
      <c r="T42">
        <v>40</v>
      </c>
      <c r="U42">
        <v>2.4857864799319223</v>
      </c>
      <c r="V42">
        <v>0.26281149456851427</v>
      </c>
      <c r="W42" s="6"/>
      <c r="X42">
        <f t="shared" si="4"/>
        <v>8.0000000000000002E-3</v>
      </c>
      <c r="Y42">
        <f t="shared" si="5"/>
        <v>2.222974985363408</v>
      </c>
    </row>
    <row r="43" spans="7:25" x14ac:dyDescent="0.3">
      <c r="G43">
        <v>41</v>
      </c>
      <c r="H43">
        <v>3.4742676815834619</v>
      </c>
      <c r="I43">
        <v>0.27933734115375364</v>
      </c>
      <c r="J43" s="6"/>
      <c r="K43">
        <f t="shared" si="0"/>
        <v>8.2000000000000007E-3</v>
      </c>
      <c r="L43">
        <f t="shared" si="1"/>
        <v>3.1949303404297082</v>
      </c>
      <c r="N43" s="3"/>
      <c r="T43">
        <v>41</v>
      </c>
      <c r="U43">
        <v>2.5134047699451187</v>
      </c>
      <c r="V43">
        <v>0.27238464233625004</v>
      </c>
      <c r="W43" s="6"/>
      <c r="X43">
        <f t="shared" si="4"/>
        <v>8.2000000000000007E-3</v>
      </c>
      <c r="Y43">
        <f t="shared" si="5"/>
        <v>2.2410201276088686</v>
      </c>
    </row>
    <row r="44" spans="7:25" x14ac:dyDescent="0.3">
      <c r="G44">
        <v>42</v>
      </c>
      <c r="H44">
        <v>3.490981739908253</v>
      </c>
      <c r="I44">
        <v>0.28542674458805917</v>
      </c>
      <c r="J44" s="6"/>
      <c r="K44">
        <f t="shared" si="0"/>
        <v>8.4000000000000012E-3</v>
      </c>
      <c r="L44">
        <f t="shared" si="1"/>
        <v>3.2055549953201936</v>
      </c>
      <c r="N44" s="3"/>
      <c r="T44">
        <v>42</v>
      </c>
      <c r="U44">
        <v>2.5410230599583157</v>
      </c>
      <c r="V44">
        <v>0.28195779010398581</v>
      </c>
      <c r="W44" s="6"/>
      <c r="X44">
        <f t="shared" si="4"/>
        <v>8.4000000000000012E-3</v>
      </c>
      <c r="Y44">
        <f t="shared" si="5"/>
        <v>2.2590652698543296</v>
      </c>
    </row>
    <row r="45" spans="7:25" x14ac:dyDescent="0.3">
      <c r="G45">
        <v>43</v>
      </c>
      <c r="H45">
        <v>3.5076957982330441</v>
      </c>
      <c r="I45">
        <v>0.29151614802236464</v>
      </c>
      <c r="J45" s="6"/>
      <c r="K45">
        <f t="shared" si="0"/>
        <v>8.6E-3</v>
      </c>
      <c r="L45">
        <f t="shared" si="1"/>
        <v>3.2161796502106794</v>
      </c>
      <c r="N45" s="3"/>
      <c r="T45">
        <v>43</v>
      </c>
      <c r="U45">
        <v>2.5686413499715126</v>
      </c>
      <c r="V45">
        <v>0.29153093787172157</v>
      </c>
      <c r="W45" s="6"/>
      <c r="X45">
        <f t="shared" si="4"/>
        <v>8.6E-3</v>
      </c>
      <c r="Y45">
        <f t="shared" si="5"/>
        <v>2.2771104120997911</v>
      </c>
    </row>
    <row r="46" spans="7:25" x14ac:dyDescent="0.3">
      <c r="G46">
        <v>44</v>
      </c>
      <c r="H46">
        <v>3.5244098565578357</v>
      </c>
      <c r="I46">
        <v>0.29760555145667011</v>
      </c>
      <c r="J46" s="6"/>
      <c r="K46">
        <f t="shared" si="0"/>
        <v>8.8000000000000005E-3</v>
      </c>
      <c r="L46">
        <f t="shared" si="1"/>
        <v>3.2268043051011657</v>
      </c>
      <c r="N46" s="3"/>
      <c r="T46">
        <v>44</v>
      </c>
      <c r="U46">
        <v>2.5955003264251943</v>
      </c>
      <c r="V46">
        <v>0.30110408563945734</v>
      </c>
      <c r="W46" s="6"/>
      <c r="X46">
        <f t="shared" si="4"/>
        <v>8.8000000000000005E-3</v>
      </c>
      <c r="Y46">
        <f t="shared" si="5"/>
        <v>2.294396240785737</v>
      </c>
    </row>
    <row r="47" spans="7:25" x14ac:dyDescent="0.3">
      <c r="G47">
        <v>45</v>
      </c>
      <c r="H47">
        <v>3.5341258816438721</v>
      </c>
      <c r="I47">
        <v>0.30369495489097564</v>
      </c>
      <c r="J47" s="6"/>
      <c r="K47">
        <f t="shared" si="0"/>
        <v>9.0000000000000011E-3</v>
      </c>
      <c r="L47">
        <f t="shared" si="1"/>
        <v>3.2304309267528963</v>
      </c>
      <c r="N47" s="3"/>
      <c r="T47">
        <v>45</v>
      </c>
      <c r="U47">
        <v>2.6208627090348116</v>
      </c>
      <c r="V47">
        <v>0.31293936088722452</v>
      </c>
      <c r="W47" s="6"/>
      <c r="X47">
        <f t="shared" si="4"/>
        <v>9.0000000000000011E-3</v>
      </c>
      <c r="Y47">
        <f t="shared" si="5"/>
        <v>2.3079233481475869</v>
      </c>
    </row>
    <row r="48" spans="7:25" x14ac:dyDescent="0.3">
      <c r="G48">
        <v>46</v>
      </c>
      <c r="H48">
        <v>3.5419013959786105</v>
      </c>
      <c r="I48">
        <v>0.30978435832528112</v>
      </c>
      <c r="J48" s="6"/>
      <c r="K48">
        <f t="shared" si="0"/>
        <v>9.1999999999999998E-3</v>
      </c>
      <c r="L48">
        <f t="shared" si="1"/>
        <v>3.2321170376533295</v>
      </c>
      <c r="N48" s="3"/>
      <c r="T48">
        <v>46</v>
      </c>
      <c r="U48">
        <v>2.6462250916444288</v>
      </c>
      <c r="V48">
        <v>0.32575712754514707</v>
      </c>
      <c r="W48" s="6"/>
      <c r="X48">
        <f t="shared" si="4"/>
        <v>9.1999999999999998E-3</v>
      </c>
      <c r="Y48">
        <f t="shared" si="5"/>
        <v>2.3204679640992816</v>
      </c>
    </row>
    <row r="49" spans="7:25" x14ac:dyDescent="0.3">
      <c r="G49">
        <v>47</v>
      </c>
      <c r="H49">
        <v>3.549676910313349</v>
      </c>
      <c r="I49">
        <v>0.31587376175958659</v>
      </c>
      <c r="J49" s="6"/>
      <c r="K49">
        <f t="shared" si="0"/>
        <v>9.4000000000000004E-3</v>
      </c>
      <c r="L49">
        <f t="shared" si="1"/>
        <v>3.2338031485537622</v>
      </c>
      <c r="N49" s="3"/>
      <c r="T49">
        <v>47</v>
      </c>
      <c r="U49">
        <v>2.671587474254046</v>
      </c>
      <c r="V49">
        <v>0.33857489420306963</v>
      </c>
      <c r="W49" s="6"/>
      <c r="X49">
        <f t="shared" si="4"/>
        <v>9.4000000000000004E-3</v>
      </c>
      <c r="Y49">
        <f t="shared" si="5"/>
        <v>2.3330125800509762</v>
      </c>
    </row>
    <row r="50" spans="7:25" x14ac:dyDescent="0.3">
      <c r="G50">
        <v>48</v>
      </c>
      <c r="H50">
        <v>3.5574524246480874</v>
      </c>
      <c r="I50">
        <v>0.32196316519389206</v>
      </c>
      <c r="J50" s="6"/>
      <c r="K50">
        <f t="shared" si="0"/>
        <v>9.6000000000000009E-3</v>
      </c>
      <c r="L50">
        <f t="shared" si="1"/>
        <v>3.2354892594541953</v>
      </c>
      <c r="N50" s="3"/>
      <c r="T50">
        <v>48</v>
      </c>
      <c r="U50">
        <v>2.6969498568636632</v>
      </c>
      <c r="V50">
        <v>0.35139266086099225</v>
      </c>
      <c r="W50" s="6"/>
      <c r="X50">
        <f t="shared" si="4"/>
        <v>9.6000000000000009E-3</v>
      </c>
      <c r="Y50">
        <f t="shared" si="5"/>
        <v>2.3455571960026709</v>
      </c>
    </row>
    <row r="51" spans="7:25" x14ac:dyDescent="0.3">
      <c r="G51">
        <v>49</v>
      </c>
      <c r="H51">
        <v>3.5641641378607374</v>
      </c>
      <c r="I51">
        <v>0.32971950553352924</v>
      </c>
      <c r="J51" s="6"/>
      <c r="K51">
        <f t="shared" si="0"/>
        <v>9.7999999999999997E-3</v>
      </c>
      <c r="L51">
        <f t="shared" si="1"/>
        <v>3.2344446323272082</v>
      </c>
      <c r="N51" s="3"/>
      <c r="T51">
        <v>49</v>
      </c>
      <c r="U51">
        <v>2.7201771811708837</v>
      </c>
      <c r="V51">
        <v>0.3642104275189148</v>
      </c>
      <c r="W51" s="6"/>
      <c r="X51">
        <f t="shared" si="4"/>
        <v>9.7999999999999997E-3</v>
      </c>
      <c r="Y51">
        <f t="shared" si="5"/>
        <v>2.3559667536519688</v>
      </c>
    </row>
    <row r="52" spans="7:25" x14ac:dyDescent="0.3">
      <c r="G52">
        <v>50</v>
      </c>
      <c r="H52">
        <v>3.5703141307529669</v>
      </c>
      <c r="I52">
        <v>0.33763956875861678</v>
      </c>
      <c r="J52" s="6"/>
      <c r="K52">
        <f t="shared" si="0"/>
        <v>0.01</v>
      </c>
      <c r="L52">
        <f t="shared" si="1"/>
        <v>3.23267456199435</v>
      </c>
      <c r="N52" s="3"/>
      <c r="T52">
        <v>50</v>
      </c>
      <c r="U52">
        <v>2.7388224554908045</v>
      </c>
      <c r="V52">
        <v>0.37702819417683742</v>
      </c>
      <c r="W52" s="6"/>
      <c r="X52">
        <f t="shared" si="4"/>
        <v>0.01</v>
      </c>
      <c r="Y52">
        <f t="shared" si="5"/>
        <v>2.3617942613139671</v>
      </c>
    </row>
    <row r="53" spans="7:25" x14ac:dyDescent="0.3">
      <c r="G53">
        <v>51</v>
      </c>
      <c r="H53">
        <v>3.5764641236451964</v>
      </c>
      <c r="I53">
        <v>0.34555963198370426</v>
      </c>
      <c r="J53" s="6"/>
      <c r="K53">
        <f t="shared" si="0"/>
        <v>1.0200000000000001E-2</v>
      </c>
      <c r="L53">
        <f t="shared" si="1"/>
        <v>3.2309044916614922</v>
      </c>
      <c r="N53" s="3"/>
      <c r="T53">
        <v>51</v>
      </c>
      <c r="U53">
        <v>2.7574677298107253</v>
      </c>
      <c r="V53">
        <v>0.38984596083475997</v>
      </c>
      <c r="W53" s="6"/>
      <c r="X53">
        <f t="shared" si="4"/>
        <v>1.0200000000000001E-2</v>
      </c>
      <c r="Y53">
        <f t="shared" si="5"/>
        <v>2.3676217689759653</v>
      </c>
    </row>
    <row r="54" spans="7:25" x14ac:dyDescent="0.3">
      <c r="G54">
        <v>52</v>
      </c>
      <c r="H54">
        <v>3.5826141165374259</v>
      </c>
      <c r="I54">
        <v>0.35347969520879174</v>
      </c>
      <c r="J54" s="6"/>
      <c r="K54">
        <f t="shared" si="0"/>
        <v>1.0400000000000001E-2</v>
      </c>
      <c r="L54">
        <f t="shared" si="1"/>
        <v>3.2291344213286344</v>
      </c>
      <c r="N54" s="3"/>
      <c r="T54">
        <v>52</v>
      </c>
      <c r="U54">
        <v>2.7761130041306465</v>
      </c>
      <c r="V54">
        <v>0.40266372749268253</v>
      </c>
      <c r="W54" s="6"/>
      <c r="X54">
        <f t="shared" si="4"/>
        <v>1.0400000000000001E-2</v>
      </c>
      <c r="Y54">
        <f t="shared" si="5"/>
        <v>2.373449276637964</v>
      </c>
    </row>
    <row r="55" spans="7:25" x14ac:dyDescent="0.3">
      <c r="G55">
        <v>53</v>
      </c>
      <c r="H55">
        <v>3.5887641094296554</v>
      </c>
      <c r="I55">
        <v>0.36139975843387928</v>
      </c>
      <c r="J55" s="6"/>
      <c r="K55">
        <f t="shared" si="0"/>
        <v>1.06E-2</v>
      </c>
      <c r="L55">
        <f t="shared" si="1"/>
        <v>3.2273643509957761</v>
      </c>
      <c r="N55" s="3"/>
      <c r="T55">
        <v>53</v>
      </c>
      <c r="U55">
        <v>2.7947582784505673</v>
      </c>
      <c r="V55">
        <v>0.41548149415060515</v>
      </c>
      <c r="W55" s="6"/>
      <c r="X55">
        <f t="shared" si="4"/>
        <v>1.06E-2</v>
      </c>
      <c r="Y55">
        <f t="shared" si="5"/>
        <v>2.3792767842999623</v>
      </c>
    </row>
    <row r="56" spans="7:25" x14ac:dyDescent="0.3">
      <c r="G56">
        <v>54</v>
      </c>
      <c r="H56">
        <v>3.590801475617603</v>
      </c>
      <c r="I56">
        <v>0.36931982165896676</v>
      </c>
      <c r="J56" s="6"/>
      <c r="K56">
        <f t="shared" si="0"/>
        <v>1.0800000000000001E-2</v>
      </c>
      <c r="L56">
        <f t="shared" si="1"/>
        <v>3.2214816539586364</v>
      </c>
      <c r="N56" s="3"/>
      <c r="T56">
        <v>54</v>
      </c>
      <c r="U56">
        <v>2.8134035527704881</v>
      </c>
      <c r="V56">
        <v>0.4282992608085277</v>
      </c>
      <c r="W56" s="6"/>
      <c r="X56">
        <f t="shared" si="4"/>
        <v>1.0800000000000001E-2</v>
      </c>
      <c r="Y56">
        <f t="shared" si="5"/>
        <v>2.3851042919619605</v>
      </c>
    </row>
    <row r="57" spans="7:25" x14ac:dyDescent="0.3">
      <c r="G57">
        <v>55</v>
      </c>
      <c r="H57">
        <v>3.5910632111013996</v>
      </c>
      <c r="I57">
        <v>0.3772398848840543</v>
      </c>
      <c r="J57" s="6"/>
      <c r="K57">
        <f t="shared" si="0"/>
        <v>1.1000000000000001E-2</v>
      </c>
      <c r="L57">
        <f t="shared" si="1"/>
        <v>3.2138233262173452</v>
      </c>
      <c r="N57" s="3"/>
      <c r="T57">
        <v>55</v>
      </c>
      <c r="U57">
        <v>2.8320488270904089</v>
      </c>
      <c r="V57">
        <v>0.44111702746645032</v>
      </c>
      <c r="W57" s="6"/>
      <c r="X57">
        <f t="shared" si="4"/>
        <v>1.1000000000000001E-2</v>
      </c>
      <c r="Y57">
        <f t="shared" si="5"/>
        <v>2.3909317996239587</v>
      </c>
    </row>
    <row r="58" spans="7:25" x14ac:dyDescent="0.3">
      <c r="G58">
        <v>56</v>
      </c>
      <c r="H58">
        <v>3.5913249465851962</v>
      </c>
      <c r="I58">
        <v>0.38515994810914178</v>
      </c>
      <c r="J58" s="6"/>
      <c r="K58">
        <f t="shared" si="0"/>
        <v>1.12E-2</v>
      </c>
      <c r="L58">
        <f t="shared" si="1"/>
        <v>3.2061649984760545</v>
      </c>
      <c r="N58" s="3"/>
      <c r="T58">
        <v>56</v>
      </c>
      <c r="U58">
        <v>2.8504692519226595</v>
      </c>
      <c r="V58">
        <v>0.45393479412437288</v>
      </c>
      <c r="W58" s="6"/>
      <c r="X58">
        <f t="shared" si="4"/>
        <v>1.12E-2</v>
      </c>
      <c r="Y58">
        <f t="shared" si="5"/>
        <v>2.3965344577982868</v>
      </c>
    </row>
    <row r="59" spans="7:25" x14ac:dyDescent="0.3">
      <c r="G59">
        <v>57</v>
      </c>
      <c r="H59">
        <v>3.5915866820689928</v>
      </c>
      <c r="I59">
        <v>0.39308001133422932</v>
      </c>
      <c r="J59" s="6"/>
      <c r="K59">
        <f t="shared" si="0"/>
        <v>1.14E-2</v>
      </c>
      <c r="L59">
        <f t="shared" si="1"/>
        <v>3.1985066707347634</v>
      </c>
      <c r="N59" s="3"/>
      <c r="T59">
        <v>57</v>
      </c>
      <c r="U59">
        <v>2.8654081717037077</v>
      </c>
      <c r="V59">
        <v>0.46675256078229543</v>
      </c>
      <c r="W59" s="6"/>
      <c r="X59">
        <f t="shared" si="4"/>
        <v>1.14E-2</v>
      </c>
      <c r="Y59">
        <f t="shared" si="5"/>
        <v>2.3986556109214123</v>
      </c>
    </row>
    <row r="60" spans="7:25" x14ac:dyDescent="0.3">
      <c r="G60">
        <v>58</v>
      </c>
      <c r="H60">
        <v>3.5918484175527894</v>
      </c>
      <c r="I60">
        <v>0.4010000745593168</v>
      </c>
      <c r="J60" s="6"/>
      <c r="K60">
        <f t="shared" si="0"/>
        <v>1.1600000000000001E-2</v>
      </c>
      <c r="L60">
        <f t="shared" si="1"/>
        <v>3.1908483429934726</v>
      </c>
      <c r="N60" s="3"/>
      <c r="T60">
        <v>58</v>
      </c>
      <c r="U60">
        <v>2.8803470914847553</v>
      </c>
      <c r="V60">
        <v>0.47957032744021805</v>
      </c>
      <c r="W60" s="6"/>
      <c r="X60">
        <f t="shared" si="4"/>
        <v>1.1600000000000001E-2</v>
      </c>
      <c r="Y60">
        <f t="shared" si="5"/>
        <v>2.4007767640445374</v>
      </c>
    </row>
    <row r="61" spans="7:25" x14ac:dyDescent="0.3">
      <c r="G61">
        <v>59</v>
      </c>
      <c r="H61">
        <v>3.592110153036586</v>
      </c>
      <c r="I61">
        <v>0.40892013778440428</v>
      </c>
      <c r="J61" s="6"/>
      <c r="K61">
        <f t="shared" si="0"/>
        <v>1.18E-2</v>
      </c>
      <c r="L61">
        <f t="shared" si="1"/>
        <v>3.1831900152521815</v>
      </c>
      <c r="N61" s="3"/>
      <c r="T61">
        <v>59</v>
      </c>
      <c r="U61">
        <v>2.8952860112658034</v>
      </c>
      <c r="V61">
        <v>0.49238809409814066</v>
      </c>
      <c r="W61" s="6"/>
      <c r="X61">
        <f t="shared" si="4"/>
        <v>1.18E-2</v>
      </c>
      <c r="Y61">
        <f t="shared" si="5"/>
        <v>2.402897917167663</v>
      </c>
    </row>
    <row r="62" spans="7:25" x14ac:dyDescent="0.3">
      <c r="G62">
        <v>60</v>
      </c>
      <c r="H62">
        <v>3.5878832880391482</v>
      </c>
      <c r="I62">
        <v>0.41684020100949182</v>
      </c>
      <c r="J62" s="6"/>
      <c r="K62">
        <f t="shared" si="0"/>
        <v>1.2E-2</v>
      </c>
      <c r="L62">
        <f t="shared" si="1"/>
        <v>3.1710430870296564</v>
      </c>
      <c r="N62" s="3"/>
      <c r="T62">
        <v>60</v>
      </c>
      <c r="U62">
        <v>2.9102249310468515</v>
      </c>
      <c r="V62">
        <v>0.50520586075606322</v>
      </c>
      <c r="W62" s="6"/>
      <c r="X62">
        <f t="shared" si="4"/>
        <v>1.2E-2</v>
      </c>
      <c r="Y62">
        <f t="shared" si="5"/>
        <v>2.4050190702907885</v>
      </c>
    </row>
    <row r="63" spans="7:25" x14ac:dyDescent="0.3">
      <c r="G63">
        <v>61</v>
      </c>
      <c r="H63">
        <v>3.5832055024248279</v>
      </c>
      <c r="I63">
        <v>0.4247602642345793</v>
      </c>
      <c r="J63" s="6"/>
      <c r="K63">
        <f t="shared" si="0"/>
        <v>1.2200000000000001E-2</v>
      </c>
      <c r="L63">
        <f t="shared" si="1"/>
        <v>3.1584452381902488</v>
      </c>
      <c r="N63" s="3"/>
      <c r="T63">
        <v>61</v>
      </c>
      <c r="U63">
        <v>2.9251638508278996</v>
      </c>
      <c r="V63">
        <v>0.51802362741398578</v>
      </c>
      <c r="W63" s="6"/>
      <c r="X63">
        <f t="shared" si="4"/>
        <v>1.2200000000000001E-2</v>
      </c>
      <c r="Y63">
        <f t="shared" si="5"/>
        <v>2.4071402234139141</v>
      </c>
    </row>
    <row r="64" spans="7:25" x14ac:dyDescent="0.3">
      <c r="G64">
        <v>62</v>
      </c>
      <c r="H64">
        <v>3.5785277168105076</v>
      </c>
      <c r="I64">
        <v>0.43268032745966678</v>
      </c>
      <c r="J64" s="6"/>
      <c r="K64">
        <f t="shared" si="0"/>
        <v>1.2400000000000001E-2</v>
      </c>
      <c r="L64">
        <f t="shared" si="1"/>
        <v>3.1458473893508407</v>
      </c>
      <c r="N64" s="3"/>
      <c r="T64">
        <v>62</v>
      </c>
      <c r="U64">
        <v>2.9401027706089473</v>
      </c>
      <c r="V64">
        <v>0.53084139407190833</v>
      </c>
      <c r="W64" s="6"/>
      <c r="X64">
        <f t="shared" si="4"/>
        <v>1.2400000000000001E-2</v>
      </c>
      <c r="Y64">
        <f t="shared" si="5"/>
        <v>2.4092613765370388</v>
      </c>
    </row>
    <row r="65" spans="7:25" x14ac:dyDescent="0.3">
      <c r="G65">
        <v>63</v>
      </c>
      <c r="H65">
        <v>3.5738499311961869</v>
      </c>
      <c r="I65">
        <v>0.44060039068475432</v>
      </c>
      <c r="J65" s="6"/>
      <c r="K65">
        <f t="shared" si="0"/>
        <v>1.26E-2</v>
      </c>
      <c r="L65">
        <f t="shared" si="1"/>
        <v>3.1332495405114327</v>
      </c>
      <c r="N65" s="3"/>
      <c r="T65">
        <v>63</v>
      </c>
      <c r="U65">
        <v>2.9550416903899954</v>
      </c>
      <c r="V65">
        <v>0.54365916072983089</v>
      </c>
      <c r="W65" s="6"/>
      <c r="X65">
        <f t="shared" si="4"/>
        <v>1.26E-2</v>
      </c>
      <c r="Y65">
        <f t="shared" si="5"/>
        <v>2.4113825296601643</v>
      </c>
    </row>
    <row r="66" spans="7:25" x14ac:dyDescent="0.3">
      <c r="G66">
        <v>64</v>
      </c>
      <c r="H66">
        <v>3.5691721455818666</v>
      </c>
      <c r="I66">
        <v>0.44852045390984185</v>
      </c>
      <c r="J66" s="6"/>
      <c r="K66">
        <f t="shared" si="0"/>
        <v>1.2800000000000001E-2</v>
      </c>
      <c r="L66">
        <f t="shared" si="1"/>
        <v>3.1206516916720246</v>
      </c>
      <c r="N66" s="3"/>
      <c r="T66">
        <v>64</v>
      </c>
      <c r="U66">
        <v>2.9690740917562968</v>
      </c>
      <c r="V66">
        <v>0.55647692738775345</v>
      </c>
      <c r="W66" s="6"/>
      <c r="X66">
        <f t="shared" si="4"/>
        <v>1.2800000000000001E-2</v>
      </c>
      <c r="Y66">
        <f t="shared" si="5"/>
        <v>2.4125971643685435</v>
      </c>
    </row>
    <row r="67" spans="7:25" x14ac:dyDescent="0.3">
      <c r="G67">
        <v>65</v>
      </c>
      <c r="H67">
        <v>3.5644943599675463</v>
      </c>
      <c r="I67">
        <v>0.45644051713492928</v>
      </c>
      <c r="J67" s="6"/>
      <c r="K67">
        <f t="shared" ref="K67:K130" si="6">0.0002*G67</f>
        <v>1.3000000000000001E-2</v>
      </c>
      <c r="L67">
        <f t="shared" ref="L67:L130" si="7">H67-I67</f>
        <v>3.108053842832617</v>
      </c>
      <c r="N67" s="3"/>
      <c r="T67">
        <v>65</v>
      </c>
      <c r="U67">
        <v>2.9809769797806669</v>
      </c>
      <c r="V67">
        <v>0.56929469404567612</v>
      </c>
      <c r="W67" s="6"/>
      <c r="X67">
        <f t="shared" si="4"/>
        <v>1.3000000000000001E-2</v>
      </c>
      <c r="Y67">
        <f t="shared" si="5"/>
        <v>2.4116822857349907</v>
      </c>
    </row>
    <row r="68" spans="7:25" x14ac:dyDescent="0.3">
      <c r="G68">
        <v>66</v>
      </c>
      <c r="H68">
        <v>3.5597760450341993</v>
      </c>
      <c r="I68">
        <v>0.46436058036001682</v>
      </c>
      <c r="J68" s="6"/>
      <c r="K68">
        <f t="shared" si="6"/>
        <v>1.32E-2</v>
      </c>
      <c r="L68">
        <f t="shared" si="7"/>
        <v>3.0954154646741827</v>
      </c>
      <c r="N68" s="3"/>
      <c r="T68">
        <v>66</v>
      </c>
      <c r="U68">
        <v>2.992879867805037</v>
      </c>
      <c r="V68">
        <v>0.58211246070359868</v>
      </c>
      <c r="W68" s="6"/>
      <c r="X68">
        <f t="shared" si="4"/>
        <v>1.32E-2</v>
      </c>
      <c r="Y68">
        <f t="shared" si="5"/>
        <v>2.4107674071014382</v>
      </c>
    </row>
    <row r="69" spans="7:25" x14ac:dyDescent="0.3">
      <c r="G69">
        <v>67</v>
      </c>
      <c r="H69">
        <v>3.5550402317496639</v>
      </c>
      <c r="I69">
        <v>0.47228064358510435</v>
      </c>
      <c r="J69" s="6"/>
      <c r="K69">
        <f t="shared" si="6"/>
        <v>1.34E-2</v>
      </c>
      <c r="L69">
        <f t="shared" si="7"/>
        <v>3.0827595881645595</v>
      </c>
      <c r="N69" s="3"/>
      <c r="T69">
        <v>67</v>
      </c>
      <c r="U69">
        <v>3.0047827558294071</v>
      </c>
      <c r="V69">
        <v>0.59493022736152135</v>
      </c>
      <c r="W69" s="6"/>
      <c r="X69">
        <f t="shared" si="4"/>
        <v>1.34E-2</v>
      </c>
      <c r="Y69">
        <f t="shared" si="5"/>
        <v>2.4098525284678858</v>
      </c>
    </row>
    <row r="70" spans="7:25" x14ac:dyDescent="0.3">
      <c r="G70">
        <v>68</v>
      </c>
      <c r="H70">
        <v>3.5503044184651285</v>
      </c>
      <c r="I70">
        <v>0.48020070681019184</v>
      </c>
      <c r="J70" s="6"/>
      <c r="K70">
        <f t="shared" si="6"/>
        <v>1.3600000000000001E-2</v>
      </c>
      <c r="L70">
        <f t="shared" si="7"/>
        <v>3.0701037116549368</v>
      </c>
      <c r="N70" s="3"/>
      <c r="T70">
        <v>68</v>
      </c>
      <c r="U70">
        <v>3.0166856438537777</v>
      </c>
      <c r="V70">
        <v>0.6077479940194439</v>
      </c>
      <c r="W70" s="6"/>
      <c r="X70">
        <f t="shared" si="4"/>
        <v>1.3600000000000001E-2</v>
      </c>
      <c r="Y70">
        <f t="shared" si="5"/>
        <v>2.4089376498343338</v>
      </c>
    </row>
    <row r="71" spans="7:25" x14ac:dyDescent="0.3">
      <c r="G71">
        <v>69</v>
      </c>
      <c r="H71">
        <v>3.5455686051805926</v>
      </c>
      <c r="I71">
        <v>0.48812077003527932</v>
      </c>
      <c r="J71" s="6"/>
      <c r="K71">
        <f t="shared" si="6"/>
        <v>1.3800000000000002E-2</v>
      </c>
      <c r="L71">
        <f t="shared" si="7"/>
        <v>3.0574478351453132</v>
      </c>
      <c r="N71" s="3"/>
      <c r="T71">
        <v>69</v>
      </c>
      <c r="U71">
        <v>3.0285885318781478</v>
      </c>
      <c r="V71">
        <v>0.62056576067736646</v>
      </c>
      <c r="W71" s="6"/>
      <c r="X71">
        <f t="shared" ref="X71:X134" si="8">0.0002*T71</f>
        <v>1.3800000000000002E-2</v>
      </c>
      <c r="Y71">
        <f t="shared" ref="Y71:Y134" si="9">U71-V71</f>
        <v>2.4080227712007813</v>
      </c>
    </row>
    <row r="72" spans="7:25" x14ac:dyDescent="0.3">
      <c r="G72">
        <v>70</v>
      </c>
      <c r="H72">
        <v>3.5408327918960572</v>
      </c>
      <c r="I72">
        <v>0.49604083326036685</v>
      </c>
      <c r="J72" s="6"/>
      <c r="K72">
        <f t="shared" si="6"/>
        <v>1.4E-2</v>
      </c>
      <c r="L72">
        <f t="shared" si="7"/>
        <v>3.0447919586356904</v>
      </c>
      <c r="N72" s="3"/>
      <c r="T72">
        <v>70</v>
      </c>
      <c r="U72">
        <v>3.0404914199025179</v>
      </c>
      <c r="V72">
        <v>0.63313865111282375</v>
      </c>
      <c r="W72" s="6"/>
      <c r="X72">
        <f t="shared" si="8"/>
        <v>1.4E-2</v>
      </c>
      <c r="Y72">
        <f t="shared" si="9"/>
        <v>2.4073527687896941</v>
      </c>
    </row>
    <row r="73" spans="7:25" x14ac:dyDescent="0.3">
      <c r="G73">
        <v>71</v>
      </c>
      <c r="H73">
        <v>3.5360969786115217</v>
      </c>
      <c r="I73">
        <v>0.50396089648545428</v>
      </c>
      <c r="J73" s="6"/>
      <c r="K73">
        <f t="shared" si="6"/>
        <v>1.4200000000000001E-2</v>
      </c>
      <c r="L73">
        <f t="shared" si="7"/>
        <v>3.0321360821260672</v>
      </c>
      <c r="N73" s="3"/>
      <c r="T73">
        <v>71</v>
      </c>
      <c r="U73">
        <v>3.052394307926888</v>
      </c>
      <c r="V73">
        <v>0.64565906051066169</v>
      </c>
      <c r="W73" s="6"/>
      <c r="X73">
        <f t="shared" si="8"/>
        <v>1.4200000000000001E-2</v>
      </c>
      <c r="Y73">
        <f t="shared" si="9"/>
        <v>2.4067352474162265</v>
      </c>
    </row>
    <row r="74" spans="7:25" x14ac:dyDescent="0.3">
      <c r="G74">
        <v>72</v>
      </c>
      <c r="H74">
        <v>3.5313611653269863</v>
      </c>
      <c r="I74">
        <v>0.51188095971054182</v>
      </c>
      <c r="J74" s="6"/>
      <c r="K74">
        <f t="shared" si="6"/>
        <v>1.4400000000000001E-2</v>
      </c>
      <c r="L74">
        <f t="shared" si="7"/>
        <v>3.0194802056164445</v>
      </c>
      <c r="N74" s="3"/>
      <c r="T74">
        <v>72</v>
      </c>
      <c r="U74">
        <v>3.0642971959512582</v>
      </c>
      <c r="V74">
        <v>0.65817946990849951</v>
      </c>
      <c r="W74" s="6"/>
      <c r="X74">
        <f t="shared" si="8"/>
        <v>1.4400000000000001E-2</v>
      </c>
      <c r="Y74">
        <f t="shared" si="9"/>
        <v>2.4061177260427584</v>
      </c>
    </row>
    <row r="75" spans="7:25" x14ac:dyDescent="0.3">
      <c r="G75">
        <v>73</v>
      </c>
      <c r="H75">
        <v>3.5266253520424509</v>
      </c>
      <c r="I75">
        <v>0.5208279365793328</v>
      </c>
      <c r="J75" s="6"/>
      <c r="K75">
        <f t="shared" si="6"/>
        <v>1.46E-2</v>
      </c>
      <c r="L75">
        <f t="shared" si="7"/>
        <v>3.005797415463118</v>
      </c>
      <c r="N75" s="3"/>
      <c r="T75">
        <v>73</v>
      </c>
      <c r="U75">
        <v>3.0758915224050232</v>
      </c>
      <c r="V75">
        <v>0.67069987930633745</v>
      </c>
      <c r="W75" s="6"/>
      <c r="X75">
        <f t="shared" si="8"/>
        <v>1.46E-2</v>
      </c>
      <c r="Y75">
        <f t="shared" si="9"/>
        <v>2.4051916430986857</v>
      </c>
    </row>
    <row r="76" spans="7:25" x14ac:dyDescent="0.3">
      <c r="G76">
        <v>74</v>
      </c>
      <c r="H76">
        <v>3.5218895387579154</v>
      </c>
      <c r="I76">
        <v>0.53139285364632005</v>
      </c>
      <c r="J76" s="6"/>
      <c r="K76">
        <f t="shared" si="6"/>
        <v>1.4800000000000001E-2</v>
      </c>
      <c r="L76">
        <f t="shared" si="7"/>
        <v>2.9904966851115953</v>
      </c>
      <c r="N76" s="3"/>
      <c r="T76">
        <v>74</v>
      </c>
      <c r="U76">
        <v>3.0869625750505008</v>
      </c>
      <c r="V76">
        <v>0.68322028870417539</v>
      </c>
      <c r="W76" s="6"/>
      <c r="X76">
        <f t="shared" si="8"/>
        <v>1.4800000000000001E-2</v>
      </c>
      <c r="Y76">
        <f t="shared" si="9"/>
        <v>2.4037422863463256</v>
      </c>
    </row>
    <row r="77" spans="7:25" x14ac:dyDescent="0.3">
      <c r="G77">
        <v>75</v>
      </c>
      <c r="H77">
        <v>3.5170816338121424</v>
      </c>
      <c r="I77">
        <v>0.5419577707133072</v>
      </c>
      <c r="J77" s="6"/>
      <c r="K77">
        <f t="shared" si="6"/>
        <v>1.5000000000000001E-2</v>
      </c>
      <c r="L77">
        <f t="shared" si="7"/>
        <v>2.975123863098835</v>
      </c>
      <c r="N77" s="3"/>
      <c r="T77">
        <v>75</v>
      </c>
      <c r="U77">
        <v>3.0980336276959779</v>
      </c>
      <c r="V77">
        <v>0.69574069810201322</v>
      </c>
      <c r="W77" s="6"/>
      <c r="X77">
        <f t="shared" si="8"/>
        <v>1.5000000000000001E-2</v>
      </c>
      <c r="Y77">
        <f t="shared" si="9"/>
        <v>2.4022929295939646</v>
      </c>
    </row>
    <row r="78" spans="7:25" x14ac:dyDescent="0.3">
      <c r="G78">
        <v>76</v>
      </c>
      <c r="H78">
        <v>3.5122598287333444</v>
      </c>
      <c r="I78">
        <v>0.55252268778029445</v>
      </c>
      <c r="J78" s="6"/>
      <c r="K78">
        <f t="shared" si="6"/>
        <v>1.52E-2</v>
      </c>
      <c r="L78">
        <f t="shared" si="7"/>
        <v>2.9597371409530497</v>
      </c>
      <c r="N78" s="3"/>
      <c r="T78">
        <v>76</v>
      </c>
      <c r="U78">
        <v>3.109104680341455</v>
      </c>
      <c r="V78">
        <v>0.70826110749985116</v>
      </c>
      <c r="W78" s="6"/>
      <c r="X78">
        <f t="shared" si="8"/>
        <v>1.52E-2</v>
      </c>
      <c r="Y78">
        <f t="shared" si="9"/>
        <v>2.400843572841604</v>
      </c>
    </row>
    <row r="79" spans="7:25" x14ac:dyDescent="0.3">
      <c r="G79">
        <v>77</v>
      </c>
      <c r="H79">
        <v>3.5074380236545459</v>
      </c>
      <c r="I79">
        <v>0.56308760484728171</v>
      </c>
      <c r="J79" s="6"/>
      <c r="K79">
        <f t="shared" si="6"/>
        <v>1.54E-2</v>
      </c>
      <c r="L79">
        <f t="shared" si="7"/>
        <v>2.9443504188072644</v>
      </c>
      <c r="N79" s="3"/>
      <c r="T79">
        <v>77</v>
      </c>
      <c r="U79">
        <v>3.1201757329869322</v>
      </c>
      <c r="V79">
        <v>0.72078151689768899</v>
      </c>
      <c r="W79" s="6"/>
      <c r="X79">
        <f t="shared" si="8"/>
        <v>1.54E-2</v>
      </c>
      <c r="Y79">
        <f t="shared" si="9"/>
        <v>2.3993942160892434</v>
      </c>
    </row>
    <row r="80" spans="7:25" x14ac:dyDescent="0.3">
      <c r="G80">
        <v>78</v>
      </c>
      <c r="H80">
        <v>3.5026162185757475</v>
      </c>
      <c r="I80">
        <v>0.57365252191426896</v>
      </c>
      <c r="J80" s="6"/>
      <c r="K80">
        <f t="shared" si="6"/>
        <v>1.5600000000000001E-2</v>
      </c>
      <c r="L80">
        <f t="shared" si="7"/>
        <v>2.9289636966614783</v>
      </c>
      <c r="N80" s="3"/>
      <c r="T80">
        <v>78</v>
      </c>
      <c r="U80">
        <v>3.1312467856324098</v>
      </c>
      <c r="V80">
        <v>0.73330192629552693</v>
      </c>
      <c r="W80" s="6"/>
      <c r="X80">
        <f t="shared" si="8"/>
        <v>1.5600000000000001E-2</v>
      </c>
      <c r="Y80">
        <f t="shared" si="9"/>
        <v>2.3979448593368828</v>
      </c>
    </row>
    <row r="81" spans="7:25" x14ac:dyDescent="0.3">
      <c r="G81">
        <v>79</v>
      </c>
      <c r="H81">
        <v>3.4977944134969494</v>
      </c>
      <c r="I81">
        <v>0.58421743898125622</v>
      </c>
      <c r="J81" s="6"/>
      <c r="K81">
        <f t="shared" si="6"/>
        <v>1.5800000000000002E-2</v>
      </c>
      <c r="L81">
        <f t="shared" si="7"/>
        <v>2.913576974515693</v>
      </c>
      <c r="N81" s="3"/>
      <c r="T81">
        <v>79</v>
      </c>
      <c r="U81">
        <v>3.1423178382778869</v>
      </c>
      <c r="V81">
        <v>0.74582233569336476</v>
      </c>
      <c r="W81" s="6"/>
      <c r="X81">
        <f t="shared" si="8"/>
        <v>1.5800000000000002E-2</v>
      </c>
      <c r="Y81">
        <f t="shared" si="9"/>
        <v>2.3964955025845223</v>
      </c>
    </row>
    <row r="82" spans="7:25" x14ac:dyDescent="0.3">
      <c r="G82">
        <v>80</v>
      </c>
      <c r="H82">
        <v>3.4929726084181509</v>
      </c>
      <c r="I82">
        <v>0.59478235604824337</v>
      </c>
      <c r="J82" s="6"/>
      <c r="K82">
        <f t="shared" si="6"/>
        <v>1.6E-2</v>
      </c>
      <c r="L82">
        <f t="shared" si="7"/>
        <v>2.8981902523699077</v>
      </c>
      <c r="N82" s="3"/>
      <c r="T82">
        <v>80</v>
      </c>
      <c r="U82">
        <v>3.1533888909233641</v>
      </c>
      <c r="V82">
        <v>0.7583427450912027</v>
      </c>
      <c r="W82" s="6"/>
      <c r="X82">
        <f t="shared" si="8"/>
        <v>1.6E-2</v>
      </c>
      <c r="Y82">
        <f t="shared" si="9"/>
        <v>2.3950461458321612</v>
      </c>
    </row>
    <row r="83" spans="7:25" x14ac:dyDescent="0.3">
      <c r="G83">
        <v>81</v>
      </c>
      <c r="H83">
        <v>3.4881508033393529</v>
      </c>
      <c r="I83">
        <v>0.60534727311523062</v>
      </c>
      <c r="J83" s="6"/>
      <c r="K83">
        <f t="shared" si="6"/>
        <v>1.6199999999999999E-2</v>
      </c>
      <c r="L83">
        <f t="shared" si="7"/>
        <v>2.8828035302241224</v>
      </c>
      <c r="N83" s="3"/>
      <c r="T83">
        <v>81</v>
      </c>
      <c r="U83">
        <v>3.1644599435688412</v>
      </c>
      <c r="V83">
        <v>0.77086315448904053</v>
      </c>
      <c r="W83" s="6"/>
      <c r="X83">
        <f t="shared" si="8"/>
        <v>1.6199999999999999E-2</v>
      </c>
      <c r="Y83">
        <f t="shared" si="9"/>
        <v>2.3935967890798007</v>
      </c>
    </row>
    <row r="84" spans="7:25" x14ac:dyDescent="0.3">
      <c r="G84">
        <v>82</v>
      </c>
      <c r="H84">
        <v>3.4833289982605544</v>
      </c>
      <c r="I84">
        <v>0.61591219018221788</v>
      </c>
      <c r="J84" s="6"/>
      <c r="K84">
        <f t="shared" si="6"/>
        <v>1.6400000000000001E-2</v>
      </c>
      <c r="L84">
        <f t="shared" si="7"/>
        <v>2.8674168080783367</v>
      </c>
      <c r="N84" s="3"/>
      <c r="T84">
        <v>82</v>
      </c>
      <c r="U84">
        <v>3.1755309962143188</v>
      </c>
      <c r="V84">
        <v>0.78338356388687846</v>
      </c>
      <c r="W84" s="6"/>
      <c r="X84">
        <f t="shared" si="8"/>
        <v>1.6400000000000001E-2</v>
      </c>
      <c r="Y84">
        <f t="shared" si="9"/>
        <v>2.3921474323274401</v>
      </c>
    </row>
    <row r="85" spans="7:25" x14ac:dyDescent="0.3">
      <c r="G85">
        <v>83</v>
      </c>
      <c r="H85">
        <v>3.4785071931817559</v>
      </c>
      <c r="I85">
        <v>0.62647710724920513</v>
      </c>
      <c r="J85" s="6"/>
      <c r="K85">
        <f t="shared" si="6"/>
        <v>1.66E-2</v>
      </c>
      <c r="L85">
        <f t="shared" si="7"/>
        <v>2.8520300859325509</v>
      </c>
      <c r="N85" s="3"/>
      <c r="T85">
        <v>83</v>
      </c>
      <c r="U85">
        <v>3.1866020488597959</v>
      </c>
      <c r="V85">
        <v>0.7959039732847164</v>
      </c>
      <c r="W85" s="6"/>
      <c r="X85">
        <f t="shared" si="8"/>
        <v>1.66E-2</v>
      </c>
      <c r="Y85">
        <f t="shared" si="9"/>
        <v>2.3906980755750795</v>
      </c>
    </row>
    <row r="86" spans="7:25" x14ac:dyDescent="0.3">
      <c r="G86">
        <v>84</v>
      </c>
      <c r="H86">
        <v>3.4736853881029579</v>
      </c>
      <c r="I86">
        <v>0.63704202431619228</v>
      </c>
      <c r="J86" s="6"/>
      <c r="K86">
        <f t="shared" si="6"/>
        <v>1.6800000000000002E-2</v>
      </c>
      <c r="L86">
        <f t="shared" si="7"/>
        <v>2.8366433637867656</v>
      </c>
      <c r="N86" s="3"/>
      <c r="T86">
        <v>84</v>
      </c>
      <c r="U86">
        <v>3.1976731015052731</v>
      </c>
      <c r="V86">
        <v>0.80842438268255423</v>
      </c>
      <c r="W86" s="6"/>
      <c r="X86">
        <f t="shared" si="8"/>
        <v>1.6800000000000002E-2</v>
      </c>
      <c r="Y86">
        <f t="shared" si="9"/>
        <v>2.3892487188227189</v>
      </c>
    </row>
    <row r="87" spans="7:25" x14ac:dyDescent="0.3">
      <c r="G87">
        <v>85</v>
      </c>
      <c r="H87">
        <v>3.4688635830241594</v>
      </c>
      <c r="I87">
        <v>0.64580690419868925</v>
      </c>
      <c r="J87" s="6"/>
      <c r="K87">
        <f t="shared" si="6"/>
        <v>1.7000000000000001E-2</v>
      </c>
      <c r="L87">
        <f t="shared" si="7"/>
        <v>2.8230566788254703</v>
      </c>
      <c r="N87" s="3"/>
      <c r="T87">
        <v>85</v>
      </c>
      <c r="U87">
        <v>3.2087441541507502</v>
      </c>
      <c r="V87">
        <v>0.82094479208039217</v>
      </c>
      <c r="W87" s="6"/>
      <c r="X87">
        <f t="shared" si="8"/>
        <v>1.7000000000000001E-2</v>
      </c>
      <c r="Y87">
        <f t="shared" si="9"/>
        <v>2.3877993620703579</v>
      </c>
    </row>
    <row r="88" spans="7:25" x14ac:dyDescent="0.3">
      <c r="G88">
        <v>86</v>
      </c>
      <c r="H88">
        <v>3.4640417779453614</v>
      </c>
      <c r="I88">
        <v>0.65421834217923436</v>
      </c>
      <c r="J88" s="6"/>
      <c r="K88">
        <f t="shared" si="6"/>
        <v>1.72E-2</v>
      </c>
      <c r="L88">
        <f t="shared" si="7"/>
        <v>2.8098234357661269</v>
      </c>
      <c r="N88" s="3"/>
      <c r="T88">
        <v>86</v>
      </c>
      <c r="U88">
        <v>3.2196687732498068</v>
      </c>
      <c r="V88">
        <v>0.83346520147823</v>
      </c>
      <c r="W88" s="6"/>
      <c r="X88">
        <f t="shared" si="8"/>
        <v>1.72E-2</v>
      </c>
      <c r="Y88">
        <f t="shared" si="9"/>
        <v>2.3862035717715768</v>
      </c>
    </row>
    <row r="89" spans="7:25" x14ac:dyDescent="0.3">
      <c r="G89">
        <v>87</v>
      </c>
      <c r="H89">
        <v>3.4592199728665629</v>
      </c>
      <c r="I89">
        <v>0.66262978015977958</v>
      </c>
      <c r="J89" s="6"/>
      <c r="K89">
        <f t="shared" si="6"/>
        <v>1.7400000000000002E-2</v>
      </c>
      <c r="L89">
        <f t="shared" si="7"/>
        <v>2.7965901927067831</v>
      </c>
      <c r="N89" s="3"/>
      <c r="T89">
        <v>87</v>
      </c>
      <c r="U89">
        <v>3.2305363739340338</v>
      </c>
      <c r="V89">
        <v>0.84598561087606794</v>
      </c>
      <c r="W89" s="6"/>
      <c r="X89">
        <f t="shared" si="8"/>
        <v>1.7400000000000002E-2</v>
      </c>
      <c r="Y89">
        <f t="shared" si="9"/>
        <v>2.3845507630579661</v>
      </c>
    </row>
    <row r="90" spans="7:25" x14ac:dyDescent="0.3">
      <c r="G90">
        <v>88</v>
      </c>
      <c r="H90">
        <v>3.4543981677877644</v>
      </c>
      <c r="I90">
        <v>0.67104121814032469</v>
      </c>
      <c r="J90" s="6"/>
      <c r="K90">
        <f t="shared" si="6"/>
        <v>1.7600000000000001E-2</v>
      </c>
      <c r="L90">
        <f t="shared" si="7"/>
        <v>2.7833569496474397</v>
      </c>
      <c r="N90" s="3"/>
      <c r="T90">
        <v>88</v>
      </c>
      <c r="U90">
        <v>3.2414039746182612</v>
      </c>
      <c r="V90">
        <v>0.85850602027390588</v>
      </c>
      <c r="W90" s="6"/>
      <c r="X90">
        <f t="shared" si="8"/>
        <v>1.7600000000000001E-2</v>
      </c>
      <c r="Y90">
        <f t="shared" si="9"/>
        <v>2.3828979543443554</v>
      </c>
    </row>
    <row r="91" spans="7:25" x14ac:dyDescent="0.3">
      <c r="G91">
        <v>89</v>
      </c>
      <c r="H91">
        <v>3.4495763627089664</v>
      </c>
      <c r="I91">
        <v>0.6794526561208698</v>
      </c>
      <c r="J91" s="6"/>
      <c r="K91">
        <f t="shared" si="6"/>
        <v>1.78E-2</v>
      </c>
      <c r="L91">
        <f t="shared" si="7"/>
        <v>2.7701237065880964</v>
      </c>
      <c r="N91" s="3"/>
      <c r="T91">
        <v>89</v>
      </c>
      <c r="U91">
        <v>3.2522715753024887</v>
      </c>
      <c r="V91">
        <v>0.87102642967174371</v>
      </c>
      <c r="W91" s="6"/>
      <c r="X91">
        <f t="shared" si="8"/>
        <v>1.78E-2</v>
      </c>
      <c r="Y91">
        <f t="shared" si="9"/>
        <v>2.3812451456307451</v>
      </c>
    </row>
    <row r="92" spans="7:25" x14ac:dyDescent="0.3">
      <c r="G92">
        <v>90</v>
      </c>
      <c r="H92">
        <v>3.4447545576301679</v>
      </c>
      <c r="I92">
        <v>0.68786409410141502</v>
      </c>
      <c r="J92" s="6"/>
      <c r="K92">
        <f t="shared" si="6"/>
        <v>1.8000000000000002E-2</v>
      </c>
      <c r="L92">
        <f t="shared" si="7"/>
        <v>2.756890463528753</v>
      </c>
      <c r="N92" s="3"/>
      <c r="T92">
        <v>90</v>
      </c>
      <c r="U92">
        <v>3.2631391759867161</v>
      </c>
      <c r="V92">
        <v>0.88354683906958165</v>
      </c>
      <c r="W92" s="6"/>
      <c r="X92">
        <f t="shared" si="8"/>
        <v>1.8000000000000002E-2</v>
      </c>
      <c r="Y92">
        <f t="shared" si="9"/>
        <v>2.3795923369171343</v>
      </c>
    </row>
    <row r="93" spans="7:25" x14ac:dyDescent="0.3">
      <c r="G93">
        <v>91</v>
      </c>
      <c r="H93">
        <v>3.4397907353875397</v>
      </c>
      <c r="I93">
        <v>0.69627553208196014</v>
      </c>
      <c r="J93" s="6"/>
      <c r="K93">
        <f t="shared" si="6"/>
        <v>1.8200000000000001E-2</v>
      </c>
      <c r="L93">
        <f t="shared" si="7"/>
        <v>2.7435152033055794</v>
      </c>
      <c r="N93" s="3"/>
      <c r="T93">
        <v>91</v>
      </c>
      <c r="U93">
        <v>3.2740067766709435</v>
      </c>
      <c r="V93">
        <v>0.89606724846741947</v>
      </c>
      <c r="W93" s="6"/>
      <c r="X93">
        <f t="shared" si="8"/>
        <v>1.8200000000000001E-2</v>
      </c>
      <c r="Y93">
        <f t="shared" si="9"/>
        <v>2.3779395282035241</v>
      </c>
    </row>
    <row r="94" spans="7:25" x14ac:dyDescent="0.3">
      <c r="G94">
        <v>92</v>
      </c>
      <c r="H94">
        <v>3.4347854329541847</v>
      </c>
      <c r="I94">
        <v>0.70468697006250536</v>
      </c>
      <c r="J94" s="6"/>
      <c r="K94">
        <f t="shared" si="6"/>
        <v>1.84E-2</v>
      </c>
      <c r="L94">
        <f t="shared" si="7"/>
        <v>2.7300984628916796</v>
      </c>
      <c r="N94" s="3"/>
      <c r="T94">
        <v>92</v>
      </c>
      <c r="U94">
        <v>3.284874377355171</v>
      </c>
      <c r="V94">
        <v>0.90858765786525741</v>
      </c>
      <c r="W94" s="6"/>
      <c r="X94">
        <f t="shared" si="8"/>
        <v>1.84E-2</v>
      </c>
      <c r="Y94">
        <f t="shared" si="9"/>
        <v>2.3762867194899133</v>
      </c>
    </row>
    <row r="95" spans="7:25" x14ac:dyDescent="0.3">
      <c r="G95">
        <v>93</v>
      </c>
      <c r="H95">
        <v>3.4297801305208298</v>
      </c>
      <c r="I95">
        <v>0.71309840804305047</v>
      </c>
      <c r="J95" s="6"/>
      <c r="K95">
        <f t="shared" si="6"/>
        <v>1.8600000000000002E-2</v>
      </c>
      <c r="L95">
        <f t="shared" si="7"/>
        <v>2.7166817224777793</v>
      </c>
      <c r="N95" s="3"/>
      <c r="T95">
        <v>93</v>
      </c>
      <c r="U95">
        <v>3.2957419780393984</v>
      </c>
      <c r="V95">
        <v>0.92110806726309535</v>
      </c>
      <c r="W95" s="6"/>
      <c r="X95">
        <f t="shared" si="8"/>
        <v>1.8600000000000002E-2</v>
      </c>
      <c r="Y95">
        <f t="shared" si="9"/>
        <v>2.374633910776303</v>
      </c>
    </row>
    <row r="96" spans="7:25" x14ac:dyDescent="0.3">
      <c r="G96">
        <v>94</v>
      </c>
      <c r="H96">
        <v>3.4247748280874752</v>
      </c>
      <c r="I96">
        <v>0.72150984602359569</v>
      </c>
      <c r="J96" s="6"/>
      <c r="K96">
        <f t="shared" si="6"/>
        <v>1.8800000000000001E-2</v>
      </c>
      <c r="L96">
        <f t="shared" si="7"/>
        <v>2.7032649820638794</v>
      </c>
      <c r="N96" s="3"/>
      <c r="T96">
        <v>94</v>
      </c>
      <c r="U96">
        <v>3.3066095787236258</v>
      </c>
      <c r="V96">
        <v>0.93362847666093318</v>
      </c>
      <c r="W96" s="6"/>
      <c r="X96">
        <f t="shared" si="8"/>
        <v>1.8800000000000001E-2</v>
      </c>
      <c r="Y96">
        <f t="shared" si="9"/>
        <v>2.3729811020626927</v>
      </c>
    </row>
    <row r="97" spans="7:25" x14ac:dyDescent="0.3">
      <c r="G97">
        <v>95</v>
      </c>
      <c r="H97">
        <v>3.4197695256541203</v>
      </c>
      <c r="I97">
        <v>0.7299212840041408</v>
      </c>
      <c r="J97" s="6"/>
      <c r="K97">
        <f t="shared" si="6"/>
        <v>1.9E-2</v>
      </c>
      <c r="L97">
        <f t="shared" si="7"/>
        <v>2.6898482416499796</v>
      </c>
      <c r="N97" s="3"/>
      <c r="T97">
        <v>95</v>
      </c>
      <c r="U97">
        <v>3.3174771794078532</v>
      </c>
      <c r="V97">
        <v>0.94614888605877101</v>
      </c>
      <c r="W97" s="6"/>
      <c r="X97">
        <f t="shared" si="8"/>
        <v>1.9E-2</v>
      </c>
      <c r="Y97">
        <f t="shared" si="9"/>
        <v>2.371328293349082</v>
      </c>
    </row>
    <row r="98" spans="7:25" x14ac:dyDescent="0.3">
      <c r="G98">
        <v>96</v>
      </c>
      <c r="H98">
        <v>3.4147642232207653</v>
      </c>
      <c r="I98">
        <v>0.73833272198468602</v>
      </c>
      <c r="J98" s="6"/>
      <c r="K98">
        <f t="shared" si="6"/>
        <v>1.9200000000000002E-2</v>
      </c>
      <c r="L98">
        <f t="shared" si="7"/>
        <v>2.6764315012360793</v>
      </c>
      <c r="N98" s="3"/>
      <c r="T98">
        <v>96</v>
      </c>
      <c r="U98">
        <v>3.3283447800920807</v>
      </c>
      <c r="V98">
        <v>0.95773553742588202</v>
      </c>
      <c r="W98" s="6"/>
      <c r="X98">
        <f t="shared" si="8"/>
        <v>1.9200000000000002E-2</v>
      </c>
      <c r="Y98">
        <f t="shared" si="9"/>
        <v>2.3706092426661987</v>
      </c>
    </row>
    <row r="99" spans="7:25" x14ac:dyDescent="0.3">
      <c r="G99">
        <v>97</v>
      </c>
      <c r="H99">
        <v>3.4097589207874104</v>
      </c>
      <c r="I99">
        <v>0.74674415996523114</v>
      </c>
      <c r="J99" s="6"/>
      <c r="K99">
        <f t="shared" si="6"/>
        <v>1.9400000000000001E-2</v>
      </c>
      <c r="L99">
        <f t="shared" si="7"/>
        <v>2.663014760822179</v>
      </c>
      <c r="N99" s="3"/>
      <c r="T99">
        <v>97</v>
      </c>
      <c r="U99">
        <v>3.3392123807763081</v>
      </c>
      <c r="V99">
        <v>0.96822430310382679</v>
      </c>
      <c r="W99" s="6"/>
      <c r="X99">
        <f t="shared" si="8"/>
        <v>1.9400000000000001E-2</v>
      </c>
      <c r="Y99">
        <f t="shared" si="9"/>
        <v>2.3709880776724814</v>
      </c>
    </row>
    <row r="100" spans="7:25" x14ac:dyDescent="0.3">
      <c r="G100">
        <v>98</v>
      </c>
      <c r="H100">
        <v>3.4047536183540559</v>
      </c>
      <c r="I100">
        <v>0.75515559794577625</v>
      </c>
      <c r="J100" s="6"/>
      <c r="K100">
        <f t="shared" si="6"/>
        <v>1.9599999999999999E-2</v>
      </c>
      <c r="L100">
        <f t="shared" si="7"/>
        <v>2.6495980204082796</v>
      </c>
      <c r="N100" s="3"/>
      <c r="T100">
        <v>98</v>
      </c>
      <c r="U100">
        <v>3.3500799814605355</v>
      </c>
      <c r="V100">
        <v>0.97871306878177156</v>
      </c>
      <c r="W100" s="6"/>
      <c r="X100">
        <f t="shared" si="8"/>
        <v>1.9599999999999999E-2</v>
      </c>
      <c r="Y100">
        <f t="shared" si="9"/>
        <v>2.3713669126787638</v>
      </c>
    </row>
    <row r="101" spans="7:25" x14ac:dyDescent="0.3">
      <c r="G101">
        <v>99</v>
      </c>
      <c r="H101">
        <v>3.3997483159207009</v>
      </c>
      <c r="I101">
        <v>0.76356703592632147</v>
      </c>
      <c r="J101" s="6"/>
      <c r="K101">
        <f t="shared" si="6"/>
        <v>1.9800000000000002E-2</v>
      </c>
      <c r="L101">
        <f t="shared" si="7"/>
        <v>2.6361812799943793</v>
      </c>
      <c r="N101" s="3"/>
      <c r="T101">
        <v>99</v>
      </c>
      <c r="U101">
        <v>3.360947582144763</v>
      </c>
      <c r="V101">
        <v>0.98920183445971632</v>
      </c>
      <c r="W101" s="6"/>
      <c r="X101">
        <f t="shared" si="8"/>
        <v>1.9800000000000002E-2</v>
      </c>
      <c r="Y101">
        <f t="shared" si="9"/>
        <v>2.3717457476850465</v>
      </c>
    </row>
    <row r="102" spans="7:25" x14ac:dyDescent="0.3">
      <c r="G102">
        <v>100</v>
      </c>
      <c r="H102">
        <v>3.394743013487346</v>
      </c>
      <c r="I102">
        <v>0.77197847390686658</v>
      </c>
      <c r="J102" s="6"/>
      <c r="K102">
        <f t="shared" si="6"/>
        <v>0.02</v>
      </c>
      <c r="L102">
        <f t="shared" si="7"/>
        <v>2.6227645395804795</v>
      </c>
      <c r="N102" s="3"/>
      <c r="T102">
        <v>100</v>
      </c>
      <c r="U102">
        <v>3.3718151828289904</v>
      </c>
      <c r="V102">
        <v>0.99969060013766109</v>
      </c>
      <c r="W102" s="6"/>
      <c r="X102">
        <f t="shared" si="8"/>
        <v>0.02</v>
      </c>
      <c r="Y102">
        <f t="shared" si="9"/>
        <v>2.3721245826913293</v>
      </c>
    </row>
    <row r="103" spans="7:25" x14ac:dyDescent="0.3">
      <c r="G103">
        <v>101</v>
      </c>
      <c r="H103">
        <v>3.389737711053991</v>
      </c>
      <c r="I103">
        <v>0.7803899118874118</v>
      </c>
      <c r="J103" s="6"/>
      <c r="K103">
        <f t="shared" si="6"/>
        <v>2.0200000000000003E-2</v>
      </c>
      <c r="L103">
        <f t="shared" si="7"/>
        <v>2.6093477991665792</v>
      </c>
      <c r="N103" s="3"/>
      <c r="T103">
        <v>101</v>
      </c>
      <c r="U103">
        <v>3.3826827835132178</v>
      </c>
      <c r="V103">
        <v>1.0101793658156057</v>
      </c>
      <c r="W103" s="6"/>
      <c r="X103">
        <f t="shared" si="8"/>
        <v>2.0200000000000003E-2</v>
      </c>
      <c r="Y103">
        <f t="shared" si="9"/>
        <v>2.3725034176976121</v>
      </c>
    </row>
    <row r="104" spans="7:25" x14ac:dyDescent="0.3">
      <c r="G104">
        <v>102</v>
      </c>
      <c r="H104">
        <v>3.3847324086206365</v>
      </c>
      <c r="I104">
        <v>0.78880134986795691</v>
      </c>
      <c r="J104" s="6"/>
      <c r="K104">
        <f t="shared" si="6"/>
        <v>2.0400000000000001E-2</v>
      </c>
      <c r="L104">
        <f t="shared" si="7"/>
        <v>2.5959310587526794</v>
      </c>
      <c r="N104" s="3"/>
      <c r="T104">
        <v>102</v>
      </c>
      <c r="U104">
        <v>3.3935503841974448</v>
      </c>
      <c r="V104">
        <v>1.0206681314935506</v>
      </c>
      <c r="W104" s="6"/>
      <c r="X104">
        <f t="shared" si="8"/>
        <v>2.0400000000000001E-2</v>
      </c>
      <c r="Y104">
        <f t="shared" si="9"/>
        <v>2.372882252703894</v>
      </c>
    </row>
    <row r="105" spans="7:25" x14ac:dyDescent="0.3">
      <c r="G105">
        <v>103</v>
      </c>
      <c r="H105">
        <v>3.3797271061872816</v>
      </c>
      <c r="I105">
        <v>0.79721278784850202</v>
      </c>
      <c r="J105" s="6"/>
      <c r="K105">
        <f t="shared" si="6"/>
        <v>2.06E-2</v>
      </c>
      <c r="L105">
        <f t="shared" si="7"/>
        <v>2.5825143183387795</v>
      </c>
      <c r="N105" s="3"/>
      <c r="T105">
        <v>103</v>
      </c>
      <c r="U105">
        <v>3.4044179848816722</v>
      </c>
      <c r="V105">
        <v>1.0311568971714953</v>
      </c>
      <c r="W105" s="6"/>
      <c r="X105">
        <f t="shared" si="8"/>
        <v>2.06E-2</v>
      </c>
      <c r="Y105">
        <f t="shared" si="9"/>
        <v>2.3732610877101772</v>
      </c>
    </row>
    <row r="106" spans="7:25" x14ac:dyDescent="0.3">
      <c r="G106">
        <v>104</v>
      </c>
      <c r="H106">
        <v>3.3747218037539266</v>
      </c>
      <c r="I106">
        <v>0.80562422582904725</v>
      </c>
      <c r="J106" s="6"/>
      <c r="K106">
        <f t="shared" si="6"/>
        <v>2.0800000000000003E-2</v>
      </c>
      <c r="L106">
        <f t="shared" si="7"/>
        <v>2.5690975779248792</v>
      </c>
      <c r="N106" s="3"/>
      <c r="T106">
        <v>104</v>
      </c>
      <c r="U106">
        <v>3.4152855855658997</v>
      </c>
      <c r="V106">
        <v>1.0416456628494402</v>
      </c>
      <c r="W106" s="6"/>
      <c r="X106">
        <f t="shared" si="8"/>
        <v>2.0800000000000003E-2</v>
      </c>
      <c r="Y106">
        <f t="shared" si="9"/>
        <v>2.3736399227164595</v>
      </c>
    </row>
    <row r="107" spans="7:25" x14ac:dyDescent="0.3">
      <c r="G107">
        <v>105</v>
      </c>
      <c r="H107">
        <v>3.3697165013205717</v>
      </c>
      <c r="I107">
        <v>0.81403566380959247</v>
      </c>
      <c r="J107" s="6"/>
      <c r="K107">
        <f t="shared" si="6"/>
        <v>2.1000000000000001E-2</v>
      </c>
      <c r="L107">
        <f t="shared" si="7"/>
        <v>2.5556808375109794</v>
      </c>
      <c r="N107" s="3"/>
      <c r="T107">
        <v>105</v>
      </c>
      <c r="U107">
        <v>3.4261531862501271</v>
      </c>
      <c r="V107">
        <v>1.0521344285273848</v>
      </c>
      <c r="W107" s="6"/>
      <c r="X107">
        <f t="shared" si="8"/>
        <v>2.1000000000000001E-2</v>
      </c>
      <c r="Y107">
        <f t="shared" si="9"/>
        <v>2.3740187577227423</v>
      </c>
    </row>
    <row r="108" spans="7:25" x14ac:dyDescent="0.3">
      <c r="G108">
        <v>106</v>
      </c>
      <c r="H108">
        <v>3.3647111988872171</v>
      </c>
      <c r="I108">
        <v>0.82244710179013758</v>
      </c>
      <c r="J108" s="6"/>
      <c r="K108">
        <f t="shared" si="6"/>
        <v>2.12E-2</v>
      </c>
      <c r="L108">
        <f t="shared" si="7"/>
        <v>2.5422640970970796</v>
      </c>
      <c r="N108" s="3"/>
      <c r="T108">
        <v>106</v>
      </c>
      <c r="U108">
        <v>3.4369870377965457</v>
      </c>
      <c r="V108">
        <v>1.0626231942053295</v>
      </c>
      <c r="W108" s="6"/>
      <c r="X108">
        <f t="shared" si="8"/>
        <v>2.12E-2</v>
      </c>
      <c r="Y108">
        <f t="shared" si="9"/>
        <v>2.3743638435912162</v>
      </c>
    </row>
    <row r="109" spans="7:25" x14ac:dyDescent="0.3">
      <c r="G109">
        <v>107</v>
      </c>
      <c r="H109">
        <v>3.3597058964538622</v>
      </c>
      <c r="I109">
        <v>0.83085853977068269</v>
      </c>
      <c r="J109" s="6"/>
      <c r="K109">
        <f t="shared" si="6"/>
        <v>2.1400000000000002E-2</v>
      </c>
      <c r="L109">
        <f t="shared" si="7"/>
        <v>2.5288473566831797</v>
      </c>
      <c r="N109" s="3"/>
      <c r="T109">
        <v>107</v>
      </c>
      <c r="U109">
        <v>3.4475931636310682</v>
      </c>
      <c r="V109">
        <v>1.0731119598832743</v>
      </c>
      <c r="W109" s="6"/>
      <c r="X109">
        <f t="shared" si="8"/>
        <v>2.1400000000000002E-2</v>
      </c>
      <c r="Y109">
        <f t="shared" si="9"/>
        <v>2.374481203747794</v>
      </c>
    </row>
    <row r="110" spans="7:25" x14ac:dyDescent="0.3">
      <c r="G110">
        <v>108</v>
      </c>
      <c r="H110">
        <v>3.3547005940205072</v>
      </c>
      <c r="I110">
        <v>0.83926997775122791</v>
      </c>
      <c r="J110" s="6"/>
      <c r="K110">
        <f t="shared" si="6"/>
        <v>2.1600000000000001E-2</v>
      </c>
      <c r="L110">
        <f t="shared" si="7"/>
        <v>2.5154306162692794</v>
      </c>
      <c r="N110" s="3"/>
      <c r="T110">
        <v>108</v>
      </c>
      <c r="U110">
        <v>3.4581992894655911</v>
      </c>
      <c r="V110">
        <v>1.083600725561219</v>
      </c>
      <c r="W110" s="6"/>
      <c r="X110">
        <f t="shared" si="8"/>
        <v>2.1600000000000001E-2</v>
      </c>
      <c r="Y110">
        <f t="shared" si="9"/>
        <v>2.3745985639043719</v>
      </c>
    </row>
    <row r="111" spans="7:25" x14ac:dyDescent="0.3">
      <c r="G111">
        <v>109</v>
      </c>
      <c r="H111">
        <v>3.3496952915871523</v>
      </c>
      <c r="I111">
        <v>0.84768141573177302</v>
      </c>
      <c r="J111" s="6"/>
      <c r="K111">
        <f t="shared" si="6"/>
        <v>2.18E-2</v>
      </c>
      <c r="L111">
        <f t="shared" si="7"/>
        <v>2.5020138758553792</v>
      </c>
      <c r="N111" s="3"/>
      <c r="T111">
        <v>109</v>
      </c>
      <c r="U111">
        <v>3.4688054153001135</v>
      </c>
      <c r="V111">
        <v>1.0940894912391639</v>
      </c>
      <c r="W111" s="6"/>
      <c r="X111">
        <f t="shared" si="8"/>
        <v>2.18E-2</v>
      </c>
      <c r="Y111">
        <f t="shared" si="9"/>
        <v>2.3747159240609497</v>
      </c>
    </row>
    <row r="112" spans="7:25" x14ac:dyDescent="0.3">
      <c r="G112">
        <v>110</v>
      </c>
      <c r="H112">
        <v>3.3446899891537978</v>
      </c>
      <c r="I112">
        <v>0.85609285371231825</v>
      </c>
      <c r="J112" s="6"/>
      <c r="K112">
        <f t="shared" si="6"/>
        <v>2.2000000000000002E-2</v>
      </c>
      <c r="L112">
        <f t="shared" si="7"/>
        <v>2.4885971354414798</v>
      </c>
      <c r="N112" s="3"/>
      <c r="T112">
        <v>110</v>
      </c>
      <c r="U112">
        <v>3.4794115411346365</v>
      </c>
      <c r="V112">
        <v>1.1045782569171085</v>
      </c>
      <c r="W112" s="6"/>
      <c r="X112">
        <f t="shared" si="8"/>
        <v>2.2000000000000002E-2</v>
      </c>
      <c r="Y112">
        <f t="shared" si="9"/>
        <v>2.3748332842175279</v>
      </c>
    </row>
    <row r="113" spans="7:25" x14ac:dyDescent="0.3">
      <c r="G113">
        <v>111</v>
      </c>
      <c r="H113">
        <v>3.3396846867204428</v>
      </c>
      <c r="I113">
        <v>0.86450429169286336</v>
      </c>
      <c r="J113" s="6"/>
      <c r="K113">
        <f t="shared" si="6"/>
        <v>2.2200000000000001E-2</v>
      </c>
      <c r="L113">
        <f t="shared" si="7"/>
        <v>2.4751803950275795</v>
      </c>
      <c r="N113" s="3"/>
      <c r="T113">
        <v>111</v>
      </c>
      <c r="U113">
        <v>3.4900176669691589</v>
      </c>
      <c r="V113">
        <v>1.1150670225950534</v>
      </c>
      <c r="W113" s="6"/>
      <c r="X113">
        <f t="shared" si="8"/>
        <v>2.2200000000000001E-2</v>
      </c>
      <c r="Y113">
        <f t="shared" si="9"/>
        <v>2.3749506443741053</v>
      </c>
    </row>
    <row r="114" spans="7:25" x14ac:dyDescent="0.3">
      <c r="G114">
        <v>112</v>
      </c>
      <c r="H114">
        <v>3.3346793842870879</v>
      </c>
      <c r="I114">
        <v>0.87291572967340847</v>
      </c>
      <c r="J114" s="6"/>
      <c r="K114">
        <f t="shared" si="6"/>
        <v>2.24E-2</v>
      </c>
      <c r="L114">
        <f t="shared" si="7"/>
        <v>2.4617636546136792</v>
      </c>
      <c r="N114" s="3"/>
      <c r="T114">
        <v>112</v>
      </c>
      <c r="U114">
        <v>3.5006237928036819</v>
      </c>
      <c r="V114">
        <v>1.1255557882729981</v>
      </c>
      <c r="W114" s="6"/>
      <c r="X114">
        <f t="shared" si="8"/>
        <v>2.24E-2</v>
      </c>
      <c r="Y114">
        <f t="shared" si="9"/>
        <v>2.375068004530684</v>
      </c>
    </row>
    <row r="115" spans="7:25" x14ac:dyDescent="0.3">
      <c r="G115">
        <v>113</v>
      </c>
      <c r="H115">
        <v>3.3296740818537329</v>
      </c>
      <c r="I115">
        <v>0.88132716765395369</v>
      </c>
      <c r="J115" s="6"/>
      <c r="K115">
        <f t="shared" si="6"/>
        <v>2.2600000000000002E-2</v>
      </c>
      <c r="L115">
        <f t="shared" si="7"/>
        <v>2.4483469141997793</v>
      </c>
      <c r="N115" s="3"/>
      <c r="T115">
        <v>113</v>
      </c>
      <c r="U115">
        <v>3.5112299186382043</v>
      </c>
      <c r="V115">
        <v>1.1360445539509427</v>
      </c>
      <c r="W115" s="6"/>
      <c r="X115">
        <f t="shared" si="8"/>
        <v>2.2600000000000002E-2</v>
      </c>
      <c r="Y115">
        <f t="shared" si="9"/>
        <v>2.3751853646872618</v>
      </c>
    </row>
    <row r="116" spans="7:25" x14ac:dyDescent="0.3">
      <c r="G116">
        <v>114</v>
      </c>
      <c r="H116">
        <v>3.3246687794203784</v>
      </c>
      <c r="I116">
        <v>0.88842602995910847</v>
      </c>
      <c r="J116" s="6"/>
      <c r="K116">
        <f t="shared" si="6"/>
        <v>2.2800000000000001E-2</v>
      </c>
      <c r="L116">
        <f t="shared" si="7"/>
        <v>2.43624274946127</v>
      </c>
      <c r="N116" s="3"/>
      <c r="T116">
        <v>114</v>
      </c>
      <c r="U116">
        <v>3.5218360444727272</v>
      </c>
      <c r="V116">
        <v>1.1465333196288876</v>
      </c>
      <c r="W116" s="6"/>
      <c r="X116">
        <f t="shared" si="8"/>
        <v>2.2800000000000001E-2</v>
      </c>
      <c r="Y116">
        <f t="shared" si="9"/>
        <v>2.3753027248438396</v>
      </c>
    </row>
    <row r="117" spans="7:25" x14ac:dyDescent="0.3">
      <c r="G117">
        <v>115</v>
      </c>
      <c r="H117">
        <v>3.3196634769870235</v>
      </c>
      <c r="I117">
        <v>0.89389065849506366</v>
      </c>
      <c r="J117" s="6"/>
      <c r="K117">
        <f t="shared" si="6"/>
        <v>2.3E-2</v>
      </c>
      <c r="L117">
        <f t="shared" si="7"/>
        <v>2.4257728184919598</v>
      </c>
      <c r="N117" s="3"/>
      <c r="T117">
        <v>115</v>
      </c>
      <c r="U117">
        <v>3.5324421703072497</v>
      </c>
      <c r="V117">
        <v>1.1570220853068323</v>
      </c>
      <c r="W117" s="6"/>
      <c r="X117">
        <f t="shared" si="8"/>
        <v>2.3E-2</v>
      </c>
      <c r="Y117">
        <f t="shared" si="9"/>
        <v>2.3754200850004175</v>
      </c>
    </row>
    <row r="118" spans="7:25" x14ac:dyDescent="0.3">
      <c r="G118">
        <v>116</v>
      </c>
      <c r="H118">
        <v>3.3146581745536685</v>
      </c>
      <c r="I118">
        <v>0.89935528703101897</v>
      </c>
      <c r="J118" s="6"/>
      <c r="K118">
        <f t="shared" si="6"/>
        <v>2.3200000000000002E-2</v>
      </c>
      <c r="L118">
        <f t="shared" si="7"/>
        <v>2.4153028875226497</v>
      </c>
      <c r="N118" s="3"/>
      <c r="T118">
        <v>116</v>
      </c>
      <c r="U118">
        <v>3.5430482961417722</v>
      </c>
      <c r="V118">
        <v>1.1675108509847771</v>
      </c>
      <c r="W118" s="6"/>
      <c r="X118">
        <f t="shared" si="8"/>
        <v>2.3200000000000002E-2</v>
      </c>
      <c r="Y118">
        <f t="shared" si="9"/>
        <v>2.3755374451569953</v>
      </c>
    </row>
    <row r="119" spans="7:25" x14ac:dyDescent="0.3">
      <c r="G119">
        <v>117</v>
      </c>
      <c r="H119">
        <v>3.3096528721203136</v>
      </c>
      <c r="I119">
        <v>0.90481991556697416</v>
      </c>
      <c r="J119" s="6"/>
      <c r="K119">
        <f t="shared" si="6"/>
        <v>2.3400000000000001E-2</v>
      </c>
      <c r="L119">
        <f t="shared" si="7"/>
        <v>2.4048329565533395</v>
      </c>
      <c r="N119" s="3"/>
      <c r="T119">
        <v>117</v>
      </c>
      <c r="U119">
        <v>3.5536544219762951</v>
      </c>
      <c r="V119">
        <v>1.1779996166627218</v>
      </c>
      <c r="W119" s="6"/>
      <c r="X119">
        <f t="shared" si="8"/>
        <v>2.3400000000000001E-2</v>
      </c>
      <c r="Y119">
        <f t="shared" si="9"/>
        <v>2.3756548053135731</v>
      </c>
    </row>
    <row r="120" spans="7:25" x14ac:dyDescent="0.3">
      <c r="G120">
        <v>118</v>
      </c>
      <c r="H120">
        <v>3.3046475696869591</v>
      </c>
      <c r="I120">
        <v>0.91028454410292947</v>
      </c>
      <c r="J120" s="6"/>
      <c r="K120">
        <f t="shared" si="6"/>
        <v>2.3599999999999999E-2</v>
      </c>
      <c r="L120">
        <f t="shared" si="7"/>
        <v>2.3943630255840294</v>
      </c>
      <c r="N120" s="3"/>
      <c r="T120">
        <v>118</v>
      </c>
      <c r="U120">
        <v>3.5642605478108176</v>
      </c>
      <c r="V120">
        <v>1.1884883823406667</v>
      </c>
      <c r="W120" s="6"/>
      <c r="X120">
        <f t="shared" si="8"/>
        <v>2.3599999999999999E-2</v>
      </c>
      <c r="Y120">
        <f t="shared" si="9"/>
        <v>2.3757721654701509</v>
      </c>
    </row>
    <row r="121" spans="7:25" x14ac:dyDescent="0.3">
      <c r="G121">
        <v>119</v>
      </c>
      <c r="H121">
        <v>3.2996422672536041</v>
      </c>
      <c r="I121">
        <v>0.91574917263888467</v>
      </c>
      <c r="J121" s="6"/>
      <c r="K121">
        <f t="shared" si="6"/>
        <v>2.3800000000000002E-2</v>
      </c>
      <c r="L121">
        <f t="shared" si="7"/>
        <v>2.3838930946147192</v>
      </c>
      <c r="T121">
        <v>119</v>
      </c>
      <c r="U121">
        <v>3.5741807000549337</v>
      </c>
      <c r="V121">
        <v>1.1989771480186113</v>
      </c>
      <c r="W121" s="6"/>
      <c r="X121">
        <f t="shared" si="8"/>
        <v>2.3800000000000002E-2</v>
      </c>
      <c r="Y121">
        <f t="shared" si="9"/>
        <v>2.3752035520363224</v>
      </c>
    </row>
    <row r="122" spans="7:25" x14ac:dyDescent="0.3">
      <c r="G122">
        <v>120</v>
      </c>
      <c r="H122">
        <v>3.2946369648202491</v>
      </c>
      <c r="I122">
        <v>0.92121380117483997</v>
      </c>
      <c r="J122" s="6"/>
      <c r="K122">
        <f t="shared" si="6"/>
        <v>2.4E-2</v>
      </c>
      <c r="L122">
        <f t="shared" si="7"/>
        <v>2.3734231636454091</v>
      </c>
      <c r="T122">
        <v>120</v>
      </c>
      <c r="U122">
        <v>3.5817742860300803</v>
      </c>
      <c r="V122">
        <v>1.209465913696556</v>
      </c>
      <c r="W122" s="6"/>
      <c r="X122">
        <f t="shared" si="8"/>
        <v>2.4E-2</v>
      </c>
      <c r="Y122">
        <f t="shared" si="9"/>
        <v>2.3723083723335243</v>
      </c>
    </row>
    <row r="123" spans="7:25" x14ac:dyDescent="0.3">
      <c r="G123">
        <v>121</v>
      </c>
      <c r="H123">
        <v>3.2896316623868942</v>
      </c>
      <c r="I123">
        <v>0.92667842971079528</v>
      </c>
      <c r="J123" s="6"/>
      <c r="K123">
        <f t="shared" si="6"/>
        <v>2.4200000000000003E-2</v>
      </c>
      <c r="L123">
        <f t="shared" si="7"/>
        <v>2.3629532326760989</v>
      </c>
      <c r="T123">
        <v>121</v>
      </c>
      <c r="U123">
        <v>3.5893678720052269</v>
      </c>
      <c r="V123">
        <v>1.2199546793745009</v>
      </c>
      <c r="W123" s="6"/>
      <c r="X123">
        <f t="shared" si="8"/>
        <v>2.4200000000000003E-2</v>
      </c>
      <c r="Y123">
        <f t="shared" si="9"/>
        <v>2.3694131926307263</v>
      </c>
    </row>
    <row r="124" spans="7:25" x14ac:dyDescent="0.3">
      <c r="G124">
        <v>122</v>
      </c>
      <c r="H124">
        <v>3.2846263599535397</v>
      </c>
      <c r="I124">
        <v>0.93214305824675048</v>
      </c>
      <c r="J124" s="6"/>
      <c r="K124">
        <f t="shared" si="6"/>
        <v>2.4400000000000002E-2</v>
      </c>
      <c r="L124">
        <f t="shared" si="7"/>
        <v>2.3524833017067892</v>
      </c>
      <c r="T124">
        <v>122</v>
      </c>
      <c r="U124">
        <v>3.5969614579803735</v>
      </c>
      <c r="V124">
        <v>1.2304434450524455</v>
      </c>
      <c r="W124" s="6"/>
      <c r="X124">
        <f t="shared" si="8"/>
        <v>2.4400000000000002E-2</v>
      </c>
      <c r="Y124">
        <f t="shared" si="9"/>
        <v>2.3665180129279282</v>
      </c>
    </row>
    <row r="125" spans="7:25" x14ac:dyDescent="0.3">
      <c r="G125">
        <v>123</v>
      </c>
      <c r="H125">
        <v>3.2796210575201847</v>
      </c>
      <c r="I125">
        <v>0.93760768678270578</v>
      </c>
      <c r="J125" s="6"/>
      <c r="K125">
        <f t="shared" si="6"/>
        <v>2.46E-2</v>
      </c>
      <c r="L125">
        <f t="shared" si="7"/>
        <v>2.3420133707374791</v>
      </c>
      <c r="T125">
        <v>123</v>
      </c>
      <c r="U125">
        <v>3.6045550439555196</v>
      </c>
      <c r="V125">
        <v>1.2409322107303904</v>
      </c>
      <c r="W125" s="6"/>
      <c r="X125">
        <f t="shared" si="8"/>
        <v>2.46E-2</v>
      </c>
      <c r="Y125">
        <f t="shared" si="9"/>
        <v>2.3636228332251292</v>
      </c>
    </row>
    <row r="126" spans="7:25" x14ac:dyDescent="0.3">
      <c r="G126">
        <v>124</v>
      </c>
      <c r="H126">
        <v>3.2746157550868298</v>
      </c>
      <c r="I126">
        <v>0.94307231531866098</v>
      </c>
      <c r="J126" s="6"/>
      <c r="K126">
        <f t="shared" si="6"/>
        <v>2.4800000000000003E-2</v>
      </c>
      <c r="L126">
        <f t="shared" si="7"/>
        <v>2.3315434397681689</v>
      </c>
      <c r="T126">
        <v>124</v>
      </c>
      <c r="U126">
        <v>3.6121486299306662</v>
      </c>
      <c r="V126">
        <v>1.2514209764083351</v>
      </c>
      <c r="W126" s="6"/>
      <c r="X126">
        <f t="shared" si="8"/>
        <v>2.4800000000000003E-2</v>
      </c>
      <c r="Y126">
        <f t="shared" si="9"/>
        <v>2.3607276535223312</v>
      </c>
    </row>
    <row r="127" spans="7:25" x14ac:dyDescent="0.3">
      <c r="G127">
        <v>125</v>
      </c>
      <c r="H127">
        <v>3.2696104526534748</v>
      </c>
      <c r="I127">
        <v>0.94853694385461629</v>
      </c>
      <c r="J127" s="6"/>
      <c r="K127">
        <f t="shared" si="6"/>
        <v>2.5000000000000001E-2</v>
      </c>
      <c r="L127">
        <f t="shared" si="7"/>
        <v>2.3210735087988583</v>
      </c>
      <c r="T127">
        <v>125</v>
      </c>
      <c r="U127">
        <v>3.6197422159058128</v>
      </c>
      <c r="V127">
        <v>1.2619097420862797</v>
      </c>
      <c r="W127" s="6"/>
      <c r="X127">
        <f t="shared" si="8"/>
        <v>2.5000000000000001E-2</v>
      </c>
      <c r="Y127">
        <f t="shared" si="9"/>
        <v>2.3578324738195331</v>
      </c>
    </row>
    <row r="128" spans="7:25" x14ac:dyDescent="0.3">
      <c r="G128">
        <v>126</v>
      </c>
      <c r="H128">
        <v>3.2646051502201203</v>
      </c>
      <c r="I128">
        <v>0.95400157239057148</v>
      </c>
      <c r="J128" s="6"/>
      <c r="K128">
        <f t="shared" si="6"/>
        <v>2.52E-2</v>
      </c>
      <c r="L128">
        <f t="shared" si="7"/>
        <v>2.3106035778295491</v>
      </c>
      <c r="T128">
        <v>126</v>
      </c>
      <c r="U128">
        <v>3.6273358018809594</v>
      </c>
      <c r="V128">
        <v>1.2723985077642246</v>
      </c>
      <c r="W128" s="6"/>
      <c r="X128">
        <f t="shared" si="8"/>
        <v>2.52E-2</v>
      </c>
      <c r="Y128">
        <f t="shared" si="9"/>
        <v>2.354937294116735</v>
      </c>
    </row>
    <row r="129" spans="7:25" x14ac:dyDescent="0.3">
      <c r="G129">
        <v>127</v>
      </c>
      <c r="H129">
        <v>3.2595998477867654</v>
      </c>
      <c r="I129">
        <v>0.95946620092652679</v>
      </c>
      <c r="J129" s="6"/>
      <c r="K129">
        <f t="shared" si="6"/>
        <v>2.5400000000000002E-2</v>
      </c>
      <c r="L129">
        <f t="shared" si="7"/>
        <v>2.3001336468602385</v>
      </c>
      <c r="T129">
        <v>127</v>
      </c>
      <c r="U129">
        <v>3.6349293878561055</v>
      </c>
      <c r="V129">
        <v>1.2818176448799088</v>
      </c>
      <c r="W129" s="6"/>
      <c r="X129">
        <f t="shared" si="8"/>
        <v>2.5400000000000002E-2</v>
      </c>
      <c r="Y129">
        <f t="shared" si="9"/>
        <v>2.3531117429761967</v>
      </c>
    </row>
    <row r="130" spans="7:25" x14ac:dyDescent="0.3">
      <c r="G130">
        <v>128</v>
      </c>
      <c r="H130">
        <v>3.2545945453534104</v>
      </c>
      <c r="I130">
        <v>0.96493082946248199</v>
      </c>
      <c r="J130" s="6"/>
      <c r="K130">
        <f t="shared" si="6"/>
        <v>2.5600000000000001E-2</v>
      </c>
      <c r="L130">
        <f t="shared" si="7"/>
        <v>2.2896637158909283</v>
      </c>
      <c r="T130">
        <v>128</v>
      </c>
      <c r="U130">
        <v>3.6425229738312521</v>
      </c>
      <c r="V130">
        <v>1.2905553249802761</v>
      </c>
      <c r="W130" s="6"/>
      <c r="X130">
        <f t="shared" si="8"/>
        <v>2.5600000000000001E-2</v>
      </c>
      <c r="Y130">
        <f t="shared" si="9"/>
        <v>2.3519676488509758</v>
      </c>
    </row>
    <row r="131" spans="7:25" x14ac:dyDescent="0.3">
      <c r="G131">
        <v>129</v>
      </c>
      <c r="H131">
        <v>3.2495892429200559</v>
      </c>
      <c r="I131">
        <v>0.97039545799843729</v>
      </c>
      <c r="J131" s="6"/>
      <c r="K131">
        <f t="shared" ref="K131:K194" si="10">0.0002*G131</f>
        <v>2.58E-2</v>
      </c>
      <c r="L131">
        <f t="shared" ref="L131:L194" si="11">H131-I131</f>
        <v>2.2791937849216186</v>
      </c>
      <c r="T131">
        <v>129</v>
      </c>
      <c r="U131">
        <v>3.6501165598063987</v>
      </c>
      <c r="V131">
        <v>1.2992930050806435</v>
      </c>
      <c r="W131" s="6"/>
      <c r="X131">
        <f t="shared" si="8"/>
        <v>2.58E-2</v>
      </c>
      <c r="Y131">
        <f t="shared" si="9"/>
        <v>2.3508235547257552</v>
      </c>
    </row>
    <row r="132" spans="7:25" x14ac:dyDescent="0.3">
      <c r="G132">
        <v>130</v>
      </c>
      <c r="H132">
        <v>3.244583940486701</v>
      </c>
      <c r="I132">
        <v>0.97586008653439249</v>
      </c>
      <c r="J132" s="6"/>
      <c r="K132">
        <f t="shared" si="10"/>
        <v>2.6000000000000002E-2</v>
      </c>
      <c r="L132">
        <f t="shared" si="11"/>
        <v>2.2687238539523085</v>
      </c>
      <c r="T132">
        <v>130</v>
      </c>
      <c r="U132">
        <v>3.6577101457815453</v>
      </c>
      <c r="V132">
        <v>1.3080306851810106</v>
      </c>
      <c r="W132" s="6"/>
      <c r="X132">
        <f t="shared" si="8"/>
        <v>2.6000000000000002E-2</v>
      </c>
      <c r="Y132">
        <f t="shared" si="9"/>
        <v>2.3496794606005347</v>
      </c>
    </row>
    <row r="133" spans="7:25" x14ac:dyDescent="0.3">
      <c r="G133">
        <v>131</v>
      </c>
      <c r="H133">
        <v>3.239578638053346</v>
      </c>
      <c r="I133">
        <v>0.9813247150703478</v>
      </c>
      <c r="J133" s="6"/>
      <c r="K133">
        <f t="shared" si="10"/>
        <v>2.6200000000000001E-2</v>
      </c>
      <c r="L133">
        <f t="shared" si="11"/>
        <v>2.2582539229829983</v>
      </c>
      <c r="T133">
        <v>131</v>
      </c>
      <c r="U133">
        <v>3.6653037317566919</v>
      </c>
      <c r="V133">
        <v>1.316768365281378</v>
      </c>
      <c r="W133" s="6"/>
      <c r="X133">
        <f t="shared" si="8"/>
        <v>2.6200000000000001E-2</v>
      </c>
      <c r="Y133">
        <f t="shared" si="9"/>
        <v>2.3485353664753141</v>
      </c>
    </row>
    <row r="134" spans="7:25" x14ac:dyDescent="0.3">
      <c r="G134">
        <v>132</v>
      </c>
      <c r="H134">
        <v>3.2345733356199911</v>
      </c>
      <c r="I134">
        <v>0.9867893436063031</v>
      </c>
      <c r="J134" s="6"/>
      <c r="K134">
        <f t="shared" si="10"/>
        <v>2.64E-2</v>
      </c>
      <c r="L134">
        <f t="shared" si="11"/>
        <v>2.2477839920136882</v>
      </c>
      <c r="T134">
        <v>132</v>
      </c>
      <c r="U134">
        <v>3.672897317731838</v>
      </c>
      <c r="V134">
        <v>1.3255060453817453</v>
      </c>
      <c r="W134" s="6"/>
      <c r="X134">
        <f t="shared" si="8"/>
        <v>2.64E-2</v>
      </c>
      <c r="Y134">
        <f t="shared" si="9"/>
        <v>2.3473912723500927</v>
      </c>
    </row>
    <row r="135" spans="7:25" x14ac:dyDescent="0.3">
      <c r="G135">
        <v>133</v>
      </c>
      <c r="H135">
        <v>3.2295680331866361</v>
      </c>
      <c r="I135">
        <v>0.9922539721422583</v>
      </c>
      <c r="J135" s="6"/>
      <c r="K135">
        <f t="shared" si="10"/>
        <v>2.6600000000000002E-2</v>
      </c>
      <c r="L135">
        <f t="shared" si="11"/>
        <v>2.237314061044378</v>
      </c>
      <c r="T135">
        <v>133</v>
      </c>
      <c r="U135">
        <v>3.6804909037069846</v>
      </c>
      <c r="V135">
        <v>1.3342437254821125</v>
      </c>
      <c r="W135" s="6"/>
      <c r="X135">
        <f t="shared" ref="X135:X198" si="12">0.0002*T135</f>
        <v>2.6600000000000002E-2</v>
      </c>
      <c r="Y135">
        <f t="shared" ref="Y135:Y198" si="13">U135-V135</f>
        <v>2.3462471782248722</v>
      </c>
    </row>
    <row r="136" spans="7:25" x14ac:dyDescent="0.3">
      <c r="G136">
        <v>134</v>
      </c>
      <c r="H136">
        <v>3.2245627307532816</v>
      </c>
      <c r="I136">
        <v>0.99621708253179764</v>
      </c>
      <c r="J136" s="6"/>
      <c r="K136">
        <f t="shared" si="10"/>
        <v>2.6800000000000001E-2</v>
      </c>
      <c r="L136">
        <f t="shared" si="11"/>
        <v>2.2283456482214841</v>
      </c>
      <c r="T136">
        <v>134</v>
      </c>
      <c r="U136">
        <v>3.6880844896821312</v>
      </c>
      <c r="V136">
        <v>1.3429814055824798</v>
      </c>
      <c r="W136" s="6"/>
      <c r="X136">
        <f t="shared" si="12"/>
        <v>2.6800000000000001E-2</v>
      </c>
      <c r="Y136">
        <f t="shared" si="13"/>
        <v>2.3451030840996516</v>
      </c>
    </row>
    <row r="137" spans="7:25" x14ac:dyDescent="0.3">
      <c r="G137">
        <v>135</v>
      </c>
      <c r="H137">
        <v>3.2195574283199266</v>
      </c>
      <c r="I137">
        <v>0.99976552169456745</v>
      </c>
      <c r="J137" s="6"/>
      <c r="K137">
        <f t="shared" si="10"/>
        <v>2.7E-2</v>
      </c>
      <c r="L137">
        <f t="shared" si="11"/>
        <v>2.2197919066253591</v>
      </c>
      <c r="T137">
        <v>135</v>
      </c>
      <c r="U137">
        <v>3.6956780756572778</v>
      </c>
      <c r="V137">
        <v>1.3517190856828472</v>
      </c>
      <c r="W137" s="6"/>
      <c r="X137">
        <f t="shared" si="12"/>
        <v>2.7E-2</v>
      </c>
      <c r="Y137">
        <f t="shared" si="13"/>
        <v>2.3439589899744306</v>
      </c>
    </row>
    <row r="138" spans="7:25" x14ac:dyDescent="0.3">
      <c r="G138">
        <v>136</v>
      </c>
      <c r="H138">
        <v>3.2145521258865717</v>
      </c>
      <c r="I138">
        <v>1.0033139608573372</v>
      </c>
      <c r="J138" s="6"/>
      <c r="K138">
        <f t="shared" si="10"/>
        <v>2.7200000000000002E-2</v>
      </c>
      <c r="L138">
        <f t="shared" si="11"/>
        <v>2.2112381650292345</v>
      </c>
      <c r="T138">
        <v>136</v>
      </c>
      <c r="U138">
        <v>3.7032716616324239</v>
      </c>
      <c r="V138">
        <v>1.3604567657832145</v>
      </c>
      <c r="W138" s="6"/>
      <c r="X138">
        <f t="shared" si="12"/>
        <v>2.7200000000000002E-2</v>
      </c>
      <c r="Y138">
        <f t="shared" si="13"/>
        <v>2.3428148958492097</v>
      </c>
    </row>
    <row r="139" spans="7:25" x14ac:dyDescent="0.3">
      <c r="G139">
        <v>137</v>
      </c>
      <c r="H139">
        <v>3.2095468234532172</v>
      </c>
      <c r="I139">
        <v>1.006862400020107</v>
      </c>
      <c r="J139" s="6"/>
      <c r="K139">
        <f t="shared" si="10"/>
        <v>2.7400000000000001E-2</v>
      </c>
      <c r="L139">
        <f t="shared" si="11"/>
        <v>2.2026844234331104</v>
      </c>
      <c r="T139">
        <v>137</v>
      </c>
      <c r="U139">
        <v>3.7108652476075705</v>
      </c>
      <c r="V139">
        <v>1.3691944458835816</v>
      </c>
      <c r="W139" s="6"/>
      <c r="X139">
        <f t="shared" si="12"/>
        <v>2.7400000000000001E-2</v>
      </c>
      <c r="Y139">
        <f t="shared" si="13"/>
        <v>2.3416708017239891</v>
      </c>
    </row>
    <row r="140" spans="7:25" x14ac:dyDescent="0.3">
      <c r="G140">
        <v>138</v>
      </c>
      <c r="H140">
        <v>3.2045415210198622</v>
      </c>
      <c r="I140">
        <v>1.0104108391828766</v>
      </c>
      <c r="J140" s="6"/>
      <c r="K140">
        <f t="shared" si="10"/>
        <v>2.7600000000000003E-2</v>
      </c>
      <c r="L140">
        <f t="shared" si="11"/>
        <v>2.1941306818369855</v>
      </c>
      <c r="T140">
        <v>138</v>
      </c>
      <c r="U140">
        <v>3.7184588335827171</v>
      </c>
      <c r="V140">
        <v>1.377932125983949</v>
      </c>
      <c r="W140" s="6"/>
      <c r="X140">
        <f t="shared" si="12"/>
        <v>2.7600000000000003E-2</v>
      </c>
      <c r="Y140">
        <f t="shared" si="13"/>
        <v>2.3405267075987681</v>
      </c>
    </row>
    <row r="141" spans="7:25" x14ac:dyDescent="0.3">
      <c r="G141">
        <v>139</v>
      </c>
      <c r="H141">
        <v>3.1995362185865073</v>
      </c>
      <c r="I141">
        <v>1.0139592783456464</v>
      </c>
      <c r="J141" s="6"/>
      <c r="K141">
        <f t="shared" si="10"/>
        <v>2.7800000000000002E-2</v>
      </c>
      <c r="L141">
        <f t="shared" si="11"/>
        <v>2.1855769402408609</v>
      </c>
      <c r="T141">
        <v>139</v>
      </c>
      <c r="U141">
        <v>3.7251289871357347</v>
      </c>
      <c r="V141">
        <v>1.3866698060843163</v>
      </c>
      <c r="W141" s="6"/>
      <c r="X141">
        <f t="shared" si="12"/>
        <v>2.7800000000000002E-2</v>
      </c>
      <c r="Y141">
        <f t="shared" si="13"/>
        <v>2.3384591810514186</v>
      </c>
    </row>
    <row r="142" spans="7:25" x14ac:dyDescent="0.3">
      <c r="G142">
        <v>140</v>
      </c>
      <c r="H142">
        <v>3.1945309161531523</v>
      </c>
      <c r="I142">
        <v>1.0175077175084162</v>
      </c>
      <c r="J142" s="6"/>
      <c r="K142">
        <f t="shared" si="10"/>
        <v>2.8000000000000001E-2</v>
      </c>
      <c r="L142">
        <f t="shared" si="11"/>
        <v>2.1770231986447364</v>
      </c>
      <c r="T142">
        <v>140</v>
      </c>
      <c r="U142">
        <v>3.7309602617528244</v>
      </c>
      <c r="V142">
        <v>1.3954074861846835</v>
      </c>
      <c r="W142" s="6"/>
      <c r="X142">
        <f t="shared" si="12"/>
        <v>2.8000000000000001E-2</v>
      </c>
      <c r="Y142">
        <f t="shared" si="13"/>
        <v>2.3355527755681411</v>
      </c>
    </row>
    <row r="143" spans="7:25" x14ac:dyDescent="0.3">
      <c r="G143">
        <v>141</v>
      </c>
      <c r="H143">
        <v>3.1895256137197974</v>
      </c>
      <c r="I143">
        <v>1.021056156671186</v>
      </c>
      <c r="J143" s="6"/>
      <c r="K143">
        <f t="shared" si="10"/>
        <v>2.8200000000000003E-2</v>
      </c>
      <c r="L143">
        <f t="shared" si="11"/>
        <v>2.1684694570486114</v>
      </c>
      <c r="T143">
        <v>141</v>
      </c>
      <c r="U143">
        <v>3.7367915363699145</v>
      </c>
      <c r="V143">
        <v>1.4041451662850508</v>
      </c>
      <c r="W143" s="6"/>
      <c r="X143">
        <f t="shared" si="12"/>
        <v>2.8200000000000003E-2</v>
      </c>
      <c r="Y143">
        <f t="shared" si="13"/>
        <v>2.3326463700848636</v>
      </c>
    </row>
    <row r="144" spans="7:25" x14ac:dyDescent="0.3">
      <c r="G144">
        <v>142</v>
      </c>
      <c r="H144">
        <v>3.1845203112864429</v>
      </c>
      <c r="I144">
        <v>1.0246045958339556</v>
      </c>
      <c r="J144" s="6"/>
      <c r="K144">
        <f t="shared" si="10"/>
        <v>2.8400000000000002E-2</v>
      </c>
      <c r="L144">
        <f t="shared" si="11"/>
        <v>2.1599157154524873</v>
      </c>
      <c r="T144">
        <v>142</v>
      </c>
      <c r="U144">
        <v>3.7426228109870041</v>
      </c>
      <c r="V144">
        <v>1.4128828463854182</v>
      </c>
      <c r="W144" s="6"/>
      <c r="X144">
        <f t="shared" si="12"/>
        <v>2.8400000000000002E-2</v>
      </c>
      <c r="Y144">
        <f t="shared" si="13"/>
        <v>2.3297399646015862</v>
      </c>
    </row>
    <row r="145" spans="7:25" x14ac:dyDescent="0.3">
      <c r="G145">
        <v>143</v>
      </c>
      <c r="H145">
        <v>3.1795150088530879</v>
      </c>
      <c r="I145">
        <v>1.0281530349967254</v>
      </c>
      <c r="J145" s="6"/>
      <c r="K145">
        <f t="shared" si="10"/>
        <v>2.86E-2</v>
      </c>
      <c r="L145">
        <f t="shared" si="11"/>
        <v>2.1513619738563623</v>
      </c>
      <c r="T145">
        <v>143</v>
      </c>
      <c r="U145">
        <v>3.7484540856040938</v>
      </c>
      <c r="V145">
        <v>1.4216205264857855</v>
      </c>
      <c r="W145" s="6"/>
      <c r="X145">
        <f t="shared" si="12"/>
        <v>2.86E-2</v>
      </c>
      <c r="Y145">
        <f t="shared" si="13"/>
        <v>2.3268335591183082</v>
      </c>
    </row>
    <row r="146" spans="7:25" x14ac:dyDescent="0.3">
      <c r="G146">
        <v>144</v>
      </c>
      <c r="H146">
        <v>3.174509706419733</v>
      </c>
      <c r="I146">
        <v>1.0317014741594952</v>
      </c>
      <c r="J146" s="6"/>
      <c r="K146">
        <f t="shared" si="10"/>
        <v>2.8800000000000003E-2</v>
      </c>
      <c r="L146">
        <f t="shared" si="11"/>
        <v>2.1428082322602378</v>
      </c>
      <c r="T146">
        <v>144</v>
      </c>
      <c r="U146">
        <v>3.7542853602211839</v>
      </c>
      <c r="V146">
        <v>1.4303582065861526</v>
      </c>
      <c r="W146" s="6"/>
      <c r="X146">
        <f t="shared" si="12"/>
        <v>2.8800000000000003E-2</v>
      </c>
      <c r="Y146">
        <f t="shared" si="13"/>
        <v>2.3239271536350312</v>
      </c>
    </row>
    <row r="147" spans="7:25" x14ac:dyDescent="0.3">
      <c r="G147">
        <v>145</v>
      </c>
      <c r="H147">
        <v>3.169829130228683</v>
      </c>
      <c r="I147">
        <v>1.0352499133222648</v>
      </c>
      <c r="J147" s="6"/>
      <c r="K147">
        <f t="shared" si="10"/>
        <v>2.9000000000000001E-2</v>
      </c>
      <c r="L147">
        <f t="shared" si="11"/>
        <v>2.1345792169064182</v>
      </c>
      <c r="T147">
        <v>145</v>
      </c>
      <c r="U147">
        <v>3.7601166348382735</v>
      </c>
      <c r="V147">
        <v>1.43909588668652</v>
      </c>
      <c r="W147" s="6"/>
      <c r="X147">
        <f t="shared" si="12"/>
        <v>2.9000000000000001E-2</v>
      </c>
      <c r="Y147">
        <f t="shared" si="13"/>
        <v>2.3210207481517537</v>
      </c>
    </row>
    <row r="148" spans="7:25" x14ac:dyDescent="0.3">
      <c r="G148">
        <v>146</v>
      </c>
      <c r="H148">
        <v>3.1653506303677865</v>
      </c>
      <c r="I148">
        <v>1.0387983524850346</v>
      </c>
      <c r="J148" s="6"/>
      <c r="K148">
        <f t="shared" si="10"/>
        <v>2.92E-2</v>
      </c>
      <c r="L148">
        <f t="shared" si="11"/>
        <v>2.1265522778827517</v>
      </c>
      <c r="T148">
        <v>146</v>
      </c>
      <c r="U148">
        <v>3.7659479094553636</v>
      </c>
      <c r="V148">
        <v>1.4478335667868873</v>
      </c>
      <c r="W148" s="6"/>
      <c r="X148">
        <f t="shared" si="12"/>
        <v>2.92E-2</v>
      </c>
      <c r="Y148">
        <f t="shared" si="13"/>
        <v>2.3181143426684763</v>
      </c>
    </row>
    <row r="149" spans="7:25" x14ac:dyDescent="0.3">
      <c r="G149">
        <v>147</v>
      </c>
      <c r="H149">
        <v>3.1608721305068905</v>
      </c>
      <c r="I149">
        <v>1.0423467916478044</v>
      </c>
      <c r="J149" s="6"/>
      <c r="K149">
        <f t="shared" si="10"/>
        <v>2.9400000000000003E-2</v>
      </c>
      <c r="L149">
        <f t="shared" si="11"/>
        <v>2.1185253388590861</v>
      </c>
      <c r="T149">
        <v>147</v>
      </c>
      <c r="U149">
        <v>3.7717791840724533</v>
      </c>
      <c r="V149">
        <v>1.4565712468872545</v>
      </c>
      <c r="W149" s="6"/>
      <c r="X149">
        <f t="shared" si="12"/>
        <v>2.9400000000000003E-2</v>
      </c>
      <c r="Y149">
        <f t="shared" si="13"/>
        <v>2.3152079371851988</v>
      </c>
    </row>
    <row r="150" spans="7:25" x14ac:dyDescent="0.3">
      <c r="G150">
        <v>148</v>
      </c>
      <c r="H150">
        <v>3.1563936306459941</v>
      </c>
      <c r="I150">
        <v>1.0458952308105742</v>
      </c>
      <c r="J150" s="6"/>
      <c r="K150">
        <f t="shared" si="10"/>
        <v>2.9600000000000001E-2</v>
      </c>
      <c r="L150">
        <f t="shared" si="11"/>
        <v>2.1104983998354196</v>
      </c>
      <c r="T150">
        <v>148</v>
      </c>
      <c r="U150">
        <v>3.7776104586895429</v>
      </c>
      <c r="V150">
        <v>1.4653089269876218</v>
      </c>
      <c r="W150" s="6"/>
      <c r="X150">
        <f t="shared" si="12"/>
        <v>2.9600000000000001E-2</v>
      </c>
      <c r="Y150">
        <f t="shared" si="13"/>
        <v>2.3123015317019213</v>
      </c>
    </row>
    <row r="151" spans="7:25" x14ac:dyDescent="0.3">
      <c r="G151">
        <v>149</v>
      </c>
      <c r="H151">
        <v>3.1519151307850977</v>
      </c>
      <c r="I151">
        <v>1.0494436699733438</v>
      </c>
      <c r="J151" s="6"/>
      <c r="K151">
        <f t="shared" si="10"/>
        <v>2.98E-2</v>
      </c>
      <c r="L151">
        <f t="shared" si="11"/>
        <v>2.1024714608117536</v>
      </c>
      <c r="T151">
        <v>149</v>
      </c>
      <c r="U151">
        <v>3.783441733306633</v>
      </c>
      <c r="V151">
        <v>1.4740466070879892</v>
      </c>
      <c r="W151" s="6"/>
      <c r="X151">
        <f t="shared" si="12"/>
        <v>2.98E-2</v>
      </c>
      <c r="Y151">
        <f t="shared" si="13"/>
        <v>2.3093951262186438</v>
      </c>
    </row>
    <row r="152" spans="7:25" x14ac:dyDescent="0.3">
      <c r="G152">
        <v>150</v>
      </c>
      <c r="H152">
        <v>3.1474366309242017</v>
      </c>
      <c r="I152">
        <v>1.0529317164264627</v>
      </c>
      <c r="J152" s="6"/>
      <c r="K152">
        <f t="shared" si="10"/>
        <v>3.0000000000000002E-2</v>
      </c>
      <c r="L152">
        <f t="shared" si="11"/>
        <v>2.094504914497739</v>
      </c>
      <c r="T152">
        <v>150</v>
      </c>
      <c r="U152">
        <v>3.7892730079237227</v>
      </c>
      <c r="V152">
        <v>1.4827842871883563</v>
      </c>
      <c r="W152" s="6"/>
      <c r="X152">
        <f t="shared" si="12"/>
        <v>3.0000000000000002E-2</v>
      </c>
      <c r="Y152">
        <f t="shared" si="13"/>
        <v>2.3064887207353664</v>
      </c>
    </row>
    <row r="153" spans="7:25" x14ac:dyDescent="0.3">
      <c r="G153">
        <v>151</v>
      </c>
      <c r="H153">
        <v>3.1429581310633052</v>
      </c>
      <c r="I153">
        <v>1.0557982078433497</v>
      </c>
      <c r="J153" s="6"/>
      <c r="K153">
        <f t="shared" si="10"/>
        <v>3.0200000000000001E-2</v>
      </c>
      <c r="L153">
        <f t="shared" si="11"/>
        <v>2.0871599232199554</v>
      </c>
      <c r="T153">
        <v>151</v>
      </c>
      <c r="U153">
        <v>3.7951042825408123</v>
      </c>
      <c r="V153">
        <v>1.4913335876334335</v>
      </c>
      <c r="W153" s="6"/>
      <c r="X153">
        <f t="shared" si="12"/>
        <v>3.0200000000000001E-2</v>
      </c>
      <c r="Y153">
        <f t="shared" si="13"/>
        <v>2.3037706949073788</v>
      </c>
    </row>
    <row r="154" spans="7:25" x14ac:dyDescent="0.3">
      <c r="G154">
        <v>152</v>
      </c>
      <c r="H154">
        <v>3.1384796312024092</v>
      </c>
      <c r="I154">
        <v>1.0586646992602369</v>
      </c>
      <c r="J154" s="6"/>
      <c r="K154">
        <f t="shared" si="10"/>
        <v>3.04E-2</v>
      </c>
      <c r="L154">
        <f t="shared" si="11"/>
        <v>2.0798149319421722</v>
      </c>
      <c r="T154">
        <v>152</v>
      </c>
      <c r="U154">
        <v>3.8009355571579024</v>
      </c>
      <c r="V154">
        <v>1.4984365296826798</v>
      </c>
      <c r="W154" s="6"/>
      <c r="X154">
        <f t="shared" si="12"/>
        <v>3.04E-2</v>
      </c>
      <c r="Y154">
        <f t="shared" si="13"/>
        <v>2.3024990274752226</v>
      </c>
    </row>
    <row r="155" spans="7:25" x14ac:dyDescent="0.3">
      <c r="G155">
        <v>153</v>
      </c>
      <c r="H155">
        <v>3.1340011313415128</v>
      </c>
      <c r="I155">
        <v>1.0615311906771239</v>
      </c>
      <c r="J155" s="6"/>
      <c r="K155">
        <f t="shared" si="10"/>
        <v>3.0600000000000002E-2</v>
      </c>
      <c r="L155">
        <f t="shared" si="11"/>
        <v>2.0724699406643889</v>
      </c>
      <c r="T155">
        <v>153</v>
      </c>
      <c r="U155">
        <v>3.8067668317749921</v>
      </c>
      <c r="V155">
        <v>1.5055394717319261</v>
      </c>
      <c r="W155" s="6"/>
      <c r="X155">
        <f t="shared" si="12"/>
        <v>3.0600000000000002E-2</v>
      </c>
      <c r="Y155">
        <f t="shared" si="13"/>
        <v>2.3012273600430659</v>
      </c>
    </row>
    <row r="156" spans="7:25" x14ac:dyDescent="0.3">
      <c r="G156">
        <v>154</v>
      </c>
      <c r="H156">
        <v>3.1295226314806164</v>
      </c>
      <c r="I156">
        <v>1.0643976820940109</v>
      </c>
      <c r="J156" s="6"/>
      <c r="K156">
        <f t="shared" si="10"/>
        <v>3.0800000000000001E-2</v>
      </c>
      <c r="L156">
        <f t="shared" si="11"/>
        <v>2.0651249493866057</v>
      </c>
      <c r="T156">
        <v>154</v>
      </c>
      <c r="U156">
        <v>3.8125981063920822</v>
      </c>
      <c r="V156">
        <v>1.5126424137811725</v>
      </c>
      <c r="W156" s="6"/>
      <c r="X156">
        <f t="shared" si="12"/>
        <v>3.0800000000000001E-2</v>
      </c>
      <c r="Y156">
        <f t="shared" si="13"/>
        <v>2.2999556926109097</v>
      </c>
    </row>
    <row r="157" spans="7:25" x14ac:dyDescent="0.3">
      <c r="G157">
        <v>155</v>
      </c>
      <c r="H157">
        <v>3.1250441316197204</v>
      </c>
      <c r="I157">
        <v>1.0672641735108981</v>
      </c>
      <c r="J157" s="6"/>
      <c r="K157">
        <f t="shared" si="10"/>
        <v>3.1E-2</v>
      </c>
      <c r="L157">
        <f t="shared" si="11"/>
        <v>2.0577799581088225</v>
      </c>
      <c r="T157">
        <v>155</v>
      </c>
      <c r="U157">
        <v>3.8184293810091718</v>
      </c>
      <c r="V157">
        <v>1.5197453558304188</v>
      </c>
      <c r="W157" s="6"/>
      <c r="X157">
        <f t="shared" si="12"/>
        <v>3.1E-2</v>
      </c>
      <c r="Y157">
        <f t="shared" si="13"/>
        <v>2.298684025178753</v>
      </c>
    </row>
    <row r="158" spans="7:25" x14ac:dyDescent="0.3">
      <c r="G158">
        <v>156</v>
      </c>
      <c r="H158">
        <v>3.120565631758824</v>
      </c>
      <c r="I158">
        <v>1.0701306649277851</v>
      </c>
      <c r="J158" s="6"/>
      <c r="K158">
        <f t="shared" si="10"/>
        <v>3.1200000000000002E-2</v>
      </c>
      <c r="L158">
        <f t="shared" si="11"/>
        <v>2.0504349668310389</v>
      </c>
      <c r="T158">
        <v>156</v>
      </c>
      <c r="U158">
        <v>3.8242606556262615</v>
      </c>
      <c r="V158">
        <v>1.5268482978796654</v>
      </c>
      <c r="W158" s="6"/>
      <c r="X158">
        <f t="shared" si="12"/>
        <v>3.1200000000000002E-2</v>
      </c>
      <c r="Y158">
        <f t="shared" si="13"/>
        <v>2.2974123577465964</v>
      </c>
    </row>
    <row r="159" spans="7:25" x14ac:dyDescent="0.3">
      <c r="G159">
        <v>157</v>
      </c>
      <c r="H159">
        <v>3.116087131897928</v>
      </c>
      <c r="I159">
        <v>1.0729971563446721</v>
      </c>
      <c r="J159" s="6"/>
      <c r="K159">
        <f t="shared" si="10"/>
        <v>3.1400000000000004E-2</v>
      </c>
      <c r="L159">
        <f t="shared" si="11"/>
        <v>2.0430899755532561</v>
      </c>
      <c r="T159">
        <v>157</v>
      </c>
      <c r="U159">
        <v>3.8300476824886083</v>
      </c>
      <c r="V159">
        <v>1.5339512399289117</v>
      </c>
      <c r="W159" s="6"/>
      <c r="X159">
        <f t="shared" si="12"/>
        <v>3.1400000000000004E-2</v>
      </c>
      <c r="Y159">
        <f t="shared" si="13"/>
        <v>2.2960964425596968</v>
      </c>
    </row>
    <row r="160" spans="7:25" x14ac:dyDescent="0.3">
      <c r="G160">
        <v>158</v>
      </c>
      <c r="H160">
        <v>3.1116086320370315</v>
      </c>
      <c r="I160">
        <v>1.0758636477615593</v>
      </c>
      <c r="J160" s="6"/>
      <c r="K160">
        <f t="shared" si="10"/>
        <v>3.1600000000000003E-2</v>
      </c>
      <c r="L160">
        <f t="shared" si="11"/>
        <v>2.035744984275472</v>
      </c>
      <c r="T160">
        <v>158</v>
      </c>
      <c r="U160">
        <v>3.8350053371787141</v>
      </c>
      <c r="V160">
        <v>1.541054181978158</v>
      </c>
      <c r="W160" s="6"/>
      <c r="X160">
        <f t="shared" si="12"/>
        <v>3.1600000000000003E-2</v>
      </c>
      <c r="Y160">
        <f t="shared" si="13"/>
        <v>2.2939511552005563</v>
      </c>
    </row>
    <row r="161" spans="7:25" x14ac:dyDescent="0.3">
      <c r="G161">
        <v>159</v>
      </c>
      <c r="H161">
        <v>3.1071301321761351</v>
      </c>
      <c r="I161">
        <v>1.0787301391784463</v>
      </c>
      <c r="J161" s="6"/>
      <c r="K161">
        <f t="shared" si="10"/>
        <v>3.1800000000000002E-2</v>
      </c>
      <c r="L161">
        <f t="shared" si="11"/>
        <v>2.0283999929976888</v>
      </c>
      <c r="T161">
        <v>159</v>
      </c>
      <c r="U161">
        <v>3.8399629918688203</v>
      </c>
      <c r="V161">
        <v>1.5481571240274044</v>
      </c>
      <c r="W161" s="6"/>
      <c r="X161">
        <f t="shared" si="12"/>
        <v>3.1800000000000002E-2</v>
      </c>
      <c r="Y161">
        <f t="shared" si="13"/>
        <v>2.2918058678414157</v>
      </c>
    </row>
    <row r="162" spans="7:25" x14ac:dyDescent="0.3">
      <c r="G162">
        <v>160</v>
      </c>
      <c r="H162">
        <v>3.1026516323152391</v>
      </c>
      <c r="I162">
        <v>1.0815966305953335</v>
      </c>
      <c r="J162" s="6"/>
      <c r="K162">
        <f t="shared" si="10"/>
        <v>3.2000000000000001E-2</v>
      </c>
      <c r="L162">
        <f t="shared" si="11"/>
        <v>2.0210550017199056</v>
      </c>
      <c r="T162">
        <v>160</v>
      </c>
      <c r="U162">
        <v>3.8449206465589261</v>
      </c>
      <c r="V162">
        <v>1.5552600660766507</v>
      </c>
      <c r="W162" s="6"/>
      <c r="X162">
        <f t="shared" si="12"/>
        <v>3.2000000000000001E-2</v>
      </c>
      <c r="Y162">
        <f t="shared" si="13"/>
        <v>2.2896605804822752</v>
      </c>
    </row>
    <row r="163" spans="7:25" x14ac:dyDescent="0.3">
      <c r="G163">
        <v>161</v>
      </c>
      <c r="H163">
        <v>3.0981731324543427</v>
      </c>
      <c r="I163">
        <v>1.0844631220122205</v>
      </c>
      <c r="J163" s="6"/>
      <c r="K163">
        <f t="shared" si="10"/>
        <v>3.2199999999999999E-2</v>
      </c>
      <c r="L163">
        <f t="shared" si="11"/>
        <v>2.0137100104421224</v>
      </c>
      <c r="T163">
        <v>161</v>
      </c>
      <c r="U163">
        <v>3.8498783012490323</v>
      </c>
      <c r="V163">
        <v>1.562363008125897</v>
      </c>
      <c r="W163" s="6"/>
      <c r="X163">
        <f t="shared" si="12"/>
        <v>3.2199999999999999E-2</v>
      </c>
      <c r="Y163">
        <f t="shared" si="13"/>
        <v>2.2875152931231355</v>
      </c>
    </row>
    <row r="164" spans="7:25" x14ac:dyDescent="0.3">
      <c r="G164">
        <v>162</v>
      </c>
      <c r="H164">
        <v>3.0936946325934467</v>
      </c>
      <c r="I164">
        <v>1.0873296134291075</v>
      </c>
      <c r="J164" s="6"/>
      <c r="K164">
        <f t="shared" si="10"/>
        <v>3.2399999999999998E-2</v>
      </c>
      <c r="L164">
        <f t="shared" si="11"/>
        <v>2.0063650191643392</v>
      </c>
      <c r="T164">
        <v>162</v>
      </c>
      <c r="U164">
        <v>3.8548359559391381</v>
      </c>
      <c r="V164">
        <v>1.5694659501751433</v>
      </c>
      <c r="W164" s="6"/>
      <c r="X164">
        <f t="shared" si="12"/>
        <v>3.2399999999999998E-2</v>
      </c>
      <c r="Y164">
        <f t="shared" si="13"/>
        <v>2.285370005763995</v>
      </c>
    </row>
    <row r="165" spans="7:25" x14ac:dyDescent="0.3">
      <c r="G165">
        <v>163</v>
      </c>
      <c r="H165">
        <v>3.0892161327325502</v>
      </c>
      <c r="I165">
        <v>1.0901961048459947</v>
      </c>
      <c r="J165" s="6"/>
      <c r="K165">
        <f t="shared" si="10"/>
        <v>3.2600000000000004E-2</v>
      </c>
      <c r="L165">
        <f t="shared" si="11"/>
        <v>1.9990200278865555</v>
      </c>
      <c r="T165">
        <v>163</v>
      </c>
      <c r="U165">
        <v>3.8597936106292443</v>
      </c>
      <c r="V165">
        <v>1.5765688922243897</v>
      </c>
      <c r="W165" s="6"/>
      <c r="X165">
        <f t="shared" si="12"/>
        <v>3.2600000000000004E-2</v>
      </c>
      <c r="Y165">
        <f t="shared" si="13"/>
        <v>2.2832247184048544</v>
      </c>
    </row>
    <row r="166" spans="7:25" x14ac:dyDescent="0.3">
      <c r="G166">
        <v>164</v>
      </c>
      <c r="H166">
        <v>3.0847376328716538</v>
      </c>
      <c r="I166">
        <v>1.0914221957345929</v>
      </c>
      <c r="J166" s="6"/>
      <c r="K166">
        <f t="shared" si="10"/>
        <v>3.2800000000000003E-2</v>
      </c>
      <c r="L166">
        <f t="shared" si="11"/>
        <v>1.9933154371370609</v>
      </c>
      <c r="T166">
        <v>164</v>
      </c>
      <c r="U166">
        <v>3.8647512653193501</v>
      </c>
      <c r="V166">
        <v>1.5836718342736362</v>
      </c>
      <c r="W166" s="6"/>
      <c r="X166">
        <f t="shared" si="12"/>
        <v>3.2800000000000003E-2</v>
      </c>
      <c r="Y166">
        <f t="shared" si="13"/>
        <v>2.2810794310457139</v>
      </c>
    </row>
    <row r="167" spans="7:25" x14ac:dyDescent="0.3">
      <c r="G167">
        <v>165</v>
      </c>
      <c r="H167">
        <v>3.0802591330107578</v>
      </c>
      <c r="I167">
        <v>1.0919365032839645</v>
      </c>
      <c r="J167" s="6"/>
      <c r="K167">
        <f t="shared" si="10"/>
        <v>3.3000000000000002E-2</v>
      </c>
      <c r="L167">
        <f t="shared" si="11"/>
        <v>1.9883226297267933</v>
      </c>
      <c r="T167">
        <v>165</v>
      </c>
      <c r="U167">
        <v>3.8697089200094563</v>
      </c>
      <c r="V167">
        <v>1.5907747763228826</v>
      </c>
      <c r="W167" s="6"/>
      <c r="X167">
        <f t="shared" si="12"/>
        <v>3.3000000000000002E-2</v>
      </c>
      <c r="Y167">
        <f t="shared" si="13"/>
        <v>2.2789341436865738</v>
      </c>
    </row>
    <row r="168" spans="7:25" x14ac:dyDescent="0.3">
      <c r="G168">
        <v>166</v>
      </c>
      <c r="H168">
        <v>3.0757806331498614</v>
      </c>
      <c r="I168">
        <v>1.0924508108333362</v>
      </c>
      <c r="J168" s="6"/>
      <c r="K168">
        <f t="shared" si="10"/>
        <v>3.32E-2</v>
      </c>
      <c r="L168">
        <f t="shared" si="11"/>
        <v>1.9833298223165252</v>
      </c>
      <c r="T168">
        <v>166</v>
      </c>
      <c r="U168">
        <v>3.8746665746995621</v>
      </c>
      <c r="V168">
        <v>1.5978777183721289</v>
      </c>
      <c r="W168" s="6"/>
      <c r="X168">
        <f t="shared" si="12"/>
        <v>3.32E-2</v>
      </c>
      <c r="Y168">
        <f t="shared" si="13"/>
        <v>2.2767888563274332</v>
      </c>
    </row>
    <row r="169" spans="7:25" x14ac:dyDescent="0.3">
      <c r="G169">
        <v>167</v>
      </c>
      <c r="H169">
        <v>3.0713021332889654</v>
      </c>
      <c r="I169">
        <v>1.0929651183827078</v>
      </c>
      <c r="J169" s="6"/>
      <c r="K169">
        <f t="shared" si="10"/>
        <v>3.3399999999999999E-2</v>
      </c>
      <c r="L169">
        <f t="shared" si="11"/>
        <v>1.9783370149062576</v>
      </c>
      <c r="T169">
        <v>167</v>
      </c>
      <c r="U169">
        <v>3.8796242293896683</v>
      </c>
      <c r="V169">
        <v>1.6049806604213752</v>
      </c>
      <c r="W169" s="6"/>
      <c r="X169">
        <f t="shared" si="12"/>
        <v>3.3399999999999999E-2</v>
      </c>
      <c r="Y169">
        <f t="shared" si="13"/>
        <v>2.2746435689682931</v>
      </c>
    </row>
    <row r="170" spans="7:25" x14ac:dyDescent="0.3">
      <c r="G170">
        <v>168</v>
      </c>
      <c r="H170">
        <v>3.066823633428069</v>
      </c>
      <c r="I170">
        <v>1.0934794259320795</v>
      </c>
      <c r="J170" s="6"/>
      <c r="K170">
        <f t="shared" si="10"/>
        <v>3.3600000000000005E-2</v>
      </c>
      <c r="L170">
        <f t="shared" si="11"/>
        <v>1.9733442074959895</v>
      </c>
      <c r="T170">
        <v>168</v>
      </c>
      <c r="U170">
        <v>3.8845511003476152</v>
      </c>
      <c r="V170">
        <v>1.6120836024706215</v>
      </c>
      <c r="W170" s="6"/>
      <c r="X170">
        <f t="shared" si="12"/>
        <v>3.3600000000000005E-2</v>
      </c>
      <c r="Y170">
        <f t="shared" si="13"/>
        <v>2.2724674978769936</v>
      </c>
    </row>
    <row r="171" spans="7:25" x14ac:dyDescent="0.3">
      <c r="G171">
        <v>169</v>
      </c>
      <c r="H171">
        <v>3.0623451335671725</v>
      </c>
      <c r="I171">
        <v>1.0939937334814511</v>
      </c>
      <c r="J171" s="6"/>
      <c r="K171">
        <f t="shared" si="10"/>
        <v>3.3800000000000004E-2</v>
      </c>
      <c r="L171">
        <f t="shared" si="11"/>
        <v>1.9683514000857214</v>
      </c>
      <c r="T171">
        <v>169</v>
      </c>
      <c r="U171">
        <v>3.8884661793616604</v>
      </c>
      <c r="V171">
        <v>1.6191865445198679</v>
      </c>
      <c r="W171" s="6"/>
      <c r="X171">
        <f t="shared" si="12"/>
        <v>3.3800000000000004E-2</v>
      </c>
      <c r="Y171">
        <f t="shared" si="13"/>
        <v>2.2692796348417925</v>
      </c>
    </row>
    <row r="172" spans="7:25" x14ac:dyDescent="0.3">
      <c r="G172">
        <v>170</v>
      </c>
      <c r="H172">
        <v>3.0578666337062765</v>
      </c>
      <c r="I172">
        <v>1.0945080410308228</v>
      </c>
      <c r="J172" s="6"/>
      <c r="K172">
        <f t="shared" si="10"/>
        <v>3.4000000000000002E-2</v>
      </c>
      <c r="L172">
        <f t="shared" si="11"/>
        <v>1.9633585926754538</v>
      </c>
      <c r="T172">
        <v>170</v>
      </c>
      <c r="U172">
        <v>3.8923812583757056</v>
      </c>
      <c r="V172">
        <v>1.6262894865691142</v>
      </c>
      <c r="W172" s="6"/>
      <c r="X172">
        <f t="shared" si="12"/>
        <v>3.4000000000000002E-2</v>
      </c>
      <c r="Y172">
        <f t="shared" si="13"/>
        <v>2.2660917718065914</v>
      </c>
    </row>
    <row r="173" spans="7:25" x14ac:dyDescent="0.3">
      <c r="G173">
        <v>171</v>
      </c>
      <c r="H173">
        <v>3.0533881338453801</v>
      </c>
      <c r="I173">
        <v>1.0950223485801944</v>
      </c>
      <c r="J173" s="6"/>
      <c r="K173">
        <f t="shared" si="10"/>
        <v>3.4200000000000001E-2</v>
      </c>
      <c r="L173">
        <f t="shared" si="11"/>
        <v>1.9583657852651857</v>
      </c>
      <c r="T173">
        <v>171</v>
      </c>
      <c r="U173">
        <v>3.8962963373897508</v>
      </c>
      <c r="V173">
        <v>1.6333924286183605</v>
      </c>
      <c r="W173" s="6"/>
      <c r="X173">
        <f t="shared" si="12"/>
        <v>3.4200000000000001E-2</v>
      </c>
      <c r="Y173">
        <f t="shared" si="13"/>
        <v>2.2629039087713902</v>
      </c>
    </row>
    <row r="174" spans="7:25" x14ac:dyDescent="0.3">
      <c r="G174">
        <v>172</v>
      </c>
      <c r="H174">
        <v>3.0489096339844841</v>
      </c>
      <c r="I174">
        <v>1.0955366561295659</v>
      </c>
      <c r="J174" s="6"/>
      <c r="K174">
        <f t="shared" si="10"/>
        <v>3.44E-2</v>
      </c>
      <c r="L174">
        <f t="shared" si="11"/>
        <v>1.9533729778549183</v>
      </c>
      <c r="T174">
        <v>172</v>
      </c>
      <c r="U174">
        <v>3.9002114164037964</v>
      </c>
      <c r="V174">
        <v>1.6404953706676069</v>
      </c>
      <c r="W174" s="6"/>
      <c r="X174">
        <f t="shared" si="12"/>
        <v>3.44E-2</v>
      </c>
      <c r="Y174">
        <f t="shared" si="13"/>
        <v>2.2597160457361896</v>
      </c>
    </row>
    <row r="175" spans="7:25" x14ac:dyDescent="0.3">
      <c r="G175">
        <v>173</v>
      </c>
      <c r="H175">
        <v>3.0444311341235877</v>
      </c>
      <c r="I175">
        <v>1.096035029601421</v>
      </c>
      <c r="J175" s="6"/>
      <c r="K175">
        <f t="shared" si="10"/>
        <v>3.4599999999999999E-2</v>
      </c>
      <c r="L175">
        <f t="shared" si="11"/>
        <v>1.9483961045221667</v>
      </c>
      <c r="T175">
        <v>173</v>
      </c>
      <c r="U175">
        <v>3.9041264954178416</v>
      </c>
      <c r="V175">
        <v>1.6475983127168532</v>
      </c>
      <c r="W175" s="6"/>
      <c r="X175">
        <f t="shared" si="12"/>
        <v>3.4599999999999999E-2</v>
      </c>
      <c r="Y175">
        <f t="shared" si="13"/>
        <v>2.2565281827009884</v>
      </c>
    </row>
    <row r="176" spans="7:25" x14ac:dyDescent="0.3">
      <c r="G176">
        <v>174</v>
      </c>
      <c r="H176">
        <v>3.0399526342626912</v>
      </c>
      <c r="I176">
        <v>1.0965227699150439</v>
      </c>
      <c r="J176" s="6"/>
      <c r="K176">
        <f t="shared" si="10"/>
        <v>3.4800000000000005E-2</v>
      </c>
      <c r="L176">
        <f t="shared" si="11"/>
        <v>1.9434298643476473</v>
      </c>
      <c r="T176">
        <v>174</v>
      </c>
      <c r="U176">
        <v>3.9080415744318868</v>
      </c>
      <c r="V176">
        <v>1.6547012547660997</v>
      </c>
      <c r="W176" s="6"/>
      <c r="X176">
        <f t="shared" si="12"/>
        <v>3.4800000000000005E-2</v>
      </c>
      <c r="Y176">
        <f t="shared" si="13"/>
        <v>2.2533403196657869</v>
      </c>
    </row>
    <row r="177" spans="7:25" x14ac:dyDescent="0.3">
      <c r="G177">
        <v>175</v>
      </c>
      <c r="H177">
        <v>3.0354741344017953</v>
      </c>
      <c r="I177">
        <v>1.0970105102286671</v>
      </c>
      <c r="J177" s="6"/>
      <c r="K177">
        <f t="shared" si="10"/>
        <v>3.5000000000000003E-2</v>
      </c>
      <c r="L177">
        <f t="shared" si="11"/>
        <v>1.9384636241731281</v>
      </c>
      <c r="T177">
        <v>175</v>
      </c>
      <c r="U177">
        <v>3.911956653445932</v>
      </c>
      <c r="V177">
        <v>1.6618041968153461</v>
      </c>
      <c r="W177" s="6"/>
      <c r="X177">
        <f t="shared" si="12"/>
        <v>3.5000000000000003E-2</v>
      </c>
      <c r="Y177">
        <f t="shared" si="13"/>
        <v>2.2501524566305857</v>
      </c>
    </row>
    <row r="178" spans="7:25" x14ac:dyDescent="0.3">
      <c r="G178">
        <v>176</v>
      </c>
      <c r="H178">
        <v>3.0315712261163985</v>
      </c>
      <c r="I178">
        <v>1.0974982505422901</v>
      </c>
      <c r="J178" s="6"/>
      <c r="K178">
        <f t="shared" si="10"/>
        <v>3.5200000000000002E-2</v>
      </c>
      <c r="L178">
        <f t="shared" si="11"/>
        <v>1.9340729755741084</v>
      </c>
      <c r="T178">
        <v>176</v>
      </c>
      <c r="U178">
        <v>3.9158717324599777</v>
      </c>
      <c r="V178">
        <v>1.6689071388645924</v>
      </c>
      <c r="W178" s="6"/>
      <c r="X178">
        <f t="shared" si="12"/>
        <v>3.5200000000000002E-2</v>
      </c>
      <c r="Y178">
        <f t="shared" si="13"/>
        <v>2.2469645935953855</v>
      </c>
    </row>
    <row r="179" spans="7:25" x14ac:dyDescent="0.3">
      <c r="G179">
        <v>177</v>
      </c>
      <c r="H179">
        <v>3.0276797651186551</v>
      </c>
      <c r="I179">
        <v>1.0979859908559131</v>
      </c>
      <c r="J179" s="6"/>
      <c r="K179">
        <f t="shared" si="10"/>
        <v>3.5400000000000001E-2</v>
      </c>
      <c r="L179">
        <f t="shared" si="11"/>
        <v>1.929693774262742</v>
      </c>
      <c r="T179">
        <v>177</v>
      </c>
      <c r="U179">
        <v>3.9197868114740229</v>
      </c>
      <c r="V179">
        <v>1.6760100809138387</v>
      </c>
      <c r="W179" s="6"/>
      <c r="X179">
        <f t="shared" si="12"/>
        <v>3.5400000000000001E-2</v>
      </c>
      <c r="Y179">
        <f t="shared" si="13"/>
        <v>2.2437767305601843</v>
      </c>
    </row>
    <row r="180" spans="7:25" x14ac:dyDescent="0.3">
      <c r="G180">
        <v>178</v>
      </c>
      <c r="H180">
        <v>3.0237883041209113</v>
      </c>
      <c r="I180">
        <v>1.0984737311695363</v>
      </c>
      <c r="J180" s="6"/>
      <c r="K180">
        <f t="shared" si="10"/>
        <v>3.56E-2</v>
      </c>
      <c r="L180">
        <f t="shared" si="11"/>
        <v>1.925314572951375</v>
      </c>
      <c r="T180">
        <v>178</v>
      </c>
      <c r="U180">
        <v>3.9237018904880681</v>
      </c>
      <c r="V180">
        <v>1.6821968675602468</v>
      </c>
      <c r="W180" s="6"/>
      <c r="X180">
        <f t="shared" si="12"/>
        <v>3.56E-2</v>
      </c>
      <c r="Y180">
        <f t="shared" si="13"/>
        <v>2.2415050229278215</v>
      </c>
    </row>
    <row r="181" spans="7:25" x14ac:dyDescent="0.3">
      <c r="G181">
        <v>179</v>
      </c>
      <c r="H181">
        <v>3.0198968431231679</v>
      </c>
      <c r="I181">
        <v>1.0989614714831593</v>
      </c>
      <c r="J181" s="6"/>
      <c r="K181">
        <f t="shared" si="10"/>
        <v>3.5799999999999998E-2</v>
      </c>
      <c r="L181">
        <f t="shared" si="11"/>
        <v>1.9209353716400086</v>
      </c>
      <c r="T181">
        <v>179</v>
      </c>
      <c r="U181">
        <v>3.9276169695021133</v>
      </c>
      <c r="V181">
        <v>1.6878180022747948</v>
      </c>
      <c r="W181" s="6"/>
      <c r="X181">
        <f t="shared" si="12"/>
        <v>3.5799999999999998E-2</v>
      </c>
      <c r="Y181">
        <f t="shared" si="13"/>
        <v>2.2397989672273182</v>
      </c>
    </row>
    <row r="182" spans="7:25" x14ac:dyDescent="0.3">
      <c r="G182">
        <v>180</v>
      </c>
      <c r="H182">
        <v>3.0160053821254245</v>
      </c>
      <c r="I182">
        <v>1.0994492117967822</v>
      </c>
      <c r="J182" s="6"/>
      <c r="K182">
        <f t="shared" si="10"/>
        <v>3.6000000000000004E-2</v>
      </c>
      <c r="L182">
        <f t="shared" si="11"/>
        <v>1.9165561703286422</v>
      </c>
      <c r="T182">
        <v>180</v>
      </c>
      <c r="U182">
        <v>3.9315320485161589</v>
      </c>
      <c r="V182">
        <v>1.6934391369893431</v>
      </c>
      <c r="W182" s="6"/>
      <c r="X182">
        <f t="shared" si="12"/>
        <v>3.6000000000000004E-2</v>
      </c>
      <c r="Y182">
        <f t="shared" si="13"/>
        <v>2.2380929115268158</v>
      </c>
    </row>
    <row r="183" spans="7:25" x14ac:dyDescent="0.3">
      <c r="G183">
        <v>181</v>
      </c>
      <c r="H183">
        <v>3.0121139211276806</v>
      </c>
      <c r="I183">
        <v>1.0999369521104054</v>
      </c>
      <c r="J183" s="6"/>
      <c r="K183">
        <f t="shared" si="10"/>
        <v>3.6200000000000003E-2</v>
      </c>
      <c r="L183">
        <f t="shared" si="11"/>
        <v>1.9121769690172752</v>
      </c>
      <c r="T183">
        <v>181</v>
      </c>
      <c r="U183">
        <v>3.9354471275302041</v>
      </c>
      <c r="V183">
        <v>1.6990602717038912</v>
      </c>
      <c r="W183" s="6"/>
      <c r="X183">
        <f t="shared" si="12"/>
        <v>3.6200000000000003E-2</v>
      </c>
      <c r="Y183">
        <f t="shared" si="13"/>
        <v>2.2363868558263129</v>
      </c>
    </row>
    <row r="184" spans="7:25" x14ac:dyDescent="0.3">
      <c r="G184">
        <v>182</v>
      </c>
      <c r="H184">
        <v>3.0082224601299372</v>
      </c>
      <c r="I184">
        <v>1.1004246924240284</v>
      </c>
      <c r="J184" s="6"/>
      <c r="K184">
        <f t="shared" si="10"/>
        <v>3.6400000000000002E-2</v>
      </c>
      <c r="L184">
        <f t="shared" si="11"/>
        <v>1.9077977677059088</v>
      </c>
      <c r="T184">
        <v>182</v>
      </c>
      <c r="U184">
        <v>3.9393622065442493</v>
      </c>
      <c r="V184">
        <v>1.7046814064184395</v>
      </c>
      <c r="W184" s="6"/>
      <c r="X184">
        <f t="shared" si="12"/>
        <v>3.6400000000000002E-2</v>
      </c>
      <c r="Y184">
        <f t="shared" si="13"/>
        <v>2.2346808001258101</v>
      </c>
    </row>
    <row r="185" spans="7:25" x14ac:dyDescent="0.3">
      <c r="G185">
        <v>183</v>
      </c>
      <c r="H185">
        <v>3.0043309991321934</v>
      </c>
      <c r="I185">
        <v>1.1009124327376514</v>
      </c>
      <c r="J185" s="6"/>
      <c r="K185">
        <f t="shared" si="10"/>
        <v>3.6600000000000001E-2</v>
      </c>
      <c r="L185">
        <f t="shared" si="11"/>
        <v>1.903418566394542</v>
      </c>
      <c r="T185">
        <v>183</v>
      </c>
      <c r="U185">
        <v>3.9432772855582945</v>
      </c>
      <c r="V185">
        <v>1.7103025411329875</v>
      </c>
      <c r="W185" s="6"/>
      <c r="X185">
        <f t="shared" si="12"/>
        <v>3.6600000000000001E-2</v>
      </c>
      <c r="Y185">
        <f t="shared" si="13"/>
        <v>2.2329747444253067</v>
      </c>
    </row>
    <row r="186" spans="7:25" x14ac:dyDescent="0.3">
      <c r="G186">
        <v>184</v>
      </c>
      <c r="H186">
        <v>3.00043953813445</v>
      </c>
      <c r="I186">
        <v>1.1014001730512746</v>
      </c>
      <c r="J186" s="6"/>
      <c r="K186">
        <f t="shared" si="10"/>
        <v>3.6799999999999999E-2</v>
      </c>
      <c r="L186">
        <f t="shared" si="11"/>
        <v>1.8990393650831754</v>
      </c>
      <c r="T186">
        <v>184</v>
      </c>
      <c r="U186">
        <v>3.94614942504671</v>
      </c>
      <c r="V186">
        <v>1.7159236758475358</v>
      </c>
      <c r="W186" s="6"/>
      <c r="X186">
        <f t="shared" si="12"/>
        <v>3.6799999999999999E-2</v>
      </c>
      <c r="Y186">
        <f t="shared" si="13"/>
        <v>2.2302257491991742</v>
      </c>
    </row>
    <row r="187" spans="7:25" x14ac:dyDescent="0.3">
      <c r="G187">
        <v>185</v>
      </c>
      <c r="H187">
        <v>2.9965480771367066</v>
      </c>
      <c r="I187">
        <v>1.1018879133648976</v>
      </c>
      <c r="J187" s="6"/>
      <c r="K187">
        <f t="shared" si="10"/>
        <v>3.7000000000000005E-2</v>
      </c>
      <c r="L187">
        <f t="shared" si="11"/>
        <v>1.894660163771809</v>
      </c>
      <c r="T187">
        <v>185</v>
      </c>
      <c r="U187">
        <v>3.9477212167800935</v>
      </c>
      <c r="V187">
        <v>1.7215448105620839</v>
      </c>
      <c r="W187" s="6"/>
      <c r="X187">
        <f t="shared" si="12"/>
        <v>3.7000000000000005E-2</v>
      </c>
      <c r="Y187">
        <f t="shared" si="13"/>
        <v>2.2261764062180096</v>
      </c>
    </row>
    <row r="188" spans="7:25" x14ac:dyDescent="0.3">
      <c r="G188">
        <v>186</v>
      </c>
      <c r="H188">
        <v>2.9926566161389627</v>
      </c>
      <c r="I188">
        <v>1.1023756536785205</v>
      </c>
      <c r="J188" s="6"/>
      <c r="K188">
        <f t="shared" si="10"/>
        <v>3.7200000000000004E-2</v>
      </c>
      <c r="L188">
        <f t="shared" si="11"/>
        <v>1.8902809624604422</v>
      </c>
      <c r="T188">
        <v>186</v>
      </c>
      <c r="U188">
        <v>3.949293008513477</v>
      </c>
      <c r="V188">
        <v>1.7271659452766321</v>
      </c>
      <c r="W188" s="6"/>
      <c r="X188">
        <f t="shared" si="12"/>
        <v>3.7200000000000004E-2</v>
      </c>
      <c r="Y188">
        <f t="shared" si="13"/>
        <v>2.2221270632368446</v>
      </c>
    </row>
    <row r="189" spans="7:25" x14ac:dyDescent="0.3">
      <c r="G189">
        <v>187</v>
      </c>
      <c r="H189">
        <v>2.9887651551412193</v>
      </c>
      <c r="I189">
        <v>1.1028633939921437</v>
      </c>
      <c r="J189" s="6"/>
      <c r="K189">
        <f t="shared" si="10"/>
        <v>3.7400000000000003E-2</v>
      </c>
      <c r="L189">
        <f t="shared" si="11"/>
        <v>1.8859017611490756</v>
      </c>
      <c r="T189">
        <v>187</v>
      </c>
      <c r="U189">
        <v>3.9508648002468609</v>
      </c>
      <c r="V189">
        <v>1.7327870799911802</v>
      </c>
      <c r="W189" s="6"/>
      <c r="X189">
        <f t="shared" si="12"/>
        <v>3.7400000000000003E-2</v>
      </c>
      <c r="Y189">
        <f t="shared" si="13"/>
        <v>2.218077720255681</v>
      </c>
    </row>
    <row r="190" spans="7:25" x14ac:dyDescent="0.3">
      <c r="G190">
        <v>188</v>
      </c>
      <c r="H190">
        <v>2.9848736941434755</v>
      </c>
      <c r="I190">
        <v>1.1033511343057667</v>
      </c>
      <c r="J190" s="6"/>
      <c r="K190">
        <f t="shared" si="10"/>
        <v>3.7600000000000001E-2</v>
      </c>
      <c r="L190">
        <f t="shared" si="11"/>
        <v>1.8815225598377088</v>
      </c>
      <c r="T190">
        <v>188</v>
      </c>
      <c r="U190">
        <v>3.9524365919802444</v>
      </c>
      <c r="V190">
        <v>1.7384082147057285</v>
      </c>
      <c r="W190" s="6"/>
      <c r="X190">
        <f t="shared" si="12"/>
        <v>3.7600000000000001E-2</v>
      </c>
      <c r="Y190">
        <f t="shared" si="13"/>
        <v>2.214028377274516</v>
      </c>
    </row>
    <row r="191" spans="7:25" x14ac:dyDescent="0.3">
      <c r="G191">
        <v>189</v>
      </c>
      <c r="H191">
        <v>2.9809822331457321</v>
      </c>
      <c r="I191">
        <v>1.1039945370402393</v>
      </c>
      <c r="J191" s="6"/>
      <c r="K191">
        <f t="shared" si="10"/>
        <v>3.78E-2</v>
      </c>
      <c r="L191">
        <f t="shared" si="11"/>
        <v>1.8769876961054928</v>
      </c>
      <c r="T191">
        <v>189</v>
      </c>
      <c r="U191">
        <v>3.9540083837136279</v>
      </c>
      <c r="V191">
        <v>1.7440293494202765</v>
      </c>
      <c r="W191" s="6"/>
      <c r="X191">
        <f t="shared" si="12"/>
        <v>3.78E-2</v>
      </c>
      <c r="Y191">
        <f t="shared" si="13"/>
        <v>2.2099790342933514</v>
      </c>
    </row>
    <row r="192" spans="7:25" x14ac:dyDescent="0.3">
      <c r="G192">
        <v>190</v>
      </c>
      <c r="H192">
        <v>2.9770907721479887</v>
      </c>
      <c r="I192">
        <v>1.1047264684102474</v>
      </c>
      <c r="J192" s="6"/>
      <c r="K192">
        <f t="shared" si="10"/>
        <v>3.7999999999999999E-2</v>
      </c>
      <c r="L192">
        <f t="shared" si="11"/>
        <v>1.8723643037377413</v>
      </c>
      <c r="T192">
        <v>190</v>
      </c>
      <c r="U192">
        <v>3.9555801754470115</v>
      </c>
      <c r="V192">
        <v>1.7496504841348248</v>
      </c>
      <c r="W192" s="6"/>
      <c r="X192">
        <f t="shared" si="12"/>
        <v>3.7999999999999999E-2</v>
      </c>
      <c r="Y192">
        <f t="shared" si="13"/>
        <v>2.2059296913121864</v>
      </c>
    </row>
    <row r="193" spans="7:25" x14ac:dyDescent="0.3">
      <c r="G193">
        <v>191</v>
      </c>
      <c r="H193">
        <v>2.9731993111502448</v>
      </c>
      <c r="I193">
        <v>1.1054583997802552</v>
      </c>
      <c r="J193" s="6"/>
      <c r="K193">
        <f t="shared" si="10"/>
        <v>3.8200000000000005E-2</v>
      </c>
      <c r="L193">
        <f t="shared" si="11"/>
        <v>1.8677409113699897</v>
      </c>
      <c r="T193">
        <v>191</v>
      </c>
      <c r="U193">
        <v>3.9571519671803954</v>
      </c>
      <c r="V193">
        <v>1.7552716188493731</v>
      </c>
      <c r="W193" s="6"/>
      <c r="X193">
        <f t="shared" si="12"/>
        <v>3.8200000000000005E-2</v>
      </c>
      <c r="Y193">
        <f t="shared" si="13"/>
        <v>2.2018803483310223</v>
      </c>
    </row>
    <row r="194" spans="7:25" x14ac:dyDescent="0.3">
      <c r="G194">
        <v>192</v>
      </c>
      <c r="H194">
        <v>2.9693078501525014</v>
      </c>
      <c r="I194">
        <v>1.1061903311502632</v>
      </c>
      <c r="J194" s="6"/>
      <c r="K194">
        <f t="shared" si="10"/>
        <v>3.8400000000000004E-2</v>
      </c>
      <c r="L194">
        <f t="shared" si="11"/>
        <v>1.8631175190022382</v>
      </c>
      <c r="T194">
        <v>192</v>
      </c>
      <c r="U194">
        <v>3.9587237589137789</v>
      </c>
      <c r="V194">
        <v>1.7608927535639212</v>
      </c>
      <c r="W194" s="6"/>
      <c r="X194">
        <f t="shared" si="12"/>
        <v>3.8400000000000004E-2</v>
      </c>
      <c r="Y194">
        <f t="shared" si="13"/>
        <v>2.1978310053498578</v>
      </c>
    </row>
    <row r="195" spans="7:25" x14ac:dyDescent="0.3">
      <c r="G195">
        <v>193</v>
      </c>
      <c r="H195">
        <v>2.9654163891547576</v>
      </c>
      <c r="I195">
        <v>1.1069222625202713</v>
      </c>
      <c r="J195" s="6"/>
      <c r="K195">
        <f t="shared" ref="K195:K253" si="14">0.0002*G195</f>
        <v>3.8600000000000002E-2</v>
      </c>
      <c r="L195">
        <f t="shared" ref="L195:L253" si="15">H195-I195</f>
        <v>1.8584941266344863</v>
      </c>
      <c r="T195">
        <v>193</v>
      </c>
      <c r="U195">
        <v>3.9602955506471624</v>
      </c>
      <c r="V195">
        <v>1.7665138882784694</v>
      </c>
      <c r="W195" s="6"/>
      <c r="X195">
        <f t="shared" si="12"/>
        <v>3.8600000000000002E-2</v>
      </c>
      <c r="Y195">
        <f t="shared" si="13"/>
        <v>2.1937816623686928</v>
      </c>
    </row>
    <row r="196" spans="7:25" x14ac:dyDescent="0.3">
      <c r="G196">
        <v>194</v>
      </c>
      <c r="H196">
        <v>2.9615249281570142</v>
      </c>
      <c r="I196">
        <v>1.1076541938902793</v>
      </c>
      <c r="J196" s="6"/>
      <c r="K196">
        <f t="shared" si="14"/>
        <v>3.8800000000000001E-2</v>
      </c>
      <c r="L196">
        <f t="shared" si="15"/>
        <v>1.8538707342667349</v>
      </c>
      <c r="T196">
        <v>194</v>
      </c>
      <c r="U196">
        <v>3.9618673423805459</v>
      </c>
      <c r="V196">
        <v>1.7721350229930175</v>
      </c>
      <c r="W196" s="6"/>
      <c r="X196">
        <f t="shared" si="12"/>
        <v>3.8800000000000001E-2</v>
      </c>
      <c r="Y196">
        <f t="shared" si="13"/>
        <v>2.1897323193875282</v>
      </c>
    </row>
    <row r="197" spans="7:25" x14ac:dyDescent="0.3">
      <c r="G197">
        <v>195</v>
      </c>
      <c r="H197">
        <v>2.9576334671592708</v>
      </c>
      <c r="I197">
        <v>1.1083861252602873</v>
      </c>
      <c r="J197" s="6"/>
      <c r="K197">
        <f t="shared" si="14"/>
        <v>3.9E-2</v>
      </c>
      <c r="L197">
        <f t="shared" si="15"/>
        <v>1.8492473418989834</v>
      </c>
      <c r="T197">
        <v>195</v>
      </c>
      <c r="U197">
        <v>3.9634391341139299</v>
      </c>
      <c r="V197">
        <v>1.7777561577075658</v>
      </c>
      <c r="W197" s="6"/>
      <c r="X197">
        <f t="shared" si="12"/>
        <v>3.9E-2</v>
      </c>
      <c r="Y197">
        <f t="shared" si="13"/>
        <v>2.1856829764063641</v>
      </c>
    </row>
    <row r="198" spans="7:25" x14ac:dyDescent="0.3">
      <c r="G198">
        <v>196</v>
      </c>
      <c r="H198">
        <v>2.9537420061615269</v>
      </c>
      <c r="I198">
        <v>1.1091180566302952</v>
      </c>
      <c r="J198" s="6"/>
      <c r="K198">
        <f t="shared" si="14"/>
        <v>3.9199999999999999E-2</v>
      </c>
      <c r="L198">
        <f t="shared" si="15"/>
        <v>1.8446239495312318</v>
      </c>
      <c r="T198">
        <v>196</v>
      </c>
      <c r="U198">
        <v>3.9650109258473134</v>
      </c>
      <c r="V198">
        <v>1.7833772924221138</v>
      </c>
      <c r="W198" s="6"/>
      <c r="X198">
        <f t="shared" si="12"/>
        <v>3.9199999999999999E-2</v>
      </c>
      <c r="Y198">
        <f t="shared" si="13"/>
        <v>2.1816336334251996</v>
      </c>
    </row>
    <row r="199" spans="7:25" x14ac:dyDescent="0.3">
      <c r="G199">
        <v>197</v>
      </c>
      <c r="H199">
        <v>2.9498505451637835</v>
      </c>
      <c r="I199">
        <v>1.1098499880003032</v>
      </c>
      <c r="J199" s="6"/>
      <c r="K199">
        <f t="shared" si="14"/>
        <v>3.9400000000000004E-2</v>
      </c>
      <c r="L199">
        <f t="shared" si="15"/>
        <v>1.8400005571634803</v>
      </c>
      <c r="T199">
        <v>197</v>
      </c>
      <c r="U199">
        <v>3.9665827175806969</v>
      </c>
      <c r="V199">
        <v>1.7889984271366621</v>
      </c>
      <c r="W199" s="6"/>
      <c r="X199">
        <f t="shared" ref="X199:X262" si="16">0.0002*T199</f>
        <v>3.9400000000000004E-2</v>
      </c>
      <c r="Y199">
        <f t="shared" ref="Y199:Y262" si="17">U199-V199</f>
        <v>2.1775842904440346</v>
      </c>
    </row>
    <row r="200" spans="7:25" x14ac:dyDescent="0.3">
      <c r="G200">
        <v>198</v>
      </c>
      <c r="H200">
        <v>2.9459590841660397</v>
      </c>
      <c r="I200">
        <v>1.1105819193703113</v>
      </c>
      <c r="J200" s="6"/>
      <c r="K200">
        <f t="shared" si="14"/>
        <v>3.9600000000000003E-2</v>
      </c>
      <c r="L200">
        <f t="shared" si="15"/>
        <v>1.8353771647957284</v>
      </c>
      <c r="T200">
        <v>198</v>
      </c>
      <c r="U200">
        <v>3.9681545093140804</v>
      </c>
      <c r="V200">
        <v>1.7946195618512102</v>
      </c>
      <c r="W200" s="6"/>
      <c r="X200">
        <f t="shared" si="16"/>
        <v>3.9600000000000003E-2</v>
      </c>
      <c r="Y200">
        <f t="shared" si="17"/>
        <v>2.17353494746287</v>
      </c>
    </row>
    <row r="201" spans="7:25" x14ac:dyDescent="0.3">
      <c r="G201">
        <v>199</v>
      </c>
      <c r="H201">
        <v>2.9420676231682963</v>
      </c>
      <c r="I201">
        <v>1.1113138507403193</v>
      </c>
      <c r="J201" s="6"/>
      <c r="K201">
        <f t="shared" si="14"/>
        <v>3.9800000000000002E-2</v>
      </c>
      <c r="L201">
        <f t="shared" si="15"/>
        <v>1.830753772427977</v>
      </c>
      <c r="T201">
        <v>199</v>
      </c>
      <c r="U201">
        <v>3.9697263010474644</v>
      </c>
      <c r="V201">
        <v>1.8002406965657585</v>
      </c>
      <c r="W201" s="6"/>
      <c r="X201">
        <f t="shared" si="16"/>
        <v>3.9800000000000002E-2</v>
      </c>
      <c r="Y201">
        <f t="shared" si="17"/>
        <v>2.1694856044817059</v>
      </c>
    </row>
    <row r="202" spans="7:25" x14ac:dyDescent="0.3">
      <c r="G202">
        <v>200</v>
      </c>
      <c r="H202">
        <v>2.9381761621705529</v>
      </c>
      <c r="I202">
        <v>1.1120457821103273</v>
      </c>
      <c r="J202" s="6"/>
      <c r="K202">
        <f t="shared" si="14"/>
        <v>0.04</v>
      </c>
      <c r="L202">
        <f t="shared" si="15"/>
        <v>1.8261303800602255</v>
      </c>
      <c r="T202">
        <v>200</v>
      </c>
      <c r="U202">
        <v>3.9712980927808479</v>
      </c>
      <c r="V202">
        <v>1.8058618312803065</v>
      </c>
      <c r="W202" s="6"/>
      <c r="X202">
        <f t="shared" si="16"/>
        <v>0.04</v>
      </c>
      <c r="Y202">
        <f t="shared" si="17"/>
        <v>2.1654362615005414</v>
      </c>
    </row>
    <row r="203" spans="7:25" x14ac:dyDescent="0.3">
      <c r="G203">
        <v>201</v>
      </c>
      <c r="H203">
        <v>2.934284701172809</v>
      </c>
      <c r="I203">
        <v>1.1127777134803354</v>
      </c>
      <c r="J203" s="6"/>
      <c r="K203">
        <f t="shared" si="14"/>
        <v>4.02E-2</v>
      </c>
      <c r="L203">
        <f t="shared" si="15"/>
        <v>1.8215069876924737</v>
      </c>
      <c r="T203">
        <v>201</v>
      </c>
      <c r="U203">
        <v>3.9728698845142314</v>
      </c>
      <c r="V203">
        <v>1.8114829659948548</v>
      </c>
      <c r="W203" s="6"/>
      <c r="X203">
        <f t="shared" si="16"/>
        <v>4.02E-2</v>
      </c>
      <c r="Y203">
        <f t="shared" si="17"/>
        <v>2.1613869185193764</v>
      </c>
    </row>
    <row r="204" spans="7:25" x14ac:dyDescent="0.3">
      <c r="G204">
        <v>202</v>
      </c>
      <c r="H204">
        <v>2.9303932401750656</v>
      </c>
      <c r="I204">
        <v>1.1131066638622589</v>
      </c>
      <c r="J204" s="6"/>
      <c r="K204">
        <f t="shared" si="14"/>
        <v>4.0400000000000005E-2</v>
      </c>
      <c r="L204">
        <f t="shared" si="15"/>
        <v>1.8172865763128068</v>
      </c>
      <c r="T204">
        <v>202</v>
      </c>
      <c r="U204">
        <v>3.9744416762476149</v>
      </c>
      <c r="V204">
        <v>1.8171041007094029</v>
      </c>
      <c r="W204" s="6"/>
      <c r="X204">
        <f t="shared" si="16"/>
        <v>4.0400000000000005E-2</v>
      </c>
      <c r="Y204">
        <f t="shared" si="17"/>
        <v>2.1573375755382118</v>
      </c>
    </row>
    <row r="205" spans="7:25" x14ac:dyDescent="0.3">
      <c r="G205">
        <v>203</v>
      </c>
      <c r="H205">
        <v>2.9265017791773218</v>
      </c>
      <c r="I205">
        <v>1.1132910712275648</v>
      </c>
      <c r="J205" s="6"/>
      <c r="K205">
        <f t="shared" si="14"/>
        <v>4.0600000000000004E-2</v>
      </c>
      <c r="L205">
        <f t="shared" si="15"/>
        <v>1.813210707949757</v>
      </c>
      <c r="T205">
        <v>203</v>
      </c>
      <c r="U205">
        <v>3.9760134679809989</v>
      </c>
      <c r="V205">
        <v>1.8227252354239512</v>
      </c>
      <c r="W205" s="6"/>
      <c r="X205">
        <f t="shared" si="16"/>
        <v>4.0600000000000004E-2</v>
      </c>
      <c r="Y205">
        <f t="shared" si="17"/>
        <v>2.1532882325570477</v>
      </c>
    </row>
    <row r="206" spans="7:25" x14ac:dyDescent="0.3">
      <c r="G206">
        <v>204</v>
      </c>
      <c r="H206">
        <v>2.9226103181795784</v>
      </c>
      <c r="I206">
        <v>1.1134754785928704</v>
      </c>
      <c r="J206" s="6"/>
      <c r="K206">
        <f t="shared" si="14"/>
        <v>4.0800000000000003E-2</v>
      </c>
      <c r="L206">
        <f t="shared" si="15"/>
        <v>1.809134839586708</v>
      </c>
      <c r="T206">
        <v>204</v>
      </c>
      <c r="U206">
        <v>3.9775852597143824</v>
      </c>
      <c r="V206">
        <v>1.8283463701384992</v>
      </c>
      <c r="W206" s="6"/>
      <c r="X206">
        <f t="shared" si="16"/>
        <v>4.0800000000000003E-2</v>
      </c>
      <c r="Y206">
        <f t="shared" si="17"/>
        <v>2.1492388895758832</v>
      </c>
    </row>
    <row r="207" spans="7:25" x14ac:dyDescent="0.3">
      <c r="G207">
        <v>205</v>
      </c>
      <c r="H207">
        <v>2.918718857181835</v>
      </c>
      <c r="I207">
        <v>1.1136598859581763</v>
      </c>
      <c r="J207" s="6"/>
      <c r="K207">
        <f t="shared" si="14"/>
        <v>4.1000000000000002E-2</v>
      </c>
      <c r="L207">
        <f t="shared" si="15"/>
        <v>1.8050589712236587</v>
      </c>
      <c r="T207">
        <v>205</v>
      </c>
      <c r="U207">
        <v>3.9790665442534969</v>
      </c>
      <c r="V207">
        <v>1.8339675048530475</v>
      </c>
      <c r="W207" s="6"/>
      <c r="X207">
        <f t="shared" si="16"/>
        <v>4.1000000000000002E-2</v>
      </c>
      <c r="Y207">
        <f t="shared" si="17"/>
        <v>2.1450990394004492</v>
      </c>
    </row>
    <row r="208" spans="7:25" x14ac:dyDescent="0.3">
      <c r="G208">
        <v>206</v>
      </c>
      <c r="H208">
        <v>2.9148273961840911</v>
      </c>
      <c r="I208">
        <v>1.1138442933234822</v>
      </c>
      <c r="J208" s="6"/>
      <c r="K208">
        <f t="shared" si="14"/>
        <v>4.1200000000000001E-2</v>
      </c>
      <c r="L208">
        <f t="shared" si="15"/>
        <v>1.8009831028606089</v>
      </c>
      <c r="T208">
        <v>206</v>
      </c>
      <c r="U208">
        <v>3.979903679009325</v>
      </c>
      <c r="V208">
        <v>1.8395886395675958</v>
      </c>
      <c r="W208" s="6"/>
      <c r="X208">
        <f t="shared" si="16"/>
        <v>4.1200000000000001E-2</v>
      </c>
      <c r="Y208">
        <f t="shared" si="17"/>
        <v>2.1403150394417292</v>
      </c>
    </row>
    <row r="209" spans="7:25" x14ac:dyDescent="0.3">
      <c r="G209">
        <v>207</v>
      </c>
      <c r="H209">
        <v>2.91099186467914</v>
      </c>
      <c r="I209">
        <v>1.1140287006887879</v>
      </c>
      <c r="J209" s="6"/>
      <c r="K209">
        <f t="shared" si="14"/>
        <v>4.1399999999999999E-2</v>
      </c>
      <c r="L209">
        <f t="shared" si="15"/>
        <v>1.7969631639903521</v>
      </c>
      <c r="T209">
        <v>207</v>
      </c>
      <c r="U209">
        <v>3.9807408137651525</v>
      </c>
      <c r="V209">
        <v>1.8452097742821438</v>
      </c>
      <c r="W209" s="6"/>
      <c r="X209">
        <f t="shared" si="16"/>
        <v>4.1399999999999999E-2</v>
      </c>
      <c r="Y209">
        <f t="shared" si="17"/>
        <v>2.1355310394830087</v>
      </c>
    </row>
    <row r="210" spans="7:25" x14ac:dyDescent="0.3">
      <c r="G210">
        <v>208</v>
      </c>
      <c r="H210">
        <v>2.9094244456419691</v>
      </c>
      <c r="I210">
        <v>1.1142131080540938</v>
      </c>
      <c r="J210" s="6"/>
      <c r="K210">
        <f t="shared" si="14"/>
        <v>4.1600000000000005E-2</v>
      </c>
      <c r="L210">
        <f t="shared" si="15"/>
        <v>1.7952113375878753</v>
      </c>
      <c r="T210">
        <v>208</v>
      </c>
      <c r="U210">
        <v>3.9815779485209801</v>
      </c>
      <c r="V210">
        <v>1.8508309089966919</v>
      </c>
      <c r="W210" s="6"/>
      <c r="X210">
        <f t="shared" si="16"/>
        <v>4.1600000000000005E-2</v>
      </c>
      <c r="Y210">
        <f t="shared" si="17"/>
        <v>2.1307470395242882</v>
      </c>
    </row>
    <row r="211" spans="7:25" x14ac:dyDescent="0.3">
      <c r="G211">
        <v>209</v>
      </c>
      <c r="H211">
        <v>2.9078570266047983</v>
      </c>
      <c r="I211">
        <v>1.1143975154193997</v>
      </c>
      <c r="J211" s="6"/>
      <c r="K211">
        <f t="shared" si="14"/>
        <v>4.1800000000000004E-2</v>
      </c>
      <c r="L211">
        <f t="shared" si="15"/>
        <v>1.7934595111853986</v>
      </c>
      <c r="T211">
        <v>209</v>
      </c>
      <c r="U211">
        <v>3.9824150832768082</v>
      </c>
      <c r="V211">
        <v>1.8564520437112402</v>
      </c>
      <c r="W211" s="6"/>
      <c r="X211">
        <f t="shared" si="16"/>
        <v>4.1800000000000004E-2</v>
      </c>
      <c r="Y211">
        <f t="shared" si="17"/>
        <v>2.1259630395655682</v>
      </c>
    </row>
    <row r="212" spans="7:25" x14ac:dyDescent="0.3">
      <c r="G212">
        <v>210</v>
      </c>
      <c r="H212">
        <v>2.9062896075676274</v>
      </c>
      <c r="I212">
        <v>1.1145819227847054</v>
      </c>
      <c r="J212" s="6"/>
      <c r="K212">
        <f t="shared" si="14"/>
        <v>4.2000000000000003E-2</v>
      </c>
      <c r="L212">
        <f t="shared" si="15"/>
        <v>1.7917076847829221</v>
      </c>
      <c r="T212">
        <v>210</v>
      </c>
      <c r="U212">
        <v>3.9832522180326357</v>
      </c>
      <c r="V212">
        <v>1.8620731784257885</v>
      </c>
      <c r="W212" s="6"/>
      <c r="X212">
        <f t="shared" si="16"/>
        <v>4.2000000000000003E-2</v>
      </c>
      <c r="Y212">
        <f t="shared" si="17"/>
        <v>2.1211790396068473</v>
      </c>
    </row>
    <row r="213" spans="7:25" x14ac:dyDescent="0.3">
      <c r="G213">
        <v>211</v>
      </c>
      <c r="H213">
        <v>2.904722188530457</v>
      </c>
      <c r="I213">
        <v>1.1147663301500113</v>
      </c>
      <c r="J213" s="6"/>
      <c r="K213">
        <f t="shared" si="14"/>
        <v>4.2200000000000001E-2</v>
      </c>
      <c r="L213">
        <f t="shared" si="15"/>
        <v>1.7899558583804458</v>
      </c>
      <c r="T213">
        <v>211</v>
      </c>
      <c r="U213">
        <v>3.9840893527884638</v>
      </c>
      <c r="V213">
        <v>1.8660648571826477</v>
      </c>
      <c r="W213" s="6"/>
      <c r="X213">
        <f t="shared" si="16"/>
        <v>4.2200000000000001E-2</v>
      </c>
      <c r="Y213">
        <f t="shared" si="17"/>
        <v>2.1180244956058161</v>
      </c>
    </row>
    <row r="214" spans="7:25" x14ac:dyDescent="0.3">
      <c r="G214">
        <v>212</v>
      </c>
      <c r="H214">
        <v>2.9031547694932862</v>
      </c>
      <c r="I214">
        <v>1.1149507375153171</v>
      </c>
      <c r="J214" s="6"/>
      <c r="K214">
        <f t="shared" si="14"/>
        <v>4.24E-2</v>
      </c>
      <c r="L214">
        <f t="shared" si="15"/>
        <v>1.7882040319779691</v>
      </c>
      <c r="T214">
        <v>212</v>
      </c>
      <c r="U214">
        <v>3.9849264875442914</v>
      </c>
      <c r="V214">
        <v>1.8694487081327451</v>
      </c>
      <c r="W214" s="6"/>
      <c r="X214">
        <f t="shared" si="16"/>
        <v>4.24E-2</v>
      </c>
      <c r="Y214">
        <f t="shared" si="17"/>
        <v>2.1154777794115462</v>
      </c>
    </row>
    <row r="215" spans="7:25" x14ac:dyDescent="0.3">
      <c r="G215">
        <v>213</v>
      </c>
      <c r="H215">
        <v>2.9015873504561154</v>
      </c>
      <c r="I215">
        <v>1.1151351448806228</v>
      </c>
      <c r="J215" s="6"/>
      <c r="K215">
        <f t="shared" si="14"/>
        <v>4.2599999999999999E-2</v>
      </c>
      <c r="L215">
        <f t="shared" si="15"/>
        <v>1.7864522055754926</v>
      </c>
      <c r="T215">
        <v>213</v>
      </c>
      <c r="U215">
        <v>3.9857636223001189</v>
      </c>
      <c r="V215">
        <v>1.8728325590828427</v>
      </c>
      <c r="W215" s="6"/>
      <c r="X215">
        <f t="shared" si="16"/>
        <v>4.2599999999999999E-2</v>
      </c>
      <c r="Y215">
        <f t="shared" si="17"/>
        <v>2.1129310632172764</v>
      </c>
    </row>
    <row r="216" spans="7:25" x14ac:dyDescent="0.3">
      <c r="G216">
        <v>214</v>
      </c>
      <c r="H216">
        <v>2.9000199314189445</v>
      </c>
      <c r="I216">
        <v>1.1153195522459287</v>
      </c>
      <c r="J216" s="6"/>
      <c r="K216">
        <f t="shared" si="14"/>
        <v>4.2800000000000005E-2</v>
      </c>
      <c r="L216">
        <f t="shared" si="15"/>
        <v>1.7847003791730158</v>
      </c>
      <c r="T216">
        <v>214</v>
      </c>
      <c r="U216">
        <v>3.986600757055947</v>
      </c>
      <c r="V216">
        <v>1.8762164100329404</v>
      </c>
      <c r="W216" s="6"/>
      <c r="X216">
        <f t="shared" si="16"/>
        <v>4.2800000000000005E-2</v>
      </c>
      <c r="Y216">
        <f t="shared" si="17"/>
        <v>2.1103843470230066</v>
      </c>
    </row>
    <row r="217" spans="7:25" x14ac:dyDescent="0.3">
      <c r="G217">
        <v>215</v>
      </c>
      <c r="H217">
        <v>2.8984525123817741</v>
      </c>
      <c r="I217">
        <v>1.1155039596112346</v>
      </c>
      <c r="J217" s="6"/>
      <c r="K217">
        <f t="shared" si="14"/>
        <v>4.3000000000000003E-2</v>
      </c>
      <c r="L217">
        <f t="shared" si="15"/>
        <v>1.7829485527705395</v>
      </c>
      <c r="T217">
        <v>215</v>
      </c>
      <c r="U217">
        <v>3.9874378918117745</v>
      </c>
      <c r="V217">
        <v>1.879600260983038</v>
      </c>
      <c r="W217" s="6"/>
      <c r="X217">
        <f t="shared" si="16"/>
        <v>4.3000000000000003E-2</v>
      </c>
      <c r="Y217">
        <f t="shared" si="17"/>
        <v>2.1078376308287368</v>
      </c>
    </row>
    <row r="218" spans="7:25" x14ac:dyDescent="0.3">
      <c r="G218">
        <v>216</v>
      </c>
      <c r="H218">
        <v>2.8968850933446033</v>
      </c>
      <c r="I218">
        <v>1.1156883669765403</v>
      </c>
      <c r="J218" s="6"/>
      <c r="K218">
        <f t="shared" si="14"/>
        <v>4.3200000000000002E-2</v>
      </c>
      <c r="L218">
        <f t="shared" si="15"/>
        <v>1.781196726368063</v>
      </c>
      <c r="T218">
        <v>216</v>
      </c>
      <c r="U218">
        <v>3.9882750265676021</v>
      </c>
      <c r="V218">
        <v>1.8829841119331356</v>
      </c>
      <c r="W218" s="6"/>
      <c r="X218">
        <f t="shared" si="16"/>
        <v>4.3200000000000002E-2</v>
      </c>
      <c r="Y218">
        <f t="shared" si="17"/>
        <v>2.1052909146344665</v>
      </c>
    </row>
    <row r="219" spans="7:25" x14ac:dyDescent="0.3">
      <c r="G219">
        <v>217</v>
      </c>
      <c r="H219">
        <v>2.8953176743074325</v>
      </c>
      <c r="I219">
        <v>1.1158727743418462</v>
      </c>
      <c r="J219" s="6"/>
      <c r="K219">
        <f t="shared" si="14"/>
        <v>4.3400000000000001E-2</v>
      </c>
      <c r="L219">
        <f t="shared" si="15"/>
        <v>1.7794448999655863</v>
      </c>
      <c r="T219">
        <v>217</v>
      </c>
      <c r="U219">
        <v>3.9891121613234302</v>
      </c>
      <c r="V219">
        <v>1.8863679628832333</v>
      </c>
      <c r="W219" s="6"/>
      <c r="X219">
        <f t="shared" si="16"/>
        <v>4.3400000000000001E-2</v>
      </c>
      <c r="Y219">
        <f t="shared" si="17"/>
        <v>2.1027441984401971</v>
      </c>
    </row>
    <row r="220" spans="7:25" x14ac:dyDescent="0.3">
      <c r="G220">
        <v>218</v>
      </c>
      <c r="H220">
        <v>2.8937502552702616</v>
      </c>
      <c r="I220">
        <v>1.1160571817071518</v>
      </c>
      <c r="J220" s="6"/>
      <c r="K220">
        <f t="shared" si="14"/>
        <v>4.36E-2</v>
      </c>
      <c r="L220">
        <f t="shared" si="15"/>
        <v>1.7776930735631098</v>
      </c>
      <c r="T220">
        <v>218</v>
      </c>
      <c r="U220">
        <v>3.9899492960792577</v>
      </c>
      <c r="V220">
        <v>1.8897518138333309</v>
      </c>
      <c r="W220" s="6"/>
      <c r="X220">
        <f t="shared" si="16"/>
        <v>4.36E-2</v>
      </c>
      <c r="Y220">
        <f t="shared" si="17"/>
        <v>2.1001974822459268</v>
      </c>
    </row>
    <row r="221" spans="7:25" x14ac:dyDescent="0.3">
      <c r="G221">
        <v>219</v>
      </c>
      <c r="H221">
        <v>2.8921828362330912</v>
      </c>
      <c r="I221">
        <v>1.1162415890724577</v>
      </c>
      <c r="J221" s="6"/>
      <c r="K221">
        <f t="shared" si="14"/>
        <v>4.3799999999999999E-2</v>
      </c>
      <c r="L221">
        <f t="shared" si="15"/>
        <v>1.7759412471606335</v>
      </c>
      <c r="T221">
        <v>219</v>
      </c>
      <c r="U221">
        <v>3.9907864308350858</v>
      </c>
      <c r="V221">
        <v>1.8931356647834285</v>
      </c>
      <c r="W221" s="6"/>
      <c r="X221">
        <f t="shared" si="16"/>
        <v>4.3799999999999999E-2</v>
      </c>
      <c r="Y221">
        <f t="shared" si="17"/>
        <v>2.0976507660516575</v>
      </c>
    </row>
    <row r="222" spans="7:25" x14ac:dyDescent="0.3">
      <c r="G222">
        <v>220</v>
      </c>
      <c r="H222">
        <v>2.8906154171959204</v>
      </c>
      <c r="I222">
        <v>1.1164259964377636</v>
      </c>
      <c r="J222" s="6"/>
      <c r="K222">
        <f t="shared" si="14"/>
        <v>4.4000000000000004E-2</v>
      </c>
      <c r="L222">
        <f t="shared" si="15"/>
        <v>1.7741894207581568</v>
      </c>
      <c r="T222">
        <v>220</v>
      </c>
      <c r="U222">
        <v>3.9916235655909134</v>
      </c>
      <c r="V222">
        <v>1.8965195157335262</v>
      </c>
      <c r="W222" s="6"/>
      <c r="X222">
        <f t="shared" si="16"/>
        <v>4.4000000000000004E-2</v>
      </c>
      <c r="Y222">
        <f t="shared" si="17"/>
        <v>2.0951040498573872</v>
      </c>
    </row>
    <row r="223" spans="7:25" x14ac:dyDescent="0.3">
      <c r="G223">
        <v>221</v>
      </c>
      <c r="H223">
        <v>2.8890479981587496</v>
      </c>
      <c r="I223">
        <v>1.1166104038030693</v>
      </c>
      <c r="J223" s="6"/>
      <c r="K223">
        <f t="shared" si="14"/>
        <v>4.4200000000000003E-2</v>
      </c>
      <c r="L223">
        <f t="shared" si="15"/>
        <v>1.7724375943556803</v>
      </c>
      <c r="T223">
        <v>221</v>
      </c>
      <c r="U223">
        <v>3.9924607003467409</v>
      </c>
      <c r="V223">
        <v>1.8999033666836238</v>
      </c>
      <c r="W223" s="6"/>
      <c r="X223">
        <f t="shared" si="16"/>
        <v>4.4200000000000003E-2</v>
      </c>
      <c r="Y223">
        <f t="shared" si="17"/>
        <v>2.0925573336631169</v>
      </c>
    </row>
    <row r="224" spans="7:25" x14ac:dyDescent="0.3">
      <c r="G224">
        <v>222</v>
      </c>
      <c r="H224">
        <v>2.8874805791215787</v>
      </c>
      <c r="I224">
        <v>1.1167948111683752</v>
      </c>
      <c r="J224" s="6"/>
      <c r="K224">
        <f t="shared" si="14"/>
        <v>4.4400000000000002E-2</v>
      </c>
      <c r="L224">
        <f t="shared" si="15"/>
        <v>1.7706857679532035</v>
      </c>
      <c r="T224">
        <v>222</v>
      </c>
      <c r="U224">
        <v>3.993297835102569</v>
      </c>
      <c r="V224">
        <v>1.9032872176337214</v>
      </c>
      <c r="W224" s="6"/>
      <c r="X224">
        <f t="shared" si="16"/>
        <v>4.4400000000000002E-2</v>
      </c>
      <c r="Y224">
        <f t="shared" si="17"/>
        <v>2.0900106174688475</v>
      </c>
    </row>
    <row r="225" spans="7:25" x14ac:dyDescent="0.3">
      <c r="G225">
        <v>223</v>
      </c>
      <c r="H225">
        <v>2.8859131600844083</v>
      </c>
      <c r="I225">
        <v>1.1169792185336811</v>
      </c>
      <c r="J225" s="6"/>
      <c r="K225">
        <f t="shared" si="14"/>
        <v>4.4600000000000001E-2</v>
      </c>
      <c r="L225">
        <f t="shared" si="15"/>
        <v>1.7689339415507273</v>
      </c>
      <c r="T225">
        <v>223</v>
      </c>
      <c r="U225">
        <v>3.9941349698583966</v>
      </c>
      <c r="V225">
        <v>1.9066710685838191</v>
      </c>
      <c r="W225" s="6"/>
      <c r="X225">
        <f t="shared" si="16"/>
        <v>4.4600000000000001E-2</v>
      </c>
      <c r="Y225">
        <f t="shared" si="17"/>
        <v>2.0874639012745773</v>
      </c>
    </row>
    <row r="226" spans="7:25" x14ac:dyDescent="0.3">
      <c r="G226">
        <v>224</v>
      </c>
      <c r="H226">
        <v>2.8843457410472375</v>
      </c>
      <c r="I226">
        <v>1.1171636258989868</v>
      </c>
      <c r="J226" s="6"/>
      <c r="K226">
        <f t="shared" si="14"/>
        <v>4.48E-2</v>
      </c>
      <c r="L226">
        <f t="shared" si="15"/>
        <v>1.7671821151482507</v>
      </c>
      <c r="T226">
        <v>224</v>
      </c>
      <c r="U226">
        <v>3.9949721046142241</v>
      </c>
      <c r="V226">
        <v>1.9100549195339167</v>
      </c>
      <c r="W226" s="6"/>
      <c r="X226">
        <f t="shared" si="16"/>
        <v>4.48E-2</v>
      </c>
      <c r="Y226">
        <f t="shared" si="17"/>
        <v>2.0849171850803074</v>
      </c>
    </row>
    <row r="227" spans="7:25" x14ac:dyDescent="0.3">
      <c r="G227">
        <v>225</v>
      </c>
      <c r="H227">
        <v>2.882909635141921</v>
      </c>
      <c r="I227">
        <v>1.1173480332642927</v>
      </c>
      <c r="J227" s="6"/>
      <c r="K227">
        <f t="shared" si="14"/>
        <v>4.5000000000000005E-2</v>
      </c>
      <c r="L227">
        <f t="shared" si="15"/>
        <v>1.7655616018776283</v>
      </c>
      <c r="T227">
        <v>225</v>
      </c>
      <c r="U227">
        <v>3.9958092393700522</v>
      </c>
      <c r="V227">
        <v>1.9134387704840141</v>
      </c>
      <c r="W227" s="6"/>
      <c r="X227">
        <f t="shared" si="16"/>
        <v>4.5000000000000005E-2</v>
      </c>
      <c r="Y227">
        <f t="shared" si="17"/>
        <v>2.0823704688860381</v>
      </c>
    </row>
    <row r="228" spans="7:25" x14ac:dyDescent="0.3">
      <c r="G228">
        <v>226</v>
      </c>
      <c r="H228">
        <v>2.8816709920429768</v>
      </c>
      <c r="I228">
        <v>1.117435287314692</v>
      </c>
      <c r="J228" s="6"/>
      <c r="K228">
        <f t="shared" si="14"/>
        <v>4.5200000000000004E-2</v>
      </c>
      <c r="L228">
        <f t="shared" si="15"/>
        <v>1.7642357047282848</v>
      </c>
      <c r="T228">
        <v>226</v>
      </c>
      <c r="U228">
        <v>3.9966463741258798</v>
      </c>
      <c r="V228">
        <v>1.9168226214341118</v>
      </c>
      <c r="W228" s="6"/>
      <c r="X228">
        <f t="shared" si="16"/>
        <v>4.5200000000000004E-2</v>
      </c>
      <c r="Y228">
        <f t="shared" si="17"/>
        <v>2.0798237526917678</v>
      </c>
    </row>
    <row r="229" spans="7:25" x14ac:dyDescent="0.3">
      <c r="G229">
        <v>227</v>
      </c>
      <c r="H229">
        <v>2.8804323489440327</v>
      </c>
      <c r="I229">
        <v>1.1174740008899184</v>
      </c>
      <c r="J229" s="6"/>
      <c r="K229">
        <f t="shared" si="14"/>
        <v>4.5400000000000003E-2</v>
      </c>
      <c r="L229">
        <f t="shared" si="15"/>
        <v>1.7629583480541142</v>
      </c>
      <c r="T229">
        <v>227</v>
      </c>
      <c r="U229">
        <v>3.9974835088817073</v>
      </c>
      <c r="V229">
        <v>1.9202064723842094</v>
      </c>
      <c r="W229" s="6"/>
      <c r="X229">
        <f t="shared" si="16"/>
        <v>4.5400000000000003E-2</v>
      </c>
      <c r="Y229">
        <f t="shared" si="17"/>
        <v>2.077277036497498</v>
      </c>
    </row>
    <row r="230" spans="7:25" x14ac:dyDescent="0.3">
      <c r="G230">
        <v>228</v>
      </c>
      <c r="H230">
        <v>2.8791937058450885</v>
      </c>
      <c r="I230">
        <v>1.1175127144651451</v>
      </c>
      <c r="J230" s="6"/>
      <c r="K230">
        <f t="shared" si="14"/>
        <v>4.5600000000000002E-2</v>
      </c>
      <c r="L230">
        <f t="shared" si="15"/>
        <v>1.7616809913799434</v>
      </c>
      <c r="T230">
        <v>228</v>
      </c>
      <c r="U230">
        <v>3.9983206436375354</v>
      </c>
      <c r="V230">
        <v>1.923590323334307</v>
      </c>
      <c r="W230" s="6"/>
      <c r="X230">
        <f t="shared" si="16"/>
        <v>4.5600000000000002E-2</v>
      </c>
      <c r="Y230">
        <f t="shared" si="17"/>
        <v>2.0747303203032281</v>
      </c>
    </row>
    <row r="231" spans="7:25" x14ac:dyDescent="0.3">
      <c r="G231">
        <v>229</v>
      </c>
      <c r="H231">
        <v>2.8779550627461448</v>
      </c>
      <c r="I231">
        <v>1.1175514280403716</v>
      </c>
      <c r="J231" s="6"/>
      <c r="K231">
        <f t="shared" si="14"/>
        <v>4.58E-2</v>
      </c>
      <c r="L231">
        <f t="shared" si="15"/>
        <v>1.7604036347057732</v>
      </c>
      <c r="T231">
        <v>229</v>
      </c>
      <c r="U231">
        <v>3.9991577783933629</v>
      </c>
      <c r="V231">
        <v>1.9269741742844047</v>
      </c>
      <c r="W231" s="6"/>
      <c r="X231">
        <f t="shared" si="16"/>
        <v>4.58E-2</v>
      </c>
      <c r="Y231">
        <f t="shared" si="17"/>
        <v>2.0721836041089583</v>
      </c>
    </row>
    <row r="232" spans="7:25" x14ac:dyDescent="0.3">
      <c r="G232">
        <v>230</v>
      </c>
      <c r="H232">
        <v>2.8767164196472006</v>
      </c>
      <c r="I232">
        <v>1.1175901416155982</v>
      </c>
      <c r="J232" s="6"/>
      <c r="K232">
        <f t="shared" si="14"/>
        <v>4.5999999999999999E-2</v>
      </c>
      <c r="L232">
        <f t="shared" si="15"/>
        <v>1.7591262780316024</v>
      </c>
      <c r="T232">
        <v>230</v>
      </c>
      <c r="U232">
        <v>3.9996074399010002</v>
      </c>
      <c r="V232">
        <v>1.9303580252345023</v>
      </c>
      <c r="W232" s="6"/>
      <c r="X232">
        <f t="shared" si="16"/>
        <v>4.5999999999999999E-2</v>
      </c>
      <c r="Y232">
        <f t="shared" si="17"/>
        <v>2.0692494146664977</v>
      </c>
    </row>
    <row r="233" spans="7:25" x14ac:dyDescent="0.3">
      <c r="G233">
        <v>231</v>
      </c>
      <c r="H233">
        <v>2.8754777765482564</v>
      </c>
      <c r="I233">
        <v>1.1176288551908247</v>
      </c>
      <c r="J233" s="6"/>
      <c r="K233">
        <f t="shared" si="14"/>
        <v>4.6200000000000005E-2</v>
      </c>
      <c r="L233">
        <f t="shared" si="15"/>
        <v>1.7578489213574318</v>
      </c>
      <c r="T233">
        <v>231</v>
      </c>
      <c r="U233">
        <v>3.9997518402243482</v>
      </c>
      <c r="V233">
        <v>1.9337418761845999</v>
      </c>
      <c r="W233" s="6"/>
      <c r="X233">
        <f t="shared" si="16"/>
        <v>4.6200000000000005E-2</v>
      </c>
      <c r="Y233">
        <f t="shared" si="17"/>
        <v>2.0660099640397482</v>
      </c>
    </row>
    <row r="234" spans="7:25" x14ac:dyDescent="0.3">
      <c r="G234">
        <v>232</v>
      </c>
      <c r="H234">
        <v>2.8742391334493123</v>
      </c>
      <c r="I234">
        <v>1.1176675687660511</v>
      </c>
      <c r="J234" s="6"/>
      <c r="K234">
        <f t="shared" si="14"/>
        <v>4.6400000000000004E-2</v>
      </c>
      <c r="L234">
        <f t="shared" si="15"/>
        <v>1.7565715646832611</v>
      </c>
      <c r="T234">
        <v>232</v>
      </c>
      <c r="U234">
        <v>3.9998962405476965</v>
      </c>
      <c r="V234">
        <v>1.9371257271346976</v>
      </c>
      <c r="W234" s="6"/>
      <c r="X234">
        <f t="shared" si="16"/>
        <v>4.6400000000000004E-2</v>
      </c>
      <c r="Y234">
        <f t="shared" si="17"/>
        <v>2.0627705134129988</v>
      </c>
    </row>
    <row r="235" spans="7:25" x14ac:dyDescent="0.3">
      <c r="G235">
        <v>233</v>
      </c>
      <c r="H235">
        <v>2.8730004903503681</v>
      </c>
      <c r="I235">
        <v>1.1177062823412778</v>
      </c>
      <c r="J235" s="6"/>
      <c r="K235">
        <f t="shared" si="14"/>
        <v>4.6600000000000003E-2</v>
      </c>
      <c r="L235">
        <f t="shared" si="15"/>
        <v>1.7552942080090903</v>
      </c>
      <c r="T235">
        <v>233</v>
      </c>
      <c r="U235">
        <v>4.0000406408710445</v>
      </c>
      <c r="V235">
        <v>1.9405095780847952</v>
      </c>
      <c r="W235" s="6"/>
      <c r="X235">
        <f t="shared" si="16"/>
        <v>4.6600000000000003E-2</v>
      </c>
      <c r="Y235">
        <f t="shared" si="17"/>
        <v>2.0595310627862493</v>
      </c>
    </row>
    <row r="236" spans="7:25" x14ac:dyDescent="0.3">
      <c r="G236">
        <v>234</v>
      </c>
      <c r="H236">
        <v>2.8717618472514239</v>
      </c>
      <c r="I236">
        <v>1.1177449959165042</v>
      </c>
      <c r="J236" s="6"/>
      <c r="K236">
        <f t="shared" si="14"/>
        <v>4.6800000000000001E-2</v>
      </c>
      <c r="L236">
        <f t="shared" si="15"/>
        <v>1.7540168513349197</v>
      </c>
      <c r="T236">
        <v>234</v>
      </c>
      <c r="U236">
        <v>4.0001850411943929</v>
      </c>
      <c r="V236">
        <v>1.9438934290348928</v>
      </c>
      <c r="W236" s="6"/>
      <c r="X236">
        <f t="shared" si="16"/>
        <v>4.6800000000000001E-2</v>
      </c>
      <c r="Y236">
        <f t="shared" si="17"/>
        <v>2.0562916121594998</v>
      </c>
    </row>
    <row r="237" spans="7:25" x14ac:dyDescent="0.3">
      <c r="G237">
        <v>235</v>
      </c>
      <c r="H237">
        <v>2.8705232041524797</v>
      </c>
      <c r="I237">
        <v>1.1177837094917309</v>
      </c>
      <c r="J237" s="6"/>
      <c r="K237">
        <f t="shared" si="14"/>
        <v>4.7E-2</v>
      </c>
      <c r="L237">
        <f t="shared" si="15"/>
        <v>1.7527394946607489</v>
      </c>
      <c r="T237">
        <v>235</v>
      </c>
      <c r="U237">
        <v>4.0003294415177413</v>
      </c>
      <c r="V237">
        <v>1.9472772799849905</v>
      </c>
      <c r="W237" s="6"/>
      <c r="X237">
        <f t="shared" si="16"/>
        <v>4.7E-2</v>
      </c>
      <c r="Y237">
        <f t="shared" si="17"/>
        <v>2.0530521615327508</v>
      </c>
    </row>
    <row r="238" spans="7:25" x14ac:dyDescent="0.3">
      <c r="G238">
        <v>236</v>
      </c>
      <c r="H238">
        <v>2.8692845610535356</v>
      </c>
      <c r="I238">
        <v>1.1178224230669573</v>
      </c>
      <c r="J238" s="6"/>
      <c r="K238">
        <f t="shared" si="14"/>
        <v>4.7199999999999999E-2</v>
      </c>
      <c r="L238">
        <f t="shared" si="15"/>
        <v>1.7514621379865782</v>
      </c>
      <c r="T238">
        <v>236</v>
      </c>
      <c r="U238">
        <v>4.0004738418410897</v>
      </c>
      <c r="V238">
        <v>1.9506611309350881</v>
      </c>
      <c r="W238" s="6"/>
      <c r="X238">
        <f t="shared" si="16"/>
        <v>4.7199999999999999E-2</v>
      </c>
      <c r="Y238">
        <f t="shared" si="17"/>
        <v>2.0498127109060018</v>
      </c>
    </row>
    <row r="239" spans="7:25" x14ac:dyDescent="0.3">
      <c r="G239">
        <v>237</v>
      </c>
      <c r="H239">
        <v>2.8680459179545919</v>
      </c>
      <c r="I239">
        <v>1.117861136642184</v>
      </c>
      <c r="J239" s="6"/>
      <c r="K239">
        <f t="shared" si="14"/>
        <v>4.7400000000000005E-2</v>
      </c>
      <c r="L239">
        <f t="shared" si="15"/>
        <v>1.7501847813124078</v>
      </c>
      <c r="T239">
        <v>237</v>
      </c>
      <c r="U239">
        <v>4.0006182421644381</v>
      </c>
      <c r="V239">
        <v>1.9540449818851857</v>
      </c>
      <c r="W239" s="6"/>
      <c r="X239">
        <f t="shared" si="16"/>
        <v>4.7400000000000005E-2</v>
      </c>
      <c r="Y239">
        <f t="shared" si="17"/>
        <v>2.0465732602792523</v>
      </c>
    </row>
    <row r="240" spans="7:25" x14ac:dyDescent="0.3">
      <c r="G240">
        <v>238</v>
      </c>
      <c r="H240">
        <v>2.8671663320725305</v>
      </c>
      <c r="I240">
        <v>1.1178998502174105</v>
      </c>
      <c r="J240" s="6"/>
      <c r="K240">
        <f t="shared" si="14"/>
        <v>4.7600000000000003E-2</v>
      </c>
      <c r="L240">
        <f t="shared" si="15"/>
        <v>1.74926648185512</v>
      </c>
      <c r="T240">
        <v>238</v>
      </c>
      <c r="U240">
        <v>4.0007626424877865</v>
      </c>
      <c r="V240">
        <v>1.9565391053853023</v>
      </c>
      <c r="W240" s="6"/>
      <c r="X240">
        <f t="shared" si="16"/>
        <v>4.7600000000000003E-2</v>
      </c>
      <c r="Y240">
        <f t="shared" si="17"/>
        <v>2.0442235371024839</v>
      </c>
    </row>
    <row r="241" spans="7:25" x14ac:dyDescent="0.3">
      <c r="G241">
        <v>239</v>
      </c>
      <c r="H241">
        <v>2.8673995740679499</v>
      </c>
      <c r="I241">
        <v>1.1179385637926371</v>
      </c>
      <c r="J241" s="6"/>
      <c r="K241">
        <f t="shared" si="14"/>
        <v>4.7800000000000002E-2</v>
      </c>
      <c r="L241">
        <f t="shared" si="15"/>
        <v>1.7494610102753128</v>
      </c>
      <c r="T241">
        <v>239</v>
      </c>
      <c r="U241">
        <v>4.0009070428111349</v>
      </c>
      <c r="V241">
        <v>1.9586503875199677</v>
      </c>
      <c r="W241" s="6"/>
      <c r="X241">
        <f t="shared" si="16"/>
        <v>4.7800000000000002E-2</v>
      </c>
      <c r="Y241">
        <f t="shared" si="17"/>
        <v>2.0422566552911672</v>
      </c>
    </row>
    <row r="242" spans="7:25" x14ac:dyDescent="0.3">
      <c r="G242">
        <v>240</v>
      </c>
      <c r="H242">
        <v>2.8676328160633697</v>
      </c>
      <c r="I242">
        <v>1.1179772773678636</v>
      </c>
      <c r="J242" s="6"/>
      <c r="K242">
        <f t="shared" si="14"/>
        <v>4.8000000000000001E-2</v>
      </c>
      <c r="L242">
        <f t="shared" si="15"/>
        <v>1.7496555386955062</v>
      </c>
      <c r="T242">
        <v>240</v>
      </c>
      <c r="U242">
        <v>4.0010514431344824</v>
      </c>
      <c r="V242">
        <v>1.9607616696546328</v>
      </c>
      <c r="W242" s="6"/>
      <c r="X242">
        <f t="shared" si="16"/>
        <v>4.8000000000000001E-2</v>
      </c>
      <c r="Y242">
        <f t="shared" si="17"/>
        <v>2.0402897734798495</v>
      </c>
    </row>
    <row r="243" spans="7:25" x14ac:dyDescent="0.3">
      <c r="G243">
        <v>241</v>
      </c>
      <c r="H243">
        <v>2.8678660580587891</v>
      </c>
      <c r="I243">
        <v>1.1180159909430902</v>
      </c>
      <c r="J243" s="6"/>
      <c r="K243">
        <f t="shared" si="14"/>
        <v>4.82E-2</v>
      </c>
      <c r="L243">
        <f t="shared" si="15"/>
        <v>1.7498500671156989</v>
      </c>
      <c r="T243">
        <v>241</v>
      </c>
      <c r="U243">
        <v>4.0011958434578307</v>
      </c>
      <c r="V243">
        <v>1.962872951789298</v>
      </c>
      <c r="W243" s="6"/>
      <c r="X243">
        <f t="shared" si="16"/>
        <v>4.82E-2</v>
      </c>
      <c r="Y243">
        <f t="shared" si="17"/>
        <v>2.0383228916685328</v>
      </c>
    </row>
    <row r="244" spans="7:25" x14ac:dyDescent="0.3">
      <c r="G244">
        <v>242</v>
      </c>
      <c r="H244">
        <v>2.868099300054209</v>
      </c>
      <c r="I244">
        <v>1.1180547045183167</v>
      </c>
      <c r="J244" s="6"/>
      <c r="K244">
        <f t="shared" si="14"/>
        <v>4.8400000000000006E-2</v>
      </c>
      <c r="L244">
        <f t="shared" si="15"/>
        <v>1.7500445955358923</v>
      </c>
      <c r="T244">
        <v>242</v>
      </c>
      <c r="U244">
        <v>4.0013402437811791</v>
      </c>
      <c r="V244">
        <v>1.9649842339239632</v>
      </c>
      <c r="W244" s="6"/>
      <c r="X244">
        <f t="shared" si="16"/>
        <v>4.8400000000000006E-2</v>
      </c>
      <c r="Y244">
        <f t="shared" si="17"/>
        <v>2.036356009857216</v>
      </c>
    </row>
    <row r="245" spans="7:25" x14ac:dyDescent="0.3">
      <c r="G245">
        <v>243</v>
      </c>
      <c r="H245">
        <v>2.8683325420496284</v>
      </c>
      <c r="I245">
        <v>1.1180934180935433</v>
      </c>
      <c r="J245" s="6"/>
      <c r="K245">
        <f t="shared" si="14"/>
        <v>4.8600000000000004E-2</v>
      </c>
      <c r="L245">
        <f t="shared" si="15"/>
        <v>1.7502391239560851</v>
      </c>
      <c r="T245">
        <v>243</v>
      </c>
      <c r="U245">
        <v>4.0014846441045275</v>
      </c>
      <c r="V245">
        <v>1.9670955160586283</v>
      </c>
      <c r="W245" s="6"/>
      <c r="X245">
        <f t="shared" si="16"/>
        <v>4.8600000000000004E-2</v>
      </c>
      <c r="Y245">
        <f t="shared" si="17"/>
        <v>2.0343891280458992</v>
      </c>
    </row>
    <row r="246" spans="7:25" x14ac:dyDescent="0.3">
      <c r="G246">
        <v>244</v>
      </c>
      <c r="H246">
        <v>2.8685657840450483</v>
      </c>
      <c r="I246">
        <v>1.1181321316687698</v>
      </c>
      <c r="J246" s="6"/>
      <c r="K246">
        <f t="shared" si="14"/>
        <v>4.8800000000000003E-2</v>
      </c>
      <c r="L246">
        <f t="shared" si="15"/>
        <v>1.7504336523762785</v>
      </c>
      <c r="T246">
        <v>244</v>
      </c>
      <c r="U246">
        <v>4.0016290444278759</v>
      </c>
      <c r="V246">
        <v>1.9692067981932937</v>
      </c>
      <c r="W246" s="6"/>
      <c r="X246">
        <f t="shared" si="16"/>
        <v>4.8800000000000003E-2</v>
      </c>
      <c r="Y246">
        <f t="shared" si="17"/>
        <v>2.0324222462345825</v>
      </c>
    </row>
    <row r="247" spans="7:25" x14ac:dyDescent="0.3">
      <c r="G247">
        <v>245</v>
      </c>
      <c r="H247">
        <v>2.8687990260404677</v>
      </c>
      <c r="I247">
        <v>1.1181708452439965</v>
      </c>
      <c r="J247" s="6"/>
      <c r="K247">
        <f t="shared" si="14"/>
        <v>4.9000000000000002E-2</v>
      </c>
      <c r="L247">
        <f t="shared" si="15"/>
        <v>1.7506281807964712</v>
      </c>
      <c r="T247">
        <v>245</v>
      </c>
      <c r="U247">
        <v>4.0017734447512243</v>
      </c>
      <c r="V247">
        <v>1.9713180803279589</v>
      </c>
      <c r="W247" s="6"/>
      <c r="X247">
        <f t="shared" si="16"/>
        <v>4.9000000000000002E-2</v>
      </c>
      <c r="Y247">
        <f t="shared" si="17"/>
        <v>2.0304553644232657</v>
      </c>
    </row>
    <row r="248" spans="7:25" x14ac:dyDescent="0.3">
      <c r="G248">
        <v>246</v>
      </c>
      <c r="H248">
        <v>2.8690322680358875</v>
      </c>
      <c r="I248">
        <v>1.1182095588192229</v>
      </c>
      <c r="J248" s="6"/>
      <c r="K248">
        <f t="shared" si="14"/>
        <v>4.9200000000000001E-2</v>
      </c>
      <c r="L248">
        <f t="shared" si="15"/>
        <v>1.7508227092166646</v>
      </c>
      <c r="T248">
        <v>246</v>
      </c>
      <c r="U248">
        <v>4.0019178450745727</v>
      </c>
      <c r="V248">
        <v>1.973429362462624</v>
      </c>
      <c r="W248" s="6"/>
      <c r="X248">
        <f t="shared" si="16"/>
        <v>4.9200000000000001E-2</v>
      </c>
      <c r="Y248">
        <f t="shared" si="17"/>
        <v>2.0284884826119489</v>
      </c>
    </row>
    <row r="249" spans="7:25" x14ac:dyDescent="0.3">
      <c r="G249">
        <v>247</v>
      </c>
      <c r="H249">
        <v>2.8692655100313069</v>
      </c>
      <c r="I249">
        <v>1.1182482723944496</v>
      </c>
      <c r="J249" s="6"/>
      <c r="K249">
        <f t="shared" si="14"/>
        <v>4.9399999999999999E-2</v>
      </c>
      <c r="L249">
        <f t="shared" si="15"/>
        <v>1.7510172376368573</v>
      </c>
      <c r="T249">
        <v>247</v>
      </c>
      <c r="U249">
        <v>4.0020622453979202</v>
      </c>
      <c r="V249">
        <v>1.9755406445972892</v>
      </c>
      <c r="W249" s="6"/>
      <c r="X249">
        <f t="shared" si="16"/>
        <v>4.9399999999999999E-2</v>
      </c>
      <c r="Y249">
        <f t="shared" si="17"/>
        <v>2.0265216008006313</v>
      </c>
    </row>
    <row r="250" spans="7:25" x14ac:dyDescent="0.3">
      <c r="G250">
        <v>248</v>
      </c>
      <c r="H250">
        <v>2.8694987520267263</v>
      </c>
      <c r="I250">
        <v>1.118286985969676</v>
      </c>
      <c r="J250" s="6"/>
      <c r="K250">
        <f t="shared" si="14"/>
        <v>4.9600000000000005E-2</v>
      </c>
      <c r="L250">
        <f t="shared" si="15"/>
        <v>1.7512117660570503</v>
      </c>
      <c r="T250">
        <v>248</v>
      </c>
      <c r="U250">
        <v>4.0022066457212686</v>
      </c>
      <c r="V250">
        <v>1.9776519267319546</v>
      </c>
      <c r="W250" s="6"/>
      <c r="X250">
        <f t="shared" si="16"/>
        <v>4.9600000000000005E-2</v>
      </c>
      <c r="Y250">
        <f t="shared" si="17"/>
        <v>2.0245547189893141</v>
      </c>
    </row>
    <row r="251" spans="7:25" x14ac:dyDescent="0.3">
      <c r="G251">
        <v>249</v>
      </c>
      <c r="H251">
        <v>2.8697319940221462</v>
      </c>
      <c r="I251">
        <v>1.1183256995449025</v>
      </c>
      <c r="J251" s="6"/>
      <c r="K251">
        <f t="shared" si="14"/>
        <v>4.9800000000000004E-2</v>
      </c>
      <c r="L251">
        <f t="shared" si="15"/>
        <v>1.7514062944772437</v>
      </c>
      <c r="T251">
        <v>249</v>
      </c>
      <c r="U251">
        <v>4.002351046044617</v>
      </c>
      <c r="V251">
        <v>1.9797632088666197</v>
      </c>
      <c r="W251" s="6"/>
      <c r="X251">
        <f t="shared" si="16"/>
        <v>4.9800000000000004E-2</v>
      </c>
      <c r="Y251">
        <f t="shared" si="17"/>
        <v>2.0225878371779973</v>
      </c>
    </row>
    <row r="252" spans="7:25" x14ac:dyDescent="0.3">
      <c r="G252">
        <v>250</v>
      </c>
      <c r="H252">
        <v>2.8699652360175656</v>
      </c>
      <c r="I252">
        <v>1.1183644131201291</v>
      </c>
      <c r="J252" s="6"/>
      <c r="K252">
        <f t="shared" si="14"/>
        <v>0.05</v>
      </c>
      <c r="L252">
        <f t="shared" si="15"/>
        <v>1.7516008228974365</v>
      </c>
      <c r="T252">
        <v>250</v>
      </c>
      <c r="U252">
        <v>4.0011510348217065</v>
      </c>
      <c r="V252">
        <v>1.9818744910012849</v>
      </c>
      <c r="W252" s="6"/>
      <c r="X252">
        <f t="shared" si="16"/>
        <v>0.05</v>
      </c>
      <c r="Y252">
        <f t="shared" si="17"/>
        <v>2.0192765438204217</v>
      </c>
    </row>
    <row r="253" spans="7:25" x14ac:dyDescent="0.3">
      <c r="G253">
        <v>251</v>
      </c>
      <c r="H253">
        <v>2.8701189366979998</v>
      </c>
      <c r="I253">
        <v>1.1184031266953556</v>
      </c>
      <c r="J253" s="6"/>
      <c r="K253">
        <f t="shared" si="14"/>
        <v>5.0200000000000002E-2</v>
      </c>
      <c r="L253">
        <f t="shared" si="15"/>
        <v>1.7517158100026442</v>
      </c>
      <c r="T253">
        <v>251</v>
      </c>
      <c r="U253">
        <v>3.9984460043768184</v>
      </c>
      <c r="V253">
        <v>1.98398577313595</v>
      </c>
      <c r="W253" s="6"/>
      <c r="X253">
        <f t="shared" si="16"/>
        <v>5.0200000000000002E-2</v>
      </c>
      <c r="Y253">
        <f t="shared" si="17"/>
        <v>2.0144602312408684</v>
      </c>
    </row>
    <row r="254" spans="7:25" x14ac:dyDescent="0.3">
      <c r="T254">
        <v>252</v>
      </c>
      <c r="U254">
        <v>3.9957409739319303</v>
      </c>
      <c r="V254">
        <v>1.9860970552706154</v>
      </c>
      <c r="W254" s="6"/>
      <c r="X254">
        <f t="shared" si="16"/>
        <v>5.04E-2</v>
      </c>
      <c r="Y254">
        <f t="shared" si="17"/>
        <v>2.0096439186613146</v>
      </c>
    </row>
    <row r="255" spans="7:25" x14ac:dyDescent="0.3">
      <c r="T255">
        <v>253</v>
      </c>
      <c r="U255">
        <v>3.9930359434870422</v>
      </c>
      <c r="V255">
        <v>1.9882083374052806</v>
      </c>
      <c r="W255" s="6"/>
      <c r="X255">
        <f t="shared" si="16"/>
        <v>5.0599999999999999E-2</v>
      </c>
      <c r="Y255">
        <f t="shared" si="17"/>
        <v>2.0048276060817614</v>
      </c>
    </row>
    <row r="256" spans="7:25" x14ac:dyDescent="0.3">
      <c r="T256">
        <v>254</v>
      </c>
      <c r="U256">
        <v>3.990330913042154</v>
      </c>
      <c r="V256">
        <v>1.9902826480128304</v>
      </c>
      <c r="W256" s="6"/>
      <c r="X256">
        <f t="shared" si="16"/>
        <v>5.0800000000000005E-2</v>
      </c>
      <c r="Y256">
        <f t="shared" si="17"/>
        <v>2.0000482650293234</v>
      </c>
    </row>
    <row r="257" spans="20:25" x14ac:dyDescent="0.3">
      <c r="T257">
        <v>255</v>
      </c>
      <c r="U257">
        <v>3.9876258825972659</v>
      </c>
      <c r="V257">
        <v>1.9909968702134857</v>
      </c>
      <c r="W257" s="6"/>
      <c r="X257">
        <f t="shared" si="16"/>
        <v>5.1000000000000004E-2</v>
      </c>
      <c r="Y257">
        <f t="shared" si="17"/>
        <v>1.9966290123837802</v>
      </c>
    </row>
    <row r="258" spans="20:25" x14ac:dyDescent="0.3">
      <c r="T258">
        <v>256</v>
      </c>
      <c r="U258">
        <v>3.9849208521523773</v>
      </c>
      <c r="V258">
        <v>1.991711092414141</v>
      </c>
      <c r="W258" s="6"/>
      <c r="X258">
        <f t="shared" si="16"/>
        <v>5.1200000000000002E-2</v>
      </c>
      <c r="Y258">
        <f t="shared" si="17"/>
        <v>1.9932097597382363</v>
      </c>
    </row>
    <row r="259" spans="20:25" x14ac:dyDescent="0.3">
      <c r="T259">
        <v>257</v>
      </c>
      <c r="U259">
        <v>3.9822158217074892</v>
      </c>
      <c r="V259">
        <v>1.9924253146147963</v>
      </c>
      <c r="W259" s="6"/>
      <c r="X259">
        <f t="shared" si="16"/>
        <v>5.1400000000000001E-2</v>
      </c>
      <c r="Y259">
        <f t="shared" si="17"/>
        <v>1.9897905070926929</v>
      </c>
    </row>
    <row r="260" spans="20:25" x14ac:dyDescent="0.3">
      <c r="T260">
        <v>258</v>
      </c>
      <c r="U260">
        <v>3.9795107912626011</v>
      </c>
      <c r="V260">
        <v>1.9931395368154516</v>
      </c>
      <c r="W260" s="6"/>
      <c r="X260">
        <f t="shared" si="16"/>
        <v>5.16E-2</v>
      </c>
      <c r="Y260">
        <f t="shared" si="17"/>
        <v>1.9863712544471495</v>
      </c>
    </row>
    <row r="261" spans="20:25" x14ac:dyDescent="0.3">
      <c r="T261">
        <v>259</v>
      </c>
      <c r="U261">
        <v>3.976805760817713</v>
      </c>
      <c r="V261">
        <v>1.993853759016107</v>
      </c>
      <c r="W261" s="6"/>
      <c r="X261">
        <f t="shared" si="16"/>
        <v>5.1800000000000006E-2</v>
      </c>
      <c r="Y261">
        <f t="shared" si="17"/>
        <v>1.982952001801606</v>
      </c>
    </row>
    <row r="262" spans="20:25" x14ac:dyDescent="0.3">
      <c r="T262">
        <v>260</v>
      </c>
      <c r="U262">
        <v>3.9741007303728249</v>
      </c>
      <c r="V262">
        <v>1.9945679812167623</v>
      </c>
      <c r="W262" s="6"/>
      <c r="X262">
        <f t="shared" si="16"/>
        <v>5.2000000000000005E-2</v>
      </c>
      <c r="Y262">
        <f t="shared" si="17"/>
        <v>1.9795327491560626</v>
      </c>
    </row>
    <row r="263" spans="20:25" x14ac:dyDescent="0.3">
      <c r="T263">
        <v>261</v>
      </c>
      <c r="U263">
        <v>3.9713956999279363</v>
      </c>
      <c r="V263">
        <v>1.9952822034174178</v>
      </c>
      <c r="W263" s="6"/>
      <c r="X263">
        <f t="shared" ref="X263:X303" si="18">0.0002*T263</f>
        <v>5.2200000000000003E-2</v>
      </c>
      <c r="Y263">
        <f t="shared" ref="Y263:Y303" si="19">U263-V263</f>
        <v>1.9761134965105185</v>
      </c>
    </row>
    <row r="264" spans="20:25" x14ac:dyDescent="0.3">
      <c r="T264">
        <v>262</v>
      </c>
      <c r="U264">
        <v>3.9686906694830482</v>
      </c>
      <c r="V264">
        <v>1.9959964256180731</v>
      </c>
      <c r="W264" s="6"/>
      <c r="X264">
        <f t="shared" si="18"/>
        <v>5.2400000000000002E-2</v>
      </c>
      <c r="Y264">
        <f t="shared" si="19"/>
        <v>1.972694243864975</v>
      </c>
    </row>
    <row r="265" spans="20:25" x14ac:dyDescent="0.3">
      <c r="T265">
        <v>263</v>
      </c>
      <c r="U265">
        <v>3.96598563903816</v>
      </c>
      <c r="V265">
        <v>1.9967106478187284</v>
      </c>
      <c r="W265" s="6"/>
      <c r="X265">
        <f t="shared" si="18"/>
        <v>5.2600000000000001E-2</v>
      </c>
      <c r="Y265">
        <f t="shared" si="19"/>
        <v>1.9692749912194316</v>
      </c>
    </row>
    <row r="266" spans="20:25" x14ac:dyDescent="0.3">
      <c r="T266">
        <v>264</v>
      </c>
      <c r="U266">
        <v>3.9632806085932719</v>
      </c>
      <c r="V266">
        <v>1.9974248700193837</v>
      </c>
      <c r="W266" s="6"/>
      <c r="X266">
        <f t="shared" si="18"/>
        <v>5.28E-2</v>
      </c>
      <c r="Y266">
        <f t="shared" si="19"/>
        <v>1.9658557385738882</v>
      </c>
    </row>
    <row r="267" spans="20:25" x14ac:dyDescent="0.3">
      <c r="T267">
        <v>265</v>
      </c>
      <c r="U267">
        <v>3.9605755781483838</v>
      </c>
      <c r="V267">
        <v>1.998139092220039</v>
      </c>
      <c r="W267" s="6"/>
      <c r="X267">
        <f t="shared" si="18"/>
        <v>5.3000000000000005E-2</v>
      </c>
      <c r="Y267">
        <f t="shared" si="19"/>
        <v>1.9624364859283447</v>
      </c>
    </row>
    <row r="268" spans="20:25" x14ac:dyDescent="0.3">
      <c r="T268">
        <v>266</v>
      </c>
      <c r="U268">
        <v>3.9578705477034952</v>
      </c>
      <c r="V268">
        <v>1.9988533144206944</v>
      </c>
      <c r="W268" s="6"/>
      <c r="X268">
        <f t="shared" si="18"/>
        <v>5.3200000000000004E-2</v>
      </c>
      <c r="Y268">
        <f t="shared" si="19"/>
        <v>1.9590172332828009</v>
      </c>
    </row>
    <row r="269" spans="20:25" x14ac:dyDescent="0.3">
      <c r="T269">
        <v>267</v>
      </c>
      <c r="U269">
        <v>3.9551655172586071</v>
      </c>
      <c r="V269">
        <v>1.9995675366213497</v>
      </c>
      <c r="W269" s="6"/>
      <c r="X269">
        <f t="shared" si="18"/>
        <v>5.3400000000000003E-2</v>
      </c>
      <c r="Y269">
        <f t="shared" si="19"/>
        <v>1.9555979806372574</v>
      </c>
    </row>
    <row r="270" spans="20:25" x14ac:dyDescent="0.3">
      <c r="T270">
        <v>268</v>
      </c>
      <c r="U270">
        <v>3.952460486813719</v>
      </c>
      <c r="V270">
        <v>2.000281758822005</v>
      </c>
      <c r="W270" s="6"/>
      <c r="X270">
        <f t="shared" si="18"/>
        <v>5.3600000000000002E-2</v>
      </c>
      <c r="Y270">
        <f t="shared" si="19"/>
        <v>1.952178727991714</v>
      </c>
    </row>
    <row r="271" spans="20:25" x14ac:dyDescent="0.3">
      <c r="T271">
        <v>269</v>
      </c>
      <c r="U271">
        <v>3.9497554563688309</v>
      </c>
      <c r="V271">
        <v>2.0009959810226605</v>
      </c>
      <c r="W271" s="6"/>
      <c r="X271">
        <f t="shared" si="18"/>
        <v>5.3800000000000001E-2</v>
      </c>
      <c r="Y271">
        <f t="shared" si="19"/>
        <v>1.9487594753461703</v>
      </c>
    </row>
    <row r="272" spans="20:25" x14ac:dyDescent="0.3">
      <c r="T272">
        <v>270</v>
      </c>
      <c r="U272">
        <v>3.9470504259239427</v>
      </c>
      <c r="V272">
        <v>2.0017102032233156</v>
      </c>
      <c r="W272" s="6"/>
      <c r="X272">
        <f t="shared" si="18"/>
        <v>5.3999999999999999E-2</v>
      </c>
      <c r="Y272">
        <f t="shared" si="19"/>
        <v>1.9453402227006271</v>
      </c>
    </row>
    <row r="273" spans="20:25" x14ac:dyDescent="0.3">
      <c r="T273">
        <v>271</v>
      </c>
      <c r="U273">
        <v>3.9443453954790542</v>
      </c>
      <c r="V273">
        <v>2.0024244254239711</v>
      </c>
      <c r="W273" s="6"/>
      <c r="X273">
        <f t="shared" si="18"/>
        <v>5.4200000000000005E-2</v>
      </c>
      <c r="Y273">
        <f t="shared" si="19"/>
        <v>1.941920970055083</v>
      </c>
    </row>
    <row r="274" spans="20:25" x14ac:dyDescent="0.3">
      <c r="T274">
        <v>272</v>
      </c>
      <c r="U274">
        <v>3.9409207056310116</v>
      </c>
      <c r="V274">
        <v>2.0031386476246267</v>
      </c>
      <c r="W274" s="6"/>
      <c r="X274">
        <f t="shared" si="18"/>
        <v>5.4400000000000004E-2</v>
      </c>
      <c r="Y274">
        <f t="shared" si="19"/>
        <v>1.9377820580063849</v>
      </c>
    </row>
    <row r="275" spans="20:25" x14ac:dyDescent="0.3">
      <c r="T275">
        <v>273</v>
      </c>
      <c r="U275">
        <v>3.9357067401239778</v>
      </c>
      <c r="V275">
        <v>2.0038528698252818</v>
      </c>
      <c r="W275" s="6"/>
      <c r="X275">
        <f t="shared" si="18"/>
        <v>5.4600000000000003E-2</v>
      </c>
      <c r="Y275">
        <f t="shared" si="19"/>
        <v>1.931853870298696</v>
      </c>
    </row>
    <row r="276" spans="20:25" x14ac:dyDescent="0.3">
      <c r="T276">
        <v>274</v>
      </c>
      <c r="U276">
        <v>3.9304927746169436</v>
      </c>
      <c r="V276">
        <v>2.0045670920259373</v>
      </c>
      <c r="W276" s="6"/>
      <c r="X276">
        <f t="shared" si="18"/>
        <v>5.4800000000000001E-2</v>
      </c>
      <c r="Y276">
        <f t="shared" si="19"/>
        <v>1.9259256825910063</v>
      </c>
    </row>
    <row r="277" spans="20:25" x14ac:dyDescent="0.3">
      <c r="T277">
        <v>275</v>
      </c>
      <c r="U277">
        <v>3.9252788091099098</v>
      </c>
      <c r="V277">
        <v>2.0052813142265924</v>
      </c>
      <c r="W277" s="6"/>
      <c r="X277">
        <f t="shared" si="18"/>
        <v>5.5E-2</v>
      </c>
      <c r="Y277">
        <f t="shared" si="19"/>
        <v>1.9199974948833174</v>
      </c>
    </row>
    <row r="278" spans="20:25" x14ac:dyDescent="0.3">
      <c r="T278">
        <v>276</v>
      </c>
      <c r="U278">
        <v>3.9200648436028755</v>
      </c>
      <c r="V278">
        <v>2.0059955364272479</v>
      </c>
      <c r="W278" s="6"/>
      <c r="X278">
        <f t="shared" si="18"/>
        <v>5.5200000000000006E-2</v>
      </c>
      <c r="Y278">
        <f t="shared" si="19"/>
        <v>1.9140693071756276</v>
      </c>
    </row>
    <row r="279" spans="20:25" x14ac:dyDescent="0.3">
      <c r="T279">
        <v>277</v>
      </c>
      <c r="U279">
        <v>3.9148508780958418</v>
      </c>
      <c r="V279">
        <v>2.0060794074526953</v>
      </c>
      <c r="W279" s="6"/>
      <c r="X279">
        <f t="shared" si="18"/>
        <v>5.5400000000000005E-2</v>
      </c>
      <c r="Y279">
        <f t="shared" si="19"/>
        <v>1.9087714706431465</v>
      </c>
    </row>
    <row r="280" spans="20:25" x14ac:dyDescent="0.3">
      <c r="T280">
        <v>278</v>
      </c>
      <c r="U280">
        <v>3.909636912588808</v>
      </c>
      <c r="V280">
        <v>2.0061309595876828</v>
      </c>
      <c r="W280" s="6"/>
      <c r="X280">
        <f t="shared" si="18"/>
        <v>5.5600000000000004E-2</v>
      </c>
      <c r="Y280">
        <f t="shared" si="19"/>
        <v>1.9035059530011251</v>
      </c>
    </row>
    <row r="281" spans="20:25" x14ac:dyDescent="0.3">
      <c r="T281">
        <v>279</v>
      </c>
      <c r="U281">
        <v>3.9044229470817737</v>
      </c>
      <c r="V281">
        <v>2.0061825117226704</v>
      </c>
      <c r="W281" s="6"/>
      <c r="X281">
        <f t="shared" si="18"/>
        <v>5.5800000000000002E-2</v>
      </c>
      <c r="Y281">
        <f t="shared" si="19"/>
        <v>1.8982404353591034</v>
      </c>
    </row>
    <row r="282" spans="20:25" x14ac:dyDescent="0.3">
      <c r="T282">
        <v>280</v>
      </c>
      <c r="U282">
        <v>3.8992089815747399</v>
      </c>
      <c r="V282">
        <v>2.0062340638576579</v>
      </c>
      <c r="W282" s="6"/>
      <c r="X282">
        <f t="shared" si="18"/>
        <v>5.6000000000000001E-2</v>
      </c>
      <c r="Y282">
        <f t="shared" si="19"/>
        <v>1.892974917717082</v>
      </c>
    </row>
    <row r="283" spans="20:25" x14ac:dyDescent="0.3">
      <c r="T283">
        <v>281</v>
      </c>
      <c r="U283">
        <v>3.8939950160677057</v>
      </c>
      <c r="V283">
        <v>2.0062856159926454</v>
      </c>
      <c r="W283" s="6"/>
      <c r="X283">
        <f t="shared" si="18"/>
        <v>5.62E-2</v>
      </c>
      <c r="Y283">
        <f t="shared" si="19"/>
        <v>1.8877094000750603</v>
      </c>
    </row>
    <row r="284" spans="20:25" x14ac:dyDescent="0.3">
      <c r="T284">
        <v>282</v>
      </c>
      <c r="U284">
        <v>3.8887810505606719</v>
      </c>
      <c r="V284">
        <v>2.006337168127633</v>
      </c>
      <c r="W284" s="6"/>
      <c r="X284">
        <f t="shared" si="18"/>
        <v>5.6400000000000006E-2</v>
      </c>
      <c r="Y284">
        <f t="shared" si="19"/>
        <v>1.882443882433039</v>
      </c>
    </row>
    <row r="285" spans="20:25" x14ac:dyDescent="0.3">
      <c r="T285">
        <v>283</v>
      </c>
      <c r="U285">
        <v>3.8835670850536377</v>
      </c>
      <c r="V285">
        <v>2.0063887202626205</v>
      </c>
      <c r="W285" s="6"/>
      <c r="X285">
        <f t="shared" si="18"/>
        <v>5.6600000000000004E-2</v>
      </c>
      <c r="Y285">
        <f t="shared" si="19"/>
        <v>1.8771783647910172</v>
      </c>
    </row>
    <row r="286" spans="20:25" x14ac:dyDescent="0.3">
      <c r="T286">
        <v>284</v>
      </c>
      <c r="U286">
        <v>3.8783531195466039</v>
      </c>
      <c r="V286">
        <v>2.006440272397608</v>
      </c>
      <c r="W286" s="6"/>
      <c r="X286">
        <f t="shared" si="18"/>
        <v>5.6800000000000003E-2</v>
      </c>
      <c r="Y286">
        <f t="shared" si="19"/>
        <v>1.8719128471489959</v>
      </c>
    </row>
    <row r="287" spans="20:25" x14ac:dyDescent="0.3">
      <c r="T287">
        <v>285</v>
      </c>
      <c r="U287">
        <v>3.8731391540395697</v>
      </c>
      <c r="V287">
        <v>2.0064918245325956</v>
      </c>
      <c r="W287" s="6"/>
      <c r="X287">
        <f t="shared" si="18"/>
        <v>5.7000000000000002E-2</v>
      </c>
      <c r="Y287">
        <f t="shared" si="19"/>
        <v>1.8666473295069741</v>
      </c>
    </row>
    <row r="288" spans="20:25" x14ac:dyDescent="0.3">
      <c r="T288">
        <v>286</v>
      </c>
      <c r="U288">
        <v>3.8679251885325359</v>
      </c>
      <c r="V288">
        <v>2.0065433766675831</v>
      </c>
      <c r="W288" s="6"/>
      <c r="X288">
        <f t="shared" si="18"/>
        <v>5.7200000000000001E-2</v>
      </c>
      <c r="Y288">
        <f t="shared" si="19"/>
        <v>1.8613818118649528</v>
      </c>
    </row>
    <row r="289" spans="20:25" x14ac:dyDescent="0.3">
      <c r="T289">
        <v>287</v>
      </c>
      <c r="U289">
        <v>3.8627112230255016</v>
      </c>
      <c r="V289">
        <v>2.0065949288025706</v>
      </c>
      <c r="W289" s="6"/>
      <c r="X289">
        <f t="shared" si="18"/>
        <v>5.74E-2</v>
      </c>
      <c r="Y289">
        <f t="shared" si="19"/>
        <v>1.856116294222931</v>
      </c>
    </row>
    <row r="290" spans="20:25" x14ac:dyDescent="0.3">
      <c r="T290">
        <v>288</v>
      </c>
      <c r="U290">
        <v>3.8574972575184678</v>
      </c>
      <c r="V290">
        <v>2.0066464809375582</v>
      </c>
      <c r="W290" s="6"/>
      <c r="X290">
        <f t="shared" si="18"/>
        <v>5.7600000000000005E-2</v>
      </c>
      <c r="Y290">
        <f t="shared" si="19"/>
        <v>1.8508507765809097</v>
      </c>
    </row>
    <row r="291" spans="20:25" x14ac:dyDescent="0.3">
      <c r="T291">
        <v>289</v>
      </c>
      <c r="U291">
        <v>3.8522832920114336</v>
      </c>
      <c r="V291">
        <v>2.0066980330725457</v>
      </c>
      <c r="W291" s="6"/>
      <c r="X291">
        <f t="shared" si="18"/>
        <v>5.7800000000000004E-2</v>
      </c>
      <c r="Y291">
        <f t="shared" si="19"/>
        <v>1.8455852589388879</v>
      </c>
    </row>
    <row r="292" spans="20:25" x14ac:dyDescent="0.3">
      <c r="T292">
        <v>290</v>
      </c>
      <c r="U292">
        <v>3.8470693265043998</v>
      </c>
      <c r="V292">
        <v>2.0067495852075332</v>
      </c>
      <c r="W292" s="6"/>
      <c r="X292">
        <f t="shared" si="18"/>
        <v>5.8000000000000003E-2</v>
      </c>
      <c r="Y292">
        <f t="shared" si="19"/>
        <v>1.8403197412968666</v>
      </c>
    </row>
    <row r="293" spans="20:25" x14ac:dyDescent="0.3">
      <c r="T293">
        <v>291</v>
      </c>
      <c r="U293">
        <v>3.8418553609973656</v>
      </c>
      <c r="V293">
        <v>2.0068011373425207</v>
      </c>
      <c r="W293" s="6"/>
      <c r="X293">
        <f t="shared" si="18"/>
        <v>5.8200000000000002E-2</v>
      </c>
      <c r="Y293">
        <f t="shared" si="19"/>
        <v>1.8350542236548448</v>
      </c>
    </row>
    <row r="294" spans="20:25" x14ac:dyDescent="0.3">
      <c r="T294">
        <v>292</v>
      </c>
      <c r="U294">
        <v>3.8366413954903318</v>
      </c>
      <c r="V294">
        <v>2.0068526894775083</v>
      </c>
      <c r="W294" s="6"/>
      <c r="X294">
        <f t="shared" si="18"/>
        <v>5.8400000000000001E-2</v>
      </c>
      <c r="Y294">
        <f t="shared" si="19"/>
        <v>1.8297887060128235</v>
      </c>
    </row>
    <row r="295" spans="20:25" x14ac:dyDescent="0.3">
      <c r="T295">
        <v>293</v>
      </c>
      <c r="U295">
        <v>3.8314274299832976</v>
      </c>
      <c r="V295">
        <v>2.0069042416124958</v>
      </c>
      <c r="W295" s="6"/>
      <c r="X295">
        <f t="shared" si="18"/>
        <v>5.8600000000000006E-2</v>
      </c>
      <c r="Y295">
        <f t="shared" si="19"/>
        <v>1.8245231883708017</v>
      </c>
    </row>
    <row r="296" spans="20:25" x14ac:dyDescent="0.3">
      <c r="T296">
        <v>294</v>
      </c>
      <c r="U296">
        <v>3.8262134644762638</v>
      </c>
      <c r="V296">
        <v>2.0069557937474838</v>
      </c>
      <c r="W296" s="6"/>
      <c r="X296">
        <f t="shared" si="18"/>
        <v>5.8800000000000005E-2</v>
      </c>
      <c r="Y296">
        <f t="shared" si="19"/>
        <v>1.81925767072878</v>
      </c>
    </row>
    <row r="297" spans="20:25" x14ac:dyDescent="0.3">
      <c r="T297">
        <v>295</v>
      </c>
      <c r="U297">
        <v>3.822739478555</v>
      </c>
      <c r="V297">
        <v>2.0070073458824713</v>
      </c>
      <c r="W297" s="6"/>
      <c r="X297">
        <f t="shared" si="18"/>
        <v>5.9000000000000004E-2</v>
      </c>
      <c r="Y297">
        <f t="shared" si="19"/>
        <v>1.8157321326725286</v>
      </c>
    </row>
    <row r="298" spans="20:25" x14ac:dyDescent="0.3">
      <c r="T298">
        <v>296</v>
      </c>
      <c r="U298">
        <v>3.822739478555</v>
      </c>
      <c r="V298">
        <v>2.0070588980174588</v>
      </c>
      <c r="W298" s="6"/>
      <c r="X298">
        <f t="shared" si="18"/>
        <v>5.9200000000000003E-2</v>
      </c>
      <c r="Y298">
        <f t="shared" si="19"/>
        <v>1.8156805805375411</v>
      </c>
    </row>
    <row r="299" spans="20:25" x14ac:dyDescent="0.3">
      <c r="T299">
        <v>297</v>
      </c>
      <c r="U299">
        <v>3.822739478555</v>
      </c>
      <c r="V299">
        <v>2.0071104501524464</v>
      </c>
      <c r="W299" s="6"/>
      <c r="X299">
        <f t="shared" si="18"/>
        <v>5.9400000000000001E-2</v>
      </c>
      <c r="Y299">
        <f t="shared" si="19"/>
        <v>1.8156290284025536</v>
      </c>
    </row>
    <row r="300" spans="20:25" x14ac:dyDescent="0.3">
      <c r="T300">
        <v>298</v>
      </c>
      <c r="U300">
        <v>3.822739478555</v>
      </c>
      <c r="V300">
        <v>2.0071620022874339</v>
      </c>
      <c r="W300" s="6"/>
      <c r="X300">
        <f t="shared" si="18"/>
        <v>5.96E-2</v>
      </c>
      <c r="Y300">
        <f t="shared" si="19"/>
        <v>1.815577476267566</v>
      </c>
    </row>
    <row r="301" spans="20:25" x14ac:dyDescent="0.3">
      <c r="T301">
        <v>299</v>
      </c>
      <c r="U301">
        <v>3.822739478555</v>
      </c>
      <c r="V301">
        <v>2.0072135544224214</v>
      </c>
      <c r="W301" s="6"/>
      <c r="X301">
        <f t="shared" si="18"/>
        <v>5.9800000000000006E-2</v>
      </c>
      <c r="Y301">
        <f t="shared" si="19"/>
        <v>1.8155259241325785</v>
      </c>
    </row>
    <row r="302" spans="20:25" x14ac:dyDescent="0.3">
      <c r="T302">
        <v>300</v>
      </c>
      <c r="U302">
        <v>3.822739478555</v>
      </c>
      <c r="V302">
        <v>2.007258526192</v>
      </c>
      <c r="W302" s="6"/>
      <c r="X302">
        <f t="shared" si="18"/>
        <v>6.0000000000000005E-2</v>
      </c>
      <c r="Y302">
        <f t="shared" si="19"/>
        <v>1.815480952363</v>
      </c>
    </row>
    <row r="303" spans="20:25" x14ac:dyDescent="0.3">
      <c r="T303">
        <v>301</v>
      </c>
      <c r="U303">
        <v>3.822739478555</v>
      </c>
      <c r="V303">
        <v>2.007258526192</v>
      </c>
      <c r="W303" s="6"/>
      <c r="X303">
        <f t="shared" si="18"/>
        <v>6.0200000000000004E-2</v>
      </c>
      <c r="Y303">
        <f t="shared" si="19"/>
        <v>1.815480952363</v>
      </c>
    </row>
    <row r="856" spans="1:7" x14ac:dyDescent="0.3">
      <c r="A856">
        <v>77</v>
      </c>
      <c r="G856">
        <v>1000</v>
      </c>
    </row>
    <row r="857" spans="1:7" x14ac:dyDescent="0.3">
      <c r="A857">
        <v>77</v>
      </c>
      <c r="G857">
        <v>1000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6117-0227-4C58-A53E-AE21B3721FCD}">
  <sheetPr codeName="Sheet81">
    <tabColor theme="7" tint="0.79998168889431442"/>
  </sheetPr>
  <dimension ref="A1:Y855"/>
  <sheetViews>
    <sheetView topLeftCell="A9" zoomScaleNormal="10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4" max="5" width="10" customWidth="1"/>
    <col min="20" max="20" width="12.5546875" bestFit="1" customWidth="1"/>
    <col min="22" max="22" width="11.44140625" bestFit="1" customWidth="1"/>
    <col min="24" max="24" width="12.5546875" bestFit="1" customWidth="1"/>
  </cols>
  <sheetData>
    <row r="1" spans="2:25" x14ac:dyDescent="0.3">
      <c r="B1" s="2" t="s">
        <v>244</v>
      </c>
      <c r="C1" t="s">
        <v>181</v>
      </c>
      <c r="E1" t="s">
        <v>166</v>
      </c>
      <c r="F1" t="s">
        <v>248</v>
      </c>
      <c r="H1" s="3"/>
    </row>
    <row r="2" spans="2:25" x14ac:dyDescent="0.3">
      <c r="B2" s="2">
        <v>0</v>
      </c>
      <c r="C2">
        <v>0</v>
      </c>
      <c r="E2">
        <f>B2*0.0023</f>
        <v>0</v>
      </c>
      <c r="F2">
        <f>C2</f>
        <v>0</v>
      </c>
      <c r="H2" s="3"/>
      <c r="I2" t="s">
        <v>249</v>
      </c>
      <c r="J2" t="s">
        <v>181</v>
      </c>
      <c r="K2" t="s">
        <v>249</v>
      </c>
      <c r="L2" t="s">
        <v>181</v>
      </c>
      <c r="M2" t="s">
        <v>249</v>
      </c>
      <c r="N2" t="s">
        <v>181</v>
      </c>
      <c r="O2" t="s">
        <v>249</v>
      </c>
      <c r="P2" t="s">
        <v>181</v>
      </c>
      <c r="R2" t="s">
        <v>166</v>
      </c>
      <c r="S2" t="s">
        <v>248</v>
      </c>
      <c r="T2" t="s">
        <v>166</v>
      </c>
      <c r="U2" t="s">
        <v>248</v>
      </c>
      <c r="V2" t="s">
        <v>166</v>
      </c>
      <c r="W2" t="s">
        <v>248</v>
      </c>
      <c r="X2" t="s">
        <v>166</v>
      </c>
      <c r="Y2" t="s">
        <v>248</v>
      </c>
    </row>
    <row r="3" spans="2:25" x14ac:dyDescent="0.3">
      <c r="B3" s="2">
        <v>0.35146653805490002</v>
      </c>
      <c r="C3">
        <v>-6.8522147292419996E-2</v>
      </c>
      <c r="E3">
        <f t="shared" ref="E3:E66" si="0">B3*0.0023</f>
        <v>8.0837303752626999E-4</v>
      </c>
      <c r="F3">
        <f t="shared" ref="F3:F66" si="1">C3</f>
        <v>-6.8522147292419996E-2</v>
      </c>
      <c r="H3" s="3"/>
      <c r="I3" s="2">
        <v>0</v>
      </c>
      <c r="J3">
        <v>0</v>
      </c>
      <c r="K3" s="2">
        <v>0</v>
      </c>
      <c r="L3">
        <v>0</v>
      </c>
      <c r="M3" s="2">
        <v>0</v>
      </c>
      <c r="N3">
        <v>0</v>
      </c>
      <c r="O3" s="2">
        <v>0</v>
      </c>
      <c r="P3">
        <v>0</v>
      </c>
      <c r="R3" s="6" t="e">
        <f>#REF!*I3</f>
        <v>#REF!</v>
      </c>
      <c r="S3">
        <f>J3</f>
        <v>0</v>
      </c>
      <c r="T3" t="e">
        <f>#REF!*K3</f>
        <v>#REF!</v>
      </c>
      <c r="U3">
        <f>L3</f>
        <v>0</v>
      </c>
      <c r="V3" t="e">
        <f>#REF!*M3</f>
        <v>#REF!</v>
      </c>
      <c r="W3">
        <f>N3</f>
        <v>0</v>
      </c>
      <c r="X3" t="e">
        <f>#REF!*O3</f>
        <v>#REF!</v>
      </c>
      <c r="Y3">
        <f>P3</f>
        <v>0</v>
      </c>
    </row>
    <row r="4" spans="2:25" x14ac:dyDescent="0.3">
      <c r="B4" s="2">
        <v>0.37755527411470002</v>
      </c>
      <c r="C4">
        <v>-1.9619095790340001E-2</v>
      </c>
      <c r="E4">
        <f t="shared" si="0"/>
        <v>8.6837713046381004E-4</v>
      </c>
      <c r="F4">
        <f t="shared" si="1"/>
        <v>-1.9619095790340001E-2</v>
      </c>
      <c r="H4" s="3"/>
      <c r="I4">
        <v>0.19330385546750001</v>
      </c>
      <c r="J4">
        <v>-0.40245503748240002</v>
      </c>
      <c r="K4">
        <v>0.41029731440180001</v>
      </c>
      <c r="L4">
        <v>-0.16491869090190001</v>
      </c>
      <c r="M4">
        <v>4.2723124314059998E-3</v>
      </c>
      <c r="N4">
        <v>-0.68792797594889998</v>
      </c>
      <c r="O4">
        <v>0.3520090312079</v>
      </c>
      <c r="P4">
        <v>-0.26140063917450002</v>
      </c>
      <c r="R4" s="6" t="e">
        <f>#REF!*I4</f>
        <v>#REF!</v>
      </c>
      <c r="S4">
        <f t="shared" ref="S4:S67" si="2">J4</f>
        <v>-0.40245503748240002</v>
      </c>
      <c r="T4" t="e">
        <f>#REF!*K4</f>
        <v>#REF!</v>
      </c>
      <c r="U4">
        <f t="shared" ref="U4:U67" si="3">L4</f>
        <v>-0.16491869090190001</v>
      </c>
      <c r="V4" t="e">
        <f>#REF!*M4</f>
        <v>#REF!</v>
      </c>
      <c r="W4">
        <f t="shared" ref="W4:W67" si="4">N4</f>
        <v>-0.68792797594889998</v>
      </c>
      <c r="X4" t="e">
        <f>#REF!*O4</f>
        <v>#REF!</v>
      </c>
      <c r="Y4">
        <f t="shared" ref="Y4:Y67" si="5">P4</f>
        <v>-0.26140063917450002</v>
      </c>
    </row>
    <row r="5" spans="2:25" x14ac:dyDescent="0.3">
      <c r="B5" s="2">
        <v>0.41369826336080001</v>
      </c>
      <c r="C5">
        <v>0.13739711286799999</v>
      </c>
      <c r="E5">
        <f t="shared" si="0"/>
        <v>9.5150600572983996E-4</v>
      </c>
      <c r="F5">
        <f t="shared" si="1"/>
        <v>0.13739711286799999</v>
      </c>
      <c r="H5" s="3"/>
      <c r="I5">
        <v>0.2368913179238</v>
      </c>
      <c r="J5">
        <v>-0.44844265855089999</v>
      </c>
      <c r="K5">
        <v>0.46579914135849998</v>
      </c>
      <c r="L5">
        <v>4.6645941672520001E-2</v>
      </c>
      <c r="M5">
        <v>5.8775892623540004E-3</v>
      </c>
      <c r="N5">
        <v>-0.58580780240990005</v>
      </c>
      <c r="O5">
        <v>0.38261352926059999</v>
      </c>
      <c r="P5">
        <v>-0.1152898945057</v>
      </c>
      <c r="R5" s="6" t="e">
        <f>#REF!*I5</f>
        <v>#REF!</v>
      </c>
      <c r="S5">
        <f t="shared" si="2"/>
        <v>-0.44844265855089999</v>
      </c>
      <c r="T5" t="e">
        <f>#REF!*K5</f>
        <v>#REF!</v>
      </c>
      <c r="U5">
        <f t="shared" si="3"/>
        <v>4.6645941672520001E-2</v>
      </c>
      <c r="V5" t="e">
        <f>#REF!*M5</f>
        <v>#REF!</v>
      </c>
      <c r="W5">
        <f t="shared" si="4"/>
        <v>-0.58580780240990005</v>
      </c>
      <c r="X5" t="e">
        <f>#REF!*O5</f>
        <v>#REF!</v>
      </c>
      <c r="Y5">
        <f t="shared" si="5"/>
        <v>-0.1152898945057</v>
      </c>
    </row>
    <row r="6" spans="2:25" x14ac:dyDescent="0.3">
      <c r="B6" s="2">
        <v>0.43980251872449999</v>
      </c>
      <c r="C6">
        <v>0.25517042283320002</v>
      </c>
      <c r="E6">
        <f t="shared" si="0"/>
        <v>1.01154579306635E-3</v>
      </c>
      <c r="F6">
        <f t="shared" si="1"/>
        <v>0.25517042283320002</v>
      </c>
      <c r="H6" s="3"/>
      <c r="I6">
        <v>0.2878052815148</v>
      </c>
      <c r="J6">
        <v>-0.35061315492529999</v>
      </c>
      <c r="K6">
        <v>0.48551309740050003</v>
      </c>
      <c r="L6">
        <v>0.1880110274531</v>
      </c>
      <c r="M6">
        <v>7.3021534575650002E-3</v>
      </c>
      <c r="N6">
        <v>-0.68844469302309996</v>
      </c>
      <c r="O6">
        <v>0.41327533091520002</v>
      </c>
      <c r="P6">
        <v>0.1044020529126</v>
      </c>
      <c r="R6" s="6" t="e">
        <f>#REF!*I6</f>
        <v>#REF!</v>
      </c>
      <c r="S6">
        <f t="shared" si="2"/>
        <v>-0.35061315492529999</v>
      </c>
      <c r="T6" t="e">
        <f>#REF!*K6</f>
        <v>#REF!</v>
      </c>
      <c r="U6">
        <f t="shared" si="3"/>
        <v>0.1880110274531</v>
      </c>
      <c r="V6" t="e">
        <f>#REF!*M6</f>
        <v>#REF!</v>
      </c>
      <c r="W6">
        <f t="shared" si="4"/>
        <v>-0.68844469302309996</v>
      </c>
      <c r="X6" t="e">
        <f>#REF!*O6</f>
        <v>#REF!</v>
      </c>
      <c r="Y6">
        <f t="shared" si="5"/>
        <v>0.1044020529126</v>
      </c>
    </row>
    <row r="7" spans="2:25" x14ac:dyDescent="0.3">
      <c r="B7" s="2">
        <v>0.47590560118910002</v>
      </c>
      <c r="C7">
        <v>0.23509168115779999</v>
      </c>
      <c r="E7">
        <f t="shared" si="0"/>
        <v>1.0945828827349301E-3</v>
      </c>
      <c r="F7">
        <f t="shared" si="1"/>
        <v>0.23509168115779999</v>
      </c>
      <c r="H7" s="3"/>
      <c r="I7">
        <v>0.34777069047269998</v>
      </c>
      <c r="J7">
        <v>-0.33398076729109999</v>
      </c>
      <c r="K7">
        <v>0.51416874064719997</v>
      </c>
      <c r="L7">
        <v>0.32920956285559999</v>
      </c>
      <c r="M7">
        <v>9.6196433113119994E-3</v>
      </c>
      <c r="N7">
        <v>-0.64333150532609995</v>
      </c>
      <c r="O7">
        <v>0.44763376172210001</v>
      </c>
      <c r="P7">
        <v>0.17680013722820001</v>
      </c>
      <c r="R7" s="6" t="e">
        <f>#REF!*I7</f>
        <v>#REF!</v>
      </c>
      <c r="S7">
        <f t="shared" si="2"/>
        <v>-0.33398076729109999</v>
      </c>
      <c r="T7" t="e">
        <f>#REF!*K7</f>
        <v>#REF!</v>
      </c>
      <c r="U7">
        <f t="shared" si="3"/>
        <v>0.32920956285559999</v>
      </c>
      <c r="V7" t="e">
        <f>#REF!*M7</f>
        <v>#REF!</v>
      </c>
      <c r="W7">
        <f t="shared" si="4"/>
        <v>-0.64333150532609995</v>
      </c>
      <c r="X7" t="e">
        <f>#REF!*O7</f>
        <v>#REF!</v>
      </c>
      <c r="Y7">
        <f t="shared" si="5"/>
        <v>0.17680013722820001</v>
      </c>
    </row>
    <row r="8" spans="2:25" x14ac:dyDescent="0.3">
      <c r="B8" s="2">
        <v>0.5260371933854</v>
      </c>
      <c r="C8">
        <v>0.15582514077119999</v>
      </c>
      <c r="E8">
        <f t="shared" si="0"/>
        <v>1.2098855447864199E-3</v>
      </c>
      <c r="F8">
        <f t="shared" si="1"/>
        <v>0.15582514077119999</v>
      </c>
      <c r="H8" s="3"/>
      <c r="I8">
        <v>0.38232510084690002</v>
      </c>
      <c r="J8">
        <v>-0.25377669963389998</v>
      </c>
      <c r="K8">
        <v>0.55882437143149999</v>
      </c>
      <c r="L8">
        <v>0.15121244019970001</v>
      </c>
      <c r="M8">
        <v>1.140190273846E-2</v>
      </c>
      <c r="N8">
        <v>-0.64363545654630006</v>
      </c>
      <c r="O8">
        <v>0.47419780901120001</v>
      </c>
      <c r="P8">
        <v>2.8717528502859999E-2</v>
      </c>
      <c r="R8" s="6" t="e">
        <f>#REF!*I8</f>
        <v>#REF!</v>
      </c>
      <c r="S8">
        <f t="shared" si="2"/>
        <v>-0.25377669963389998</v>
      </c>
      <c r="T8" t="e">
        <f>#REF!*K8</f>
        <v>#REF!</v>
      </c>
      <c r="U8">
        <f t="shared" si="3"/>
        <v>0.15121244019970001</v>
      </c>
      <c r="V8" t="e">
        <f>#REF!*M8</f>
        <v>#REF!</v>
      </c>
      <c r="W8">
        <f t="shared" si="4"/>
        <v>-0.64363545654630006</v>
      </c>
      <c r="X8" t="e">
        <f>#REF!*O8</f>
        <v>#REF!</v>
      </c>
      <c r="Y8">
        <f t="shared" si="5"/>
        <v>2.8717528502859999E-2</v>
      </c>
    </row>
    <row r="9" spans="2:25" x14ac:dyDescent="0.3">
      <c r="B9" s="2">
        <v>0.86505108842730005</v>
      </c>
      <c r="C9">
        <v>0.17173248413039999</v>
      </c>
      <c r="E9">
        <f t="shared" si="0"/>
        <v>1.9896175033827903E-3</v>
      </c>
      <c r="F9">
        <f t="shared" si="1"/>
        <v>0.17173248413039999</v>
      </c>
      <c r="H9" s="3"/>
      <c r="I9">
        <v>0.42416554712940002</v>
      </c>
      <c r="J9">
        <v>-0.12874356729799999</v>
      </c>
      <c r="K9">
        <v>0.66791295532950001</v>
      </c>
      <c r="L9">
        <v>0.14918052558690001</v>
      </c>
      <c r="M9">
        <v>1.354213369678E-2</v>
      </c>
      <c r="N9">
        <v>-0.51885230623169998</v>
      </c>
      <c r="O9">
        <v>0.53898882706520002</v>
      </c>
      <c r="P9">
        <v>2.64827492388E-2</v>
      </c>
      <c r="R9" s="6" t="e">
        <f>#REF!*I9</f>
        <v>#REF!</v>
      </c>
      <c r="S9">
        <f t="shared" si="2"/>
        <v>-0.12874356729799999</v>
      </c>
      <c r="T9" t="e">
        <f>#REF!*K9</f>
        <v>#REF!</v>
      </c>
      <c r="U9">
        <f t="shared" si="3"/>
        <v>0.14918052558690001</v>
      </c>
      <c r="V9" t="e">
        <f>#REF!*M9</f>
        <v>#REF!</v>
      </c>
      <c r="W9">
        <f t="shared" si="4"/>
        <v>-0.51885230623169998</v>
      </c>
      <c r="X9" t="e">
        <f>#REF!*O9</f>
        <v>#REF!</v>
      </c>
      <c r="Y9">
        <f t="shared" si="5"/>
        <v>2.64827492388E-2</v>
      </c>
    </row>
    <row r="10" spans="2:25" x14ac:dyDescent="0.3">
      <c r="B10" s="2">
        <v>0.90117855836939997</v>
      </c>
      <c r="C10">
        <v>0.25987843432559998</v>
      </c>
      <c r="E10">
        <f t="shared" si="0"/>
        <v>2.0727106842496198E-3</v>
      </c>
      <c r="F10">
        <f t="shared" si="1"/>
        <v>0.25987843432559998</v>
      </c>
      <c r="H10" s="3"/>
      <c r="I10">
        <v>0.44963172556719999</v>
      </c>
      <c r="J10">
        <v>-5.7331529118020003E-2</v>
      </c>
      <c r="K10">
        <v>0.80919161316449995</v>
      </c>
      <c r="L10">
        <v>0.14654902961310001</v>
      </c>
      <c r="M10">
        <v>1.5857136857510001E-2</v>
      </c>
      <c r="N10">
        <v>-0.67852657780900005</v>
      </c>
      <c r="O10">
        <v>0.6799615945402</v>
      </c>
      <c r="P10">
        <v>-3.3567084162759997E-2</v>
      </c>
      <c r="R10" s="6" t="e">
        <f>#REF!*I10</f>
        <v>#REF!</v>
      </c>
      <c r="S10">
        <f t="shared" si="2"/>
        <v>-5.7331529118020003E-2</v>
      </c>
      <c r="T10" t="e">
        <f>#REF!*K10</f>
        <v>#REF!</v>
      </c>
      <c r="U10">
        <f t="shared" si="3"/>
        <v>0.14654902961310001</v>
      </c>
      <c r="V10" t="e">
        <f>#REF!*M10</f>
        <v>#REF!</v>
      </c>
      <c r="W10">
        <f t="shared" si="4"/>
        <v>-0.67852657780900005</v>
      </c>
      <c r="X10" t="e">
        <f>#REF!*O10</f>
        <v>#REF!</v>
      </c>
      <c r="Y10">
        <f t="shared" si="5"/>
        <v>-3.3567084162759997E-2</v>
      </c>
    </row>
    <row r="11" spans="2:25" x14ac:dyDescent="0.3">
      <c r="B11" s="2">
        <v>0.9192589211662</v>
      </c>
      <c r="C11">
        <v>0.37774097206230001</v>
      </c>
      <c r="E11">
        <f t="shared" si="0"/>
        <v>2.1142955186822599E-3</v>
      </c>
      <c r="F11">
        <f t="shared" si="1"/>
        <v>0.37774097206230001</v>
      </c>
      <c r="H11" s="3"/>
      <c r="I11">
        <v>0.46784129735239999</v>
      </c>
      <c r="J11">
        <v>4.124276075826E-2</v>
      </c>
      <c r="K11">
        <v>0.91470352218060003</v>
      </c>
      <c r="L11">
        <v>0.1445837351516</v>
      </c>
      <c r="M11">
        <v>1.9243015320260001E-2</v>
      </c>
      <c r="N11">
        <v>-0.71323532833960002</v>
      </c>
      <c r="O11">
        <v>0.85535009642399995</v>
      </c>
      <c r="P11">
        <v>5.2362369500729998E-2</v>
      </c>
      <c r="R11" s="6" t="e">
        <f>#REF!*I11</f>
        <v>#REF!</v>
      </c>
      <c r="S11">
        <f t="shared" si="2"/>
        <v>4.124276075826E-2</v>
      </c>
      <c r="T11" t="e">
        <f>#REF!*K11</f>
        <v>#REF!</v>
      </c>
      <c r="U11">
        <f t="shared" si="3"/>
        <v>0.1445837351516</v>
      </c>
      <c r="V11" t="e">
        <f>#REF!*M11</f>
        <v>#REF!</v>
      </c>
      <c r="W11">
        <f t="shared" si="4"/>
        <v>-0.71323532833960002</v>
      </c>
      <c r="X11" t="e">
        <f>#REF!*O11</f>
        <v>#REF!</v>
      </c>
      <c r="Y11">
        <f t="shared" si="5"/>
        <v>5.2362369500729998E-2</v>
      </c>
    </row>
    <row r="12" spans="2:25" x14ac:dyDescent="0.3">
      <c r="B12" s="2">
        <v>1.8347236174549999</v>
      </c>
      <c r="C12">
        <v>12.557627061030001</v>
      </c>
      <c r="E12">
        <f t="shared" si="0"/>
        <v>4.2198643201464998E-3</v>
      </c>
      <c r="F12">
        <f t="shared" si="1"/>
        <v>12.557627061030001</v>
      </c>
      <c r="H12" s="3"/>
      <c r="I12">
        <v>0.49876188641480002</v>
      </c>
      <c r="J12">
        <v>0.1215295824433</v>
      </c>
      <c r="K12">
        <v>0.99339300984430001</v>
      </c>
      <c r="L12">
        <v>0.15197631036260001</v>
      </c>
      <c r="M12">
        <v>2.0847463253540002E-2</v>
      </c>
      <c r="N12">
        <v>-0.67937764122529998</v>
      </c>
      <c r="O12">
        <v>0.9277922389912</v>
      </c>
      <c r="P12">
        <v>8.6655276403869996E-2</v>
      </c>
      <c r="R12" s="6" t="e">
        <f>#REF!*I12</f>
        <v>#REF!</v>
      </c>
      <c r="S12">
        <f t="shared" si="2"/>
        <v>0.1215295824433</v>
      </c>
      <c r="T12" t="e">
        <f>#REF!*K12</f>
        <v>#REF!</v>
      </c>
      <c r="U12">
        <f t="shared" si="3"/>
        <v>0.15197631036260001</v>
      </c>
      <c r="V12" t="e">
        <f>#REF!*M12</f>
        <v>#REF!</v>
      </c>
      <c r="W12">
        <f t="shared" si="4"/>
        <v>-0.67937764122529998</v>
      </c>
      <c r="X12" t="e">
        <f>#REF!*O12</f>
        <v>#REF!</v>
      </c>
      <c r="Y12">
        <f t="shared" si="5"/>
        <v>8.6655276403869996E-2</v>
      </c>
    </row>
    <row r="13" spans="2:25" x14ac:dyDescent="0.3">
      <c r="B13" s="2">
        <v>1.9976708040110001</v>
      </c>
      <c r="C13">
        <v>14.612089344199999</v>
      </c>
      <c r="E13">
        <f t="shared" si="0"/>
        <v>4.5946428492252998E-3</v>
      </c>
      <c r="F13">
        <f t="shared" si="1"/>
        <v>14.612089344199999</v>
      </c>
      <c r="H13" s="3"/>
      <c r="I13">
        <v>0.52597875968359997</v>
      </c>
      <c r="J13">
        <v>3.0919781765809999E-2</v>
      </c>
      <c r="K13">
        <v>1.3039106997759999</v>
      </c>
      <c r="L13">
        <v>3.9552476387389999</v>
      </c>
      <c r="M13">
        <v>2.2809468269140001E-2</v>
      </c>
      <c r="N13">
        <v>-0.55456409578879995</v>
      </c>
      <c r="O13">
        <v>0.98132145878249999</v>
      </c>
      <c r="P13">
        <v>0.30555847819960003</v>
      </c>
      <c r="R13" s="6" t="e">
        <f>#REF!*I13</f>
        <v>#REF!</v>
      </c>
      <c r="S13">
        <f t="shared" si="2"/>
        <v>3.0919781765809999E-2</v>
      </c>
      <c r="T13" t="e">
        <f>#REF!*K13</f>
        <v>#REF!</v>
      </c>
      <c r="U13">
        <f t="shared" si="3"/>
        <v>3.9552476387389999</v>
      </c>
      <c r="V13" t="e">
        <f>#REF!*M13</f>
        <v>#REF!</v>
      </c>
      <c r="W13">
        <f t="shared" si="4"/>
        <v>-0.55456409578879995</v>
      </c>
      <c r="X13" t="e">
        <f>#REF!*O13</f>
        <v>#REF!</v>
      </c>
      <c r="Y13">
        <f t="shared" si="5"/>
        <v>0.30555847819960003</v>
      </c>
    </row>
    <row r="14" spans="2:25" x14ac:dyDescent="0.3">
      <c r="B14" s="2">
        <v>2.1444704384789999</v>
      </c>
      <c r="C14">
        <v>16.22399270707</v>
      </c>
      <c r="E14">
        <f t="shared" si="0"/>
        <v>4.9322820085016999E-3</v>
      </c>
      <c r="F14">
        <f t="shared" si="1"/>
        <v>16.22399270707</v>
      </c>
      <c r="H14" s="3"/>
      <c r="I14">
        <v>0.55322506220790002</v>
      </c>
      <c r="J14">
        <v>1.230129746322E-2</v>
      </c>
      <c r="K14">
        <v>1.34878019178</v>
      </c>
      <c r="L14">
        <v>4.4947662176829999</v>
      </c>
      <c r="M14">
        <v>2.4411567658999999E-2</v>
      </c>
      <c r="N14">
        <v>-0.71411678687799995</v>
      </c>
      <c r="O14">
        <v>1.0236605098130001</v>
      </c>
      <c r="P14">
        <v>0.83757616449189998</v>
      </c>
      <c r="R14" s="6" t="e">
        <f>#REF!*I14</f>
        <v>#REF!</v>
      </c>
      <c r="S14">
        <f t="shared" si="2"/>
        <v>1.230129746322E-2</v>
      </c>
      <c r="T14" t="e">
        <f>#REF!*K14</f>
        <v>#REF!</v>
      </c>
      <c r="U14">
        <f t="shared" si="3"/>
        <v>4.4947662176829999</v>
      </c>
      <c r="V14" t="e">
        <f>#REF!*M14</f>
        <v>#REF!</v>
      </c>
      <c r="W14">
        <f t="shared" si="4"/>
        <v>-0.71411678687799995</v>
      </c>
      <c r="X14" t="e">
        <f>#REF!*O14</f>
        <v>#REF!</v>
      </c>
      <c r="Y14">
        <f t="shared" si="5"/>
        <v>0.83757616449189998</v>
      </c>
    </row>
    <row r="15" spans="2:25" x14ac:dyDescent="0.3">
      <c r="B15" s="2">
        <v>2.1726272248959999</v>
      </c>
      <c r="C15">
        <v>16.548354485480001</v>
      </c>
      <c r="E15">
        <f t="shared" si="0"/>
        <v>4.9970426172607999E-3</v>
      </c>
      <c r="F15">
        <f t="shared" si="1"/>
        <v>16.548354485480001</v>
      </c>
      <c r="H15" s="3"/>
      <c r="I15">
        <v>0.57687800864679994</v>
      </c>
      <c r="J15">
        <v>9.2753627203989997E-2</v>
      </c>
      <c r="K15">
        <v>1.37388028224</v>
      </c>
      <c r="L15">
        <v>4.7068971215430002</v>
      </c>
      <c r="M15">
        <v>2.976069448387E-2</v>
      </c>
      <c r="N15">
        <v>-0.52161826233499997</v>
      </c>
      <c r="O15">
        <v>1.963615985134</v>
      </c>
      <c r="P15">
        <v>13.663815689650001</v>
      </c>
      <c r="R15" s="6" t="e">
        <f>#REF!*I15</f>
        <v>#REF!</v>
      </c>
      <c r="S15">
        <f t="shared" si="2"/>
        <v>9.2753627203989997E-2</v>
      </c>
      <c r="T15" t="e">
        <f>#REF!*K15</f>
        <v>#REF!</v>
      </c>
      <c r="U15">
        <f t="shared" si="3"/>
        <v>4.7068971215430002</v>
      </c>
      <c r="V15" t="e">
        <f>#REF!*M15</f>
        <v>#REF!</v>
      </c>
      <c r="W15">
        <f t="shared" si="4"/>
        <v>-0.52161826233499997</v>
      </c>
      <c r="X15" t="e">
        <f>#REF!*O15</f>
        <v>#REF!</v>
      </c>
      <c r="Y15">
        <f t="shared" si="5"/>
        <v>13.663815689650001</v>
      </c>
    </row>
    <row r="16" spans="2:25" x14ac:dyDescent="0.3">
      <c r="B16" s="2">
        <v>2.232912837232</v>
      </c>
      <c r="C16">
        <v>17.019938478090001</v>
      </c>
      <c r="E16">
        <f t="shared" si="0"/>
        <v>5.1356995256335997E-3</v>
      </c>
      <c r="F16">
        <f t="shared" si="1"/>
        <v>17.019938478090001</v>
      </c>
      <c r="H16" s="3"/>
      <c r="I16">
        <v>0.6041537404267</v>
      </c>
      <c r="J16">
        <v>0.1461264592763</v>
      </c>
      <c r="K16">
        <v>1.4133689203490001</v>
      </c>
      <c r="L16">
        <v>5.1933663194840003</v>
      </c>
      <c r="M16">
        <v>3.3145191450500003E-2</v>
      </c>
      <c r="N16">
        <v>-0.67009782357350001</v>
      </c>
      <c r="O16">
        <v>1.989163987153</v>
      </c>
      <c r="P16">
        <v>2.4231038512269998</v>
      </c>
      <c r="R16" s="6" t="e">
        <f>#REF!*I16</f>
        <v>#REF!</v>
      </c>
      <c r="S16">
        <f t="shared" si="2"/>
        <v>0.1461264592763</v>
      </c>
      <c r="T16" t="e">
        <f>#REF!*K16</f>
        <v>#REF!</v>
      </c>
      <c r="U16">
        <f t="shared" si="3"/>
        <v>5.1933663194840003</v>
      </c>
      <c r="V16" t="e">
        <f>#REF!*M16</f>
        <v>#REF!</v>
      </c>
      <c r="W16">
        <f t="shared" si="4"/>
        <v>-0.67009782357350001</v>
      </c>
      <c r="X16" t="e">
        <f>#REF!*O16</f>
        <v>#REF!</v>
      </c>
      <c r="Y16">
        <f t="shared" si="5"/>
        <v>2.4231038512269998</v>
      </c>
    </row>
    <row r="17" spans="2:25" x14ac:dyDescent="0.3">
      <c r="B17" s="2">
        <v>2.2446914990460001</v>
      </c>
      <c r="C17">
        <v>15.87852606761</v>
      </c>
      <c r="E17">
        <f t="shared" si="0"/>
        <v>5.1627904478057998E-3</v>
      </c>
      <c r="F17">
        <f t="shared" si="1"/>
        <v>15.87852606761</v>
      </c>
      <c r="H17" s="3"/>
      <c r="I17">
        <v>0.6223228469855</v>
      </c>
      <c r="J17">
        <v>0.1457126891371</v>
      </c>
      <c r="K17">
        <v>1.4349002567139999</v>
      </c>
      <c r="L17">
        <v>5.4321384991099997</v>
      </c>
      <c r="M17">
        <v>3.6887936247520001E-2</v>
      </c>
      <c r="N17">
        <v>-0.67073612113579995</v>
      </c>
      <c r="O17">
        <v>2.0093089373690001</v>
      </c>
      <c r="P17">
        <v>3.8204894154489999</v>
      </c>
      <c r="R17" s="6" t="e">
        <f>#REF!*I17</f>
        <v>#REF!</v>
      </c>
      <c r="S17">
        <f t="shared" si="2"/>
        <v>0.1457126891371</v>
      </c>
      <c r="T17" t="e">
        <f>#REF!*K17</f>
        <v>#REF!</v>
      </c>
      <c r="U17">
        <f t="shared" si="3"/>
        <v>5.4321384991099997</v>
      </c>
      <c r="V17" t="e">
        <f>#REF!*M17</f>
        <v>#REF!</v>
      </c>
      <c r="W17">
        <f t="shared" si="4"/>
        <v>-0.67073612113579995</v>
      </c>
      <c r="X17" t="e">
        <f>#REF!*O17</f>
        <v>#REF!</v>
      </c>
      <c r="Y17">
        <f t="shared" si="5"/>
        <v>3.8204894154489999</v>
      </c>
    </row>
    <row r="18" spans="2:25" x14ac:dyDescent="0.3">
      <c r="B18" s="2">
        <v>2.260202308522</v>
      </c>
      <c r="C18">
        <v>4.5934415255319996</v>
      </c>
      <c r="E18">
        <f t="shared" si="0"/>
        <v>5.1984653096005997E-3</v>
      </c>
      <c r="F18">
        <f t="shared" si="1"/>
        <v>4.5934415255319996</v>
      </c>
      <c r="H18" s="3"/>
      <c r="I18">
        <v>0.71334127665570002</v>
      </c>
      <c r="J18">
        <v>0.56659282214350004</v>
      </c>
      <c r="K18">
        <v>1.479809352647</v>
      </c>
      <c r="L18">
        <v>6.1045303561289996</v>
      </c>
      <c r="M18">
        <v>4.009655581484E-2</v>
      </c>
      <c r="N18">
        <v>-0.62577490904879995</v>
      </c>
      <c r="O18">
        <v>2.0592561352110001</v>
      </c>
      <c r="P18">
        <v>4.3338488858459998</v>
      </c>
      <c r="R18" s="6" t="e">
        <f>#REF!*I18</f>
        <v>#REF!</v>
      </c>
      <c r="S18">
        <f t="shared" si="2"/>
        <v>0.56659282214350004</v>
      </c>
      <c r="T18" t="e">
        <f>#REF!*K18</f>
        <v>#REF!</v>
      </c>
      <c r="U18">
        <f t="shared" si="3"/>
        <v>6.1045303561289996</v>
      </c>
      <c r="V18" t="e">
        <f>#REF!*M18</f>
        <v>#REF!</v>
      </c>
      <c r="W18">
        <f t="shared" si="4"/>
        <v>-0.62577490904879995</v>
      </c>
      <c r="X18" t="e">
        <f>#REF!*O18</f>
        <v>#REF!</v>
      </c>
      <c r="Y18">
        <f t="shared" si="5"/>
        <v>4.3338488858459998</v>
      </c>
    </row>
    <row r="19" spans="2:25" x14ac:dyDescent="0.3">
      <c r="B19" s="2">
        <v>2.2644780829719999</v>
      </c>
      <c r="C19">
        <v>5.7641913055189997</v>
      </c>
      <c r="E19">
        <f t="shared" si="0"/>
        <v>5.2082995908355996E-3</v>
      </c>
      <c r="F19">
        <f t="shared" si="1"/>
        <v>5.7641913055189997</v>
      </c>
      <c r="H19" s="3"/>
      <c r="I19">
        <v>0.73703100966409996</v>
      </c>
      <c r="J19">
        <v>0.73703429735299997</v>
      </c>
      <c r="K19">
        <v>1.5318717983450001</v>
      </c>
      <c r="L19">
        <v>6.7767889728439998</v>
      </c>
      <c r="M19">
        <v>4.1520843710830001E-2</v>
      </c>
      <c r="N19">
        <v>-0.75116596180359996</v>
      </c>
      <c r="O19">
        <v>2.6065258795789998</v>
      </c>
      <c r="P19">
        <v>12.114789397559999</v>
      </c>
      <c r="R19" s="6" t="e">
        <f>#REF!*I19</f>
        <v>#REF!</v>
      </c>
      <c r="S19">
        <f t="shared" si="2"/>
        <v>0.73703429735299997</v>
      </c>
      <c r="T19" t="e">
        <f>#REF!*K19</f>
        <v>#REF!</v>
      </c>
      <c r="U19">
        <f t="shared" si="3"/>
        <v>6.7767889728439998</v>
      </c>
      <c r="V19" t="e">
        <f>#REF!*M19</f>
        <v>#REF!</v>
      </c>
      <c r="W19">
        <f t="shared" si="4"/>
        <v>-0.75116596180359996</v>
      </c>
      <c r="X19" t="e">
        <f>#REF!*O19</f>
        <v>#REF!</v>
      </c>
      <c r="Y19">
        <f t="shared" si="5"/>
        <v>12.114789397559999</v>
      </c>
    </row>
    <row r="20" spans="2:25" x14ac:dyDescent="0.3">
      <c r="B20" s="2">
        <v>2.4253660873439999</v>
      </c>
      <c r="C20">
        <v>7.5825492951860003</v>
      </c>
      <c r="E20">
        <f t="shared" si="0"/>
        <v>5.5783420008911995E-3</v>
      </c>
      <c r="F20">
        <f t="shared" si="1"/>
        <v>7.5825492951860003</v>
      </c>
      <c r="H20" s="3"/>
      <c r="I20">
        <v>0.76438031458279998</v>
      </c>
      <c r="J20">
        <v>0.9703854203626</v>
      </c>
      <c r="K20">
        <v>1.585717300959</v>
      </c>
      <c r="L20">
        <v>7.4312978424080001</v>
      </c>
      <c r="M20">
        <v>4.4553033280400001E-2</v>
      </c>
      <c r="N20">
        <v>-0.55827230067440003</v>
      </c>
      <c r="O20">
        <v>2.6231615310119998</v>
      </c>
      <c r="P20">
        <v>4.1120448529270002</v>
      </c>
      <c r="R20" s="6" t="e">
        <f>#REF!*I20</f>
        <v>#REF!</v>
      </c>
      <c r="S20">
        <f t="shared" si="2"/>
        <v>0.9703854203626</v>
      </c>
      <c r="T20" t="e">
        <f>#REF!*K20</f>
        <v>#REF!</v>
      </c>
      <c r="U20">
        <f t="shared" si="3"/>
        <v>7.4312978424080001</v>
      </c>
      <c r="V20" t="e">
        <f>#REF!*M20</f>
        <v>#REF!</v>
      </c>
      <c r="W20">
        <f t="shared" si="4"/>
        <v>-0.55827230067440003</v>
      </c>
      <c r="X20" t="e">
        <f>#REF!*O20</f>
        <v>#REF!</v>
      </c>
      <c r="Y20">
        <f t="shared" si="5"/>
        <v>4.1120448529270002</v>
      </c>
    </row>
    <row r="21" spans="2:25" x14ac:dyDescent="0.3">
      <c r="B21" s="2">
        <v>2.735119559498</v>
      </c>
      <c r="C21">
        <v>11.278430766290001</v>
      </c>
      <c r="E21">
        <f t="shared" si="0"/>
        <v>6.2907749868453995E-3</v>
      </c>
      <c r="F21">
        <f t="shared" si="1"/>
        <v>11.278430766290001</v>
      </c>
      <c r="H21" s="3"/>
      <c r="I21">
        <v>0.78623474365059998</v>
      </c>
      <c r="J21">
        <v>1.095873699852</v>
      </c>
      <c r="K21">
        <v>1.79562340809</v>
      </c>
      <c r="L21">
        <v>9.6773880722819996</v>
      </c>
      <c r="M21">
        <v>4.7225731673059997E-2</v>
      </c>
      <c r="N21">
        <v>-0.61561363285860005</v>
      </c>
      <c r="O21">
        <v>2.6356123790139998</v>
      </c>
      <c r="P21">
        <v>5.4177168289189996</v>
      </c>
      <c r="R21" s="6" t="e">
        <f>#REF!*I21</f>
        <v>#REF!</v>
      </c>
      <c r="S21">
        <f t="shared" si="2"/>
        <v>1.095873699852</v>
      </c>
      <c r="T21" t="e">
        <f>#REF!*K21</f>
        <v>#REF!</v>
      </c>
      <c r="U21">
        <f t="shared" si="3"/>
        <v>9.6773880722819996</v>
      </c>
      <c r="V21" t="e">
        <f>#REF!*M21</f>
        <v>#REF!</v>
      </c>
      <c r="W21">
        <f t="shared" si="4"/>
        <v>-0.61561363285860005</v>
      </c>
      <c r="X21" t="e">
        <f>#REF!*O21</f>
        <v>#REF!</v>
      </c>
      <c r="Y21">
        <f t="shared" si="5"/>
        <v>5.4177168289189996</v>
      </c>
    </row>
    <row r="22" spans="2:25" x14ac:dyDescent="0.3">
      <c r="B22" s="2">
        <v>2.7592156246770001</v>
      </c>
      <c r="C22">
        <v>11.386387774839999</v>
      </c>
      <c r="E22">
        <f t="shared" si="0"/>
        <v>6.3461959367571005E-3</v>
      </c>
      <c r="F22">
        <f t="shared" si="1"/>
        <v>11.386387774839999</v>
      </c>
      <c r="H22" s="3"/>
      <c r="I22">
        <v>0.7953744767841</v>
      </c>
      <c r="J22">
        <v>1.2306505329849999</v>
      </c>
      <c r="K22">
        <v>1.8260964316599999</v>
      </c>
      <c r="L22">
        <v>9.9159937015300006</v>
      </c>
      <c r="M22">
        <v>4.936375223759E-2</v>
      </c>
      <c r="N22">
        <v>-0.67286377967669997</v>
      </c>
      <c r="O22">
        <v>3.1782399847980001</v>
      </c>
      <c r="P22">
        <v>12.131861358369999</v>
      </c>
      <c r="R22" s="6" t="e">
        <f>#REF!*I22</f>
        <v>#REF!</v>
      </c>
      <c r="S22">
        <f t="shared" si="2"/>
        <v>1.2306505329849999</v>
      </c>
      <c r="T22" t="e">
        <f>#REF!*K22</f>
        <v>#REF!</v>
      </c>
      <c r="U22">
        <f t="shared" si="3"/>
        <v>9.9159937015300006</v>
      </c>
      <c r="V22" t="e">
        <f>#REF!*M22</f>
        <v>#REF!</v>
      </c>
      <c r="W22">
        <f t="shared" si="4"/>
        <v>-0.67286377967669997</v>
      </c>
      <c r="X22" t="e">
        <f>#REF!*O22</f>
        <v>#REF!</v>
      </c>
      <c r="Y22">
        <f t="shared" si="5"/>
        <v>12.131861358369999</v>
      </c>
    </row>
    <row r="23" spans="2:25" x14ac:dyDescent="0.3">
      <c r="B23" s="2">
        <v>2.7732507855390001</v>
      </c>
      <c r="C23">
        <v>11.356715801189999</v>
      </c>
      <c r="E23">
        <f t="shared" si="0"/>
        <v>6.3784768067397003E-3</v>
      </c>
      <c r="F23">
        <f t="shared" si="1"/>
        <v>11.356715801189999</v>
      </c>
      <c r="H23" s="3"/>
      <c r="I23">
        <v>0.82081490462340001</v>
      </c>
      <c r="J23">
        <v>1.2390701693370001</v>
      </c>
      <c r="K23">
        <v>1.8798917692970001</v>
      </c>
      <c r="L23">
        <v>10.40219641887</v>
      </c>
      <c r="M23">
        <v>5.3462948920039999E-2</v>
      </c>
      <c r="N23">
        <v>-0.67356286748299998</v>
      </c>
      <c r="O23">
        <v>3.2144332245279998</v>
      </c>
      <c r="P23">
        <v>4.7722950497759999</v>
      </c>
      <c r="R23" s="6" t="e">
        <f>#REF!*I23</f>
        <v>#REF!</v>
      </c>
      <c r="S23">
        <f t="shared" si="2"/>
        <v>1.2390701693370001</v>
      </c>
      <c r="T23" t="e">
        <f>#REF!*K23</f>
        <v>#REF!</v>
      </c>
      <c r="U23">
        <f t="shared" si="3"/>
        <v>10.40219641887</v>
      </c>
      <c r="V23" t="e">
        <f>#REF!*M23</f>
        <v>#REF!</v>
      </c>
      <c r="W23">
        <f t="shared" si="4"/>
        <v>-0.67356286748299998</v>
      </c>
      <c r="X23" t="e">
        <f>#REF!*O23</f>
        <v>#REF!</v>
      </c>
      <c r="Y23">
        <f t="shared" si="5"/>
        <v>4.7722950497759999</v>
      </c>
    </row>
    <row r="24" spans="2:25" x14ac:dyDescent="0.3">
      <c r="B24" s="2">
        <v>2.7872393884890001</v>
      </c>
      <c r="C24">
        <v>11.120433052139999</v>
      </c>
      <c r="E24">
        <f t="shared" si="0"/>
        <v>6.4106505935247002E-3</v>
      </c>
      <c r="F24">
        <f t="shared" si="1"/>
        <v>11.120433052139999</v>
      </c>
      <c r="H24" s="3"/>
      <c r="I24">
        <v>0.8773157104889</v>
      </c>
      <c r="J24">
        <v>1.6697353801549999</v>
      </c>
      <c r="K24">
        <v>1.914018035345</v>
      </c>
      <c r="L24">
        <v>10.89762376557</v>
      </c>
      <c r="M24">
        <v>5.5423296140289999E-2</v>
      </c>
      <c r="N24">
        <v>-0.68527429489589997</v>
      </c>
      <c r="O24">
        <v>3.2194478365229999</v>
      </c>
      <c r="P24">
        <v>6.3173688499110003</v>
      </c>
      <c r="R24" s="6" t="e">
        <f>#REF!*I24</f>
        <v>#REF!</v>
      </c>
      <c r="S24">
        <f t="shared" si="2"/>
        <v>1.6697353801549999</v>
      </c>
      <c r="T24" t="e">
        <f>#REF!*K24</f>
        <v>#REF!</v>
      </c>
      <c r="U24">
        <f t="shared" si="3"/>
        <v>10.89762376557</v>
      </c>
      <c r="V24" t="e">
        <f>#REF!*M24</f>
        <v>#REF!</v>
      </c>
      <c r="W24">
        <f t="shared" si="4"/>
        <v>-0.68527429489589997</v>
      </c>
      <c r="X24" t="e">
        <f>#REF!*O24</f>
        <v>#REF!</v>
      </c>
      <c r="Y24">
        <f t="shared" si="5"/>
        <v>6.3173688499110003</v>
      </c>
    </row>
    <row r="25" spans="2:25" x14ac:dyDescent="0.3">
      <c r="B25" s="2">
        <v>2.8194081211889999</v>
      </c>
      <c r="C25">
        <v>11.44475021667</v>
      </c>
      <c r="E25">
        <f t="shared" si="0"/>
        <v>6.4846386787346996E-3</v>
      </c>
      <c r="F25">
        <f t="shared" si="1"/>
        <v>11.44475021667</v>
      </c>
      <c r="H25" s="3"/>
      <c r="I25">
        <v>0.89730540636050005</v>
      </c>
      <c r="J25">
        <v>1.6782791475479999</v>
      </c>
      <c r="K25">
        <v>1.969654515662</v>
      </c>
      <c r="L25">
        <v>11.560957543600001</v>
      </c>
      <c r="M25">
        <v>5.7561869303260002E-2</v>
      </c>
      <c r="N25">
        <v>-0.69701611743089997</v>
      </c>
      <c r="O25">
        <v>3.515720912436</v>
      </c>
      <c r="P25">
        <v>9.9127255491459998</v>
      </c>
      <c r="R25" s="6" t="e">
        <f>#REF!*I25</f>
        <v>#REF!</v>
      </c>
      <c r="S25">
        <f t="shared" si="2"/>
        <v>1.6782791475479999</v>
      </c>
      <c r="T25" t="e">
        <f>#REF!*K25</f>
        <v>#REF!</v>
      </c>
      <c r="U25">
        <f t="shared" si="3"/>
        <v>11.560957543600001</v>
      </c>
      <c r="V25" t="e">
        <f>#REF!*M25</f>
        <v>#REF!</v>
      </c>
      <c r="W25">
        <f t="shared" si="4"/>
        <v>-0.69701611743089997</v>
      </c>
      <c r="X25" t="e">
        <f>#REF!*O25</f>
        <v>#REF!</v>
      </c>
      <c r="Y25">
        <f t="shared" si="5"/>
        <v>9.9127255491459998</v>
      </c>
    </row>
    <row r="26" spans="2:25" x14ac:dyDescent="0.3">
      <c r="B26" s="2">
        <v>2.839487805998</v>
      </c>
      <c r="C26">
        <v>11.53307462241</v>
      </c>
      <c r="E26">
        <f t="shared" si="0"/>
        <v>6.5308219537953995E-3</v>
      </c>
      <c r="F26">
        <f t="shared" si="1"/>
        <v>11.53307462241</v>
      </c>
      <c r="H26" s="3"/>
      <c r="I26">
        <v>0.90645985412179997</v>
      </c>
      <c r="J26">
        <v>1.8490516388689999</v>
      </c>
      <c r="K26">
        <v>2.0628830459069998</v>
      </c>
      <c r="L26">
        <v>12.347606869570001</v>
      </c>
      <c r="M26">
        <v>5.9522492822739997E-2</v>
      </c>
      <c r="N26">
        <v>-0.68597338270230002</v>
      </c>
      <c r="O26">
        <v>3.7079445346959998</v>
      </c>
      <c r="P26">
        <v>12.040007548689999</v>
      </c>
      <c r="R26" s="6" t="e">
        <f>#REF!*I26</f>
        <v>#REF!</v>
      </c>
      <c r="S26">
        <f t="shared" si="2"/>
        <v>1.8490516388689999</v>
      </c>
      <c r="T26" t="e">
        <f>#REF!*K26</f>
        <v>#REF!</v>
      </c>
      <c r="U26">
        <f t="shared" si="3"/>
        <v>12.347606869570001</v>
      </c>
      <c r="V26" t="e">
        <f>#REF!*M26</f>
        <v>#REF!</v>
      </c>
      <c r="W26">
        <f t="shared" si="4"/>
        <v>-0.68597338270230002</v>
      </c>
      <c r="X26" t="e">
        <f>#REF!*O26</f>
        <v>#REF!</v>
      </c>
      <c r="Y26">
        <f t="shared" si="5"/>
        <v>12.040007548689999</v>
      </c>
    </row>
    <row r="27" spans="2:25" x14ac:dyDescent="0.3">
      <c r="B27" s="2">
        <v>2.8395365809530002</v>
      </c>
      <c r="C27">
        <v>11.749524006150001</v>
      </c>
      <c r="E27">
        <f t="shared" si="0"/>
        <v>6.5309341361919002E-3</v>
      </c>
      <c r="F27">
        <f t="shared" si="1"/>
        <v>11.749524006150001</v>
      </c>
      <c r="H27" s="3"/>
      <c r="I27">
        <v>0.96109224813430005</v>
      </c>
      <c r="J27">
        <v>2.1537734230450001</v>
      </c>
      <c r="K27">
        <v>2.113033061851</v>
      </c>
      <c r="L27">
        <v>12.60356252507</v>
      </c>
      <c r="M27">
        <v>6.1484359688729999E-2</v>
      </c>
      <c r="N27">
        <v>-0.5725369183365</v>
      </c>
      <c r="O27">
        <v>3.81170747034</v>
      </c>
      <c r="P27">
        <v>13.140176234629999</v>
      </c>
      <c r="R27" s="6" t="e">
        <f>#REF!*I27</f>
        <v>#REF!</v>
      </c>
      <c r="S27">
        <f t="shared" si="2"/>
        <v>2.1537734230450001</v>
      </c>
      <c r="T27" t="e">
        <f>#REF!*K27</f>
        <v>#REF!</v>
      </c>
      <c r="U27">
        <f t="shared" si="3"/>
        <v>12.60356252507</v>
      </c>
      <c r="V27" t="e">
        <f>#REF!*M27</f>
        <v>#REF!</v>
      </c>
      <c r="W27">
        <f t="shared" si="4"/>
        <v>-0.5725369183365</v>
      </c>
      <c r="X27" t="e">
        <f>#REF!*O27</f>
        <v>#REF!</v>
      </c>
      <c r="Y27">
        <f t="shared" si="5"/>
        <v>13.140176234629999</v>
      </c>
    </row>
    <row r="28" spans="2:25" x14ac:dyDescent="0.3">
      <c r="B28" s="2">
        <v>2.86163332412</v>
      </c>
      <c r="C28">
        <v>11.8870191467</v>
      </c>
      <c r="E28">
        <f t="shared" si="0"/>
        <v>6.5817566454760001E-3</v>
      </c>
      <c r="F28">
        <f t="shared" si="1"/>
        <v>11.8870191467</v>
      </c>
      <c r="H28" s="3"/>
      <c r="I28">
        <v>0.97745180135109999</v>
      </c>
      <c r="J28">
        <v>2.1713988590129998</v>
      </c>
      <c r="K28">
        <v>2.1470563576820001</v>
      </c>
      <c r="L28">
        <v>12.753519348779999</v>
      </c>
      <c r="M28">
        <v>6.4336527370630003E-2</v>
      </c>
      <c r="N28">
        <v>-0.52751491600559997</v>
      </c>
      <c r="O28">
        <v>3.8846223676220002</v>
      </c>
      <c r="P28">
        <v>13.78151406422</v>
      </c>
      <c r="R28" s="6" t="e">
        <f>#REF!*I28</f>
        <v>#REF!</v>
      </c>
      <c r="S28">
        <f t="shared" si="2"/>
        <v>2.1713988590129998</v>
      </c>
      <c r="T28" t="e">
        <f>#REF!*K28</f>
        <v>#REF!</v>
      </c>
      <c r="U28">
        <f t="shared" si="3"/>
        <v>12.753519348779999</v>
      </c>
      <c r="V28" t="e">
        <f>#REF!*M28</f>
        <v>#REF!</v>
      </c>
      <c r="W28">
        <f t="shared" si="4"/>
        <v>-0.52751491600559997</v>
      </c>
      <c r="X28" t="e">
        <f>#REF!*O28</f>
        <v>#REF!</v>
      </c>
      <c r="Y28">
        <f t="shared" si="5"/>
        <v>13.78151406422</v>
      </c>
    </row>
    <row r="29" spans="2:25" x14ac:dyDescent="0.3">
      <c r="B29" s="2">
        <v>2.885702784777</v>
      </c>
      <c r="C29">
        <v>11.87691285504</v>
      </c>
      <c r="E29">
        <f t="shared" si="0"/>
        <v>6.6371164049870996E-3</v>
      </c>
      <c r="F29">
        <f t="shared" si="1"/>
        <v>11.87691285504</v>
      </c>
      <c r="H29" s="3"/>
      <c r="I29">
        <v>0.98839005185579998</v>
      </c>
      <c r="J29">
        <v>2.2611397423990001</v>
      </c>
      <c r="K29">
        <v>2.1703179457239998</v>
      </c>
      <c r="L29">
        <v>12.79737741049</v>
      </c>
      <c r="M29">
        <v>6.6295907543589994E-2</v>
      </c>
      <c r="N29">
        <v>-0.61886591091400001</v>
      </c>
      <c r="O29">
        <v>3.9190954056330001</v>
      </c>
      <c r="P29">
        <v>14.00107455403</v>
      </c>
      <c r="R29" s="6" t="e">
        <f>#REF!*I29</f>
        <v>#REF!</v>
      </c>
      <c r="S29">
        <f t="shared" si="2"/>
        <v>2.2611397423990001</v>
      </c>
      <c r="T29" t="e">
        <f>#REF!*K29</f>
        <v>#REF!</v>
      </c>
      <c r="U29">
        <f t="shared" si="3"/>
        <v>12.79737741049</v>
      </c>
      <c r="V29" t="e">
        <f>#REF!*M29</f>
        <v>#REF!</v>
      </c>
      <c r="W29">
        <f t="shared" si="4"/>
        <v>-0.61886591091400001</v>
      </c>
      <c r="X29" t="e">
        <f>#REF!*O29</f>
        <v>#REF!</v>
      </c>
      <c r="Y29">
        <f t="shared" si="5"/>
        <v>14.00107455403</v>
      </c>
    </row>
    <row r="30" spans="2:25" x14ac:dyDescent="0.3">
      <c r="B30" s="2">
        <v>2.8978273053649999</v>
      </c>
      <c r="C30">
        <v>12.270323347450001</v>
      </c>
      <c r="E30">
        <f t="shared" si="0"/>
        <v>6.6650028023394993E-3</v>
      </c>
      <c r="F30">
        <f t="shared" si="1"/>
        <v>12.270323347450001</v>
      </c>
      <c r="H30" s="3"/>
      <c r="I30">
        <v>0.99937244624379995</v>
      </c>
      <c r="J30">
        <v>2.4588676003460002</v>
      </c>
      <c r="K30">
        <v>2.1900028588849998</v>
      </c>
      <c r="L30">
        <v>12.84130209235</v>
      </c>
      <c r="M30">
        <v>6.8433651808889995E-2</v>
      </c>
      <c r="N30">
        <v>-0.69887021987370002</v>
      </c>
      <c r="O30">
        <v>3.9677973437979999</v>
      </c>
      <c r="P30">
        <v>3.1274799837409999</v>
      </c>
      <c r="R30" s="6" t="e">
        <f>#REF!*I30</f>
        <v>#REF!</v>
      </c>
      <c r="S30">
        <f t="shared" si="2"/>
        <v>2.4588676003460002</v>
      </c>
      <c r="T30" t="e">
        <f>#REF!*K30</f>
        <v>#REF!</v>
      </c>
      <c r="U30">
        <f t="shared" si="3"/>
        <v>12.84130209235</v>
      </c>
      <c r="V30" t="e">
        <f>#REF!*M30</f>
        <v>#REF!</v>
      </c>
      <c r="W30">
        <f t="shared" si="4"/>
        <v>-0.69887021987370002</v>
      </c>
      <c r="X30" t="e">
        <f>#REF!*O30</f>
        <v>#REF!</v>
      </c>
      <c r="Y30">
        <f t="shared" si="5"/>
        <v>3.1274799837409999</v>
      </c>
    </row>
    <row r="31" spans="2:25" x14ac:dyDescent="0.3">
      <c r="B31" s="2">
        <v>2.9239271266419999</v>
      </c>
      <c r="C31">
        <v>12.36841944072</v>
      </c>
      <c r="E31">
        <f t="shared" si="0"/>
        <v>6.7250323912765994E-3</v>
      </c>
      <c r="F31">
        <f t="shared" si="1"/>
        <v>12.36841944072</v>
      </c>
      <c r="H31" s="3"/>
      <c r="I31">
        <v>1.026648178024</v>
      </c>
      <c r="J31">
        <v>2.5122404324179999</v>
      </c>
      <c r="K31">
        <v>2.2222008536079998</v>
      </c>
      <c r="L31">
        <v>12.867277166599999</v>
      </c>
      <c r="M31">
        <v>7.3067940768320003E-2</v>
      </c>
      <c r="N31">
        <v>-0.66552924983369999</v>
      </c>
      <c r="O31">
        <v>3.9991324627739999</v>
      </c>
      <c r="P31">
        <v>4.211751063466</v>
      </c>
      <c r="R31" s="6" t="e">
        <f>#REF!*I31</f>
        <v>#REF!</v>
      </c>
      <c r="S31">
        <f t="shared" si="2"/>
        <v>2.5122404324179999</v>
      </c>
      <c r="T31" t="e">
        <f>#REF!*K31</f>
        <v>#REF!</v>
      </c>
      <c r="U31">
        <f t="shared" si="3"/>
        <v>12.867277166599999</v>
      </c>
      <c r="V31" t="e">
        <f>#REF!*M31</f>
        <v>#REF!</v>
      </c>
      <c r="W31">
        <f t="shared" si="4"/>
        <v>-0.66552924983369999</v>
      </c>
      <c r="X31" t="e">
        <f>#REF!*O31</f>
        <v>#REF!</v>
      </c>
      <c r="Y31">
        <f t="shared" si="5"/>
        <v>4.211751063466</v>
      </c>
    </row>
    <row r="32" spans="2:25" x14ac:dyDescent="0.3">
      <c r="B32" s="2">
        <v>2.9520484403639999</v>
      </c>
      <c r="C32">
        <v>12.5353634855</v>
      </c>
      <c r="E32">
        <f t="shared" si="0"/>
        <v>6.7897114128371997E-3</v>
      </c>
      <c r="F32">
        <f t="shared" si="1"/>
        <v>12.5353634855</v>
      </c>
      <c r="H32" s="3"/>
      <c r="I32">
        <v>1.0394033391840001</v>
      </c>
      <c r="J32">
        <v>2.6019399387900002</v>
      </c>
      <c r="K32">
        <v>2.266906649369</v>
      </c>
      <c r="L32">
        <v>12.857586196170001</v>
      </c>
      <c r="M32">
        <v>7.6097781794479999E-2</v>
      </c>
      <c r="N32">
        <v>-0.66604596690789997</v>
      </c>
      <c r="O32">
        <v>4.0490080311150001</v>
      </c>
      <c r="P32">
        <v>4.6331340304259996</v>
      </c>
      <c r="R32" s="6" t="e">
        <f>#REF!*I32</f>
        <v>#REF!</v>
      </c>
      <c r="S32">
        <f t="shared" si="2"/>
        <v>2.6019399387900002</v>
      </c>
      <c r="T32" t="e">
        <f>#REF!*K32</f>
        <v>#REF!</v>
      </c>
      <c r="U32">
        <f t="shared" si="3"/>
        <v>12.857586196170001</v>
      </c>
      <c r="V32" t="e">
        <f>#REF!*M32</f>
        <v>#REF!</v>
      </c>
      <c r="W32">
        <f t="shared" si="4"/>
        <v>-0.66604596690789997</v>
      </c>
      <c r="X32" t="e">
        <f>#REF!*O32</f>
        <v>#REF!</v>
      </c>
      <c r="Y32">
        <f t="shared" si="5"/>
        <v>4.6331340304259996</v>
      </c>
    </row>
    <row r="33" spans="2:25" x14ac:dyDescent="0.3">
      <c r="B33" s="2">
        <v>2.9581084836140001</v>
      </c>
      <c r="C33">
        <v>12.72223012335</v>
      </c>
      <c r="E33">
        <f t="shared" si="0"/>
        <v>6.8036495123122006E-3</v>
      </c>
      <c r="F33">
        <f t="shared" si="1"/>
        <v>12.72223012335</v>
      </c>
      <c r="H33" s="3"/>
      <c r="I33">
        <v>1.0522136801990001</v>
      </c>
      <c r="J33">
        <v>2.8266231633640002</v>
      </c>
      <c r="K33">
        <v>2.2972767027219998</v>
      </c>
      <c r="L33">
        <v>12.75072130243</v>
      </c>
      <c r="M33">
        <v>7.8237598303960001E-2</v>
      </c>
      <c r="N33">
        <v>-0.57539405980580005</v>
      </c>
      <c r="O33">
        <v>4.1029813538209998</v>
      </c>
      <c r="P33">
        <v>5.42229155353</v>
      </c>
      <c r="R33" s="6" t="e">
        <f>#REF!*I33</f>
        <v>#REF!</v>
      </c>
      <c r="S33">
        <f t="shared" si="2"/>
        <v>2.8266231633640002</v>
      </c>
      <c r="T33" t="e">
        <f>#REF!*K33</f>
        <v>#REF!</v>
      </c>
      <c r="U33">
        <f t="shared" si="3"/>
        <v>12.75072130243</v>
      </c>
      <c r="V33" t="e">
        <f>#REF!*M33</f>
        <v>#REF!</v>
      </c>
      <c r="W33">
        <f t="shared" si="4"/>
        <v>-0.57539405980580005</v>
      </c>
      <c r="X33" t="e">
        <f>#REF!*O33</f>
        <v>#REF!</v>
      </c>
      <c r="Y33">
        <f t="shared" si="5"/>
        <v>5.42229155353</v>
      </c>
    </row>
    <row r="34" spans="2:25" x14ac:dyDescent="0.3">
      <c r="B34" s="2">
        <v>2.9741806562259998</v>
      </c>
      <c r="C34">
        <v>12.830276359679999</v>
      </c>
      <c r="E34">
        <f t="shared" si="0"/>
        <v>6.8406155093197994E-3</v>
      </c>
      <c r="F34">
        <f t="shared" si="1"/>
        <v>12.830276359679999</v>
      </c>
      <c r="H34" s="3"/>
      <c r="I34">
        <v>1.0813467878609999</v>
      </c>
      <c r="J34">
        <v>2.978942678438</v>
      </c>
      <c r="K34">
        <v>2.3330012073490001</v>
      </c>
      <c r="L34">
        <v>12.608323604300001</v>
      </c>
      <c r="M34">
        <v>8.0733175950819996E-2</v>
      </c>
      <c r="N34">
        <v>-0.54168834830159995</v>
      </c>
      <c r="O34">
        <v>4.149174618909</v>
      </c>
      <c r="P34">
        <v>6.0093636842810003</v>
      </c>
      <c r="R34" s="6" t="e">
        <f>#REF!*I34</f>
        <v>#REF!</v>
      </c>
      <c r="S34">
        <f t="shared" si="2"/>
        <v>2.978942678438</v>
      </c>
      <c r="T34" t="e">
        <f>#REF!*K34</f>
        <v>#REF!</v>
      </c>
      <c r="U34">
        <f t="shared" si="3"/>
        <v>12.608323604300001</v>
      </c>
      <c r="V34" t="e">
        <f>#REF!*M34</f>
        <v>#REF!</v>
      </c>
      <c r="W34">
        <f t="shared" si="4"/>
        <v>-0.54168834830159995</v>
      </c>
      <c r="X34" t="e">
        <f>#REF!*O34</f>
        <v>#REF!</v>
      </c>
      <c r="Y34">
        <f t="shared" si="5"/>
        <v>6.0093636842810003</v>
      </c>
    </row>
    <row r="35" spans="2:25" x14ac:dyDescent="0.3">
      <c r="B35" s="2">
        <v>2.9982789384480002</v>
      </c>
      <c r="C35">
        <v>12.948071976590001</v>
      </c>
      <c r="E35">
        <f t="shared" si="0"/>
        <v>6.8960415584304003E-3</v>
      </c>
      <c r="F35">
        <f t="shared" si="1"/>
        <v>12.948071976590001</v>
      </c>
      <c r="H35" s="3"/>
      <c r="I35">
        <v>1.11414314609</v>
      </c>
      <c r="J35">
        <v>3.2031707558589999</v>
      </c>
      <c r="K35">
        <v>2.3776436368240002</v>
      </c>
      <c r="L35">
        <v>12.38603538896</v>
      </c>
      <c r="M35">
        <v>8.2336242387969993E-2</v>
      </c>
      <c r="N35">
        <v>-0.62160147189519999</v>
      </c>
      <c r="O35">
        <v>4.1646774305419996</v>
      </c>
      <c r="P35">
        <v>6.3399532662390001</v>
      </c>
      <c r="R35" s="6" t="e">
        <f>#REF!*I35</f>
        <v>#REF!</v>
      </c>
      <c r="S35">
        <f t="shared" si="2"/>
        <v>3.2031707558589999</v>
      </c>
      <c r="T35" t="e">
        <f>#REF!*K35</f>
        <v>#REF!</v>
      </c>
      <c r="U35">
        <f t="shared" si="3"/>
        <v>12.38603538896</v>
      </c>
      <c r="V35" t="e">
        <f>#REF!*M35</f>
        <v>#REF!</v>
      </c>
      <c r="W35">
        <f t="shared" si="4"/>
        <v>-0.62160147189519999</v>
      </c>
      <c r="X35" t="e">
        <f>#REF!*O35</f>
        <v>#REF!</v>
      </c>
      <c r="Y35">
        <f t="shared" si="5"/>
        <v>6.3399532662390001</v>
      </c>
    </row>
    <row r="36" spans="2:25" x14ac:dyDescent="0.3">
      <c r="B36" s="2">
        <v>3.0164125102870001</v>
      </c>
      <c r="C36">
        <v>13.30206111477</v>
      </c>
      <c r="E36">
        <f t="shared" si="0"/>
        <v>6.9377487736601001E-3</v>
      </c>
      <c r="F36">
        <f t="shared" si="1"/>
        <v>13.30206111477</v>
      </c>
      <c r="H36" s="3"/>
      <c r="I36">
        <v>1.1943741501909999</v>
      </c>
      <c r="J36">
        <v>3.9032655019010001</v>
      </c>
      <c r="K36">
        <v>2.4365610826820001</v>
      </c>
      <c r="L36">
        <v>12.057182070550001</v>
      </c>
      <c r="M36">
        <v>8.3761359181629996E-2</v>
      </c>
      <c r="N36">
        <v>-0.67873003822529998</v>
      </c>
      <c r="O36">
        <v>4.2070451333739998</v>
      </c>
      <c r="P36">
        <v>6.9087615539060003</v>
      </c>
      <c r="R36" s="6" t="e">
        <f>#REF!*I36</f>
        <v>#REF!</v>
      </c>
      <c r="S36">
        <f t="shared" si="2"/>
        <v>3.9032655019010001</v>
      </c>
      <c r="T36" t="e">
        <f>#REF!*K36</f>
        <v>#REF!</v>
      </c>
      <c r="U36">
        <f t="shared" si="3"/>
        <v>12.057182070550001</v>
      </c>
      <c r="V36" t="e">
        <f>#REF!*M36</f>
        <v>#REF!</v>
      </c>
      <c r="W36">
        <f t="shared" si="4"/>
        <v>-0.67873003822529998</v>
      </c>
      <c r="X36" t="e">
        <f>#REF!*O36</f>
        <v>#REF!</v>
      </c>
      <c r="Y36">
        <f t="shared" si="5"/>
        <v>6.9087615539060003</v>
      </c>
    </row>
    <row r="37" spans="2:25" x14ac:dyDescent="0.3">
      <c r="B37" s="2">
        <v>3.0384737807589999</v>
      </c>
      <c r="C37">
        <v>13.2821385217</v>
      </c>
      <c r="E37">
        <f t="shared" si="0"/>
        <v>6.9884896957456994E-3</v>
      </c>
      <c r="F37">
        <f t="shared" si="1"/>
        <v>13.2821385217</v>
      </c>
      <c r="H37" s="3"/>
      <c r="I37">
        <v>1.223602902933</v>
      </c>
      <c r="J37">
        <v>4.2895567951939997</v>
      </c>
      <c r="K37">
        <v>2.486544762122</v>
      </c>
      <c r="L37">
        <v>11.755069958130001</v>
      </c>
      <c r="M37">
        <v>8.6434748322360005E-2</v>
      </c>
      <c r="N37">
        <v>-0.6791859650555</v>
      </c>
      <c r="O37">
        <v>4.4649193277160002</v>
      </c>
      <c r="P37">
        <v>10.13752681543</v>
      </c>
      <c r="R37" s="6" t="e">
        <f>#REF!*I37</f>
        <v>#REF!</v>
      </c>
      <c r="S37">
        <f t="shared" si="2"/>
        <v>4.2895567951939997</v>
      </c>
      <c r="T37" t="e">
        <f>#REF!*K37</f>
        <v>#REF!</v>
      </c>
      <c r="U37">
        <f t="shared" si="3"/>
        <v>11.755069958130001</v>
      </c>
      <c r="V37" t="e">
        <f>#REF!*M37</f>
        <v>#REF!</v>
      </c>
      <c r="W37">
        <f t="shared" si="4"/>
        <v>-0.6791859650555</v>
      </c>
      <c r="X37" t="e">
        <f>#REF!*O37</f>
        <v>#REF!</v>
      </c>
      <c r="Y37">
        <f t="shared" si="5"/>
        <v>10.13752681543</v>
      </c>
    </row>
    <row r="38" spans="2:25" x14ac:dyDescent="0.3">
      <c r="B38" s="2">
        <v>3.076655998798</v>
      </c>
      <c r="C38">
        <v>13.586711548689999</v>
      </c>
      <c r="E38">
        <f t="shared" si="0"/>
        <v>7.0763087972354E-3</v>
      </c>
      <c r="F38">
        <f t="shared" si="1"/>
        <v>13.586711548689999</v>
      </c>
      <c r="H38" s="3"/>
      <c r="I38">
        <v>1.2819978712510001</v>
      </c>
      <c r="J38">
        <v>4.9091578344820004</v>
      </c>
      <c r="K38">
        <v>2.547242624636</v>
      </c>
      <c r="L38">
        <v>11.39960867402</v>
      </c>
      <c r="M38">
        <v>8.8752928924159993E-2</v>
      </c>
      <c r="N38">
        <v>-0.57718737200460002</v>
      </c>
      <c r="O38">
        <v>4.6070381672289997</v>
      </c>
      <c r="P38">
        <v>11.54910103702</v>
      </c>
      <c r="R38" s="6" t="e">
        <f>#REF!*I38</f>
        <v>#REF!</v>
      </c>
      <c r="S38">
        <f t="shared" si="2"/>
        <v>4.9091578344820004</v>
      </c>
      <c r="T38" t="e">
        <f>#REF!*K38</f>
        <v>#REF!</v>
      </c>
      <c r="U38">
        <f t="shared" si="3"/>
        <v>11.39960867402</v>
      </c>
      <c r="V38" t="e">
        <f>#REF!*M38</f>
        <v>#REF!</v>
      </c>
      <c r="W38">
        <f t="shared" si="4"/>
        <v>-0.57718737200460002</v>
      </c>
      <c r="X38" t="e">
        <f>#REF!*O38</f>
        <v>#REF!</v>
      </c>
      <c r="Y38">
        <f t="shared" si="5"/>
        <v>11.54910103702</v>
      </c>
    </row>
    <row r="39" spans="2:25" x14ac:dyDescent="0.3">
      <c r="B39" s="2">
        <v>3.103243118475</v>
      </c>
      <c r="C39">
        <v>6.9453386139770004</v>
      </c>
      <c r="E39">
        <f t="shared" si="0"/>
        <v>7.1374591724925E-3</v>
      </c>
      <c r="F39">
        <f t="shared" si="1"/>
        <v>6.9453386139770004</v>
      </c>
      <c r="H39" s="3"/>
      <c r="I39">
        <v>1.33310680366</v>
      </c>
      <c r="J39">
        <v>5.4839298090920003</v>
      </c>
      <c r="K39">
        <v>2.8079042477890002</v>
      </c>
      <c r="L39">
        <v>9.9331393441689997</v>
      </c>
      <c r="M39">
        <v>9.1603024361869997E-2</v>
      </c>
      <c r="N39">
        <v>-0.70282158573550002</v>
      </c>
      <c r="O39">
        <v>4.7032502596620001</v>
      </c>
      <c r="P39">
        <v>12.7415091416</v>
      </c>
      <c r="R39" s="6" t="e">
        <f>#REF!*I39</f>
        <v>#REF!</v>
      </c>
      <c r="S39">
        <f t="shared" si="2"/>
        <v>5.4839298090920003</v>
      </c>
      <c r="T39" t="e">
        <f>#REF!*K39</f>
        <v>#REF!</v>
      </c>
      <c r="U39">
        <f t="shared" si="3"/>
        <v>9.9331393441689997</v>
      </c>
      <c r="V39" t="e">
        <f>#REF!*M39</f>
        <v>#REF!</v>
      </c>
      <c r="W39">
        <f t="shared" si="4"/>
        <v>-0.70282158573550002</v>
      </c>
      <c r="X39" t="e">
        <f>#REF!*O39</f>
        <v>#REF!</v>
      </c>
      <c r="Y39">
        <f t="shared" si="5"/>
        <v>12.7415091416</v>
      </c>
    </row>
    <row r="40" spans="2:25" x14ac:dyDescent="0.3">
      <c r="B40" s="2">
        <v>3.1035712409010001</v>
      </c>
      <c r="C40">
        <v>8.4014526500540008</v>
      </c>
      <c r="E40">
        <f t="shared" si="0"/>
        <v>7.1382138540722999E-3</v>
      </c>
      <c r="F40">
        <f t="shared" si="1"/>
        <v>8.4014526500540008</v>
      </c>
      <c r="H40" s="3"/>
      <c r="I40">
        <v>1.360522324403</v>
      </c>
      <c r="J40">
        <v>5.8792613939449998</v>
      </c>
      <c r="K40">
        <v>2.9632810244560002</v>
      </c>
      <c r="L40">
        <v>9.2304421030660002</v>
      </c>
      <c r="M40">
        <v>9.4812887275709995E-2</v>
      </c>
      <c r="N40">
        <v>-0.55546664401150003</v>
      </c>
      <c r="O40">
        <v>4.8069129140019999</v>
      </c>
      <c r="P40">
        <v>13.712910722729999</v>
      </c>
      <c r="R40" s="6" t="e">
        <f>#REF!*I40</f>
        <v>#REF!</v>
      </c>
      <c r="S40">
        <f t="shared" si="2"/>
        <v>5.8792613939449998</v>
      </c>
      <c r="T40" t="e">
        <f>#REF!*K40</f>
        <v>#REF!</v>
      </c>
      <c r="U40">
        <f t="shared" si="3"/>
        <v>9.2304421030660002</v>
      </c>
      <c r="V40" t="e">
        <f>#REF!*M40</f>
        <v>#REF!</v>
      </c>
      <c r="W40">
        <f t="shared" si="4"/>
        <v>-0.55546664401150003</v>
      </c>
      <c r="X40" t="e">
        <f>#REF!*O40</f>
        <v>#REF!</v>
      </c>
      <c r="Y40">
        <f t="shared" si="5"/>
        <v>13.712910722729999</v>
      </c>
    </row>
    <row r="41" spans="2:25" x14ac:dyDescent="0.3">
      <c r="B41" s="2">
        <v>3.1176684789790001</v>
      </c>
      <c r="C41">
        <v>8.6472617102499996</v>
      </c>
      <c r="E41">
        <f t="shared" si="0"/>
        <v>7.1706375016516999E-3</v>
      </c>
      <c r="F41">
        <f t="shared" si="1"/>
        <v>8.6472617102499996</v>
      </c>
      <c r="H41" s="3"/>
      <c r="I41">
        <v>1.3860547186659999</v>
      </c>
      <c r="J41">
        <v>6.112653893968</v>
      </c>
      <c r="K41">
        <v>3.1240703381610002</v>
      </c>
      <c r="L41">
        <v>8.6870928654259991</v>
      </c>
      <c r="M41">
        <v>9.7129824530999997E-2</v>
      </c>
      <c r="N41">
        <v>-0.55586178059760005</v>
      </c>
      <c r="O41">
        <v>4.9371825933329996</v>
      </c>
      <c r="P41">
        <v>14.591415597199999</v>
      </c>
      <c r="R41" s="6" t="e">
        <f>#REF!*I41</f>
        <v>#REF!</v>
      </c>
      <c r="S41">
        <f t="shared" si="2"/>
        <v>6.112653893968</v>
      </c>
      <c r="T41" t="e">
        <f>#REF!*K41</f>
        <v>#REF!</v>
      </c>
      <c r="U41">
        <f t="shared" si="3"/>
        <v>8.6870928654259991</v>
      </c>
      <c r="V41" t="e">
        <f>#REF!*M41</f>
        <v>#REF!</v>
      </c>
      <c r="W41">
        <f t="shared" si="4"/>
        <v>-0.55586178059760005</v>
      </c>
      <c r="X41" t="e">
        <f>#REF!*O41</f>
        <v>#REF!</v>
      </c>
      <c r="Y41">
        <f t="shared" si="5"/>
        <v>14.591415597199999</v>
      </c>
    </row>
    <row r="42" spans="2:25" x14ac:dyDescent="0.3">
      <c r="B42" s="2">
        <v>3.3126535926740002</v>
      </c>
      <c r="C42">
        <v>10.445563265180001</v>
      </c>
      <c r="E42">
        <f t="shared" si="0"/>
        <v>7.6191032631501999E-3</v>
      </c>
      <c r="F42">
        <f t="shared" si="1"/>
        <v>10.445563265180001</v>
      </c>
      <c r="H42" s="3"/>
      <c r="I42">
        <v>1.391509129291</v>
      </c>
      <c r="J42">
        <v>6.121528677473</v>
      </c>
      <c r="K42">
        <v>3.2866875932370001</v>
      </c>
      <c r="L42">
        <v>8.2765835957840004</v>
      </c>
      <c r="M42">
        <v>9.8733719865830002E-2</v>
      </c>
      <c r="N42">
        <v>-0.56751241776649997</v>
      </c>
      <c r="O42">
        <v>5.0711775536159998</v>
      </c>
      <c r="P42">
        <v>15.35941720994</v>
      </c>
      <c r="R42" s="6" t="e">
        <f>#REF!*I42</f>
        <v>#REF!</v>
      </c>
      <c r="S42">
        <f t="shared" si="2"/>
        <v>6.121528677473</v>
      </c>
      <c r="T42" t="e">
        <f>#REF!*K42</f>
        <v>#REF!</v>
      </c>
      <c r="U42">
        <f t="shared" si="3"/>
        <v>8.2765835957840004</v>
      </c>
      <c r="V42" t="e">
        <f>#REF!*M42</f>
        <v>#REF!</v>
      </c>
      <c r="W42">
        <f t="shared" si="4"/>
        <v>-0.56751241776649997</v>
      </c>
      <c r="X42" t="e">
        <f>#REF!*O42</f>
        <v>#REF!</v>
      </c>
      <c r="Y42">
        <f t="shared" si="5"/>
        <v>15.35941720994</v>
      </c>
    </row>
    <row r="43" spans="2:25" x14ac:dyDescent="0.3">
      <c r="B43" s="2">
        <v>3.3407483018750002</v>
      </c>
      <c r="C43">
        <v>10.49444400974</v>
      </c>
      <c r="E43">
        <f t="shared" si="0"/>
        <v>7.6837210943125006E-3</v>
      </c>
      <c r="F43">
        <f t="shared" si="1"/>
        <v>10.49444400974</v>
      </c>
      <c r="H43" s="3"/>
      <c r="I43">
        <v>1.3934180063699999</v>
      </c>
      <c r="J43">
        <v>6.3464601641309999</v>
      </c>
      <c r="K43">
        <v>3.4564581980770002</v>
      </c>
      <c r="L43">
        <v>7.8659410858400003</v>
      </c>
      <c r="M43">
        <v>0.10015856036030001</v>
      </c>
      <c r="N43">
        <v>-0.64739514623820005</v>
      </c>
      <c r="O43">
        <v>5.2203601557230002</v>
      </c>
      <c r="P43">
        <v>16.053311789510001</v>
      </c>
      <c r="R43" s="6" t="e">
        <f>#REF!*I43</f>
        <v>#REF!</v>
      </c>
      <c r="S43">
        <f t="shared" si="2"/>
        <v>6.3464601641309999</v>
      </c>
      <c r="T43" t="e">
        <f>#REF!*K43</f>
        <v>#REF!</v>
      </c>
      <c r="U43">
        <f t="shared" si="3"/>
        <v>7.8659410858400003</v>
      </c>
      <c r="V43" t="e">
        <f>#REF!*M43</f>
        <v>#REF!</v>
      </c>
      <c r="W43">
        <f t="shared" si="4"/>
        <v>-0.64739514623820005</v>
      </c>
      <c r="X43" t="e">
        <f>#REF!*O43</f>
        <v>#REF!</v>
      </c>
      <c r="Y43">
        <f t="shared" si="5"/>
        <v>16.053311789510001</v>
      </c>
    </row>
    <row r="44" spans="2:25" x14ac:dyDescent="0.3">
      <c r="B44" s="2">
        <v>3.3508402448000001</v>
      </c>
      <c r="C44">
        <v>10.76981350888</v>
      </c>
      <c r="E44">
        <f t="shared" si="0"/>
        <v>7.7069325630399997E-3</v>
      </c>
      <c r="F44">
        <f t="shared" si="1"/>
        <v>10.76981350888</v>
      </c>
      <c r="H44" s="3"/>
      <c r="I44">
        <v>1.4226357231419999</v>
      </c>
      <c r="J44">
        <v>6.7057547137829996</v>
      </c>
      <c r="K44">
        <v>3.6548501227579999</v>
      </c>
      <c r="L44">
        <v>7.4813402702999996</v>
      </c>
      <c r="M44">
        <v>0.10140558936080001</v>
      </c>
      <c r="N44">
        <v>-0.69311623637539999</v>
      </c>
      <c r="O44">
        <v>5.3884413547049999</v>
      </c>
      <c r="P44">
        <v>16.544200773499998</v>
      </c>
      <c r="R44" s="6" t="e">
        <f>#REF!*I44</f>
        <v>#REF!</v>
      </c>
      <c r="S44">
        <f t="shared" si="2"/>
        <v>6.7057547137829996</v>
      </c>
      <c r="T44" t="e">
        <f>#REF!*K44</f>
        <v>#REF!</v>
      </c>
      <c r="U44">
        <f t="shared" si="3"/>
        <v>7.4813402702999996</v>
      </c>
      <c r="V44" t="e">
        <f>#REF!*M44</f>
        <v>#REF!</v>
      </c>
      <c r="W44">
        <f t="shared" si="4"/>
        <v>-0.69311623637539999</v>
      </c>
      <c r="X44" t="e">
        <f>#REF!*O44</f>
        <v>#REF!</v>
      </c>
      <c r="Y44">
        <f t="shared" si="5"/>
        <v>16.544200773499998</v>
      </c>
    </row>
    <row r="45" spans="2:25" x14ac:dyDescent="0.3">
      <c r="B45" s="2">
        <v>3.4573674404369998</v>
      </c>
      <c r="C45">
        <v>11.703299034340001</v>
      </c>
      <c r="E45">
        <f t="shared" si="0"/>
        <v>7.9519451130051003E-3</v>
      </c>
      <c r="F45">
        <f t="shared" si="1"/>
        <v>11.703299034340001</v>
      </c>
      <c r="H45" s="3"/>
      <c r="I45">
        <v>1.455432081371</v>
      </c>
      <c r="J45">
        <v>6.929982791204</v>
      </c>
      <c r="K45">
        <v>3.8264381079200001</v>
      </c>
      <c r="L45">
        <v>7.1681048542010002</v>
      </c>
      <c r="M45">
        <v>0.1035445769726</v>
      </c>
      <c r="N45">
        <v>-0.67072681569799997</v>
      </c>
      <c r="O45">
        <v>5.5296433365870001</v>
      </c>
      <c r="P45">
        <v>16.7784757511</v>
      </c>
      <c r="R45" s="6" t="e">
        <f>#REF!*I45</f>
        <v>#REF!</v>
      </c>
      <c r="S45">
        <f t="shared" si="2"/>
        <v>6.929982791204</v>
      </c>
      <c r="T45" t="e">
        <f>#REF!*K45</f>
        <v>#REF!</v>
      </c>
      <c r="U45">
        <f t="shared" si="3"/>
        <v>7.1681048542010002</v>
      </c>
      <c r="V45" t="e">
        <f>#REF!*M45</f>
        <v>#REF!</v>
      </c>
      <c r="W45">
        <f t="shared" si="4"/>
        <v>-0.67072681569799997</v>
      </c>
      <c r="X45" t="e">
        <f>#REF!*O45</f>
        <v>#REF!</v>
      </c>
      <c r="Y45">
        <f t="shared" si="5"/>
        <v>16.7784757511</v>
      </c>
    </row>
    <row r="46" spans="2:25" x14ac:dyDescent="0.3">
      <c r="B46" s="2">
        <v>3.4873971773910002</v>
      </c>
      <c r="C46">
        <v>11.437322004689999</v>
      </c>
      <c r="E46">
        <f t="shared" si="0"/>
        <v>8.0210135079993011E-3</v>
      </c>
      <c r="F46">
        <f t="shared" si="1"/>
        <v>11.437322004689999</v>
      </c>
      <c r="H46" s="3"/>
      <c r="I46">
        <v>1.48099390489</v>
      </c>
      <c r="J46">
        <v>7.2353666076019998</v>
      </c>
      <c r="K46">
        <v>4.0266447726610002</v>
      </c>
      <c r="L46">
        <v>6.8720529139690001</v>
      </c>
      <c r="M46">
        <v>0.10604056906830001</v>
      </c>
      <c r="N46">
        <v>-0.60288986098149999</v>
      </c>
      <c r="O46">
        <v>5.5945489618449997</v>
      </c>
      <c r="P46">
        <v>16.923403377330001</v>
      </c>
      <c r="R46" s="6" t="e">
        <f>#REF!*I46</f>
        <v>#REF!</v>
      </c>
      <c r="S46">
        <f t="shared" si="2"/>
        <v>7.2353666076019998</v>
      </c>
      <c r="T46" t="e">
        <f>#REF!*K46</f>
        <v>#REF!</v>
      </c>
      <c r="U46">
        <f t="shared" si="3"/>
        <v>6.8720529139690001</v>
      </c>
      <c r="V46" t="e">
        <f>#REF!*M46</f>
        <v>#REF!</v>
      </c>
      <c r="W46">
        <f t="shared" si="4"/>
        <v>-0.60288986098149999</v>
      </c>
      <c r="X46" t="e">
        <f>#REF!*O46</f>
        <v>#REF!</v>
      </c>
      <c r="Y46">
        <f t="shared" si="5"/>
        <v>16.923403377330001</v>
      </c>
    </row>
    <row r="47" spans="2:25" x14ac:dyDescent="0.3">
      <c r="B47" s="2">
        <v>3.6702422511949999</v>
      </c>
      <c r="C47">
        <v>12.77334280875</v>
      </c>
      <c r="E47">
        <f t="shared" si="0"/>
        <v>8.4415571777485005E-3</v>
      </c>
      <c r="F47">
        <f t="shared" si="1"/>
        <v>12.77334280875</v>
      </c>
      <c r="H47" s="3"/>
      <c r="I47">
        <v>1.519725886055</v>
      </c>
      <c r="J47">
        <v>-0.24368305216309999</v>
      </c>
      <c r="K47">
        <v>4.1499714092759996</v>
      </c>
      <c r="L47">
        <v>6.6394408367560001</v>
      </c>
      <c r="M47">
        <v>0.10800091628859999</v>
      </c>
      <c r="N47">
        <v>-0.61460128839439998</v>
      </c>
      <c r="O47">
        <v>5.6325913363979998</v>
      </c>
      <c r="P47">
        <v>2.1502679765249999</v>
      </c>
      <c r="R47" s="6" t="e">
        <f>#REF!*I47</f>
        <v>#REF!</v>
      </c>
      <c r="S47">
        <f t="shared" si="2"/>
        <v>-0.24368305216309999</v>
      </c>
      <c r="T47" t="e">
        <f>#REF!*K47</f>
        <v>#REF!</v>
      </c>
      <c r="U47">
        <f t="shared" si="3"/>
        <v>6.6394408367560001</v>
      </c>
      <c r="V47" t="e">
        <f>#REF!*M47</f>
        <v>#REF!</v>
      </c>
      <c r="W47">
        <f t="shared" si="4"/>
        <v>-0.61460128839439998</v>
      </c>
      <c r="X47" t="e">
        <f>#REF!*O47</f>
        <v>#REF!</v>
      </c>
      <c r="Y47">
        <f t="shared" si="5"/>
        <v>2.1502679765249999</v>
      </c>
    </row>
    <row r="48" spans="2:25" x14ac:dyDescent="0.3">
      <c r="B48" s="2">
        <v>3.708397864713</v>
      </c>
      <c r="C48">
        <v>12.95985253552</v>
      </c>
      <c r="E48">
        <f t="shared" si="0"/>
        <v>8.5293150888398998E-3</v>
      </c>
      <c r="F48">
        <f t="shared" si="1"/>
        <v>12.95985253552</v>
      </c>
      <c r="H48" s="3"/>
      <c r="I48">
        <v>1.6452803328150001</v>
      </c>
      <c r="J48">
        <v>0.21240657576630001</v>
      </c>
      <c r="K48">
        <v>4.3698682677010003</v>
      </c>
      <c r="L48">
        <v>6.4050300154600004</v>
      </c>
      <c r="M48">
        <v>0.1101390750027</v>
      </c>
      <c r="N48">
        <v>-0.66047435414169997</v>
      </c>
      <c r="O48">
        <v>5.6563756121650002</v>
      </c>
      <c r="P48">
        <v>3.3267784748940001</v>
      </c>
      <c r="R48" s="6" t="e">
        <f>#REF!*I48</f>
        <v>#REF!</v>
      </c>
      <c r="S48">
        <f t="shared" si="2"/>
        <v>0.21240657576630001</v>
      </c>
      <c r="T48" t="e">
        <f>#REF!*K48</f>
        <v>#REF!</v>
      </c>
      <c r="U48">
        <f t="shared" si="3"/>
        <v>6.4050300154600004</v>
      </c>
      <c r="V48" t="e">
        <f>#REF!*M48</f>
        <v>#REF!</v>
      </c>
      <c r="W48">
        <f t="shared" si="4"/>
        <v>-0.66047435414169997</v>
      </c>
      <c r="X48" t="e">
        <f>#REF!*O48</f>
        <v>#REF!</v>
      </c>
      <c r="Y48">
        <f t="shared" si="5"/>
        <v>3.3267784748940001</v>
      </c>
    </row>
    <row r="49" spans="2:25" x14ac:dyDescent="0.3">
      <c r="B49" s="2">
        <v>3.742506059253</v>
      </c>
      <c r="C49">
        <v>12.98898914255</v>
      </c>
      <c r="E49">
        <f t="shared" si="0"/>
        <v>8.6077639362819001E-3</v>
      </c>
      <c r="F49">
        <f t="shared" si="1"/>
        <v>12.98898914255</v>
      </c>
      <c r="H49" s="3"/>
      <c r="I49">
        <v>1.6725891725069999</v>
      </c>
      <c r="J49">
        <v>0.34676963876040001</v>
      </c>
      <c r="K49">
        <v>4.6165769864310002</v>
      </c>
      <c r="L49">
        <v>6.1258284503380001</v>
      </c>
      <c r="M49">
        <v>0.1122777863153</v>
      </c>
      <c r="N49">
        <v>-0.66083909560590004</v>
      </c>
      <c r="O49">
        <v>5.6946312347310002</v>
      </c>
      <c r="P49">
        <v>3.5094169057300002</v>
      </c>
      <c r="R49" s="6" t="e">
        <f>#REF!*I49</f>
        <v>#REF!</v>
      </c>
      <c r="S49">
        <f t="shared" si="2"/>
        <v>0.34676963876040001</v>
      </c>
      <c r="T49" t="e">
        <f>#REF!*K49</f>
        <v>#REF!</v>
      </c>
      <c r="U49">
        <f t="shared" si="3"/>
        <v>6.1258284503380001</v>
      </c>
      <c r="V49" t="e">
        <f>#REF!*M49</f>
        <v>#REF!</v>
      </c>
      <c r="W49">
        <f t="shared" si="4"/>
        <v>-0.66083909560590004</v>
      </c>
      <c r="X49" t="e">
        <f>#REF!*O49</f>
        <v>#REF!</v>
      </c>
      <c r="Y49">
        <f t="shared" si="5"/>
        <v>3.5094169057300002</v>
      </c>
    </row>
    <row r="50" spans="2:25" x14ac:dyDescent="0.3">
      <c r="B50" s="2">
        <v>3.752575831743</v>
      </c>
      <c r="C50">
        <v>13.165972558169999</v>
      </c>
      <c r="E50">
        <f t="shared" si="0"/>
        <v>8.6309244130088995E-3</v>
      </c>
      <c r="F50">
        <f t="shared" si="1"/>
        <v>13.165972558169999</v>
      </c>
      <c r="H50" s="3"/>
      <c r="I50">
        <v>1.681725226984</v>
      </c>
      <c r="J50">
        <v>0.47254755734690002</v>
      </c>
      <c r="K50">
        <v>4.9419593512529998</v>
      </c>
      <c r="L50">
        <v>5.8008701491980004</v>
      </c>
      <c r="M50">
        <v>0.1142396531813</v>
      </c>
      <c r="N50">
        <v>-0.54740263124010002</v>
      </c>
      <c r="O50">
        <v>5.710162698165</v>
      </c>
      <c r="P50">
        <v>3.8767970890629999</v>
      </c>
      <c r="R50" s="6" t="e">
        <f>#REF!*I50</f>
        <v>#REF!</v>
      </c>
      <c r="S50">
        <f t="shared" si="2"/>
        <v>0.47254755734690002</v>
      </c>
      <c r="T50" t="e">
        <f>#REF!*K50</f>
        <v>#REF!</v>
      </c>
      <c r="U50">
        <f t="shared" si="3"/>
        <v>5.8008701491980004</v>
      </c>
      <c r="V50" t="e">
        <f>#REF!*M50</f>
        <v>#REF!</v>
      </c>
      <c r="W50">
        <f t="shared" si="4"/>
        <v>-0.54740263124010002</v>
      </c>
      <c r="X50" t="e">
        <f>#REF!*O50</f>
        <v>#REF!</v>
      </c>
      <c r="Y50">
        <f t="shared" si="5"/>
        <v>3.8767970890629999</v>
      </c>
    </row>
    <row r="51" spans="2:25" x14ac:dyDescent="0.3">
      <c r="B51" s="2">
        <v>3.7734177283350001</v>
      </c>
      <c r="C51">
        <v>7.734815371561</v>
      </c>
      <c r="E51">
        <f t="shared" si="0"/>
        <v>8.6788607751705008E-3</v>
      </c>
      <c r="F51">
        <f t="shared" si="1"/>
        <v>7.734815371561</v>
      </c>
      <c r="H51" s="3"/>
      <c r="I51">
        <v>1.718063440101</v>
      </c>
      <c r="J51">
        <v>0.4717200170684</v>
      </c>
      <c r="K51">
        <v>5.2262337172909996</v>
      </c>
      <c r="L51">
        <v>5.5564019466410004</v>
      </c>
      <c r="M51">
        <v>0.1158420288704</v>
      </c>
      <c r="N51">
        <v>-0.68420116018770005</v>
      </c>
      <c r="O51">
        <v>5.7831922026509996</v>
      </c>
      <c r="P51">
        <v>4.6652973241479998</v>
      </c>
      <c r="R51" s="6" t="e">
        <f>#REF!*I51</f>
        <v>#REF!</v>
      </c>
      <c r="S51">
        <f t="shared" si="2"/>
        <v>0.4717200170684</v>
      </c>
      <c r="T51" t="e">
        <f>#REF!*K51</f>
        <v>#REF!</v>
      </c>
      <c r="U51">
        <f t="shared" si="3"/>
        <v>5.5564019466410004</v>
      </c>
      <c r="V51" t="e">
        <f>#REF!*M51</f>
        <v>#REF!</v>
      </c>
      <c r="W51">
        <f t="shared" si="4"/>
        <v>-0.68420116018770005</v>
      </c>
      <c r="X51" t="e">
        <f>#REF!*O51</f>
        <v>#REF!</v>
      </c>
      <c r="Y51">
        <f t="shared" si="5"/>
        <v>4.6652973241479998</v>
      </c>
    </row>
    <row r="52" spans="2:25" x14ac:dyDescent="0.3">
      <c r="B52" s="2">
        <v>3.7977931409850001</v>
      </c>
      <c r="C52">
        <v>9.0824370324530008</v>
      </c>
      <c r="E52">
        <f t="shared" si="0"/>
        <v>8.7349242242655001E-3</v>
      </c>
      <c r="F52">
        <f t="shared" si="1"/>
        <v>9.0824370324530008</v>
      </c>
      <c r="H52" s="3"/>
      <c r="I52">
        <v>1.741628098774</v>
      </c>
      <c r="J52">
        <v>0.33619839768440002</v>
      </c>
      <c r="K52">
        <v>5.2995238692260003</v>
      </c>
      <c r="L52">
        <v>5.4487376110810004</v>
      </c>
      <c r="M52">
        <v>0.1185152798615</v>
      </c>
      <c r="N52">
        <v>-0.6960341680887</v>
      </c>
      <c r="O52">
        <v>5.8064893978020002</v>
      </c>
      <c r="P52">
        <v>5.2163675991470004</v>
      </c>
      <c r="R52" s="6" t="e">
        <f>#REF!*I52</f>
        <v>#REF!</v>
      </c>
      <c r="S52">
        <f t="shared" si="2"/>
        <v>0.33619839768440002</v>
      </c>
      <c r="T52" t="e">
        <f>#REF!*K52</f>
        <v>#REF!</v>
      </c>
      <c r="U52">
        <f t="shared" si="3"/>
        <v>5.4487376110810004</v>
      </c>
      <c r="V52" t="e">
        <f>#REF!*M52</f>
        <v>#REF!</v>
      </c>
      <c r="W52">
        <f t="shared" si="4"/>
        <v>-0.6960341680887</v>
      </c>
      <c r="X52" t="e">
        <f>#REF!*O52</f>
        <v>#REF!</v>
      </c>
      <c r="Y52">
        <f t="shared" si="5"/>
        <v>5.2163675991470004</v>
      </c>
    </row>
    <row r="53" spans="2:25" x14ac:dyDescent="0.3">
      <c r="B53" s="2">
        <v>3.8138874840299999</v>
      </c>
      <c r="C53">
        <v>9.2888693522990007</v>
      </c>
      <c r="E53">
        <f t="shared" si="0"/>
        <v>8.7719412132689998E-3</v>
      </c>
      <c r="F53">
        <f t="shared" si="1"/>
        <v>9.2888693522990007</v>
      </c>
      <c r="H53" s="3"/>
      <c r="I53">
        <v>1.7580317958739999</v>
      </c>
      <c r="J53">
        <v>0.46181080821519999</v>
      </c>
      <c r="K53">
        <v>5.4336359759880004</v>
      </c>
      <c r="L53">
        <v>5.4019482627190003</v>
      </c>
      <c r="M53">
        <v>0.1211886690022</v>
      </c>
      <c r="N53">
        <v>-0.69649009491890002</v>
      </c>
      <c r="O53">
        <v>5.8604340687069998</v>
      </c>
      <c r="P53">
        <v>5.9687345208759996</v>
      </c>
      <c r="R53" s="6" t="e">
        <f>#REF!*I53</f>
        <v>#REF!</v>
      </c>
      <c r="S53">
        <f t="shared" si="2"/>
        <v>0.46181080821519999</v>
      </c>
      <c r="T53" t="e">
        <f>#REF!*K53</f>
        <v>#REF!</v>
      </c>
      <c r="U53">
        <f t="shared" si="3"/>
        <v>5.4019482627190003</v>
      </c>
      <c r="V53" t="e">
        <f>#REF!*M53</f>
        <v>#REF!</v>
      </c>
      <c r="W53">
        <f t="shared" si="4"/>
        <v>-0.69649009491890002</v>
      </c>
      <c r="X53" t="e">
        <f>#REF!*O53</f>
        <v>#REF!</v>
      </c>
      <c r="Y53">
        <f t="shared" si="5"/>
        <v>5.9687345208759996</v>
      </c>
    </row>
    <row r="54" spans="2:25" x14ac:dyDescent="0.3">
      <c r="B54" s="2">
        <v>3.8419932784489998</v>
      </c>
      <c r="C54">
        <v>9.3869431386179993</v>
      </c>
      <c r="E54">
        <f t="shared" si="0"/>
        <v>8.8365845404327001E-3</v>
      </c>
      <c r="F54">
        <f t="shared" si="1"/>
        <v>9.3869431386179993</v>
      </c>
      <c r="H54" s="3"/>
      <c r="I54">
        <v>1.790721473052</v>
      </c>
      <c r="J54">
        <v>0.4250703637771</v>
      </c>
      <c r="K54">
        <v>5.5248068620700002</v>
      </c>
      <c r="L54">
        <v>5.2850926078649998</v>
      </c>
      <c r="M54">
        <v>0.1220813183615</v>
      </c>
      <c r="N54">
        <v>-0.57149417875029995</v>
      </c>
      <c r="O54">
        <v>5.9296236850359998</v>
      </c>
      <c r="P54">
        <v>6.7205756121910003</v>
      </c>
      <c r="R54" s="6" t="e">
        <f>#REF!*I54</f>
        <v>#REF!</v>
      </c>
      <c r="S54">
        <f t="shared" si="2"/>
        <v>0.4250703637771</v>
      </c>
      <c r="T54" t="e">
        <f>#REF!*K54</f>
        <v>#REF!</v>
      </c>
      <c r="U54">
        <f t="shared" si="3"/>
        <v>5.2850926078649998</v>
      </c>
      <c r="V54" t="e">
        <f>#REF!*M54</f>
        <v>#REF!</v>
      </c>
      <c r="W54">
        <f t="shared" si="4"/>
        <v>-0.57149417875029995</v>
      </c>
      <c r="X54" t="e">
        <f>#REF!*O54</f>
        <v>#REF!</v>
      </c>
      <c r="Y54">
        <f t="shared" si="5"/>
        <v>6.7205756121910003</v>
      </c>
    </row>
    <row r="55" spans="2:25" x14ac:dyDescent="0.3">
      <c r="B55" s="2">
        <v>4.1092976262869998</v>
      </c>
      <c r="C55">
        <v>11.646856236150001</v>
      </c>
      <c r="E55">
        <f t="shared" si="0"/>
        <v>9.4513845404600987E-3</v>
      </c>
      <c r="F55">
        <f t="shared" si="1"/>
        <v>11.646856236150001</v>
      </c>
      <c r="H55" s="3"/>
      <c r="I55">
        <v>1.7906846864829999</v>
      </c>
      <c r="J55">
        <v>0.33508121830850002</v>
      </c>
      <c r="K55">
        <v>5.6195702646069998</v>
      </c>
      <c r="L55">
        <v>5.2213196440890002</v>
      </c>
      <c r="M55">
        <v>0.12511019234039999</v>
      </c>
      <c r="N55">
        <v>-0.65165046331999998</v>
      </c>
      <c r="O55">
        <v>6.0063648536030003</v>
      </c>
      <c r="P55">
        <v>7.609727664087</v>
      </c>
      <c r="R55" s="6" t="e">
        <f>#REF!*I55</f>
        <v>#REF!</v>
      </c>
      <c r="S55">
        <f t="shared" si="2"/>
        <v>0.33508121830850002</v>
      </c>
      <c r="T55" t="e">
        <f>#REF!*K55</f>
        <v>#REF!</v>
      </c>
      <c r="U55">
        <f t="shared" si="3"/>
        <v>5.2213196440890002</v>
      </c>
      <c r="V55" t="e">
        <f>#REF!*M55</f>
        <v>#REF!</v>
      </c>
      <c r="W55">
        <f t="shared" si="4"/>
        <v>-0.65165046331999998</v>
      </c>
      <c r="X55" t="e">
        <f>#REF!*O55</f>
        <v>#REF!</v>
      </c>
      <c r="Y55">
        <f t="shared" si="5"/>
        <v>7.609727664087</v>
      </c>
    </row>
    <row r="56" spans="2:25" x14ac:dyDescent="0.3">
      <c r="B56" s="2">
        <v>4.1233527405399997</v>
      </c>
      <c r="C56">
        <v>11.705731737660001</v>
      </c>
      <c r="E56">
        <f t="shared" si="0"/>
        <v>9.4837113032419998E-3</v>
      </c>
      <c r="F56">
        <f t="shared" si="1"/>
        <v>11.705731737660001</v>
      </c>
      <c r="H56" s="3"/>
      <c r="I56">
        <v>1.8107111689240001</v>
      </c>
      <c r="J56">
        <v>0.4336141311708</v>
      </c>
      <c r="K56">
        <v>5.6821330321590002</v>
      </c>
      <c r="L56">
        <v>5.1227133875210003</v>
      </c>
      <c r="M56">
        <v>0.12707164475759999</v>
      </c>
      <c r="N56">
        <v>-0.57234524216670002</v>
      </c>
      <c r="O56">
        <v>6.0294489125239998</v>
      </c>
      <c r="P56">
        <v>7.8667041752499998</v>
      </c>
      <c r="R56" s="6" t="e">
        <f>#REF!*I56</f>
        <v>#REF!</v>
      </c>
      <c r="S56">
        <f t="shared" si="2"/>
        <v>0.4336141311708</v>
      </c>
      <c r="T56" t="e">
        <f>#REF!*K56</f>
        <v>#REF!</v>
      </c>
      <c r="U56">
        <f t="shared" si="3"/>
        <v>5.1227133875210003</v>
      </c>
      <c r="V56" t="e">
        <f>#REF!*M56</f>
        <v>#REF!</v>
      </c>
      <c r="W56">
        <f t="shared" si="4"/>
        <v>-0.57234524216670002</v>
      </c>
      <c r="X56" t="e">
        <f>#REF!*O56</f>
        <v>#REF!</v>
      </c>
      <c r="Y56">
        <f t="shared" si="5"/>
        <v>7.8667041752499998</v>
      </c>
    </row>
    <row r="57" spans="2:25" x14ac:dyDescent="0.3">
      <c r="B57" s="2">
        <v>4.1393672700230004</v>
      </c>
      <c r="C57">
        <v>11.55797415684</v>
      </c>
      <c r="E57">
        <f t="shared" si="0"/>
        <v>9.5205447210529003E-3</v>
      </c>
      <c r="F57">
        <f t="shared" si="1"/>
        <v>11.55797415684</v>
      </c>
      <c r="H57" s="3"/>
      <c r="I57">
        <v>1.834342043421</v>
      </c>
      <c r="J57">
        <v>0.46007297363040001</v>
      </c>
      <c r="K57">
        <v>5.7661743308349998</v>
      </c>
      <c r="L57">
        <v>5.0857149398140002</v>
      </c>
      <c r="M57">
        <v>0.1293887201625</v>
      </c>
      <c r="N57">
        <v>-0.56136329768210003</v>
      </c>
      <c r="O57">
        <v>6.0575130016890002</v>
      </c>
      <c r="P57">
        <v>7.9884851041109997</v>
      </c>
      <c r="R57" s="6" t="e">
        <f>#REF!*I57</f>
        <v>#REF!</v>
      </c>
      <c r="S57">
        <f t="shared" si="2"/>
        <v>0.46007297363040001</v>
      </c>
      <c r="T57" t="e">
        <f>#REF!*K57</f>
        <v>#REF!</v>
      </c>
      <c r="U57">
        <f t="shared" si="3"/>
        <v>5.0857149398140002</v>
      </c>
      <c r="V57" t="e">
        <f>#REF!*M57</f>
        <v>#REF!</v>
      </c>
      <c r="W57">
        <f t="shared" si="4"/>
        <v>-0.56136329768210003</v>
      </c>
      <c r="X57" t="e">
        <f>#REF!*O57</f>
        <v>#REF!</v>
      </c>
      <c r="Y57">
        <f t="shared" si="5"/>
        <v>7.9884851041109997</v>
      </c>
    </row>
    <row r="58" spans="2:25" x14ac:dyDescent="0.3">
      <c r="B58" s="2">
        <v>4.2538607150979999</v>
      </c>
      <c r="C58">
        <v>12.235566637370001</v>
      </c>
      <c r="E58">
        <f t="shared" si="0"/>
        <v>9.7838796447254003E-3</v>
      </c>
      <c r="F58">
        <f t="shared" si="1"/>
        <v>12.235566637370001</v>
      </c>
      <c r="H58" s="3"/>
      <c r="I58">
        <v>1.8452986872099999</v>
      </c>
      <c r="J58">
        <v>0.59480842974979997</v>
      </c>
      <c r="K58">
        <v>5.8519907656430004</v>
      </c>
      <c r="L58">
        <v>5.0043920893399996</v>
      </c>
      <c r="M58">
        <v>0.13134934368189999</v>
      </c>
      <c r="N58">
        <v>-0.55032056295340004</v>
      </c>
      <c r="O58">
        <v>6.075693503878</v>
      </c>
      <c r="P58">
        <v>8.4788536947720008</v>
      </c>
      <c r="R58" s="6" t="e">
        <f>#REF!*I58</f>
        <v>#REF!</v>
      </c>
      <c r="S58">
        <f t="shared" si="2"/>
        <v>0.59480842974979997</v>
      </c>
      <c r="T58" t="e">
        <f>#REF!*K58</f>
        <v>#REF!</v>
      </c>
      <c r="U58">
        <f t="shared" si="3"/>
        <v>5.0043920893399996</v>
      </c>
      <c r="V58" t="e">
        <f>#REF!*M58</f>
        <v>#REF!</v>
      </c>
      <c r="W58">
        <f t="shared" si="4"/>
        <v>-0.55032056295340004</v>
      </c>
      <c r="X58" t="e">
        <f>#REF!*O58</f>
        <v>#REF!</v>
      </c>
      <c r="Y58">
        <f t="shared" si="5"/>
        <v>8.4788536947720008</v>
      </c>
    </row>
    <row r="59" spans="2:25" x14ac:dyDescent="0.3">
      <c r="B59" s="2">
        <v>4.2639260535009997</v>
      </c>
      <c r="C59">
        <v>12.39287283629</v>
      </c>
      <c r="E59">
        <f t="shared" si="0"/>
        <v>9.8070299230522996E-3</v>
      </c>
      <c r="F59">
        <f t="shared" si="1"/>
        <v>12.39287283629</v>
      </c>
      <c r="H59" s="3"/>
      <c r="I59">
        <v>1.8871685627479999</v>
      </c>
      <c r="J59">
        <v>0.79183287846060002</v>
      </c>
      <c r="K59">
        <v>5.996814415217</v>
      </c>
      <c r="L59">
        <v>4.895395350756</v>
      </c>
      <c r="M59">
        <v>0.13402148947619999</v>
      </c>
      <c r="N59">
        <v>-0.65317021942069997</v>
      </c>
      <c r="O59">
        <v>6.1088618927439997</v>
      </c>
      <c r="P59">
        <v>8.6250083492710008</v>
      </c>
      <c r="R59" s="6" t="e">
        <f>#REF!*I59</f>
        <v>#REF!</v>
      </c>
      <c r="S59">
        <f t="shared" si="2"/>
        <v>0.79183287846060002</v>
      </c>
      <c r="T59" t="e">
        <f>#REF!*K59</f>
        <v>#REF!</v>
      </c>
      <c r="U59">
        <f t="shared" si="3"/>
        <v>4.895395350756</v>
      </c>
      <c r="V59" t="e">
        <f>#REF!*M59</f>
        <v>#REF!</v>
      </c>
      <c r="W59">
        <f t="shared" si="4"/>
        <v>-0.65317021942069997</v>
      </c>
      <c r="X59" t="e">
        <f>#REF!*O59</f>
        <v>#REF!</v>
      </c>
      <c r="Y59">
        <f t="shared" si="5"/>
        <v>8.6250083492710008</v>
      </c>
    </row>
    <row r="60" spans="2:25" x14ac:dyDescent="0.3">
      <c r="B60" s="2">
        <v>4.2799738386349997</v>
      </c>
      <c r="C60">
        <v>12.392694380749999</v>
      </c>
      <c r="E60">
        <f t="shared" si="0"/>
        <v>9.8439398288604988E-3</v>
      </c>
      <c r="F60">
        <f t="shared" si="1"/>
        <v>12.392694380749999</v>
      </c>
      <c r="H60" s="3"/>
      <c r="I60">
        <v>1.892398575299</v>
      </c>
      <c r="J60">
        <v>0.25177387460689998</v>
      </c>
      <c r="K60">
        <v>6.1201806557599996</v>
      </c>
      <c r="L60">
        <v>4.7956565516170002</v>
      </c>
      <c r="M60">
        <v>0.13651637637489999</v>
      </c>
      <c r="N60">
        <v>-0.67634991327049998</v>
      </c>
      <c r="O60">
        <v>6.1295563080270004</v>
      </c>
      <c r="P60">
        <v>9.0784655541530004</v>
      </c>
      <c r="R60" s="6" t="e">
        <f>#REF!*I60</f>
        <v>#REF!</v>
      </c>
      <c r="S60">
        <f t="shared" si="2"/>
        <v>0.25177387460689998</v>
      </c>
      <c r="T60" t="e">
        <f>#REF!*K60</f>
        <v>#REF!</v>
      </c>
      <c r="U60">
        <f t="shared" si="3"/>
        <v>4.7956565516170002</v>
      </c>
      <c r="V60" t="e">
        <f>#REF!*M60</f>
        <v>#REF!</v>
      </c>
      <c r="W60">
        <f t="shared" si="4"/>
        <v>-0.67634991327049998</v>
      </c>
      <c r="X60" t="e">
        <f>#REF!*O60</f>
        <v>#REF!</v>
      </c>
      <c r="Y60">
        <f t="shared" si="5"/>
        <v>9.0784655541530004</v>
      </c>
    </row>
    <row r="61" spans="2:25" x14ac:dyDescent="0.3">
      <c r="B61" s="2">
        <v>4.3020838840630002</v>
      </c>
      <c r="C61">
        <v>12.589221171409999</v>
      </c>
      <c r="E61">
        <f t="shared" si="0"/>
        <v>9.8947929333449008E-3</v>
      </c>
      <c r="F61">
        <f t="shared" si="1"/>
        <v>12.589221171409999</v>
      </c>
      <c r="H61" s="3"/>
      <c r="I61">
        <v>1.990695683564</v>
      </c>
      <c r="J61">
        <v>0.69948524319829997</v>
      </c>
      <c r="K61">
        <v>6.2775517103020002</v>
      </c>
      <c r="L61">
        <v>4.7838670464239996</v>
      </c>
      <c r="M61">
        <v>0.14008213857580001</v>
      </c>
      <c r="N61">
        <v>-0.57456408607370002</v>
      </c>
      <c r="O61">
        <v>6.1524396239800003</v>
      </c>
      <c r="P61">
        <v>9.0776762601820007</v>
      </c>
      <c r="R61" s="6" t="e">
        <f>#REF!*I61</f>
        <v>#REF!</v>
      </c>
      <c r="S61">
        <f t="shared" si="2"/>
        <v>0.69948524319829997</v>
      </c>
      <c r="T61" t="e">
        <f>#REF!*K61</f>
        <v>#REF!</v>
      </c>
      <c r="U61">
        <f t="shared" si="3"/>
        <v>4.7838670464239996</v>
      </c>
      <c r="V61" t="e">
        <f>#REF!*M61</f>
        <v>#REF!</v>
      </c>
      <c r="W61">
        <f t="shared" si="4"/>
        <v>-0.57456408607370002</v>
      </c>
      <c r="X61" t="e">
        <f>#REF!*O61</f>
        <v>#REF!</v>
      </c>
      <c r="Y61">
        <f t="shared" si="5"/>
        <v>9.0776762601820007</v>
      </c>
    </row>
    <row r="62" spans="2:25" x14ac:dyDescent="0.3">
      <c r="B62" s="2">
        <v>4.3261777321980004</v>
      </c>
      <c r="C62">
        <v>12.687339571620001</v>
      </c>
      <c r="E62">
        <f t="shared" si="0"/>
        <v>9.9502087840554008E-3</v>
      </c>
      <c r="F62">
        <f t="shared" si="1"/>
        <v>12.687339571620001</v>
      </c>
      <c r="H62" s="3"/>
      <c r="I62">
        <v>2.0141352679</v>
      </c>
      <c r="J62">
        <v>0.25800052922080002</v>
      </c>
      <c r="K62">
        <v>6.3597756286560001</v>
      </c>
      <c r="L62">
        <v>4.6494615048719998</v>
      </c>
      <c r="M62">
        <v>0.1420419331976</v>
      </c>
      <c r="N62">
        <v>-0.63178383776970004</v>
      </c>
      <c r="O62">
        <v>6.1603063756880001</v>
      </c>
      <c r="P62">
        <v>9.3842772159239995</v>
      </c>
      <c r="R62" s="6" t="e">
        <f>#REF!*I62</f>
        <v>#REF!</v>
      </c>
      <c r="S62">
        <f t="shared" si="2"/>
        <v>0.25800052922080002</v>
      </c>
      <c r="T62" t="e">
        <f>#REF!*K62</f>
        <v>#REF!</v>
      </c>
      <c r="U62">
        <f t="shared" si="3"/>
        <v>4.6494615048719998</v>
      </c>
      <c r="V62" t="e">
        <f>#REF!*M62</f>
        <v>#REF!</v>
      </c>
      <c r="W62">
        <f t="shared" si="4"/>
        <v>-0.63178383776970004</v>
      </c>
      <c r="X62" t="e">
        <f>#REF!*O62</f>
        <v>#REF!</v>
      </c>
      <c r="Y62">
        <f t="shared" si="5"/>
        <v>9.3842772159239995</v>
      </c>
    </row>
    <row r="63" spans="2:25" x14ac:dyDescent="0.3">
      <c r="B63" s="2">
        <v>4.3502604951160002</v>
      </c>
      <c r="C63">
        <v>12.736264930060001</v>
      </c>
      <c r="E63">
        <f t="shared" si="0"/>
        <v>1.0005599138766801E-2</v>
      </c>
      <c r="F63">
        <f t="shared" si="1"/>
        <v>12.736264930060001</v>
      </c>
      <c r="H63" s="3"/>
      <c r="I63">
        <v>2.0724088405379999</v>
      </c>
      <c r="J63">
        <v>0.58063738846239998</v>
      </c>
      <c r="K63">
        <v>6.5010569267529998</v>
      </c>
      <c r="L63">
        <v>4.6556882274360003</v>
      </c>
      <c r="M63">
        <v>0.14453695824599999</v>
      </c>
      <c r="N63">
        <v>-0.64358645054870001</v>
      </c>
      <c r="O63">
        <v>6.2651834992779998</v>
      </c>
      <c r="P63">
        <v>10.19080264524</v>
      </c>
      <c r="R63" s="6" t="e">
        <f>#REF!*I63</f>
        <v>#REF!</v>
      </c>
      <c r="S63">
        <f t="shared" si="2"/>
        <v>0.58063738846239998</v>
      </c>
      <c r="T63" t="e">
        <f>#REF!*K63</f>
        <v>#REF!</v>
      </c>
      <c r="U63">
        <f t="shared" si="3"/>
        <v>4.6556882274360003</v>
      </c>
      <c r="V63" t="e">
        <f>#REF!*M63</f>
        <v>#REF!</v>
      </c>
      <c r="W63">
        <f t="shared" si="4"/>
        <v>-0.64358645054870001</v>
      </c>
      <c r="X63" t="e">
        <f>#REF!*O63</f>
        <v>#REF!</v>
      </c>
      <c r="Y63">
        <f t="shared" si="5"/>
        <v>10.19080264524</v>
      </c>
    </row>
    <row r="64" spans="2:25" x14ac:dyDescent="0.3">
      <c r="B64" s="2">
        <v>4.3743765136850001</v>
      </c>
      <c r="C64">
        <v>12.932769413779999</v>
      </c>
      <c r="E64">
        <f t="shared" si="0"/>
        <v>1.0061065981475501E-2</v>
      </c>
      <c r="F64">
        <f t="shared" si="1"/>
        <v>12.932769413779999</v>
      </c>
      <c r="H64" s="3"/>
      <c r="I64">
        <v>2.0960544296629999</v>
      </c>
      <c r="J64">
        <v>0.64309188910949999</v>
      </c>
      <c r="K64">
        <v>7.0625684805919997</v>
      </c>
      <c r="L64">
        <v>4.5566466783089998</v>
      </c>
      <c r="M64">
        <v>0.14649841066309999</v>
      </c>
      <c r="N64">
        <v>-0.56428122939540004</v>
      </c>
      <c r="O64">
        <v>6.4185992659690001</v>
      </c>
      <c r="P64">
        <v>11.29025127886</v>
      </c>
      <c r="R64" s="6" t="e">
        <f>#REF!*I64</f>
        <v>#REF!</v>
      </c>
      <c r="S64">
        <f t="shared" si="2"/>
        <v>0.64309188910949999</v>
      </c>
      <c r="T64" t="e">
        <f>#REF!*K64</f>
        <v>#REF!</v>
      </c>
      <c r="U64">
        <f t="shared" si="3"/>
        <v>4.5566466783089998</v>
      </c>
      <c r="V64" t="e">
        <f>#REF!*M64</f>
        <v>#REF!</v>
      </c>
      <c r="W64">
        <f t="shared" si="4"/>
        <v>-0.56428122939540004</v>
      </c>
      <c r="X64" t="e">
        <f>#REF!*O64</f>
        <v>#REF!</v>
      </c>
      <c r="Y64">
        <f t="shared" si="5"/>
        <v>11.29025127886</v>
      </c>
    </row>
    <row r="65" spans="2:25" x14ac:dyDescent="0.3">
      <c r="B65" s="2">
        <v>4.4032888607569998</v>
      </c>
      <c r="C65">
        <v>7.708133774797</v>
      </c>
      <c r="E65">
        <f t="shared" si="0"/>
        <v>1.01275643797411E-2</v>
      </c>
      <c r="F65">
        <f t="shared" si="1"/>
        <v>7.708133774797</v>
      </c>
      <c r="H65" s="3"/>
      <c r="I65">
        <v>2.1087764829109998</v>
      </c>
      <c r="J65">
        <v>0.65180116455890003</v>
      </c>
      <c r="K65">
        <v>7.7814378876620003</v>
      </c>
      <c r="L65">
        <v>4.4015245312979996</v>
      </c>
      <c r="M65">
        <v>0.14970620133279999</v>
      </c>
      <c r="N65">
        <v>-0.58758250373319998</v>
      </c>
      <c r="O65">
        <v>6.5463023503770001</v>
      </c>
      <c r="P65">
        <v>12.022340041310001</v>
      </c>
      <c r="R65" s="6" t="e">
        <f>#REF!*I65</f>
        <v>#REF!</v>
      </c>
      <c r="S65">
        <f t="shared" si="2"/>
        <v>0.65180116455890003</v>
      </c>
      <c r="T65" t="e">
        <f>#REF!*K65</f>
        <v>#REF!</v>
      </c>
      <c r="U65">
        <f t="shared" si="3"/>
        <v>4.4015245312979996</v>
      </c>
      <c r="V65" t="e">
        <f>#REF!*M65</f>
        <v>#REF!</v>
      </c>
      <c r="W65">
        <f t="shared" si="4"/>
        <v>-0.58758250373319998</v>
      </c>
      <c r="X65" t="e">
        <f>#REF!*O65</f>
        <v>#REF!</v>
      </c>
      <c r="Y65">
        <f t="shared" si="5"/>
        <v>12.022340041310001</v>
      </c>
    </row>
    <row r="66" spans="2:25" x14ac:dyDescent="0.3">
      <c r="B66" s="2">
        <v>4.4115388917520004</v>
      </c>
      <c r="C66">
        <v>8.7115825989159994</v>
      </c>
      <c r="E66">
        <f t="shared" si="0"/>
        <v>1.01465394510296E-2</v>
      </c>
      <c r="F66">
        <f t="shared" si="1"/>
        <v>8.7115825989159994</v>
      </c>
      <c r="H66" s="3"/>
      <c r="I66">
        <v>2.1159080152279999</v>
      </c>
      <c r="J66">
        <v>0.31867581826910002</v>
      </c>
      <c r="K66">
        <v>7.8332759110919996</v>
      </c>
      <c r="L66">
        <v>4.320834572261</v>
      </c>
      <c r="M66">
        <v>0.1513092677699</v>
      </c>
      <c r="N66">
        <v>-0.66749562732680001</v>
      </c>
      <c r="O66">
        <v>6.6508449023520004</v>
      </c>
      <c r="P66">
        <v>12.3992557954</v>
      </c>
      <c r="R66" s="6" t="e">
        <f>#REF!*I66</f>
        <v>#REF!</v>
      </c>
      <c r="S66">
        <f t="shared" si="2"/>
        <v>0.31867581826910002</v>
      </c>
      <c r="T66" t="e">
        <f>#REF!*K66</f>
        <v>#REF!</v>
      </c>
      <c r="U66">
        <f t="shared" si="3"/>
        <v>4.320834572261</v>
      </c>
      <c r="V66" t="e">
        <f>#REF!*M66</f>
        <v>#REF!</v>
      </c>
      <c r="W66">
        <f t="shared" si="4"/>
        <v>-0.66749562732680001</v>
      </c>
      <c r="X66" t="e">
        <f>#REF!*O66</f>
        <v>#REF!</v>
      </c>
      <c r="Y66">
        <f t="shared" si="5"/>
        <v>12.3992557954</v>
      </c>
    </row>
    <row r="67" spans="2:25" x14ac:dyDescent="0.3">
      <c r="B67" s="2">
        <v>4.4617436463809996</v>
      </c>
      <c r="C67">
        <v>8.9569901341409999</v>
      </c>
      <c r="E67">
        <f t="shared" ref="E67:E108" si="6">B67*0.0023</f>
        <v>1.0262010386676299E-2</v>
      </c>
      <c r="F67">
        <f t="shared" ref="F67:F108" si="7">C67</f>
        <v>8.9569901341409999</v>
      </c>
      <c r="H67" s="3"/>
      <c r="I67">
        <v>2.1249815325369998</v>
      </c>
      <c r="J67">
        <v>0.29147218955889997</v>
      </c>
      <c r="K67">
        <v>7.9298461329030001</v>
      </c>
      <c r="L67">
        <v>4.3190358281770003</v>
      </c>
      <c r="M67">
        <v>0.1538044309679</v>
      </c>
      <c r="N67">
        <v>-0.66792115903500004</v>
      </c>
      <c r="O67">
        <v>6.7707003534289996</v>
      </c>
      <c r="P67">
        <v>12.849292726410001</v>
      </c>
      <c r="R67" s="6" t="e">
        <f>#REF!*I67</f>
        <v>#REF!</v>
      </c>
      <c r="S67">
        <f t="shared" si="2"/>
        <v>0.29147218955889997</v>
      </c>
      <c r="T67" t="e">
        <f>#REF!*K67</f>
        <v>#REF!</v>
      </c>
      <c r="U67">
        <f t="shared" si="3"/>
        <v>4.3190358281770003</v>
      </c>
      <c r="V67" t="e">
        <f>#REF!*M67</f>
        <v>#REF!</v>
      </c>
      <c r="W67">
        <f t="shared" si="4"/>
        <v>-0.66792115903500004</v>
      </c>
      <c r="X67" t="e">
        <f>#REF!*O67</f>
        <v>#REF!</v>
      </c>
      <c r="Y67">
        <f t="shared" si="5"/>
        <v>12.849292726410001</v>
      </c>
    </row>
    <row r="68" spans="2:25" x14ac:dyDescent="0.3">
      <c r="B68" s="2">
        <v>4.4718333722620001</v>
      </c>
      <c r="C68">
        <v>9.2225210249269995</v>
      </c>
      <c r="E68">
        <f t="shared" si="6"/>
        <v>1.02852167562026E-2</v>
      </c>
      <c r="F68">
        <f t="shared" si="7"/>
        <v>9.2225210249269995</v>
      </c>
      <c r="H68" s="3"/>
      <c r="I68">
        <v>2.1577521401670001</v>
      </c>
      <c r="J68">
        <v>0.45270786515189998</v>
      </c>
      <c r="K68">
        <v>8.0067420026019995</v>
      </c>
      <c r="L68">
        <v>4.3087452763869996</v>
      </c>
      <c r="M68">
        <v>0.1561226115697</v>
      </c>
      <c r="N68">
        <v>-0.56592256598409996</v>
      </c>
      <c r="O68">
        <v>6.9234947728370004</v>
      </c>
      <c r="P68">
        <v>13.15089482033</v>
      </c>
      <c r="R68" s="6" t="e">
        <f>#REF!*I68</f>
        <v>#REF!</v>
      </c>
      <c r="S68">
        <f t="shared" ref="S68:S131" si="8">J68</f>
        <v>0.45270786515189998</v>
      </c>
      <c r="T68" t="e">
        <f>#REF!*K68</f>
        <v>#REF!</v>
      </c>
      <c r="U68">
        <f t="shared" ref="U68" si="9">L68</f>
        <v>4.3087452763869996</v>
      </c>
      <c r="V68" t="e">
        <f>#REF!*M68</f>
        <v>#REF!</v>
      </c>
      <c r="W68">
        <f t="shared" ref="W68:W76" si="10">N68</f>
        <v>-0.56592256598409996</v>
      </c>
      <c r="X68" t="e">
        <f>#REF!*O68</f>
        <v>#REF!</v>
      </c>
      <c r="Y68">
        <f t="shared" ref="Y68:Y76" si="11">P68</f>
        <v>13.15089482033</v>
      </c>
    </row>
    <row r="69" spans="2:25" x14ac:dyDescent="0.3">
      <c r="B69" s="2">
        <v>4.6064552771010003</v>
      </c>
      <c r="C69">
        <v>10.204887294940001</v>
      </c>
      <c r="E69">
        <f t="shared" si="6"/>
        <v>1.0594847137332301E-2</v>
      </c>
      <c r="F69">
        <f t="shared" si="7"/>
        <v>10.204887294940001</v>
      </c>
      <c r="H69" s="3"/>
      <c r="I69">
        <v>2.1831557814370002</v>
      </c>
      <c r="J69">
        <v>0.37113835603509998</v>
      </c>
      <c r="M69">
        <v>0.15861639327159999</v>
      </c>
      <c r="N69">
        <v>-0.68011890840019995</v>
      </c>
      <c r="O69">
        <v>7.0532338108900001</v>
      </c>
      <c r="P69">
        <v>13.232344089530001</v>
      </c>
      <c r="R69" s="6" t="e">
        <f>#REF!*I69</f>
        <v>#REF!</v>
      </c>
      <c r="S69">
        <f t="shared" si="8"/>
        <v>0.37113835603509998</v>
      </c>
      <c r="V69" t="e">
        <f>#REF!*M69</f>
        <v>#REF!</v>
      </c>
      <c r="W69">
        <f t="shared" si="10"/>
        <v>-0.68011890840019995</v>
      </c>
      <c r="X69" t="e">
        <f>#REF!*O69</f>
        <v>#REF!</v>
      </c>
      <c r="Y69">
        <f t="shared" si="11"/>
        <v>13.232344089530001</v>
      </c>
    </row>
    <row r="70" spans="2:25" x14ac:dyDescent="0.3">
      <c r="B70" s="2">
        <v>4.6185598442979998</v>
      </c>
      <c r="C70">
        <v>10.50975031219</v>
      </c>
      <c r="E70">
        <f t="shared" si="6"/>
        <v>1.0622687641885399E-2</v>
      </c>
      <c r="F70">
        <f t="shared" si="7"/>
        <v>10.50975031219</v>
      </c>
      <c r="H70" s="3"/>
      <c r="I70">
        <v>2.215882245185</v>
      </c>
      <c r="J70">
        <v>0.42438705706570001</v>
      </c>
      <c r="M70">
        <v>0.16111293796580001</v>
      </c>
      <c r="N70">
        <v>-0.56677362940050002</v>
      </c>
      <c r="O70">
        <v>7.1931336524000002</v>
      </c>
      <c r="P70">
        <v>13.30116799926</v>
      </c>
      <c r="R70" s="6" t="e">
        <f>#REF!*I70</f>
        <v>#REF!</v>
      </c>
      <c r="S70">
        <f t="shared" si="8"/>
        <v>0.42438705706570001</v>
      </c>
      <c r="V70" t="e">
        <f>#REF!*M70</f>
        <v>#REF!</v>
      </c>
      <c r="W70">
        <f t="shared" si="10"/>
        <v>-0.56677362940050002</v>
      </c>
      <c r="X70" t="e">
        <f>#REF!*O70</f>
        <v>#REF!</v>
      </c>
      <c r="Y70">
        <f t="shared" si="11"/>
        <v>13.30116799926</v>
      </c>
    </row>
    <row r="71" spans="2:25" x14ac:dyDescent="0.3">
      <c r="B71" s="2">
        <v>4.6546695778920002</v>
      </c>
      <c r="C71">
        <v>10.51918739557</v>
      </c>
      <c r="E71">
        <f t="shared" si="6"/>
        <v>1.07057400291516E-2</v>
      </c>
      <c r="F71">
        <f t="shared" si="7"/>
        <v>10.51918739557</v>
      </c>
      <c r="H71" s="3"/>
      <c r="I71">
        <v>2.2195822823209999</v>
      </c>
      <c r="J71">
        <v>0.58628476488140002</v>
      </c>
      <c r="M71">
        <v>0.16449923087740001</v>
      </c>
      <c r="N71">
        <v>-0.56735113671869997</v>
      </c>
      <c r="O71">
        <v>7.3533073048780002</v>
      </c>
      <c r="P71">
        <v>13.28336837931</v>
      </c>
      <c r="R71" s="6" t="e">
        <f>#REF!*I71</f>
        <v>#REF!</v>
      </c>
      <c r="S71">
        <f t="shared" si="8"/>
        <v>0.58628476488140002</v>
      </c>
      <c r="V71" t="e">
        <f>#REF!*M71</f>
        <v>#REF!</v>
      </c>
      <c r="W71">
        <f t="shared" si="10"/>
        <v>-0.56735113671869997</v>
      </c>
      <c r="X71" t="e">
        <f>#REF!*O71</f>
        <v>#REF!</v>
      </c>
      <c r="Y71">
        <f t="shared" si="11"/>
        <v>13.28336837931</v>
      </c>
    </row>
    <row r="72" spans="2:25" x14ac:dyDescent="0.3">
      <c r="B72" s="2">
        <v>4.6667630598720002</v>
      </c>
      <c r="C72">
        <v>10.77485737106</v>
      </c>
      <c r="E72">
        <f t="shared" si="6"/>
        <v>1.07335550377056E-2</v>
      </c>
      <c r="F72">
        <f t="shared" si="7"/>
        <v>10.77485737106</v>
      </c>
      <c r="H72" s="3"/>
      <c r="I72">
        <v>2.248682282071</v>
      </c>
      <c r="J72">
        <v>0.65761404903359999</v>
      </c>
      <c r="M72">
        <v>0.16699411777619999</v>
      </c>
      <c r="N72">
        <v>-0.59053083056849998</v>
      </c>
      <c r="O72">
        <v>7.4650570245220003</v>
      </c>
      <c r="P72">
        <v>13.11994030084</v>
      </c>
      <c r="R72" s="6" t="e">
        <f>#REF!*I72</f>
        <v>#REF!</v>
      </c>
      <c r="S72">
        <f t="shared" si="8"/>
        <v>0.65761404903359999</v>
      </c>
      <c r="V72" t="e">
        <f>#REF!*M72</f>
        <v>#REF!</v>
      </c>
      <c r="W72">
        <f t="shared" si="10"/>
        <v>-0.59053083056849998</v>
      </c>
      <c r="X72" t="e">
        <f>#REF!*O72</f>
        <v>#REF!</v>
      </c>
      <c r="Y72">
        <f t="shared" si="11"/>
        <v>13.11994030084</v>
      </c>
    </row>
    <row r="73" spans="2:25" x14ac:dyDescent="0.3">
      <c r="B73" s="2">
        <v>4.7009022930200004</v>
      </c>
      <c r="C73">
        <v>10.94173449502</v>
      </c>
      <c r="E73">
        <f t="shared" si="6"/>
        <v>1.0812075273946E-2</v>
      </c>
      <c r="F73">
        <f t="shared" si="7"/>
        <v>10.94173449502</v>
      </c>
      <c r="H73" s="3"/>
      <c r="I73">
        <v>2.26323963926</v>
      </c>
      <c r="J73">
        <v>0.71127652020330001</v>
      </c>
      <c r="M73">
        <v>0.1678842804424</v>
      </c>
      <c r="N73">
        <v>-0.67032237367409997</v>
      </c>
      <c r="O73">
        <v>7.5717120036540004</v>
      </c>
      <c r="P73">
        <v>12.94441305888</v>
      </c>
      <c r="R73" s="6" t="e">
        <f>#REF!*I73</f>
        <v>#REF!</v>
      </c>
      <c r="S73">
        <f t="shared" si="8"/>
        <v>0.71127652020330001</v>
      </c>
      <c r="V73" t="e">
        <f>#REF!*M73</f>
        <v>#REF!</v>
      </c>
      <c r="W73">
        <f t="shared" si="10"/>
        <v>-0.67032237367409997</v>
      </c>
      <c r="X73" t="e">
        <f>#REF!*O73</f>
        <v>#REF!</v>
      </c>
      <c r="Y73">
        <f t="shared" si="11"/>
        <v>12.94441305888</v>
      </c>
    </row>
    <row r="74" spans="2:25" x14ac:dyDescent="0.3">
      <c r="B74" s="2">
        <v>4.7169412099799999</v>
      </c>
      <c r="C74">
        <v>10.902201606069999</v>
      </c>
      <c r="E74">
        <f t="shared" si="6"/>
        <v>1.0848964782953999E-2</v>
      </c>
      <c r="F74">
        <f t="shared" si="7"/>
        <v>10.902201606069999</v>
      </c>
      <c r="H74" s="3"/>
      <c r="I74">
        <v>2.2884924555950001</v>
      </c>
      <c r="J74">
        <v>0.26075151466509999</v>
      </c>
      <c r="M74">
        <v>0.1703790291916</v>
      </c>
      <c r="N74">
        <v>-0.70487914859459999</v>
      </c>
      <c r="O74">
        <v>7.6934982572979997</v>
      </c>
      <c r="P74">
        <v>12.608790313</v>
      </c>
      <c r="R74" s="6" t="e">
        <f>#REF!*I74</f>
        <v>#REF!</v>
      </c>
      <c r="S74">
        <f t="shared" si="8"/>
        <v>0.26075151466509999</v>
      </c>
      <c r="V74" t="e">
        <f>#REF!*M74</f>
        <v>#REF!</v>
      </c>
      <c r="W74">
        <f t="shared" si="10"/>
        <v>-0.70487914859459999</v>
      </c>
      <c r="X74" t="e">
        <f>#REF!*O74</f>
        <v>#REF!</v>
      </c>
      <c r="Y74">
        <f t="shared" si="11"/>
        <v>12.608790313</v>
      </c>
    </row>
    <row r="75" spans="2:25" x14ac:dyDescent="0.3">
      <c r="B75" s="2">
        <v>4.7230278577510001</v>
      </c>
      <c r="C75">
        <v>11.20713154415</v>
      </c>
      <c r="E75">
        <f t="shared" si="6"/>
        <v>1.0862964072827301E-2</v>
      </c>
      <c r="F75">
        <f t="shared" si="7"/>
        <v>11.20713154415</v>
      </c>
      <c r="H75" s="3"/>
      <c r="I75">
        <v>2.3212409912840002</v>
      </c>
      <c r="J75">
        <v>0.36799370297689998</v>
      </c>
      <c r="M75">
        <v>0.17412356993360001</v>
      </c>
      <c r="N75">
        <v>-0.55761539223659995</v>
      </c>
      <c r="O75">
        <v>7.8862189513579999</v>
      </c>
      <c r="P75">
        <v>11.93929880784</v>
      </c>
      <c r="R75" s="6" t="e">
        <f>#REF!*I75</f>
        <v>#REF!</v>
      </c>
      <c r="S75">
        <f t="shared" si="8"/>
        <v>0.36799370297689998</v>
      </c>
      <c r="V75" t="e">
        <f>#REF!*M75</f>
        <v>#REF!</v>
      </c>
      <c r="W75">
        <f t="shared" si="10"/>
        <v>-0.55761539223659995</v>
      </c>
      <c r="X75" t="e">
        <f>#REF!*O75</f>
        <v>#REF!</v>
      </c>
      <c r="Y75">
        <f t="shared" si="11"/>
        <v>11.93929880784</v>
      </c>
    </row>
    <row r="76" spans="2:25" x14ac:dyDescent="0.3">
      <c r="B76" s="2">
        <v>4.7511247839959996</v>
      </c>
      <c r="C76">
        <v>11.26585089706</v>
      </c>
      <c r="E76">
        <f t="shared" si="6"/>
        <v>1.0927587003190799E-2</v>
      </c>
      <c r="F76">
        <f t="shared" si="7"/>
        <v>11.26585089706</v>
      </c>
      <c r="H76" s="3"/>
      <c r="I76">
        <v>2.3267432244489998</v>
      </c>
      <c r="J76">
        <v>0.49385437559119999</v>
      </c>
      <c r="M76">
        <v>0.17572663637079999</v>
      </c>
      <c r="N76">
        <v>-0.63752851583030001</v>
      </c>
      <c r="O76">
        <v>7.9952253373720001</v>
      </c>
      <c r="P76">
        <v>11.51819262357</v>
      </c>
      <c r="R76" s="6" t="e">
        <f>#REF!*I76</f>
        <v>#REF!</v>
      </c>
      <c r="S76">
        <f t="shared" si="8"/>
        <v>0.49385437559119999</v>
      </c>
      <c r="V76" t="e">
        <f>#REF!*M76</f>
        <v>#REF!</v>
      </c>
      <c r="W76">
        <f t="shared" si="10"/>
        <v>-0.63752851583030001</v>
      </c>
      <c r="X76" t="e">
        <f>#REF!*O76</f>
        <v>#REF!</v>
      </c>
      <c r="Y76">
        <f t="shared" si="11"/>
        <v>11.51819262357</v>
      </c>
    </row>
    <row r="77" spans="2:25" x14ac:dyDescent="0.3">
      <c r="B77" s="2">
        <v>4.7852861875780004</v>
      </c>
      <c r="C77">
        <v>11.531114104529999</v>
      </c>
      <c r="E77">
        <f t="shared" si="6"/>
        <v>1.10061582314294E-2</v>
      </c>
      <c r="F77">
        <f t="shared" si="7"/>
        <v>11.531114104529999</v>
      </c>
      <c r="H77" s="3"/>
      <c r="I77">
        <v>2.3394983856090001</v>
      </c>
      <c r="J77">
        <v>0.58355388196239999</v>
      </c>
      <c r="M77">
        <v>0.17822249031679999</v>
      </c>
      <c r="N77">
        <v>-0.58106864218450005</v>
      </c>
      <c r="R77" s="6" t="e">
        <f>#REF!*I77</f>
        <v>#REF!</v>
      </c>
      <c r="S77">
        <f t="shared" si="8"/>
        <v>0.58355388196239999</v>
      </c>
      <c r="V77" t="e">
        <f>#REF!*M77</f>
        <v>#REF!</v>
      </c>
      <c r="W77">
        <f t="shared" ref="W77:W140" si="12">N77</f>
        <v>-0.58106864218450005</v>
      </c>
    </row>
    <row r="78" spans="2:25" x14ac:dyDescent="0.3">
      <c r="B78" s="2">
        <v>4.8354887251639997</v>
      </c>
      <c r="C78">
        <v>11.766683031399999</v>
      </c>
      <c r="E78">
        <f t="shared" si="6"/>
        <v>1.1121624067877199E-2</v>
      </c>
      <c r="F78">
        <f t="shared" si="7"/>
        <v>11.766683031399999</v>
      </c>
      <c r="H78" s="3"/>
      <c r="I78">
        <v>2.3831594212049998</v>
      </c>
      <c r="J78">
        <v>0.71754455183120003</v>
      </c>
      <c r="M78">
        <v>0.1817871473207</v>
      </c>
      <c r="N78">
        <v>-0.57029946355399996</v>
      </c>
      <c r="R78" s="6" t="e">
        <f>#REF!*I78</f>
        <v>#REF!</v>
      </c>
      <c r="S78">
        <f t="shared" si="8"/>
        <v>0.71754455183120003</v>
      </c>
      <c r="V78" t="e">
        <f>#REF!*M78</f>
        <v>#REF!</v>
      </c>
      <c r="W78">
        <f t="shared" si="12"/>
        <v>-0.57029946355399996</v>
      </c>
    </row>
    <row r="79" spans="2:25" x14ac:dyDescent="0.3">
      <c r="B79" s="2">
        <v>4.8756658311269998</v>
      </c>
      <c r="C79">
        <v>12.02204070969</v>
      </c>
      <c r="E79">
        <f t="shared" si="6"/>
        <v>1.12140314115921E-2</v>
      </c>
      <c r="F79">
        <f t="shared" si="7"/>
        <v>12.02204070969</v>
      </c>
      <c r="H79" s="3"/>
      <c r="I79">
        <v>2.3993276842600002</v>
      </c>
      <c r="J79">
        <v>0.26722643136259999</v>
      </c>
      <c r="M79">
        <v>0.18535042282850001</v>
      </c>
      <c r="N79">
        <v>-0.67330109563139995</v>
      </c>
      <c r="R79" s="6" t="e">
        <f>#REF!*I79</f>
        <v>#REF!</v>
      </c>
      <c r="S79">
        <f t="shared" si="8"/>
        <v>0.26722643136259999</v>
      </c>
      <c r="V79" t="e">
        <f>#REF!*M79</f>
        <v>#REF!</v>
      </c>
      <c r="W79">
        <f t="shared" si="12"/>
        <v>-0.67330109563139995</v>
      </c>
    </row>
    <row r="80" spans="2:25" x14ac:dyDescent="0.3">
      <c r="B80" s="2">
        <v>4.8816992698570001</v>
      </c>
      <c r="C80">
        <v>12.09084404733</v>
      </c>
      <c r="E80">
        <f t="shared" si="6"/>
        <v>1.1227908320671101E-2</v>
      </c>
      <c r="F80">
        <f t="shared" si="7"/>
        <v>12.09084404733</v>
      </c>
      <c r="H80" s="3"/>
      <c r="I80">
        <v>2.4557806675860001</v>
      </c>
      <c r="J80">
        <v>0.58090575307119996</v>
      </c>
      <c r="M80">
        <v>0.18837998755550001</v>
      </c>
      <c r="N80">
        <v>-0.69657197484720002</v>
      </c>
      <c r="R80" s="6" t="e">
        <f>#REF!*I80</f>
        <v>#REF!</v>
      </c>
      <c r="S80">
        <f t="shared" si="8"/>
        <v>0.58090575307119996</v>
      </c>
      <c r="V80" t="e">
        <f>#REF!*M80</f>
        <v>#REF!</v>
      </c>
      <c r="W80">
        <f t="shared" si="12"/>
        <v>-0.69657197484720002</v>
      </c>
    </row>
    <row r="81" spans="2:23" x14ac:dyDescent="0.3">
      <c r="B81" s="2">
        <v>4.9178090034509996</v>
      </c>
      <c r="C81">
        <v>12.10028113071</v>
      </c>
      <c r="E81">
        <f t="shared" si="6"/>
        <v>1.1310960707937299E-2</v>
      </c>
      <c r="F81">
        <f t="shared" si="7"/>
        <v>12.10028113071</v>
      </c>
      <c r="H81" s="3"/>
      <c r="I81">
        <v>2.4794041847689998</v>
      </c>
      <c r="J81">
        <v>0.58936676643709995</v>
      </c>
      <c r="M81">
        <v>0.19176752381359999</v>
      </c>
      <c r="N81">
        <v>-0.59475575252830004</v>
      </c>
      <c r="R81" s="6" t="e">
        <f>#REF!*I81</f>
        <v>#REF!</v>
      </c>
      <c r="S81">
        <f t="shared" si="8"/>
        <v>0.58936676643709995</v>
      </c>
      <c r="V81" t="e">
        <f>#REF!*M81</f>
        <v>#REF!</v>
      </c>
      <c r="W81">
        <f t="shared" si="12"/>
        <v>-0.59475575252830004</v>
      </c>
    </row>
    <row r="82" spans="2:23" x14ac:dyDescent="0.3">
      <c r="B82" s="2">
        <v>4.9298803149969999</v>
      </c>
      <c r="C82">
        <v>12.25756502268</v>
      </c>
      <c r="E82">
        <f t="shared" si="6"/>
        <v>1.1338724724493099E-2</v>
      </c>
      <c r="F82">
        <f t="shared" si="7"/>
        <v>12.25756502268</v>
      </c>
      <c r="H82" s="3"/>
      <c r="I82">
        <v>2.4885586325300002</v>
      </c>
      <c r="J82">
        <v>0.76013925775790003</v>
      </c>
      <c r="M82">
        <v>0.19337086654989999</v>
      </c>
      <c r="N82">
        <v>-0.65191471398040002</v>
      </c>
      <c r="R82" s="6" t="e">
        <f>#REF!*I82</f>
        <v>#REF!</v>
      </c>
      <c r="S82">
        <f t="shared" si="8"/>
        <v>0.76013925775790003</v>
      </c>
      <c r="V82" t="e">
        <f>#REF!*M82</f>
        <v>#REF!</v>
      </c>
      <c r="W82">
        <f t="shared" si="12"/>
        <v>-0.65191471398040002</v>
      </c>
    </row>
    <row r="83" spans="2:23" x14ac:dyDescent="0.3">
      <c r="B83" s="2">
        <v>5.0182162956659999</v>
      </c>
      <c r="C83">
        <v>12.581257592809999</v>
      </c>
      <c r="E83">
        <f t="shared" si="6"/>
        <v>1.15418974800318E-2</v>
      </c>
      <c r="F83">
        <f t="shared" si="7"/>
        <v>12.581257592809999</v>
      </c>
      <c r="H83" s="3"/>
      <c r="I83">
        <v>2.502880555675</v>
      </c>
      <c r="J83">
        <v>0.2378711979283</v>
      </c>
      <c r="M83">
        <v>0.19497586708170001</v>
      </c>
      <c r="N83">
        <v>-0.57254870258299995</v>
      </c>
      <c r="R83" s="6" t="e">
        <f>#REF!*I83</f>
        <v>#REF!</v>
      </c>
      <c r="S83">
        <f t="shared" si="8"/>
        <v>0.2378711979283</v>
      </c>
      <c r="V83" t="e">
        <f>#REF!*M83</f>
        <v>#REF!</v>
      </c>
      <c r="W83">
        <f t="shared" si="12"/>
        <v>-0.57254870258299995</v>
      </c>
    </row>
    <row r="84" spans="2:23" x14ac:dyDescent="0.3">
      <c r="B84" s="2">
        <v>5.0683877946439999</v>
      </c>
      <c r="C84">
        <v>12.679086002749999</v>
      </c>
      <c r="E84">
        <f t="shared" si="6"/>
        <v>1.1657291927681199E-2</v>
      </c>
      <c r="F84">
        <f t="shared" si="7"/>
        <v>12.679086002749999</v>
      </c>
      <c r="H84" s="3"/>
      <c r="I84">
        <v>2.5265151088289999</v>
      </c>
      <c r="J84">
        <v>0.27332895493479997</v>
      </c>
      <c r="M84">
        <v>0.19853997148710001</v>
      </c>
      <c r="N84">
        <v>-0.6072878482356</v>
      </c>
      <c r="R84" s="6" t="e">
        <f>#REF!*I84</f>
        <v>#REF!</v>
      </c>
      <c r="S84">
        <f t="shared" si="8"/>
        <v>0.27332895493479997</v>
      </c>
      <c r="V84" t="e">
        <f>#REF!*M84</f>
        <v>#REF!</v>
      </c>
      <c r="W84">
        <f t="shared" si="12"/>
        <v>-0.6072878482356</v>
      </c>
    </row>
    <row r="85" spans="2:23" x14ac:dyDescent="0.3">
      <c r="B85" s="2">
        <v>5.0924594723450003</v>
      </c>
      <c r="C85">
        <v>12.678818319439999</v>
      </c>
      <c r="E85">
        <f t="shared" si="6"/>
        <v>1.1712656786393501E-2</v>
      </c>
      <c r="F85">
        <f t="shared" si="7"/>
        <v>12.678818319439999</v>
      </c>
      <c r="H85" s="3"/>
      <c r="I85">
        <v>2.5483842525239999</v>
      </c>
      <c r="J85">
        <v>0.43481289261130002</v>
      </c>
      <c r="M85">
        <v>0.20157008881249999</v>
      </c>
      <c r="N85">
        <v>-0.58505040316830004</v>
      </c>
      <c r="R85" s="6" t="e">
        <f>#REF!*I85</f>
        <v>#REF!</v>
      </c>
      <c r="S85">
        <f t="shared" si="8"/>
        <v>0.43481289261130002</v>
      </c>
      <c r="V85" t="e">
        <f>#REF!*M85</f>
        <v>#REF!</v>
      </c>
      <c r="W85">
        <f t="shared" si="12"/>
        <v>-0.58505040316830004</v>
      </c>
    </row>
    <row r="86" spans="2:23" x14ac:dyDescent="0.3">
      <c r="B86" s="2">
        <v>5.1386345443429997</v>
      </c>
      <c r="C86">
        <v>12.84556160174</v>
      </c>
      <c r="E86">
        <f t="shared" si="6"/>
        <v>1.1818859451988899E-2</v>
      </c>
      <c r="F86">
        <f t="shared" si="7"/>
        <v>12.84556160174</v>
      </c>
      <c r="H86" s="3"/>
      <c r="I86">
        <v>2.5757041281880002</v>
      </c>
      <c r="J86">
        <v>0.59617269924600003</v>
      </c>
      <c r="M86">
        <v>0.20210366144379999</v>
      </c>
      <c r="N86">
        <v>-0.67615823710059997</v>
      </c>
      <c r="R86" s="6" t="e">
        <f>#REF!*I86</f>
        <v>#REF!</v>
      </c>
      <c r="S86">
        <f t="shared" si="8"/>
        <v>0.59617269924600003</v>
      </c>
      <c r="V86" t="e">
        <f>#REF!*M86</f>
        <v>#REF!</v>
      </c>
      <c r="W86">
        <f t="shared" si="12"/>
        <v>-0.67615823710059997</v>
      </c>
    </row>
    <row r="87" spans="2:23" x14ac:dyDescent="0.3">
      <c r="B87" s="2">
        <v>5.1827482171139998</v>
      </c>
      <c r="C87">
        <v>12.766361982179999</v>
      </c>
      <c r="E87">
        <f t="shared" si="6"/>
        <v>1.1920320899362199E-2</v>
      </c>
      <c r="F87">
        <f t="shared" si="7"/>
        <v>12.766361982179999</v>
      </c>
      <c r="H87" s="3"/>
      <c r="I87">
        <v>2.5938732347459998</v>
      </c>
      <c r="J87">
        <v>0.59575892910670003</v>
      </c>
      <c r="M87">
        <v>0.20495541467680001</v>
      </c>
      <c r="N87">
        <v>-0.66526747798209995</v>
      </c>
      <c r="R87" s="6" t="e">
        <f>#REF!*I87</f>
        <v>#REF!</v>
      </c>
      <c r="S87">
        <f t="shared" si="8"/>
        <v>0.59575892910670003</v>
      </c>
      <c r="V87" t="e">
        <f>#REF!*M87</f>
        <v>#REF!</v>
      </c>
      <c r="W87">
        <f t="shared" si="12"/>
        <v>-0.66526747798209995</v>
      </c>
    </row>
    <row r="88" spans="2:23" x14ac:dyDescent="0.3">
      <c r="B88" s="2">
        <v>5.2087948293490003</v>
      </c>
      <c r="C88">
        <v>12.62833147499</v>
      </c>
      <c r="E88">
        <f t="shared" si="6"/>
        <v>1.19802281075027E-2</v>
      </c>
      <c r="F88">
        <f t="shared" si="7"/>
        <v>12.62833147499</v>
      </c>
      <c r="H88" s="3"/>
      <c r="I88">
        <v>2.6011703066259999</v>
      </c>
      <c r="J88">
        <v>0.667584737426</v>
      </c>
      <c r="M88">
        <v>0.20691590004669999</v>
      </c>
      <c r="N88">
        <v>-0.66560182432420001</v>
      </c>
      <c r="R88" s="6" t="e">
        <f>#REF!*I88</f>
        <v>#REF!</v>
      </c>
      <c r="S88">
        <f t="shared" si="8"/>
        <v>0.667584737426</v>
      </c>
      <c r="V88" t="e">
        <f>#REF!*M88</f>
        <v>#REF!</v>
      </c>
      <c r="W88">
        <f t="shared" si="12"/>
        <v>-0.66560182432420001</v>
      </c>
    </row>
    <row r="89" spans="2:23" x14ac:dyDescent="0.3">
      <c r="B89" s="2">
        <v>5.2188136098409998</v>
      </c>
      <c r="C89">
        <v>12.57902689852</v>
      </c>
      <c r="E89">
        <f t="shared" si="6"/>
        <v>1.2003271302634299E-2</v>
      </c>
      <c r="F89">
        <f t="shared" si="7"/>
        <v>12.57902689852</v>
      </c>
      <c r="H89" s="3"/>
      <c r="I89">
        <v>2.622807694934</v>
      </c>
      <c r="J89">
        <v>0.2621370586499</v>
      </c>
      <c r="M89">
        <v>0.2090555784066</v>
      </c>
      <c r="N89">
        <v>-0.58632699829290003</v>
      </c>
      <c r="R89" s="6" t="e">
        <f>#REF!*I89</f>
        <v>#REF!</v>
      </c>
      <c r="S89">
        <f t="shared" si="8"/>
        <v>0.2621370586499</v>
      </c>
      <c r="V89" t="e">
        <f>#REF!*M89</f>
        <v>#REF!</v>
      </c>
      <c r="W89">
        <f t="shared" si="12"/>
        <v>-0.58632699829290003</v>
      </c>
    </row>
    <row r="90" spans="2:23" x14ac:dyDescent="0.3">
      <c r="B90" s="2">
        <v>5.5237459148639996</v>
      </c>
      <c r="C90">
        <v>12.68386093508</v>
      </c>
      <c r="E90">
        <f t="shared" si="6"/>
        <v>1.2704615604187199E-2</v>
      </c>
      <c r="F90">
        <f t="shared" si="7"/>
        <v>12.68386093508</v>
      </c>
      <c r="H90" s="3"/>
      <c r="I90">
        <v>2.6664908024709999</v>
      </c>
      <c r="J90">
        <v>0.4501212157999</v>
      </c>
      <c r="M90">
        <v>0.21190691719079999</v>
      </c>
      <c r="N90">
        <v>-0.6095674823867</v>
      </c>
      <c r="R90" s="6" t="e">
        <f>#REF!*I90</f>
        <v>#REF!</v>
      </c>
      <c r="S90">
        <f t="shared" si="8"/>
        <v>0.4501212157999</v>
      </c>
      <c r="V90" t="e">
        <f>#REF!*M90</f>
        <v>#REF!</v>
      </c>
      <c r="W90">
        <f t="shared" si="12"/>
        <v>-0.6095674823867</v>
      </c>
    </row>
    <row r="91" spans="2:23" x14ac:dyDescent="0.3">
      <c r="B91" s="2">
        <v>5.696264039141</v>
      </c>
      <c r="C91">
        <v>12.70161975469</v>
      </c>
      <c r="E91">
        <f t="shared" si="6"/>
        <v>1.31014072900243E-2</v>
      </c>
      <c r="F91">
        <f t="shared" si="7"/>
        <v>12.70161975469</v>
      </c>
      <c r="H91" s="3"/>
      <c r="I91">
        <v>2.6810702316010002</v>
      </c>
      <c r="J91">
        <v>0.55777717425090001</v>
      </c>
      <c r="M91">
        <v>0.21297572024860001</v>
      </c>
      <c r="N91">
        <v>-0.65525817740189995</v>
      </c>
      <c r="R91" s="6" t="e">
        <f>#REF!*I91</f>
        <v>#REF!</v>
      </c>
      <c r="S91">
        <f t="shared" si="8"/>
        <v>0.55777717425090001</v>
      </c>
      <c r="V91" t="e">
        <f>#REF!*M91</f>
        <v>#REF!</v>
      </c>
      <c r="W91">
        <f t="shared" si="12"/>
        <v>-0.65525817740189995</v>
      </c>
    </row>
    <row r="92" spans="2:23" x14ac:dyDescent="0.3">
      <c r="B92" s="2">
        <v>5.798564235283</v>
      </c>
      <c r="C92">
        <v>12.6808048839</v>
      </c>
      <c r="E92">
        <f t="shared" si="6"/>
        <v>1.3336697741150899E-2</v>
      </c>
      <c r="F92">
        <f t="shared" si="7"/>
        <v>12.6808048839</v>
      </c>
      <c r="H92" s="3"/>
      <c r="I92">
        <v>2.7028878740989999</v>
      </c>
      <c r="J92">
        <v>0.59327630827129996</v>
      </c>
      <c r="M92">
        <v>0.2144006988927</v>
      </c>
      <c r="N92">
        <v>-0.72376382480269996</v>
      </c>
      <c r="R92" s="6" t="e">
        <f>#REF!*I92</f>
        <v>#REF!</v>
      </c>
      <c r="S92">
        <f t="shared" si="8"/>
        <v>0.59327630827129996</v>
      </c>
      <c r="V92" t="e">
        <f>#REF!*M92</f>
        <v>#REF!</v>
      </c>
      <c r="W92">
        <f t="shared" si="12"/>
        <v>-0.72376382480269996</v>
      </c>
    </row>
    <row r="93" spans="2:23" x14ac:dyDescent="0.3">
      <c r="B93" s="2">
        <v>5.9349482384870003</v>
      </c>
      <c r="C93">
        <v>12.58090192827</v>
      </c>
      <c r="E93">
        <f t="shared" si="6"/>
        <v>1.3650380948520101E-2</v>
      </c>
      <c r="F93">
        <f t="shared" si="7"/>
        <v>12.58090192827</v>
      </c>
      <c r="H93" s="3"/>
      <c r="I93">
        <v>2.7174489099449999</v>
      </c>
      <c r="J93">
        <v>0.65593769398790003</v>
      </c>
      <c r="M93">
        <v>0.21582830237940001</v>
      </c>
      <c r="N93">
        <v>-0.57610493185860001</v>
      </c>
      <c r="R93" s="6" t="e">
        <f>#REF!*I93</f>
        <v>#REF!</v>
      </c>
      <c r="S93">
        <f t="shared" si="8"/>
        <v>0.65593769398790003</v>
      </c>
      <c r="V93" t="e">
        <f>#REF!*M93</f>
        <v>#REF!</v>
      </c>
      <c r="W93">
        <f t="shared" si="12"/>
        <v>-0.57610493185860001</v>
      </c>
    </row>
    <row r="94" spans="2:23" x14ac:dyDescent="0.3">
      <c r="B94" s="2">
        <v>6.0131590205809999</v>
      </c>
      <c r="C94">
        <v>12.48164587398</v>
      </c>
      <c r="E94">
        <f t="shared" si="6"/>
        <v>1.38302657473363E-2</v>
      </c>
      <c r="F94">
        <f t="shared" si="7"/>
        <v>12.48164587398</v>
      </c>
      <c r="H94" s="3"/>
      <c r="I94">
        <v>2.7282289782009999</v>
      </c>
      <c r="J94">
        <v>0.35872525185780002</v>
      </c>
      <c r="M94">
        <v>0.2172545243699</v>
      </c>
      <c r="N94">
        <v>-0.54221684962229999</v>
      </c>
      <c r="R94" s="6" t="e">
        <f>#REF!*I94</f>
        <v>#REF!</v>
      </c>
      <c r="S94">
        <f t="shared" si="8"/>
        <v>0.35872525185780002</v>
      </c>
      <c r="V94" t="e">
        <f>#REF!*M94</f>
        <v>#REF!</v>
      </c>
      <c r="W94">
        <f t="shared" si="12"/>
        <v>-0.54221684962229999</v>
      </c>
    </row>
    <row r="95" spans="2:23" x14ac:dyDescent="0.3">
      <c r="B95" s="2">
        <v>6.0572682592660003</v>
      </c>
      <c r="C95">
        <v>12.382769037719999</v>
      </c>
      <c r="E95">
        <f t="shared" si="6"/>
        <v>1.3931716996311801E-2</v>
      </c>
      <c r="F95">
        <f t="shared" si="7"/>
        <v>12.382769037719999</v>
      </c>
      <c r="H95" s="3"/>
      <c r="I95">
        <v>2.7300164596009999</v>
      </c>
      <c r="J95">
        <v>0.28669255846899999</v>
      </c>
      <c r="M95">
        <v>0.21992722276259999</v>
      </c>
      <c r="N95">
        <v>-0.5995581818065</v>
      </c>
      <c r="R95" s="6" t="e">
        <f>#REF!*I95</f>
        <v>#REF!</v>
      </c>
      <c r="S95">
        <f t="shared" si="8"/>
        <v>0.28669255846899999</v>
      </c>
      <c r="V95" t="e">
        <f>#REF!*M95</f>
        <v>#REF!</v>
      </c>
      <c r="W95">
        <f t="shared" si="12"/>
        <v>-0.5995581818065</v>
      </c>
    </row>
    <row r="96" spans="2:23" x14ac:dyDescent="0.3">
      <c r="B96" s="2">
        <v>6.2437927228400003</v>
      </c>
      <c r="C96">
        <v>12.242953975100001</v>
      </c>
      <c r="E96">
        <f t="shared" si="6"/>
        <v>1.4360723262532E-2</v>
      </c>
      <c r="F96">
        <f t="shared" si="7"/>
        <v>12.242953975100001</v>
      </c>
      <c r="H96" s="3"/>
      <c r="I96">
        <v>2.7499583329330002</v>
      </c>
      <c r="J96">
        <v>0.17825043675339999</v>
      </c>
      <c r="M96">
        <v>0.22206524332710001</v>
      </c>
      <c r="N96">
        <v>-0.65680832862460004</v>
      </c>
      <c r="R96" s="6" t="e">
        <f>#REF!*I96</f>
        <v>#REF!</v>
      </c>
      <c r="S96">
        <f t="shared" si="8"/>
        <v>0.17825043675339999</v>
      </c>
      <c r="V96" t="e">
        <f>#REF!*M96</f>
        <v>#REF!</v>
      </c>
      <c r="W96">
        <f t="shared" si="12"/>
        <v>-0.65680832862460004</v>
      </c>
    </row>
    <row r="97" spans="2:23" x14ac:dyDescent="0.3">
      <c r="B97" s="2">
        <v>6.3922325182859998</v>
      </c>
      <c r="C97">
        <v>12.23146465298</v>
      </c>
      <c r="E97">
        <f t="shared" si="6"/>
        <v>1.47021347920578E-2</v>
      </c>
      <c r="F97">
        <f t="shared" si="7"/>
        <v>12.23146465298</v>
      </c>
      <c r="H97" s="3"/>
      <c r="I97">
        <v>2.7754612979400002</v>
      </c>
      <c r="J97">
        <v>0.33965162040210001</v>
      </c>
      <c r="M97">
        <v>0.22402572869699999</v>
      </c>
      <c r="N97">
        <v>-0.65714267496669998</v>
      </c>
      <c r="R97" s="6" t="e">
        <f>#REF!*I97</f>
        <v>#REF!</v>
      </c>
      <c r="S97">
        <f t="shared" si="8"/>
        <v>0.33965162040210001</v>
      </c>
      <c r="V97" t="e">
        <f>#REF!*M97</f>
        <v>#REF!</v>
      </c>
      <c r="W97">
        <f t="shared" si="12"/>
        <v>-0.65714267496669998</v>
      </c>
    </row>
    <row r="98" spans="2:23" x14ac:dyDescent="0.3">
      <c r="B98" s="2">
        <v>6.4383410789819999</v>
      </c>
      <c r="C98">
        <v>12.10304968472</v>
      </c>
      <c r="E98">
        <f t="shared" si="6"/>
        <v>1.48081844816586E-2</v>
      </c>
      <c r="F98">
        <f t="shared" si="7"/>
        <v>12.10304968472</v>
      </c>
      <c r="H98" s="3"/>
      <c r="I98">
        <v>2.7864142630719999</v>
      </c>
      <c r="J98">
        <v>0.46538816197459998</v>
      </c>
      <c r="M98">
        <v>0.22616540705679999</v>
      </c>
      <c r="N98">
        <v>-0.5778678489354</v>
      </c>
      <c r="R98" s="6" t="e">
        <f>#REF!*I98</f>
        <v>#REF!</v>
      </c>
      <c r="S98">
        <f t="shared" si="8"/>
        <v>0.46538816197459998</v>
      </c>
      <c r="V98" t="e">
        <f>#REF!*M98</f>
        <v>#REF!</v>
      </c>
      <c r="W98">
        <f t="shared" si="12"/>
        <v>-0.5778678489354</v>
      </c>
    </row>
    <row r="99" spans="2:23" x14ac:dyDescent="0.3">
      <c r="B99" s="2">
        <v>6.6429126497019997</v>
      </c>
      <c r="C99">
        <v>11.93351803457</v>
      </c>
      <c r="E99">
        <f t="shared" si="6"/>
        <v>1.5278699094314599E-2</v>
      </c>
      <c r="F99">
        <f t="shared" si="7"/>
        <v>11.93351803457</v>
      </c>
      <c r="H99" s="3"/>
      <c r="I99">
        <v>2.8100672095110002</v>
      </c>
      <c r="J99">
        <v>0.54584049171539994</v>
      </c>
      <c r="M99">
        <v>0.22776944054129999</v>
      </c>
      <c r="N99">
        <v>-0.57814140503349998</v>
      </c>
      <c r="R99" s="6" t="e">
        <f>#REF!*I99</f>
        <v>#REF!</v>
      </c>
      <c r="S99">
        <f t="shared" si="8"/>
        <v>0.54584049171539994</v>
      </c>
      <c r="V99" t="e">
        <f>#REF!*M99</f>
        <v>#REF!</v>
      </c>
      <c r="W99">
        <f t="shared" si="12"/>
        <v>-0.57814140503349998</v>
      </c>
    </row>
    <row r="100" spans="2:23" x14ac:dyDescent="0.3">
      <c r="B100" s="2">
        <v>6.9357403875279999</v>
      </c>
      <c r="C100">
        <v>11.733489053870001</v>
      </c>
      <c r="E100">
        <f t="shared" si="6"/>
        <v>1.5952202891314399E-2</v>
      </c>
      <c r="F100">
        <f t="shared" si="7"/>
        <v>11.733489053870001</v>
      </c>
      <c r="H100" s="3"/>
      <c r="I100">
        <v>2.8300936919519999</v>
      </c>
      <c r="J100">
        <v>0.64437340457780001</v>
      </c>
      <c r="M100">
        <v>0.22919400473650001</v>
      </c>
      <c r="N100">
        <v>-0.6807782956467</v>
      </c>
      <c r="R100" s="6" t="e">
        <f>#REF!*I100</f>
        <v>#REF!</v>
      </c>
      <c r="S100">
        <f t="shared" si="8"/>
        <v>0.64437340457780001</v>
      </c>
      <c r="V100" t="e">
        <f>#REF!*M100</f>
        <v>#REF!</v>
      </c>
      <c r="W100">
        <f t="shared" si="12"/>
        <v>-0.6807782956467</v>
      </c>
    </row>
    <row r="101" spans="2:23" x14ac:dyDescent="0.3">
      <c r="B101" s="2">
        <v>6.9738317067870002</v>
      </c>
      <c r="C101">
        <v>11.634679138439999</v>
      </c>
      <c r="E101">
        <f t="shared" si="6"/>
        <v>1.6039812925610099E-2</v>
      </c>
      <c r="F101">
        <f t="shared" si="7"/>
        <v>11.634679138439999</v>
      </c>
      <c r="H101" s="3"/>
      <c r="I101">
        <v>2.8589840082559999</v>
      </c>
      <c r="J101">
        <v>0.20276455955860001</v>
      </c>
      <c r="M101">
        <v>0.2304424152332</v>
      </c>
      <c r="N101">
        <v>-0.61272857507610001</v>
      </c>
      <c r="R101" s="6" t="e">
        <f>#REF!*I101</f>
        <v>#REF!</v>
      </c>
      <c r="S101">
        <f t="shared" si="8"/>
        <v>0.20276455955860001</v>
      </c>
      <c r="V101" t="e">
        <f>#REF!*M101</f>
        <v>#REF!</v>
      </c>
      <c r="W101">
        <f t="shared" si="12"/>
        <v>-0.61272857507610001</v>
      </c>
    </row>
    <row r="102" spans="2:23" x14ac:dyDescent="0.3">
      <c r="B102" s="2">
        <v>7.1102356633820003</v>
      </c>
      <c r="C102">
        <v>11.623323657969999</v>
      </c>
      <c r="E102">
        <f t="shared" si="6"/>
        <v>1.63535420257786E-2</v>
      </c>
      <c r="F102">
        <f t="shared" si="7"/>
        <v>11.623323657969999</v>
      </c>
      <c r="H102" s="3"/>
      <c r="I102">
        <v>2.8790178480109998</v>
      </c>
      <c r="J102">
        <v>0.31929530151460001</v>
      </c>
      <c r="M102">
        <v>0.2338287081448</v>
      </c>
      <c r="N102">
        <v>-0.61330608239429996</v>
      </c>
      <c r="R102" s="6" t="e">
        <f>#REF!*I102</f>
        <v>#REF!</v>
      </c>
      <c r="S102">
        <f t="shared" si="8"/>
        <v>0.31929530151460001</v>
      </c>
      <c r="V102" t="e">
        <f>#REF!*M102</f>
        <v>#REF!</v>
      </c>
      <c r="W102">
        <f t="shared" si="12"/>
        <v>-0.61330608239429996</v>
      </c>
    </row>
    <row r="103" spans="2:23" x14ac:dyDescent="0.3">
      <c r="B103" s="2">
        <v>7.3067855585789996</v>
      </c>
      <c r="C103">
        <v>11.46371984394</v>
      </c>
      <c r="E103">
        <f t="shared" si="6"/>
        <v>1.68056067847317E-2</v>
      </c>
      <c r="F103">
        <f t="shared" si="7"/>
        <v>11.46371984394</v>
      </c>
      <c r="H103" s="3"/>
      <c r="I103">
        <v>2.8917914024570002</v>
      </c>
      <c r="J103">
        <v>0.45398938062010002</v>
      </c>
      <c r="M103">
        <v>0.2348991689979</v>
      </c>
      <c r="N103">
        <v>-0.52247180456010001</v>
      </c>
      <c r="R103" s="6" t="e">
        <f>#REF!*I103</f>
        <v>#REF!</v>
      </c>
      <c r="S103">
        <f t="shared" si="8"/>
        <v>0.45398938062010002</v>
      </c>
      <c r="V103" t="e">
        <f>#REF!*M103</f>
        <v>#REF!</v>
      </c>
      <c r="W103">
        <f t="shared" si="12"/>
        <v>-0.52247180456010001</v>
      </c>
    </row>
    <row r="104" spans="2:23" x14ac:dyDescent="0.3">
      <c r="B104" s="2">
        <v>7.4130710964839999</v>
      </c>
      <c r="C104">
        <v>11.32479705904</v>
      </c>
      <c r="E104">
        <f t="shared" si="6"/>
        <v>1.7050063521913201E-2</v>
      </c>
      <c r="F104">
        <f t="shared" si="7"/>
        <v>11.32479705904</v>
      </c>
      <c r="H104" s="3"/>
      <c r="I104">
        <v>2.9172686168649999</v>
      </c>
      <c r="J104">
        <v>0.55239816244069995</v>
      </c>
      <c r="M104">
        <v>0.23668046137779999</v>
      </c>
      <c r="N104">
        <v>-0.60241532327570002</v>
      </c>
      <c r="R104" s="6" t="e">
        <f>#REF!*I104</f>
        <v>#REF!</v>
      </c>
      <c r="S104">
        <f t="shared" si="8"/>
        <v>0.55239816244069995</v>
      </c>
      <c r="V104" t="e">
        <f>#REF!*M104</f>
        <v>#REF!</v>
      </c>
      <c r="W104">
        <f t="shared" si="12"/>
        <v>-0.60241532327570002</v>
      </c>
    </row>
    <row r="105" spans="2:23" x14ac:dyDescent="0.3">
      <c r="B105" s="2">
        <v>7.5795668672480003</v>
      </c>
      <c r="C105">
        <v>11.322945582779999</v>
      </c>
      <c r="E105">
        <f t="shared" si="6"/>
        <v>1.7433003794670401E-2</v>
      </c>
      <c r="F105">
        <f t="shared" si="7"/>
        <v>11.322945582779999</v>
      </c>
      <c r="H105" s="3"/>
      <c r="I105">
        <v>2.9354524380520002</v>
      </c>
      <c r="J105">
        <v>0.58798005048890001</v>
      </c>
      <c r="M105">
        <v>0.23935398866820001</v>
      </c>
      <c r="N105">
        <v>-0.59149416903520002</v>
      </c>
      <c r="R105" s="6" t="e">
        <f>#REF!*I105</f>
        <v>#REF!</v>
      </c>
      <c r="S105">
        <f t="shared" si="8"/>
        <v>0.58798005048890001</v>
      </c>
      <c r="V105" t="e">
        <f>#REF!*M105</f>
        <v>#REF!</v>
      </c>
      <c r="W105">
        <f t="shared" si="12"/>
        <v>-0.59149416903520002</v>
      </c>
    </row>
    <row r="106" spans="2:23" x14ac:dyDescent="0.3">
      <c r="B106" s="2">
        <v>7.6858612733270002</v>
      </c>
      <c r="C106">
        <v>11.22337723129</v>
      </c>
      <c r="E106">
        <f t="shared" si="6"/>
        <v>1.7677480928652099E-2</v>
      </c>
      <c r="F106">
        <f t="shared" si="7"/>
        <v>11.22337723129</v>
      </c>
      <c r="H106" s="3"/>
      <c r="I106">
        <v>2.962540558328</v>
      </c>
      <c r="J106">
        <v>0.18240824067110001</v>
      </c>
      <c r="M106">
        <v>0.2400660635413</v>
      </c>
      <c r="N106">
        <v>-0.65987823594789996</v>
      </c>
      <c r="R106" s="6" t="e">
        <f>#REF!*I106</f>
        <v>#REF!</v>
      </c>
      <c r="S106">
        <f t="shared" si="8"/>
        <v>0.18240824067110001</v>
      </c>
      <c r="V106" t="e">
        <f>#REF!*M106</f>
        <v>#REF!</v>
      </c>
      <c r="W106">
        <f t="shared" si="12"/>
        <v>-0.65987823594789996</v>
      </c>
    </row>
    <row r="107" spans="2:23" x14ac:dyDescent="0.3">
      <c r="B107" s="2">
        <v>7.8182555006819996</v>
      </c>
      <c r="C107">
        <v>11.221904973059999</v>
      </c>
      <c r="E107">
        <f t="shared" si="6"/>
        <v>1.7981987651568599E-2</v>
      </c>
      <c r="F107">
        <f t="shared" si="7"/>
        <v>11.221904973059999</v>
      </c>
      <c r="H107" s="3"/>
      <c r="I107">
        <v>2.9862045407369999</v>
      </c>
      <c r="J107">
        <v>0.28985731405249998</v>
      </c>
      <c r="M107">
        <v>0.2423838296943</v>
      </c>
      <c r="N107">
        <v>-0.5920108861094</v>
      </c>
      <c r="R107" s="6" t="e">
        <f>#REF!*I107</f>
        <v>#REF!</v>
      </c>
      <c r="S107">
        <f t="shared" si="8"/>
        <v>0.28985731405249998</v>
      </c>
      <c r="V107" t="e">
        <f>#REF!*M107</f>
        <v>#REF!</v>
      </c>
      <c r="W107">
        <f t="shared" si="12"/>
        <v>-0.5920108861094</v>
      </c>
    </row>
    <row r="108" spans="2:23" x14ac:dyDescent="0.3">
      <c r="B108" s="2">
        <v>7.9987842152650002</v>
      </c>
      <c r="C108">
        <v>11.1805429148</v>
      </c>
      <c r="E108">
        <f t="shared" si="6"/>
        <v>1.8397203695109499E-2</v>
      </c>
      <c r="F108">
        <f t="shared" si="7"/>
        <v>11.1805429148</v>
      </c>
      <c r="H108" s="3"/>
      <c r="I108">
        <v>2.9989670592120001</v>
      </c>
      <c r="J108">
        <v>0.39755464951739999</v>
      </c>
      <c r="M108">
        <v>0.24398883022599999</v>
      </c>
      <c r="N108">
        <v>-0.51264487471200004</v>
      </c>
      <c r="R108" s="6" t="e">
        <f>#REF!*I108</f>
        <v>#REF!</v>
      </c>
      <c r="S108">
        <f t="shared" si="8"/>
        <v>0.39755464951739999</v>
      </c>
      <c r="V108" t="e">
        <f>#REF!*M108</f>
        <v>#REF!</v>
      </c>
      <c r="W108">
        <f t="shared" si="12"/>
        <v>-0.51264487471200004</v>
      </c>
    </row>
    <row r="109" spans="2:23" x14ac:dyDescent="0.3">
      <c r="H109" s="3"/>
      <c r="I109">
        <v>3.0244516309340002</v>
      </c>
      <c r="J109">
        <v>0.51396126043169998</v>
      </c>
      <c r="M109">
        <v>0.24683864936450001</v>
      </c>
      <c r="N109">
        <v>-0.66103325058439999</v>
      </c>
      <c r="R109" s="6" t="e">
        <f>#REF!*I109</f>
        <v>#REF!</v>
      </c>
      <c r="S109">
        <f t="shared" si="8"/>
        <v>0.51396126043169998</v>
      </c>
      <c r="V109" t="e">
        <f>#REF!*M109</f>
        <v>#REF!</v>
      </c>
      <c r="W109">
        <f t="shared" si="12"/>
        <v>-0.66103325058439999</v>
      </c>
    </row>
    <row r="110" spans="2:23" x14ac:dyDescent="0.3">
      <c r="H110" s="3"/>
      <c r="I110">
        <v>3.046280309403</v>
      </c>
      <c r="J110">
        <v>0.57645713809270005</v>
      </c>
      <c r="M110">
        <v>0.24915917850970001</v>
      </c>
      <c r="N110">
        <v>-0.3656242793301</v>
      </c>
      <c r="R110" s="6" t="e">
        <f>#REF!*I110</f>
        <v>#REF!</v>
      </c>
      <c r="S110">
        <f t="shared" si="8"/>
        <v>0.57645713809270005</v>
      </c>
      <c r="V110" t="e">
        <f>#REF!*M110</f>
        <v>#REF!</v>
      </c>
      <c r="W110">
        <f t="shared" si="12"/>
        <v>-0.3656242793301</v>
      </c>
    </row>
    <row r="111" spans="2:23" x14ac:dyDescent="0.3">
      <c r="H111" s="3"/>
      <c r="I111">
        <v>3.0534670215739999</v>
      </c>
      <c r="J111">
        <v>0.378315510006</v>
      </c>
      <c r="M111">
        <v>0.25023033011099999</v>
      </c>
      <c r="N111">
        <v>-0.217904596142</v>
      </c>
      <c r="R111" s="6" t="e">
        <f>#REF!*I111</f>
        <v>#REF!</v>
      </c>
      <c r="S111">
        <f t="shared" si="8"/>
        <v>0.378315510006</v>
      </c>
      <c r="V111" t="e">
        <f>#REF!*M111</f>
        <v>#REF!</v>
      </c>
      <c r="W111">
        <f t="shared" si="12"/>
        <v>-0.217904596142</v>
      </c>
    </row>
    <row r="112" spans="2:23" x14ac:dyDescent="0.3">
      <c r="H112" s="3"/>
      <c r="I112">
        <v>3.0806471082739999</v>
      </c>
      <c r="J112">
        <v>0.19771656385979999</v>
      </c>
      <c r="M112">
        <v>0.25130037651530002</v>
      </c>
      <c r="N112">
        <v>-0.16120156152010001</v>
      </c>
      <c r="R112" s="6" t="e">
        <f>#REF!*I112</f>
        <v>#REF!</v>
      </c>
      <c r="S112">
        <f t="shared" si="8"/>
        <v>0.19771656385979999</v>
      </c>
      <c r="V112" t="e">
        <f>#REF!*M112</f>
        <v>#REF!</v>
      </c>
      <c r="W112">
        <f t="shared" si="12"/>
        <v>-0.16120156152010001</v>
      </c>
    </row>
    <row r="113" spans="8:23" x14ac:dyDescent="0.3">
      <c r="H113" s="3"/>
      <c r="I113">
        <v>3.113443466503</v>
      </c>
      <c r="J113">
        <v>0.4219446412808</v>
      </c>
      <c r="M113">
        <v>0.25183698843809998</v>
      </c>
      <c r="N113">
        <v>-2.0136118950970002E-3</v>
      </c>
      <c r="R113" s="6" t="e">
        <f>#REF!*I113</f>
        <v>#REF!</v>
      </c>
      <c r="S113">
        <f t="shared" si="8"/>
        <v>0.4219446412808</v>
      </c>
      <c r="V113" t="e">
        <f>#REF!*M113</f>
        <v>#REF!</v>
      </c>
      <c r="W113">
        <f t="shared" si="12"/>
        <v>-2.0136118950970002E-3</v>
      </c>
    </row>
    <row r="114" spans="8:23" x14ac:dyDescent="0.3">
      <c r="H114" s="3"/>
      <c r="I114">
        <v>3.1371148062269998</v>
      </c>
      <c r="J114">
        <v>0.54739154375590005</v>
      </c>
      <c r="M114">
        <v>0.25273005224619999</v>
      </c>
      <c r="N114">
        <v>0.15711354748590001</v>
      </c>
      <c r="R114" s="6" t="e">
        <f>#REF!*I114</f>
        <v>#REF!</v>
      </c>
      <c r="S114">
        <f t="shared" si="8"/>
        <v>0.54739154375590005</v>
      </c>
      <c r="V114" t="e">
        <f>#REF!*M114</f>
        <v>#REF!</v>
      </c>
      <c r="W114">
        <f t="shared" si="12"/>
        <v>0.15711354748590001</v>
      </c>
    </row>
    <row r="115" spans="8:23" x14ac:dyDescent="0.3">
      <c r="H115" s="3"/>
      <c r="I115">
        <v>3.1534780380999998</v>
      </c>
      <c r="J115">
        <v>0.57401589427120003</v>
      </c>
      <c r="M115">
        <v>0.2545109301772</v>
      </c>
      <c r="N115">
        <v>4.3038785557859997E-2</v>
      </c>
      <c r="R115" s="6" t="e">
        <f>#REF!*I115</f>
        <v>#REF!</v>
      </c>
      <c r="S115">
        <f t="shared" si="8"/>
        <v>0.57401589427120003</v>
      </c>
      <c r="V115" t="e">
        <f>#REF!*M115</f>
        <v>#REF!</v>
      </c>
      <c r="W115">
        <f t="shared" si="12"/>
        <v>4.3038785557859997E-2</v>
      </c>
    </row>
    <row r="116" spans="8:23" x14ac:dyDescent="0.3">
      <c r="H116" s="3"/>
      <c r="I116">
        <v>3.1642433917289998</v>
      </c>
      <c r="J116">
        <v>0.2408077939536</v>
      </c>
      <c r="M116">
        <v>0.25539832985130001</v>
      </c>
      <c r="N116">
        <v>-0.2642943789635</v>
      </c>
      <c r="R116" s="6" t="e">
        <f>#REF!*I116</f>
        <v>#REF!</v>
      </c>
      <c r="S116">
        <f t="shared" si="8"/>
        <v>0.2408077939536</v>
      </c>
      <c r="V116" t="e">
        <f>#REF!*M116</f>
        <v>#REF!</v>
      </c>
      <c r="W116">
        <f t="shared" si="12"/>
        <v>-0.2642943789635</v>
      </c>
    </row>
    <row r="117" spans="8:23" x14ac:dyDescent="0.3">
      <c r="H117" s="3"/>
      <c r="I117">
        <v>3.1787823556329999</v>
      </c>
      <c r="J117">
        <v>0.2494756923891</v>
      </c>
      <c r="M117">
        <v>0.2553947379614</v>
      </c>
      <c r="N117">
        <v>-0.56009848680399998</v>
      </c>
      <c r="R117" s="6" t="e">
        <f>#REF!*I117</f>
        <v>#REF!</v>
      </c>
      <c r="S117">
        <f t="shared" si="8"/>
        <v>0.2494756923891</v>
      </c>
      <c r="V117" t="e">
        <f>#REF!*M117</f>
        <v>#REF!</v>
      </c>
      <c r="W117">
        <f t="shared" si="12"/>
        <v>-0.56009848680399998</v>
      </c>
    </row>
    <row r="118" spans="8:23" x14ac:dyDescent="0.3">
      <c r="H118" s="3"/>
      <c r="I118">
        <v>3.1988014807599998</v>
      </c>
      <c r="J118">
        <v>0.33001077615770003</v>
      </c>
      <c r="M118">
        <v>0.25664908889139998</v>
      </c>
      <c r="N118">
        <v>-2.83428018946E-3</v>
      </c>
      <c r="R118" s="6" t="e">
        <f>#REF!*I118</f>
        <v>#REF!</v>
      </c>
      <c r="S118">
        <f t="shared" si="8"/>
        <v>0.33001077615770003</v>
      </c>
      <c r="V118" t="e">
        <f>#REF!*M118</f>
        <v>#REF!</v>
      </c>
      <c r="W118">
        <f t="shared" si="12"/>
        <v>-2.83428018946E-3</v>
      </c>
    </row>
    <row r="119" spans="8:23" x14ac:dyDescent="0.3">
      <c r="I119">
        <v>3.2170073738879998</v>
      </c>
      <c r="J119">
        <v>0.41958615148709999</v>
      </c>
      <c r="M119">
        <v>0.2594993224787</v>
      </c>
      <c r="N119">
        <v>-0.11709141284959999</v>
      </c>
      <c r="R119" s="6" t="e">
        <f>#REF!*I119</f>
        <v>#REF!</v>
      </c>
      <c r="S119">
        <f t="shared" si="8"/>
        <v>0.41958615148709999</v>
      </c>
      <c r="V119" t="e">
        <f>#REF!*M119</f>
        <v>#REF!</v>
      </c>
      <c r="W119">
        <f t="shared" si="12"/>
        <v>-0.11709141284959999</v>
      </c>
    </row>
    <row r="120" spans="8:23" x14ac:dyDescent="0.3">
      <c r="I120">
        <v>3.2352022310450002</v>
      </c>
      <c r="J120">
        <v>0.4821647831759</v>
      </c>
      <c r="M120">
        <v>0.26199365677899999</v>
      </c>
      <c r="N120">
        <v>-0.18577943098249999</v>
      </c>
      <c r="R120" s="6" t="e">
        <f>#REF!*I120</f>
        <v>#REF!</v>
      </c>
      <c r="S120">
        <f t="shared" si="8"/>
        <v>0.4821647831759</v>
      </c>
      <c r="V120" t="e">
        <f>#REF!*M120</f>
        <v>#REF!</v>
      </c>
      <c r="W120">
        <f t="shared" si="12"/>
        <v>-0.18577943098249999</v>
      </c>
    </row>
    <row r="121" spans="8:23" x14ac:dyDescent="0.3">
      <c r="I121">
        <v>3.2551367470630002</v>
      </c>
      <c r="J121">
        <v>0.35572483236660002</v>
      </c>
      <c r="M121">
        <v>0.26377494915889999</v>
      </c>
      <c r="N121">
        <v>-0.26572294969810001</v>
      </c>
      <c r="R121" s="6" t="e">
        <f>#REF!*I121</f>
        <v>#REF!</v>
      </c>
      <c r="S121">
        <f t="shared" si="8"/>
        <v>0.35572483236660002</v>
      </c>
      <c r="V121" t="e">
        <f>#REF!*M121</f>
        <v>#REF!</v>
      </c>
      <c r="W121">
        <f t="shared" si="12"/>
        <v>-0.26572294969810001</v>
      </c>
    </row>
    <row r="122" spans="8:23" x14ac:dyDescent="0.3">
      <c r="I122">
        <v>3.2550668525809998</v>
      </c>
      <c r="J122">
        <v>0.18474545597620001</v>
      </c>
      <c r="M122">
        <v>0.26733932986359998</v>
      </c>
      <c r="N122">
        <v>-0.27770793320920001</v>
      </c>
      <c r="R122" s="6" t="e">
        <f>#REF!*I122</f>
        <v>#REF!</v>
      </c>
      <c r="S122">
        <f t="shared" si="8"/>
        <v>0.18474545597620001</v>
      </c>
      <c r="V122" t="e">
        <f>#REF!*M122</f>
        <v>#REF!</v>
      </c>
      <c r="W122">
        <f t="shared" si="12"/>
        <v>-0.27770793320920001</v>
      </c>
    </row>
    <row r="123" spans="8:23" x14ac:dyDescent="0.3">
      <c r="I123">
        <v>3.2860463001550002</v>
      </c>
      <c r="J123">
        <v>0.4090149104111</v>
      </c>
      <c r="M123">
        <v>0.26894460669449999</v>
      </c>
      <c r="N123">
        <v>-0.17558775967019999</v>
      </c>
      <c r="R123" s="6" t="e">
        <f>#REF!*I123</f>
        <v>#REF!</v>
      </c>
      <c r="S123">
        <f t="shared" si="8"/>
        <v>0.4090149104111</v>
      </c>
      <c r="V123" t="e">
        <f>#REF!*M123</f>
        <v>#REF!</v>
      </c>
      <c r="W123">
        <f t="shared" si="12"/>
        <v>-0.17558775967019999</v>
      </c>
    </row>
    <row r="124" spans="8:23" x14ac:dyDescent="0.3">
      <c r="I124">
        <v>3.3151205493060001</v>
      </c>
      <c r="J124">
        <v>0.41735179273520001</v>
      </c>
      <c r="M124">
        <v>0.27197306622459999</v>
      </c>
      <c r="N124">
        <v>-0.28987528745230001</v>
      </c>
      <c r="R124" s="6" t="e">
        <f>#REF!*I124</f>
        <v>#REF!</v>
      </c>
      <c r="S124">
        <f t="shared" si="8"/>
        <v>0.41735179273520001</v>
      </c>
      <c r="V124" t="e">
        <f>#REF!*M124</f>
        <v>#REF!</v>
      </c>
      <c r="W124">
        <f t="shared" si="12"/>
        <v>-0.28987528745230001</v>
      </c>
    </row>
    <row r="125" spans="8:23" x14ac:dyDescent="0.3">
      <c r="I125">
        <v>3.3351727823449999</v>
      </c>
      <c r="J125">
        <v>0.57887710742559995</v>
      </c>
      <c r="M125">
        <v>0.2751812713431</v>
      </c>
      <c r="N125">
        <v>-0.27904531857780002</v>
      </c>
      <c r="R125" s="6" t="e">
        <f>#REF!*I125</f>
        <v>#REF!</v>
      </c>
      <c r="S125">
        <f t="shared" si="8"/>
        <v>0.57887710742559995</v>
      </c>
      <c r="V125" t="e">
        <f>#REF!*M125</f>
        <v>#REF!</v>
      </c>
      <c r="W125">
        <f t="shared" si="12"/>
        <v>-0.27904531857780002</v>
      </c>
    </row>
    <row r="126" spans="8:23" x14ac:dyDescent="0.3">
      <c r="I126">
        <v>3.3458939920900002</v>
      </c>
      <c r="J126">
        <v>0.13768203254559999</v>
      </c>
      <c r="M126">
        <v>0.27821194126690002</v>
      </c>
      <c r="N126">
        <v>-0.21129954922729999</v>
      </c>
      <c r="R126" s="6" t="e">
        <f>#REF!*I126</f>
        <v>#REF!</v>
      </c>
      <c r="S126">
        <f t="shared" si="8"/>
        <v>0.13768203254559999</v>
      </c>
      <c r="V126" t="e">
        <f>#REF!*M126</f>
        <v>#REF!</v>
      </c>
      <c r="W126">
        <f t="shared" si="12"/>
        <v>-0.21129954922729999</v>
      </c>
    </row>
    <row r="127" spans="8:23" x14ac:dyDescent="0.3">
      <c r="I127">
        <v>3.4293651482729999</v>
      </c>
      <c r="J127">
        <v>0.6050586477398</v>
      </c>
      <c r="M127">
        <v>0.28124371638759998</v>
      </c>
      <c r="N127">
        <v>-5.2537131310469998E-2</v>
      </c>
      <c r="R127" s="6" t="e">
        <f>#REF!*I127</f>
        <v>#REF!</v>
      </c>
      <c r="S127">
        <f t="shared" si="8"/>
        <v>0.6050586477398</v>
      </c>
      <c r="V127" t="e">
        <f>#REF!*M127</f>
        <v>#REF!</v>
      </c>
      <c r="W127">
        <f t="shared" si="12"/>
        <v>-5.2537131310469998E-2</v>
      </c>
    </row>
    <row r="128" spans="8:23" x14ac:dyDescent="0.3">
      <c r="I128">
        <v>3.4655463012490002</v>
      </c>
      <c r="J128">
        <v>0.21429877105449999</v>
      </c>
      <c r="M128">
        <v>0.28320972774199998</v>
      </c>
      <c r="N128">
        <v>0.4022117651789</v>
      </c>
      <c r="R128" s="6" t="e">
        <f>#REF!*I128</f>
        <v>#REF!</v>
      </c>
      <c r="S128">
        <f t="shared" si="8"/>
        <v>0.21429877105449999</v>
      </c>
      <c r="V128" t="e">
        <f>#REF!*M128</f>
        <v>#REF!</v>
      </c>
      <c r="W128">
        <f t="shared" si="12"/>
        <v>0.4022117651789</v>
      </c>
    </row>
    <row r="129" spans="9:23" x14ac:dyDescent="0.3">
      <c r="I129">
        <v>3.5238407768150002</v>
      </c>
      <c r="J129">
        <v>0.57891107166330003</v>
      </c>
      <c r="M129">
        <v>0.29342676746349999</v>
      </c>
      <c r="N129">
        <v>5.1902303740260001</v>
      </c>
      <c r="R129" s="6" t="e">
        <f>#REF!*I129</f>
        <v>#REF!</v>
      </c>
      <c r="S129">
        <f t="shared" si="8"/>
        <v>0.57891107166330003</v>
      </c>
      <c r="V129" t="e">
        <f>#REF!*M129</f>
        <v>#REF!</v>
      </c>
      <c r="W129">
        <f t="shared" si="12"/>
        <v>5.1902303740260001</v>
      </c>
    </row>
    <row r="130" spans="9:23" x14ac:dyDescent="0.3">
      <c r="I130">
        <v>3.5455126839819999</v>
      </c>
      <c r="J130">
        <v>0.25447077262430001</v>
      </c>
      <c r="M130">
        <v>0.29737205253499999</v>
      </c>
      <c r="N130">
        <v>7.1919279498010003</v>
      </c>
      <c r="R130" s="6" t="e">
        <f>#REF!*I130</f>
        <v>#REF!</v>
      </c>
      <c r="S130">
        <f t="shared" si="8"/>
        <v>0.25447077262430001</v>
      </c>
      <c r="V130" t="e">
        <f>#REF!*M130</f>
        <v>#REF!</v>
      </c>
      <c r="W130">
        <f t="shared" si="12"/>
        <v>7.1919279498010003</v>
      </c>
    </row>
    <row r="131" spans="9:23" x14ac:dyDescent="0.3">
      <c r="I131">
        <v>3.6025786416260002</v>
      </c>
      <c r="J131">
        <v>0.57711795227240004</v>
      </c>
      <c r="M131">
        <v>0.3023891799558</v>
      </c>
      <c r="N131">
        <v>9.3982306141170007</v>
      </c>
      <c r="R131" s="6" t="e">
        <f>#REF!*I131</f>
        <v>#REF!</v>
      </c>
      <c r="S131">
        <f t="shared" si="8"/>
        <v>0.57711795227240004</v>
      </c>
      <c r="V131" t="e">
        <f>#REF!*M131</f>
        <v>#REF!</v>
      </c>
      <c r="W131">
        <f t="shared" si="12"/>
        <v>9.3982306141170007</v>
      </c>
    </row>
    <row r="132" spans="9:23" x14ac:dyDescent="0.3">
      <c r="I132">
        <v>3.6423864929769998</v>
      </c>
      <c r="J132">
        <v>0.16827844162489999</v>
      </c>
      <c r="M132">
        <v>0.30973056656140002</v>
      </c>
      <c r="N132">
        <v>12.2071234386</v>
      </c>
      <c r="R132" s="6" t="e">
        <f>#REF!*I132</f>
        <v>#REF!</v>
      </c>
      <c r="S132">
        <f t="shared" ref="S132:S195" si="13">J132</f>
        <v>0.16827844162489999</v>
      </c>
      <c r="V132" t="e">
        <f>#REF!*M132</f>
        <v>#REF!</v>
      </c>
      <c r="W132">
        <f t="shared" si="12"/>
        <v>12.2071234386</v>
      </c>
    </row>
    <row r="133" spans="9:23" x14ac:dyDescent="0.3">
      <c r="I133">
        <v>3.7140328133590002</v>
      </c>
      <c r="J133">
        <v>0.59857583148030002</v>
      </c>
      <c r="M133">
        <v>0.3142077664688</v>
      </c>
      <c r="N133">
        <v>13.98118820759</v>
      </c>
      <c r="R133" s="6" t="e">
        <f>#REF!*I133</f>
        <v>#REF!</v>
      </c>
      <c r="S133">
        <f t="shared" si="13"/>
        <v>0.59857583148030002</v>
      </c>
      <c r="V133" t="e">
        <f>#REF!*M133</f>
        <v>#REF!</v>
      </c>
      <c r="W133">
        <f t="shared" si="12"/>
        <v>13.98118820759</v>
      </c>
    </row>
    <row r="134" spans="9:23" x14ac:dyDescent="0.3">
      <c r="I134">
        <v>3.751435127333</v>
      </c>
      <c r="J134">
        <v>0.23178420115019999</v>
      </c>
      <c r="M134">
        <v>0.31796404992779997</v>
      </c>
      <c r="N134">
        <v>15.09550385497</v>
      </c>
      <c r="R134" s="6" t="e">
        <f>#REF!*I134</f>
        <v>#REF!</v>
      </c>
      <c r="S134">
        <f t="shared" si="13"/>
        <v>0.23178420115019999</v>
      </c>
      <c r="V134" t="e">
        <f>#REF!*M134</f>
        <v>#REF!</v>
      </c>
      <c r="W134">
        <f t="shared" si="12"/>
        <v>15.09550385497</v>
      </c>
    </row>
    <row r="135" spans="9:23" x14ac:dyDescent="0.3">
      <c r="I135">
        <v>3.8024467784530001</v>
      </c>
      <c r="J135">
        <v>0.56056827126090003</v>
      </c>
      <c r="M135">
        <v>0.32150620148780001</v>
      </c>
      <c r="N135">
        <v>-1.4246561573800001</v>
      </c>
      <c r="R135" s="6" t="e">
        <f>#REF!*I135</f>
        <v>#REF!</v>
      </c>
      <c r="S135">
        <f t="shared" si="13"/>
        <v>0.56056827126090003</v>
      </c>
      <c r="V135" t="e">
        <f>#REF!*M135</f>
        <v>#REF!</v>
      </c>
      <c r="W135">
        <f t="shared" si="12"/>
        <v>-1.4246561573800001</v>
      </c>
    </row>
    <row r="136" spans="9:23" x14ac:dyDescent="0.3">
      <c r="I136">
        <v>3.8326251233709998</v>
      </c>
      <c r="J136">
        <v>0.30192340727709999</v>
      </c>
      <c r="M136">
        <v>0.3220541416787</v>
      </c>
      <c r="N136">
        <v>-0.3325475599505</v>
      </c>
      <c r="R136" s="6" t="e">
        <f>#REF!*I136</f>
        <v>#REF!</v>
      </c>
      <c r="S136">
        <f t="shared" si="13"/>
        <v>0.30192340727709999</v>
      </c>
      <c r="V136" t="e">
        <f>#REF!*M136</f>
        <v>#REF!</v>
      </c>
      <c r="W136">
        <f t="shared" si="12"/>
        <v>-0.3325475599505</v>
      </c>
    </row>
    <row r="137" spans="9:23" x14ac:dyDescent="0.3">
      <c r="I137">
        <v>3.8884797292490001</v>
      </c>
      <c r="J137">
        <v>0.62459817337729995</v>
      </c>
      <c r="M137">
        <v>0.3231188002482</v>
      </c>
      <c r="N137">
        <v>-0.71955068708939995</v>
      </c>
      <c r="R137" s="6" t="e">
        <f>#REF!*I137</f>
        <v>#REF!</v>
      </c>
      <c r="S137">
        <f t="shared" si="13"/>
        <v>0.62459817337729995</v>
      </c>
      <c r="V137" t="e">
        <f>#REF!*M137</f>
        <v>#REF!</v>
      </c>
      <c r="W137">
        <f t="shared" si="12"/>
        <v>-0.71955068708939995</v>
      </c>
    </row>
    <row r="138" spans="9:23" x14ac:dyDescent="0.3">
      <c r="I138">
        <v>3.9052571831930001</v>
      </c>
      <c r="J138">
        <v>0.18028905611000001</v>
      </c>
      <c r="M138">
        <v>0.3247414839303</v>
      </c>
      <c r="N138">
        <v>0.81608170136900005</v>
      </c>
      <c r="R138" s="6" t="e">
        <f>#REF!*I138</f>
        <v>#REF!</v>
      </c>
      <c r="S138">
        <f t="shared" si="13"/>
        <v>0.18028905611000001</v>
      </c>
      <c r="V138" t="e">
        <f>#REF!*M138</f>
        <v>#REF!</v>
      </c>
      <c r="W138">
        <f t="shared" si="12"/>
        <v>0.81608170136900005</v>
      </c>
    </row>
    <row r="139" spans="9:23" x14ac:dyDescent="0.3">
      <c r="I139">
        <v>3.9173633439320001</v>
      </c>
      <c r="J139">
        <v>0.1620163169828</v>
      </c>
      <c r="M139">
        <v>0.32776289783009999</v>
      </c>
      <c r="N139">
        <v>0.12156303897659999</v>
      </c>
      <c r="R139" s="6" t="e">
        <f>#REF!*I139</f>
        <v>#REF!</v>
      </c>
      <c r="S139">
        <f t="shared" si="13"/>
        <v>0.1620163169828</v>
      </c>
      <c r="V139" t="e">
        <f>#REF!*M139</f>
        <v>#REF!</v>
      </c>
      <c r="W139">
        <f t="shared" si="12"/>
        <v>0.12156303897659999</v>
      </c>
    </row>
    <row r="140" spans="9:23" x14ac:dyDescent="0.3">
      <c r="I140">
        <v>3.9586621101509998</v>
      </c>
      <c r="J140">
        <v>0.4370304548942</v>
      </c>
      <c r="M140">
        <v>0.3272347130337</v>
      </c>
      <c r="N140">
        <v>0.65637703466969999</v>
      </c>
      <c r="R140" s="6" t="e">
        <f>#REF!*I140</f>
        <v>#REF!</v>
      </c>
      <c r="S140">
        <f t="shared" si="13"/>
        <v>0.4370304548942</v>
      </c>
      <c r="V140" t="e">
        <f>#REF!*M140</f>
        <v>#REF!</v>
      </c>
      <c r="W140">
        <f t="shared" si="12"/>
        <v>0.65637703466969999</v>
      </c>
    </row>
    <row r="141" spans="9:23" x14ac:dyDescent="0.3">
      <c r="I141">
        <v>3.9636325849189999</v>
      </c>
      <c r="J141">
        <v>0.74286697737990004</v>
      </c>
      <c r="M141">
        <v>0.3283008912489</v>
      </c>
      <c r="N141">
        <v>0.39452179930949999</v>
      </c>
      <c r="R141" s="6" t="e">
        <f>#REF!*I141</f>
        <v>#REF!</v>
      </c>
      <c r="S141">
        <f t="shared" si="13"/>
        <v>0.74286697737990004</v>
      </c>
      <c r="V141" t="e">
        <f>#REF!*M141</f>
        <v>#REF!</v>
      </c>
      <c r="W141">
        <f t="shared" ref="W141:W204" si="14">N141</f>
        <v>0.39452179930949999</v>
      </c>
    </row>
    <row r="142" spans="9:23" x14ac:dyDescent="0.3">
      <c r="I142">
        <v>4.0118880186319998</v>
      </c>
      <c r="J142">
        <v>0.25584790494319998</v>
      </c>
      <c r="M142">
        <v>0.32990851662330001</v>
      </c>
      <c r="N142">
        <v>0.69005235105189999</v>
      </c>
      <c r="R142" s="6" t="e">
        <f>#REF!*I142</f>
        <v>#REF!</v>
      </c>
      <c r="S142">
        <f t="shared" si="13"/>
        <v>0.25584790494319998</v>
      </c>
      <c r="V142" t="e">
        <f>#REF!*M142</f>
        <v>#REF!</v>
      </c>
      <c r="W142">
        <f t="shared" si="14"/>
        <v>0.69005235105189999</v>
      </c>
    </row>
    <row r="143" spans="9:23" x14ac:dyDescent="0.3">
      <c r="I143">
        <v>4.0774358909480002</v>
      </c>
      <c r="J143">
        <v>0.58430093762799995</v>
      </c>
      <c r="M143">
        <v>0.33081042200659999</v>
      </c>
      <c r="N143">
        <v>1.577312698963</v>
      </c>
      <c r="R143" s="6" t="e">
        <f>#REF!*I143</f>
        <v>#REF!</v>
      </c>
      <c r="S143">
        <f t="shared" si="13"/>
        <v>0.58430093762799995</v>
      </c>
      <c r="V143" t="e">
        <f>#REF!*M143</f>
        <v>#REF!</v>
      </c>
      <c r="W143">
        <f t="shared" si="14"/>
        <v>1.577312698963</v>
      </c>
    </row>
    <row r="144" spans="9:23" x14ac:dyDescent="0.3">
      <c r="I144">
        <v>4.101675187813</v>
      </c>
      <c r="J144">
        <v>0.61374399959379999</v>
      </c>
      <c r="M144">
        <v>0.3318873758916</v>
      </c>
      <c r="N144">
        <v>2.202869787125</v>
      </c>
      <c r="R144" s="6" t="e">
        <f>#REF!*I144</f>
        <v>#REF!</v>
      </c>
      <c r="S144">
        <f t="shared" si="13"/>
        <v>0.61374399959379999</v>
      </c>
      <c r="V144" t="e">
        <f>#REF!*M144</f>
        <v>#REF!</v>
      </c>
      <c r="W144">
        <f t="shared" si="14"/>
        <v>2.202869787125</v>
      </c>
    </row>
    <row r="145" spans="9:23" x14ac:dyDescent="0.3">
      <c r="I145">
        <v>4.1124081444650002</v>
      </c>
      <c r="J145">
        <v>0.1995676055966</v>
      </c>
      <c r="M145">
        <v>0.33189483597070002</v>
      </c>
      <c r="N145">
        <v>2.8172321649469998</v>
      </c>
      <c r="R145" s="6" t="e">
        <f>#REF!*I145</f>
        <v>#REF!</v>
      </c>
      <c r="S145">
        <f t="shared" si="13"/>
        <v>0.1995676055966</v>
      </c>
      <c r="V145" t="e">
        <f>#REF!*M145</f>
        <v>#REF!</v>
      </c>
      <c r="W145">
        <f t="shared" si="14"/>
        <v>2.8172321649469998</v>
      </c>
    </row>
    <row r="146" spans="9:23" x14ac:dyDescent="0.3">
      <c r="I146">
        <v>4.1244873298179998</v>
      </c>
      <c r="J146">
        <v>0.115306326249</v>
      </c>
      <c r="M146">
        <v>0.3343893084206</v>
      </c>
      <c r="N146">
        <v>2.7599212278850001</v>
      </c>
      <c r="R146" s="6" t="e">
        <f>#REF!*I146</f>
        <v>#REF!</v>
      </c>
      <c r="S146">
        <f t="shared" si="13"/>
        <v>0.115306326249</v>
      </c>
      <c r="V146" t="e">
        <f>#REF!*M146</f>
        <v>#REF!</v>
      </c>
      <c r="W146">
        <f t="shared" si="14"/>
        <v>2.7599212278850001</v>
      </c>
    </row>
    <row r="147" spans="9:23" x14ac:dyDescent="0.3">
      <c r="I147">
        <v>4.1997701578070004</v>
      </c>
      <c r="J147">
        <v>0.55151991494969999</v>
      </c>
      <c r="M147">
        <v>0.33457126440290003</v>
      </c>
      <c r="N147">
        <v>3.0670720216739999</v>
      </c>
      <c r="R147" s="6" t="e">
        <f>#REF!*I147</f>
        <v>#REF!</v>
      </c>
      <c r="S147">
        <f t="shared" si="13"/>
        <v>0.55151991494969999</v>
      </c>
      <c r="V147" t="e">
        <f>#REF!*M147</f>
        <v>#REF!</v>
      </c>
      <c r="W147">
        <f t="shared" si="14"/>
        <v>3.0670720216739999</v>
      </c>
    </row>
    <row r="148" spans="9:23" x14ac:dyDescent="0.3">
      <c r="I148">
        <v>4.2179576004569999</v>
      </c>
      <c r="J148">
        <v>0.59309882558009996</v>
      </c>
      <c r="M148">
        <v>0.33564006746070002</v>
      </c>
      <c r="N148">
        <v>3.0213813266590002</v>
      </c>
      <c r="R148" s="6" t="e">
        <f>#REF!*I148</f>
        <v>#REF!</v>
      </c>
      <c r="S148">
        <f t="shared" si="13"/>
        <v>0.59309882558009996</v>
      </c>
      <c r="V148" t="e">
        <f>#REF!*M148</f>
        <v>#REF!</v>
      </c>
      <c r="W148">
        <f t="shared" si="14"/>
        <v>3.0213813266590002</v>
      </c>
    </row>
    <row r="149" spans="9:23" x14ac:dyDescent="0.3">
      <c r="I149">
        <v>4.234737506708</v>
      </c>
      <c r="J149">
        <v>0.1547886665147</v>
      </c>
      <c r="M149">
        <v>0.33653658500919997</v>
      </c>
      <c r="N149">
        <v>3.4649355128099999</v>
      </c>
      <c r="R149" s="6" t="e">
        <f>#REF!*I149</f>
        <v>#REF!</v>
      </c>
      <c r="S149">
        <f t="shared" si="13"/>
        <v>0.1547886665147</v>
      </c>
      <c r="V149" t="e">
        <f>#REF!*M149</f>
        <v>#REF!</v>
      </c>
      <c r="W149">
        <f t="shared" si="14"/>
        <v>3.4649355128099999</v>
      </c>
    </row>
    <row r="150" spans="9:23" x14ac:dyDescent="0.3">
      <c r="I150">
        <v>4.2954497811910004</v>
      </c>
      <c r="J150">
        <v>0.50734787781549995</v>
      </c>
      <c r="M150">
        <v>0.33866037616360001</v>
      </c>
      <c r="N150">
        <v>2.2358460157</v>
      </c>
      <c r="R150" s="6" t="e">
        <f>#REF!*I150</f>
        <v>#REF!</v>
      </c>
      <c r="S150">
        <f t="shared" si="13"/>
        <v>0.50734787781549995</v>
      </c>
      <c r="V150" t="e">
        <f>#REF!*M150</f>
        <v>#REF!</v>
      </c>
      <c r="W150">
        <f t="shared" si="14"/>
        <v>2.2358460157</v>
      </c>
    </row>
    <row r="151" spans="9:23" x14ac:dyDescent="0.3">
      <c r="I151">
        <v>4.3136347715329997</v>
      </c>
      <c r="J151">
        <v>0.54292783024400004</v>
      </c>
      <c r="M151">
        <v>0.3402757379163</v>
      </c>
      <c r="N151">
        <v>3.168493107407</v>
      </c>
      <c r="R151" s="6" t="e">
        <f>#REF!*I151</f>
        <v>#REF!</v>
      </c>
      <c r="S151">
        <f t="shared" si="13"/>
        <v>0.54292783024400004</v>
      </c>
      <c r="V151" t="e">
        <f>#REF!*M151</f>
        <v>#REF!</v>
      </c>
      <c r="W151">
        <f t="shared" si="14"/>
        <v>3.168493107407</v>
      </c>
    </row>
    <row r="152" spans="9:23" x14ac:dyDescent="0.3">
      <c r="I152">
        <v>4.338948090923</v>
      </c>
      <c r="J152">
        <v>0.2364016464541</v>
      </c>
      <c r="M152">
        <v>0.34134260687950002</v>
      </c>
      <c r="N152">
        <v>2.9635232774009999</v>
      </c>
      <c r="R152" s="6" t="e">
        <f>#REF!*I152</f>
        <v>#REF!</v>
      </c>
      <c r="S152">
        <f t="shared" si="13"/>
        <v>0.2364016464541</v>
      </c>
      <c r="V152" t="e">
        <f>#REF!*M152</f>
        <v>#REF!</v>
      </c>
      <c r="W152">
        <f t="shared" si="14"/>
        <v>2.9635232774009999</v>
      </c>
    </row>
    <row r="153" spans="9:23" x14ac:dyDescent="0.3">
      <c r="I153">
        <v>4.3680793887040004</v>
      </c>
      <c r="J153">
        <v>0.37971456844649998</v>
      </c>
      <c r="M153">
        <v>0.34241596887460002</v>
      </c>
      <c r="N153">
        <v>3.2932762577210002</v>
      </c>
      <c r="R153" s="6" t="e">
        <f>#REF!*I153</f>
        <v>#REF!</v>
      </c>
      <c r="S153">
        <f t="shared" si="13"/>
        <v>0.37971456844649998</v>
      </c>
      <c r="V153" t="e">
        <f>#REF!*M153</f>
        <v>#REF!</v>
      </c>
      <c r="W153">
        <f t="shared" si="14"/>
        <v>3.2932762577210002</v>
      </c>
    </row>
    <row r="154" spans="9:23" x14ac:dyDescent="0.3">
      <c r="I154">
        <v>4.3972376618720004</v>
      </c>
      <c r="J154">
        <v>0.58901603065920005</v>
      </c>
      <c r="M154">
        <v>0.34437079011029997</v>
      </c>
      <c r="N154">
        <v>2.8264815874770002</v>
      </c>
      <c r="R154" s="6" t="e">
        <f>#REF!*I154</f>
        <v>#REF!</v>
      </c>
      <c r="S154">
        <f t="shared" si="13"/>
        <v>0.58901603065920005</v>
      </c>
      <c r="V154" t="e">
        <f>#REF!*M154</f>
        <v>#REF!</v>
      </c>
      <c r="W154">
        <f t="shared" si="14"/>
        <v>2.8264815874770002</v>
      </c>
    </row>
    <row r="155" spans="9:23" x14ac:dyDescent="0.3">
      <c r="I155">
        <v>4.4225166489510004</v>
      </c>
      <c r="J155">
        <v>0.19850443204339999</v>
      </c>
      <c r="M155">
        <v>0.34740270338070001</v>
      </c>
      <c r="N155">
        <v>2.9966210864649998</v>
      </c>
      <c r="R155" s="6" t="e">
        <f>#REF!*I155</f>
        <v>#REF!</v>
      </c>
      <c r="S155">
        <f t="shared" si="13"/>
        <v>0.19850443204339999</v>
      </c>
      <c r="V155" t="e">
        <f>#REF!*M155</f>
        <v>#REF!</v>
      </c>
      <c r="W155">
        <f t="shared" si="14"/>
        <v>2.9966210864649998</v>
      </c>
    </row>
    <row r="156" spans="9:23" x14ac:dyDescent="0.3">
      <c r="I156">
        <v>4.4456108063639999</v>
      </c>
      <c r="J156">
        <v>0.3899469519114</v>
      </c>
      <c r="M156">
        <v>0.34847413128119997</v>
      </c>
      <c r="N156">
        <v>3.1670949317939998</v>
      </c>
      <c r="R156" s="6" t="e">
        <f>#REF!*I156</f>
        <v>#REF!</v>
      </c>
      <c r="S156">
        <f t="shared" si="13"/>
        <v>0.3899469519114</v>
      </c>
      <c r="V156" t="e">
        <f>#REF!*M156</f>
        <v>#REF!</v>
      </c>
      <c r="W156">
        <f t="shared" si="14"/>
        <v>3.1670949317939998</v>
      </c>
    </row>
    <row r="157" spans="9:23" x14ac:dyDescent="0.3">
      <c r="I157">
        <v>4.4796169389060001</v>
      </c>
      <c r="J157">
        <v>0.60513702651729995</v>
      </c>
      <c r="M157">
        <v>0.3488334843084</v>
      </c>
      <c r="N157">
        <v>3.4059528440369999</v>
      </c>
      <c r="R157" s="6" t="e">
        <f>#REF!*I157</f>
        <v>#REF!</v>
      </c>
      <c r="S157">
        <f t="shared" si="13"/>
        <v>0.60513702651729995</v>
      </c>
      <c r="V157" t="e">
        <f>#REF!*M157</f>
        <v>#REF!</v>
      </c>
      <c r="W157">
        <f t="shared" si="14"/>
        <v>3.4059528440369999</v>
      </c>
    </row>
    <row r="158" spans="9:23" x14ac:dyDescent="0.3">
      <c r="I158">
        <v>4.5000407096880002</v>
      </c>
      <c r="J158">
        <v>0.1907399409028</v>
      </c>
      <c r="M158">
        <v>0.3493702343808</v>
      </c>
      <c r="N158">
        <v>3.5765178747330002</v>
      </c>
      <c r="R158" s="6" t="e">
        <f>#REF!*I158</f>
        <v>#REF!</v>
      </c>
      <c r="S158">
        <f t="shared" si="13"/>
        <v>0.1907399409028</v>
      </c>
      <c r="V158" t="e">
        <f>#REF!*M158</f>
        <v>#REF!</v>
      </c>
      <c r="W158">
        <f t="shared" si="14"/>
        <v>3.5765178747330002</v>
      </c>
    </row>
    <row r="159" spans="9:23" x14ac:dyDescent="0.3">
      <c r="I159">
        <v>4.5146382385820001</v>
      </c>
      <c r="J159">
        <v>0.34038285852299999</v>
      </c>
      <c r="M159">
        <v>0.3500861774431</v>
      </c>
      <c r="N159">
        <v>3.8266920778019999</v>
      </c>
      <c r="R159" s="6" t="e">
        <f>#REF!*I159</f>
        <v>#REF!</v>
      </c>
      <c r="S159">
        <f t="shared" si="13"/>
        <v>0.34038285852299999</v>
      </c>
      <c r="V159" t="e">
        <f>#REF!*M159</f>
        <v>#REF!</v>
      </c>
      <c r="W159">
        <f t="shared" si="14"/>
        <v>3.8266920778019999</v>
      </c>
    </row>
    <row r="160" spans="9:23" x14ac:dyDescent="0.3">
      <c r="I160">
        <v>4.5473864255069998</v>
      </c>
      <c r="J160">
        <v>0.44162031374600003</v>
      </c>
      <c r="M160">
        <v>0.35062320381470002</v>
      </c>
      <c r="N160">
        <v>4.0200112706390003</v>
      </c>
      <c r="R160" s="6" t="e">
        <f>#REF!*I160</f>
        <v>#REF!</v>
      </c>
      <c r="S160">
        <f t="shared" si="13"/>
        <v>0.44162031374600003</v>
      </c>
      <c r="V160" t="e">
        <f>#REF!*M160</f>
        <v>#REF!</v>
      </c>
      <c r="W160">
        <f t="shared" si="14"/>
        <v>4.0200112706390003</v>
      </c>
    </row>
    <row r="161" spans="9:23" x14ac:dyDescent="0.3">
      <c r="I161">
        <v>4.5510793361950004</v>
      </c>
      <c r="J161">
        <v>0.5855125512339</v>
      </c>
      <c r="M161">
        <v>0.35151916876470002</v>
      </c>
      <c r="N161">
        <v>4.4180571325070002</v>
      </c>
      <c r="R161" s="6" t="e">
        <f>#REF!*I161</f>
        <v>#REF!</v>
      </c>
      <c r="S161">
        <f t="shared" si="13"/>
        <v>0.5855125512339</v>
      </c>
      <c r="V161" t="e">
        <f>#REF!*M161</f>
        <v>#REF!</v>
      </c>
      <c r="W161">
        <f t="shared" si="14"/>
        <v>4.4180571325070002</v>
      </c>
    </row>
    <row r="162" spans="9:23" x14ac:dyDescent="0.3">
      <c r="I162">
        <v>4.5546643453359996</v>
      </c>
      <c r="J162">
        <v>0.4654506278403</v>
      </c>
      <c r="M162">
        <v>0.35344497858189999</v>
      </c>
      <c r="N162">
        <v>1.5620754373970001</v>
      </c>
      <c r="R162" s="6" t="e">
        <f>#REF!*I162</f>
        <v>#REF!</v>
      </c>
      <c r="S162">
        <f t="shared" si="13"/>
        <v>0.4654506278403</v>
      </c>
      <c r="V162" t="e">
        <f>#REF!*M162</f>
        <v>#REF!</v>
      </c>
      <c r="W162">
        <f t="shared" si="14"/>
        <v>1.5620754373970001</v>
      </c>
    </row>
    <row r="163" spans="9:23" x14ac:dyDescent="0.3">
      <c r="I163">
        <v>4.5715276300559999</v>
      </c>
      <c r="J163">
        <v>0.23110504763779999</v>
      </c>
      <c r="M163">
        <v>0.35434412097290002</v>
      </c>
      <c r="N163">
        <v>2.221794163892</v>
      </c>
      <c r="R163" s="6" t="e">
        <f>#REF!*I163</f>
        <v>#REF!</v>
      </c>
      <c r="S163">
        <f t="shared" si="13"/>
        <v>0.23110504763779999</v>
      </c>
      <c r="V163" t="e">
        <f>#REF!*M163</f>
        <v>#REF!</v>
      </c>
      <c r="W163">
        <f t="shared" si="14"/>
        <v>2.221794163892</v>
      </c>
    </row>
    <row r="164" spans="9:23" x14ac:dyDescent="0.3">
      <c r="I164">
        <v>4.6176963264189999</v>
      </c>
      <c r="J164">
        <v>0.56599842175909998</v>
      </c>
      <c r="M164">
        <v>0.35541458182609997</v>
      </c>
      <c r="N164">
        <v>2.312628441727</v>
      </c>
      <c r="R164" s="6" t="e">
        <f>#REF!*I164</f>
        <v>#REF!</v>
      </c>
      <c r="S164">
        <f t="shared" si="13"/>
        <v>0.56599842175909998</v>
      </c>
      <c r="V164" t="e">
        <f>#REF!*M164</f>
        <v>#REF!</v>
      </c>
      <c r="W164">
        <f t="shared" si="14"/>
        <v>2.312628441727</v>
      </c>
    </row>
    <row r="165" spans="9:23" x14ac:dyDescent="0.3">
      <c r="I165">
        <v>4.626178241091</v>
      </c>
      <c r="J165">
        <v>0.57180427479569995</v>
      </c>
      <c r="M165">
        <v>0.35738031688130001</v>
      </c>
      <c r="N165">
        <v>2.7446231760750002</v>
      </c>
      <c r="R165" s="6" t="e">
        <f>#REF!*I165</f>
        <v>#REF!</v>
      </c>
      <c r="S165">
        <f t="shared" si="13"/>
        <v>0.57180427479569995</v>
      </c>
      <c r="V165" t="e">
        <f>#REF!*M165</f>
        <v>#REF!</v>
      </c>
      <c r="W165">
        <f t="shared" si="14"/>
        <v>2.7446231760750002</v>
      </c>
    </row>
    <row r="166" spans="9:23" x14ac:dyDescent="0.3">
      <c r="I166">
        <v>4.6623741079150003</v>
      </c>
      <c r="J166">
        <v>0.21703814732150001</v>
      </c>
      <c r="M166">
        <v>0.35950963402019998</v>
      </c>
      <c r="N166">
        <v>1.970616921797</v>
      </c>
      <c r="R166" s="6" t="e">
        <f>#REF!*I166</f>
        <v>#REF!</v>
      </c>
      <c r="S166">
        <f t="shared" si="13"/>
        <v>0.21703814732150001</v>
      </c>
      <c r="V166" t="e">
        <f>#REF!*M166</f>
        <v>#REF!</v>
      </c>
      <c r="W166">
        <f t="shared" si="14"/>
        <v>1.970616921797</v>
      </c>
    </row>
    <row r="167" spans="9:23" x14ac:dyDescent="0.3">
      <c r="I167">
        <v>4.6939232046130002</v>
      </c>
      <c r="J167">
        <v>0.34829798000579998</v>
      </c>
      <c r="M167">
        <v>0.36075942601299998</v>
      </c>
      <c r="N167">
        <v>2.1524374530750001</v>
      </c>
      <c r="R167" s="6" t="e">
        <f>#REF!*I167</f>
        <v>#REF!</v>
      </c>
      <c r="S167">
        <f t="shared" si="13"/>
        <v>0.34829798000579998</v>
      </c>
      <c r="V167" t="e">
        <f>#REF!*M167</f>
        <v>#REF!</v>
      </c>
      <c r="W167">
        <f t="shared" si="14"/>
        <v>2.1524374530750001</v>
      </c>
    </row>
    <row r="168" spans="9:23" x14ac:dyDescent="0.3">
      <c r="I168">
        <v>4.7061151961289998</v>
      </c>
      <c r="J168">
        <v>0.53998877794339994</v>
      </c>
      <c r="M168">
        <v>0.36272129287900001</v>
      </c>
      <c r="N168">
        <v>2.2658739174410001</v>
      </c>
      <c r="R168" s="6" t="e">
        <f>#REF!*I168</f>
        <v>#REF!</v>
      </c>
      <c r="S168">
        <f t="shared" si="13"/>
        <v>0.53998877794339994</v>
      </c>
      <c r="V168" t="e">
        <f>#REF!*M168</f>
        <v>#REF!</v>
      </c>
      <c r="W168">
        <f t="shared" si="14"/>
        <v>2.2658739174410001</v>
      </c>
    </row>
    <row r="169" spans="9:23" x14ac:dyDescent="0.3">
      <c r="I169">
        <v>4.7364431318289997</v>
      </c>
      <c r="J169">
        <v>0.64728036427250002</v>
      </c>
      <c r="M169">
        <v>0.36325914814819998</v>
      </c>
      <c r="N169">
        <v>2.5274555967030001</v>
      </c>
      <c r="R169" s="6" t="e">
        <f>#REF!*I169</f>
        <v>#REF!</v>
      </c>
      <c r="S169">
        <f t="shared" si="13"/>
        <v>0.64728036427250002</v>
      </c>
      <c r="V169" t="e">
        <f>#REF!*M169</f>
        <v>#REF!</v>
      </c>
      <c r="W169">
        <f t="shared" si="14"/>
        <v>2.5274555967030001</v>
      </c>
    </row>
    <row r="170" spans="9:23" x14ac:dyDescent="0.3">
      <c r="I170">
        <v>4.7605769794550001</v>
      </c>
      <c r="J170">
        <v>0.4187682235588</v>
      </c>
      <c r="M170">
        <v>0.3643323719937</v>
      </c>
      <c r="N170">
        <v>2.845831495953</v>
      </c>
      <c r="R170" s="6" t="e">
        <f>#REF!*I170</f>
        <v>#REF!</v>
      </c>
      <c r="S170">
        <f t="shared" si="13"/>
        <v>0.4187682235588</v>
      </c>
      <c r="V170" t="e">
        <f>#REF!*M170</f>
        <v>#REF!</v>
      </c>
      <c r="W170">
        <f t="shared" si="14"/>
        <v>2.845831495953</v>
      </c>
    </row>
    <row r="171" spans="9:23" x14ac:dyDescent="0.3">
      <c r="I171">
        <v>4.7616828819819998</v>
      </c>
      <c r="J171">
        <v>0.160785434427</v>
      </c>
      <c r="M171">
        <v>0.36469241576900002</v>
      </c>
      <c r="N171">
        <v>3.1415748135500001</v>
      </c>
      <c r="R171" s="6" t="e">
        <f>#REF!*I171</f>
        <v>#REF!</v>
      </c>
      <c r="S171">
        <f t="shared" si="13"/>
        <v>0.160785434427</v>
      </c>
      <c r="V171" t="e">
        <f>#REF!*M171</f>
        <v>#REF!</v>
      </c>
      <c r="W171">
        <f t="shared" si="14"/>
        <v>3.1415748135500001</v>
      </c>
    </row>
    <row r="172" spans="9:23" x14ac:dyDescent="0.3">
      <c r="I172">
        <v>4.8223877995409996</v>
      </c>
      <c r="J172">
        <v>0.4953477711223</v>
      </c>
      <c r="M172">
        <v>0.3662996266945</v>
      </c>
      <c r="N172">
        <v>3.4029741220799998</v>
      </c>
      <c r="R172" s="6" t="e">
        <f>#REF!*I172</f>
        <v>#REF!</v>
      </c>
      <c r="S172">
        <f t="shared" si="13"/>
        <v>0.4953477711223</v>
      </c>
      <c r="V172" t="e">
        <f>#REF!*M172</f>
        <v>#REF!</v>
      </c>
      <c r="W172">
        <f t="shared" si="14"/>
        <v>3.4029741220799998</v>
      </c>
    </row>
    <row r="173" spans="9:23" x14ac:dyDescent="0.3">
      <c r="I173">
        <v>4.8502930317080004</v>
      </c>
      <c r="J173">
        <v>0.60269453035569998</v>
      </c>
      <c r="M173">
        <v>0.3682569346233</v>
      </c>
      <c r="N173">
        <v>3.1409669111089999</v>
      </c>
      <c r="R173" s="6" t="e">
        <f>#REF!*I173</f>
        <v>#REF!</v>
      </c>
      <c r="S173">
        <f t="shared" si="13"/>
        <v>0.60269453035569998</v>
      </c>
      <c r="V173" t="e">
        <f>#REF!*M173</f>
        <v>#REF!</v>
      </c>
      <c r="W173">
        <f t="shared" si="14"/>
        <v>3.1409669111089999</v>
      </c>
    </row>
    <row r="174" spans="9:23" x14ac:dyDescent="0.3">
      <c r="I174">
        <v>4.8634854765110003</v>
      </c>
      <c r="J174">
        <v>0.27844733648190001</v>
      </c>
      <c r="M174">
        <v>0.37003352991639998</v>
      </c>
      <c r="N174">
        <v>2.6742026359870001</v>
      </c>
      <c r="R174" s="6" t="e">
        <f>#REF!*I174</f>
        <v>#REF!</v>
      </c>
      <c r="S174">
        <f t="shared" si="13"/>
        <v>0.27844733648190001</v>
      </c>
      <c r="V174" t="e">
        <f>#REF!*M174</f>
        <v>#REF!</v>
      </c>
      <c r="W174">
        <f t="shared" si="14"/>
        <v>2.6742026359870001</v>
      </c>
    </row>
    <row r="175" spans="9:23" x14ac:dyDescent="0.3">
      <c r="I175">
        <v>4.8877296779929997</v>
      </c>
      <c r="J175">
        <v>0.31988831485149999</v>
      </c>
      <c r="M175">
        <v>0.37073648691510003</v>
      </c>
      <c r="N175">
        <v>1.8549312184019999</v>
      </c>
      <c r="R175" s="6" t="e">
        <f>#REF!*I175</f>
        <v>#REF!</v>
      </c>
      <c r="S175">
        <f t="shared" si="13"/>
        <v>0.31988831485149999</v>
      </c>
      <c r="V175" t="e">
        <f>#REF!*M175</f>
        <v>#REF!</v>
      </c>
      <c r="W175">
        <f t="shared" si="14"/>
        <v>1.8549312184019999</v>
      </c>
    </row>
    <row r="176" spans="9:23" x14ac:dyDescent="0.3">
      <c r="I176">
        <v>4.9096075790239997</v>
      </c>
      <c r="J176">
        <v>0.49936050476799998</v>
      </c>
      <c r="M176">
        <v>0.37322308483720001</v>
      </c>
      <c r="N176">
        <v>1.1491266603050001</v>
      </c>
      <c r="R176" s="6" t="e">
        <f>#REF!*I176</f>
        <v>#REF!</v>
      </c>
      <c r="S176">
        <f t="shared" si="13"/>
        <v>0.49936050476799998</v>
      </c>
      <c r="V176" t="e">
        <f>#REF!*M176</f>
        <v>#REF!</v>
      </c>
      <c r="W176">
        <f t="shared" si="14"/>
        <v>1.1491266603050001</v>
      </c>
    </row>
    <row r="177" spans="9:23" x14ac:dyDescent="0.3">
      <c r="I177">
        <v>4.9556953492259996</v>
      </c>
      <c r="J177">
        <v>0.63628825822820001</v>
      </c>
      <c r="M177">
        <v>0.37535737536219999</v>
      </c>
      <c r="N177">
        <v>0.78469532457559998</v>
      </c>
      <c r="R177" s="6" t="e">
        <f>#REF!*I177</f>
        <v>#REF!</v>
      </c>
      <c r="S177">
        <f t="shared" si="13"/>
        <v>0.63628825822820001</v>
      </c>
      <c r="V177" t="e">
        <f>#REF!*M177</f>
        <v>#REF!</v>
      </c>
      <c r="W177">
        <f t="shared" si="14"/>
        <v>0.78469532457559998</v>
      </c>
    </row>
    <row r="178" spans="9:23" x14ac:dyDescent="0.3">
      <c r="I178">
        <v>4.9688461047940002</v>
      </c>
      <c r="J178">
        <v>0.21005877492290001</v>
      </c>
      <c r="M178">
        <v>0.37981247133160001</v>
      </c>
      <c r="N178">
        <v>0.73842712224210005</v>
      </c>
      <c r="R178" s="6" t="e">
        <f>#REF!*I178</f>
        <v>#REF!</v>
      </c>
      <c r="S178">
        <f t="shared" si="13"/>
        <v>0.21005877492290001</v>
      </c>
      <c r="V178" t="e">
        <f>#REF!*M178</f>
        <v>#REF!</v>
      </c>
      <c r="W178">
        <f t="shared" si="14"/>
        <v>0.73842712224210005</v>
      </c>
    </row>
    <row r="179" spans="9:23" x14ac:dyDescent="0.3">
      <c r="I179">
        <v>4.9931491616650003</v>
      </c>
      <c r="J179">
        <v>0.39547475013689998</v>
      </c>
      <c r="M179">
        <v>0.3819477289039</v>
      </c>
      <c r="N179">
        <v>0.45363535400819999</v>
      </c>
      <c r="R179" s="6" t="e">
        <f>#REF!*I179</f>
        <v>#REF!</v>
      </c>
      <c r="S179">
        <f t="shared" si="13"/>
        <v>0.39547475013689998</v>
      </c>
      <c r="V179" t="e">
        <f>#REF!*M179</f>
        <v>#REF!</v>
      </c>
      <c r="W179">
        <f t="shared" si="14"/>
        <v>0.45363535400819999</v>
      </c>
    </row>
    <row r="180" spans="9:23" x14ac:dyDescent="0.3">
      <c r="I180">
        <v>5.021091178452</v>
      </c>
      <c r="J180">
        <v>0.59280588239809995</v>
      </c>
      <c r="M180">
        <v>0.38372750163800001</v>
      </c>
      <c r="N180">
        <v>0.2485439435139</v>
      </c>
      <c r="R180" s="6" t="e">
        <f>#REF!*I180</f>
        <v>#REF!</v>
      </c>
      <c r="S180">
        <f t="shared" si="13"/>
        <v>0.59280588239809995</v>
      </c>
      <c r="V180" t="e">
        <f>#REF!*M180</f>
        <v>#REF!</v>
      </c>
      <c r="W180">
        <f t="shared" si="14"/>
        <v>0.2485439435139</v>
      </c>
    </row>
    <row r="181" spans="9:23" x14ac:dyDescent="0.3">
      <c r="I181">
        <v>5.0488247490660001</v>
      </c>
      <c r="J181">
        <v>0.28022556750200001</v>
      </c>
      <c r="M181">
        <v>0.38515192768360001</v>
      </c>
      <c r="N181">
        <v>0.13452997182990001</v>
      </c>
      <c r="R181" s="6" t="e">
        <f>#REF!*I181</f>
        <v>#REF!</v>
      </c>
      <c r="S181">
        <f t="shared" si="13"/>
        <v>0.28022556750200001</v>
      </c>
      <c r="V181" t="e">
        <f>#REF!*M181</f>
        <v>#REF!</v>
      </c>
      <c r="W181">
        <f t="shared" si="14"/>
        <v>0.13452997182990001</v>
      </c>
    </row>
    <row r="182" spans="9:23" x14ac:dyDescent="0.3">
      <c r="I182">
        <v>5.0840103533710002</v>
      </c>
      <c r="J182">
        <v>0.41740159903169999</v>
      </c>
      <c r="M182">
        <v>0.38729132974429997</v>
      </c>
      <c r="N182">
        <v>0.19105063571969999</v>
      </c>
      <c r="R182" s="6" t="e">
        <f>#REF!*I182</f>
        <v>#REF!</v>
      </c>
      <c r="S182">
        <f t="shared" si="13"/>
        <v>0.41740159903169999</v>
      </c>
      <c r="V182" t="e">
        <f>#REF!*M182</f>
        <v>#REF!</v>
      </c>
      <c r="W182">
        <f t="shared" si="14"/>
        <v>0.19105063571969999</v>
      </c>
    </row>
    <row r="183" spans="9:23" x14ac:dyDescent="0.3">
      <c r="I183">
        <v>5.0852584897559998</v>
      </c>
      <c r="J183">
        <v>0.50735838560729996</v>
      </c>
      <c r="M183">
        <v>0.39014363557580001</v>
      </c>
      <c r="N183">
        <v>0.24744971912140001</v>
      </c>
      <c r="R183" s="6" t="e">
        <f>#REF!*I183</f>
        <v>#REF!</v>
      </c>
      <c r="S183">
        <f t="shared" si="13"/>
        <v>0.50735838560729996</v>
      </c>
      <c r="V183" t="e">
        <f>#REF!*M183</f>
        <v>#REF!</v>
      </c>
      <c r="W183">
        <f t="shared" si="14"/>
        <v>0.24744971912140001</v>
      </c>
    </row>
    <row r="184" spans="9:23" x14ac:dyDescent="0.3">
      <c r="I184">
        <v>5.1240732447440003</v>
      </c>
      <c r="J184">
        <v>0.63245374137679999</v>
      </c>
      <c r="M184">
        <v>0.3915633645346</v>
      </c>
      <c r="N184">
        <v>-0.25338500896940003</v>
      </c>
      <c r="R184" s="6" t="e">
        <f>#REF!*I184</f>
        <v>#REF!</v>
      </c>
      <c r="S184">
        <f t="shared" si="13"/>
        <v>0.63245374137679999</v>
      </c>
      <c r="V184" t="e">
        <f>#REF!*M184</f>
        <v>#REF!</v>
      </c>
      <c r="W184">
        <f t="shared" si="14"/>
        <v>-0.25338500896940003</v>
      </c>
    </row>
    <row r="185" spans="9:23" x14ac:dyDescent="0.3">
      <c r="I185">
        <v>5.1323736886319997</v>
      </c>
      <c r="J185">
        <v>0.19433668747649999</v>
      </c>
      <c r="M185">
        <v>0.39299262581659999</v>
      </c>
      <c r="N185">
        <v>3.079885682419E-2</v>
      </c>
      <c r="R185" s="6" t="e">
        <f>#REF!*I185</f>
        <v>#REF!</v>
      </c>
      <c r="S185">
        <f t="shared" si="13"/>
        <v>0.19433668747649999</v>
      </c>
      <c r="V185" t="e">
        <f>#REF!*M185</f>
        <v>#REF!</v>
      </c>
      <c r="W185">
        <f t="shared" si="14"/>
        <v>3.079885682419E-2</v>
      </c>
    </row>
    <row r="186" spans="9:23" x14ac:dyDescent="0.3">
      <c r="I186">
        <v>5.1481604985200002</v>
      </c>
      <c r="J186">
        <v>0.28996139482790001</v>
      </c>
      <c r="M186">
        <v>0.39512954118420002</v>
      </c>
      <c r="N186">
        <v>-0.11746793856020001</v>
      </c>
      <c r="R186" s="6" t="e">
        <f>#REF!*I186</f>
        <v>#REF!</v>
      </c>
      <c r="S186">
        <f t="shared" si="13"/>
        <v>0.28996139482790001</v>
      </c>
      <c r="V186" t="e">
        <f>#REF!*M186</f>
        <v>#REF!</v>
      </c>
      <c r="W186">
        <f t="shared" si="14"/>
        <v>-0.11746793856020001</v>
      </c>
    </row>
    <row r="187" spans="9:23" x14ac:dyDescent="0.3">
      <c r="I187">
        <v>5.1712178713150001</v>
      </c>
      <c r="J187">
        <v>0.39141954166819998</v>
      </c>
      <c r="M187">
        <v>0.39691083356410001</v>
      </c>
      <c r="N187">
        <v>-0.19741145727590001</v>
      </c>
      <c r="R187" s="6" t="e">
        <f>#REF!*I187</f>
        <v>#REF!</v>
      </c>
      <c r="S187">
        <f t="shared" si="13"/>
        <v>0.39141954166819998</v>
      </c>
      <c r="V187" t="e">
        <f>#REF!*M187</f>
        <v>#REF!</v>
      </c>
      <c r="W187">
        <f t="shared" si="14"/>
        <v>-0.19741145727590001</v>
      </c>
    </row>
    <row r="188" spans="9:23" x14ac:dyDescent="0.3">
      <c r="I188">
        <v>5.1954767866439999</v>
      </c>
      <c r="J188">
        <v>0.4688542692489</v>
      </c>
      <c r="M188">
        <v>0.39922901416590001</v>
      </c>
      <c r="N188">
        <v>-9.5412864224950003E-2</v>
      </c>
      <c r="R188" s="6" t="e">
        <f>#REF!*I188</f>
        <v>#REF!</v>
      </c>
      <c r="S188">
        <f t="shared" si="13"/>
        <v>0.4688542692489</v>
      </c>
      <c r="V188" t="e">
        <f>#REF!*M188</f>
        <v>#REF!</v>
      </c>
      <c r="W188">
        <f t="shared" si="14"/>
        <v>-9.5412864224950003E-2</v>
      </c>
    </row>
    <row r="189" spans="9:23" x14ac:dyDescent="0.3">
      <c r="I189">
        <v>5.212470043683</v>
      </c>
      <c r="J189">
        <v>0.55245347374440001</v>
      </c>
      <c r="M189">
        <v>0.3997656260886</v>
      </c>
      <c r="N189">
        <v>6.3775085400050002E-2</v>
      </c>
      <c r="R189" s="6" t="e">
        <f>#REF!*I189</f>
        <v>#REF!</v>
      </c>
      <c r="S189">
        <f t="shared" si="13"/>
        <v>0.55245347374440001</v>
      </c>
      <c r="V189" t="e">
        <f>#REF!*M189</f>
        <v>#REF!</v>
      </c>
      <c r="W189">
        <f t="shared" si="14"/>
        <v>6.3775085400050002E-2</v>
      </c>
    </row>
    <row r="190" spans="9:23" x14ac:dyDescent="0.3">
      <c r="I190">
        <v>5.2390364040730004</v>
      </c>
      <c r="J190">
        <v>0.34788199293380001</v>
      </c>
      <c r="M190">
        <v>0.40172942704920001</v>
      </c>
      <c r="N190">
        <v>0.3364906847568</v>
      </c>
      <c r="R190" s="6" t="e">
        <f>#REF!*I190</f>
        <v>#REF!</v>
      </c>
      <c r="S190">
        <f t="shared" si="13"/>
        <v>0.34788199293380001</v>
      </c>
      <c r="V190" t="e">
        <f>#REF!*M190</f>
        <v>#REF!</v>
      </c>
      <c r="W190">
        <f t="shared" si="14"/>
        <v>0.3364906847568</v>
      </c>
    </row>
    <row r="191" spans="9:23" x14ac:dyDescent="0.3">
      <c r="I191">
        <v>5.258405770795</v>
      </c>
      <c r="J191">
        <v>0.31744581868990002</v>
      </c>
      <c r="M191">
        <v>0.40368894537170003</v>
      </c>
      <c r="N191">
        <v>0.2565167709192</v>
      </c>
      <c r="R191" s="6" t="e">
        <f>#REF!*I191</f>
        <v>#REF!</v>
      </c>
      <c r="S191">
        <f t="shared" si="13"/>
        <v>0.31744581868990002</v>
      </c>
      <c r="V191" t="e">
        <f>#REF!*M191</f>
        <v>#REF!</v>
      </c>
      <c r="W191">
        <f t="shared" si="14"/>
        <v>0.2565167709192</v>
      </c>
    </row>
    <row r="192" spans="9:23" x14ac:dyDescent="0.3">
      <c r="I192">
        <v>5.3142628289799996</v>
      </c>
      <c r="J192">
        <v>0.6461195429919</v>
      </c>
      <c r="M192">
        <v>0.40511198992120001</v>
      </c>
      <c r="N192">
        <v>2.8731988527280001E-2</v>
      </c>
      <c r="R192" s="6" t="e">
        <f>#REF!*I192</f>
        <v>#REF!</v>
      </c>
      <c r="S192">
        <f t="shared" si="13"/>
        <v>0.6461195429919</v>
      </c>
      <c r="V192" t="e">
        <f>#REF!*M192</f>
        <v>#REF!</v>
      </c>
      <c r="W192">
        <f t="shared" si="14"/>
        <v>2.8731988527280001E-2</v>
      </c>
    </row>
    <row r="193" spans="9:23" x14ac:dyDescent="0.3">
      <c r="I193">
        <v>5.3263812512589999</v>
      </c>
      <c r="J193">
        <v>0.65784159487390004</v>
      </c>
      <c r="M193">
        <v>0.40689300600189998</v>
      </c>
      <c r="N193">
        <v>-7.3965692329949997E-2</v>
      </c>
      <c r="R193" s="6" t="e">
        <f>#REF!*I193</f>
        <v>#REF!</v>
      </c>
      <c r="S193">
        <f t="shared" si="13"/>
        <v>0.65784159487390004</v>
      </c>
      <c r="V193" t="e">
        <f>#REF!*M193</f>
        <v>#REF!</v>
      </c>
      <c r="W193">
        <f t="shared" si="14"/>
        <v>-7.3965692329949997E-2</v>
      </c>
    </row>
    <row r="194" spans="9:23" x14ac:dyDescent="0.3">
      <c r="I194">
        <v>5.3310378306160002</v>
      </c>
      <c r="J194">
        <v>0.19581146752279999</v>
      </c>
      <c r="M194">
        <v>0.40920966695790001</v>
      </c>
      <c r="N194">
        <v>-9.7114991057710001E-2</v>
      </c>
      <c r="R194" s="6" t="e">
        <f>#REF!*I194</f>
        <v>#REF!</v>
      </c>
      <c r="S194">
        <f t="shared" si="13"/>
        <v>0.19581146752279999</v>
      </c>
      <c r="V194" t="e">
        <f>#REF!*M194</f>
        <v>#REF!</v>
      </c>
      <c r="W194">
        <f t="shared" si="14"/>
        <v>-9.7114991057710001E-2</v>
      </c>
    </row>
    <row r="195" spans="9:23" x14ac:dyDescent="0.3">
      <c r="I195">
        <v>5.3383010365989998</v>
      </c>
      <c r="J195">
        <v>0.183648032406</v>
      </c>
      <c r="M195">
        <v>0.4100994151754</v>
      </c>
      <c r="N195">
        <v>-0.21103777737570001</v>
      </c>
      <c r="R195" s="6" t="e">
        <f>#REF!*I195</f>
        <v>#REF!</v>
      </c>
      <c r="S195">
        <f t="shared" si="13"/>
        <v>0.183648032406</v>
      </c>
      <c r="V195" t="e">
        <f>#REF!*M195</f>
        <v>#REF!</v>
      </c>
      <c r="W195">
        <f t="shared" si="14"/>
        <v>-0.21103777737570001</v>
      </c>
    </row>
    <row r="196" spans="9:23" x14ac:dyDescent="0.3">
      <c r="I196">
        <v>5.3831897165739999</v>
      </c>
      <c r="J196">
        <v>0.35059816332760002</v>
      </c>
      <c r="M196">
        <v>0.41134962161700001</v>
      </c>
      <c r="N196">
        <v>4.9139971152289998E-3</v>
      </c>
      <c r="R196" s="6" t="e">
        <f>#REF!*I196</f>
        <v>#REF!</v>
      </c>
      <c r="S196">
        <f t="shared" ref="S196:S259" si="15">J196</f>
        <v>0.35059816332760002</v>
      </c>
      <c r="V196" t="e">
        <f>#REF!*M196</f>
        <v>#REF!</v>
      </c>
      <c r="W196">
        <f t="shared" si="14"/>
        <v>4.9139971152289998E-3</v>
      </c>
    </row>
    <row r="197" spans="9:23" x14ac:dyDescent="0.3">
      <c r="I197">
        <v>5.3990059541570004</v>
      </c>
      <c r="J197">
        <v>0.51821036910130003</v>
      </c>
      <c r="M197">
        <v>0.41313395328840002</v>
      </c>
      <c r="N197">
        <v>0.17526626195690001</v>
      </c>
      <c r="R197" s="6" t="e">
        <f>#REF!*I197</f>
        <v>#REF!</v>
      </c>
      <c r="S197">
        <f t="shared" si="15"/>
        <v>0.51821036910130003</v>
      </c>
      <c r="V197" t="e">
        <f>#REF!*M197</f>
        <v>#REF!</v>
      </c>
      <c r="W197">
        <f t="shared" si="14"/>
        <v>0.17526626195690001</v>
      </c>
    </row>
    <row r="198" spans="9:23" x14ac:dyDescent="0.3">
      <c r="I198">
        <v>5.4231348971670004</v>
      </c>
      <c r="J198">
        <v>0.27770031198389999</v>
      </c>
      <c r="M198">
        <v>0.41491289712480001</v>
      </c>
      <c r="N198">
        <v>-9.808763496214E-2</v>
      </c>
      <c r="R198" s="6" t="e">
        <f>#REF!*I198</f>
        <v>#REF!</v>
      </c>
      <c r="S198">
        <f t="shared" si="15"/>
        <v>0.27770031198389999</v>
      </c>
      <c r="V198" t="e">
        <f>#REF!*M198</f>
        <v>#REF!</v>
      </c>
      <c r="W198">
        <f t="shared" si="14"/>
        <v>-9.808763496214E-2</v>
      </c>
    </row>
    <row r="199" spans="9:23" x14ac:dyDescent="0.3">
      <c r="I199">
        <v>5.4534701897910001</v>
      </c>
      <c r="J199">
        <v>0.40298877291849999</v>
      </c>
      <c r="M199">
        <v>0.41687559288850001</v>
      </c>
      <c r="N199">
        <v>8.3611315828329993E-2</v>
      </c>
      <c r="R199" s="6" t="e">
        <f>#REF!*I199</f>
        <v>#REF!</v>
      </c>
      <c r="S199">
        <f t="shared" si="15"/>
        <v>0.40298877291849999</v>
      </c>
      <c r="V199" t="e">
        <f>#REF!*M199</f>
        <v>#REF!</v>
      </c>
      <c r="W199">
        <f t="shared" si="14"/>
        <v>8.3611315828329993E-2</v>
      </c>
    </row>
    <row r="200" spans="9:23" x14ac:dyDescent="0.3">
      <c r="I200">
        <v>5.468057909453</v>
      </c>
      <c r="J200">
        <v>0.52863585773139998</v>
      </c>
      <c r="M200">
        <v>0.4197238923812</v>
      </c>
      <c r="N200">
        <v>-0.1899249518228</v>
      </c>
      <c r="R200" s="6" t="e">
        <f>#REF!*I200</f>
        <v>#REF!</v>
      </c>
      <c r="S200">
        <f t="shared" si="15"/>
        <v>0.52863585773139998</v>
      </c>
      <c r="V200" t="e">
        <f>#REF!*M200</f>
        <v>#REF!</v>
      </c>
      <c r="W200">
        <f t="shared" si="14"/>
        <v>-0.1899249518228</v>
      </c>
    </row>
    <row r="201" spans="9:23" x14ac:dyDescent="0.3">
      <c r="I201">
        <v>5.4777413666600001</v>
      </c>
      <c r="J201">
        <v>0.51041829150850004</v>
      </c>
      <c r="M201">
        <v>0.42310825119829998</v>
      </c>
      <c r="N201">
        <v>-0.34978159413210003</v>
      </c>
      <c r="R201" s="6" t="e">
        <f>#REF!*I201</f>
        <v>#REF!</v>
      </c>
      <c r="S201">
        <f t="shared" si="15"/>
        <v>0.51041829150850004</v>
      </c>
      <c r="V201" t="e">
        <f>#REF!*M201</f>
        <v>#REF!</v>
      </c>
      <c r="W201">
        <f t="shared" si="14"/>
        <v>-0.34978159413210003</v>
      </c>
    </row>
    <row r="202" spans="9:23" x14ac:dyDescent="0.3">
      <c r="I202">
        <v>5.5020370666079996</v>
      </c>
      <c r="J202">
        <v>0.677837392117</v>
      </c>
      <c r="M202">
        <v>0.4245329535431</v>
      </c>
      <c r="N202">
        <v>-0.44104140367450001</v>
      </c>
      <c r="R202" s="6" t="e">
        <f>#REF!*I202</f>
        <v>#REF!</v>
      </c>
      <c r="S202">
        <f t="shared" si="15"/>
        <v>0.677837392117</v>
      </c>
      <c r="V202" t="e">
        <f>#REF!*M202</f>
        <v>#REF!</v>
      </c>
      <c r="W202">
        <f t="shared" si="14"/>
        <v>-0.44104140367450001</v>
      </c>
    </row>
    <row r="203" spans="9:23" x14ac:dyDescent="0.3">
      <c r="I203">
        <v>5.5163623893239997</v>
      </c>
      <c r="J203">
        <v>0.16159594933179999</v>
      </c>
      <c r="M203">
        <v>0.4266729082022</v>
      </c>
      <c r="N203">
        <v>-0.3390124155016</v>
      </c>
      <c r="R203" s="6" t="e">
        <f>#REF!*I203</f>
        <v>#REF!</v>
      </c>
      <c r="S203">
        <f t="shared" si="15"/>
        <v>0.16159594933179999</v>
      </c>
      <c r="V203" t="e">
        <f>#REF!*M203</f>
        <v>#REF!</v>
      </c>
      <c r="W203">
        <f t="shared" si="14"/>
        <v>-0.3390124155016</v>
      </c>
    </row>
    <row r="204" spans="9:23" x14ac:dyDescent="0.3">
      <c r="I204">
        <v>5.577074663806</v>
      </c>
      <c r="J204">
        <v>0.51415516063260003</v>
      </c>
      <c r="M204">
        <v>0.43006016816100001</v>
      </c>
      <c r="N204">
        <v>-0.2599503553243</v>
      </c>
      <c r="R204" s="6" t="e">
        <f>#REF!*I204</f>
        <v>#REF!</v>
      </c>
      <c r="S204">
        <f t="shared" si="15"/>
        <v>0.51415516063260003</v>
      </c>
      <c r="V204" t="e">
        <f>#REF!*M204</f>
        <v>#REF!</v>
      </c>
      <c r="W204">
        <f t="shared" si="14"/>
        <v>-0.2599503553243</v>
      </c>
    </row>
    <row r="205" spans="9:23" x14ac:dyDescent="0.3">
      <c r="I205">
        <v>5.5904142470830003</v>
      </c>
      <c r="J205">
        <v>0.54984545886979996</v>
      </c>
      <c r="M205">
        <v>0.43219970837130001</v>
      </c>
      <c r="N205">
        <v>-0.1920526103637</v>
      </c>
      <c r="R205" s="6" t="e">
        <f>#REF!*I205</f>
        <v>#REF!</v>
      </c>
      <c r="S205">
        <f t="shared" si="15"/>
        <v>0.54984545886979996</v>
      </c>
      <c r="V205" t="e">
        <f>#REF!*M205</f>
        <v>#REF!</v>
      </c>
      <c r="W205">
        <f t="shared" ref="W205:W263" si="16">N205</f>
        <v>-0.1920526103637</v>
      </c>
    </row>
    <row r="206" spans="9:23" x14ac:dyDescent="0.3">
      <c r="I206">
        <v>5.6230079386109999</v>
      </c>
      <c r="J206">
        <v>0.2731485473761</v>
      </c>
      <c r="M206">
        <v>0.43416102263880002</v>
      </c>
      <c r="N206">
        <v>-0.12412447028119999</v>
      </c>
      <c r="R206" s="6" t="e">
        <f>#REF!*I206</f>
        <v>#REF!</v>
      </c>
      <c r="S206">
        <f t="shared" si="15"/>
        <v>0.2731485473761</v>
      </c>
      <c r="V206" t="e">
        <f>#REF!*M206</f>
        <v>#REF!</v>
      </c>
      <c r="W206">
        <f t="shared" si="16"/>
        <v>-0.12412447028119999</v>
      </c>
    </row>
    <row r="207" spans="9:23" x14ac:dyDescent="0.3">
      <c r="I207">
        <v>5.6509033615469999</v>
      </c>
      <c r="J207">
        <v>0.35649947380219998</v>
      </c>
      <c r="M207">
        <v>0.43719155441309998</v>
      </c>
      <c r="N207">
        <v>-6.7755782001449993E-2</v>
      </c>
      <c r="R207" s="6" t="e">
        <f>#REF!*I207</f>
        <v>#REF!</v>
      </c>
      <c r="S207">
        <f t="shared" si="15"/>
        <v>0.35649947380219998</v>
      </c>
      <c r="V207" t="e">
        <f>#REF!*M207</f>
        <v>#REF!</v>
      </c>
      <c r="W207">
        <f t="shared" si="16"/>
        <v>-6.7755782001449993E-2</v>
      </c>
    </row>
    <row r="208" spans="9:23" x14ac:dyDescent="0.3">
      <c r="I208">
        <v>5.6776364788739997</v>
      </c>
      <c r="J208">
        <v>0.55985715071740005</v>
      </c>
      <c r="M208">
        <v>0.44021973764389999</v>
      </c>
      <c r="N208">
        <v>-0.20479747192510001</v>
      </c>
      <c r="R208" s="6" t="e">
        <f>#REF!*I208</f>
        <v>#REF!</v>
      </c>
      <c r="S208">
        <f t="shared" si="15"/>
        <v>0.55985715071740005</v>
      </c>
      <c r="V208" t="e">
        <f>#REF!*M208</f>
        <v>#REF!</v>
      </c>
      <c r="W208">
        <f t="shared" si="16"/>
        <v>-0.20479747192510001</v>
      </c>
    </row>
    <row r="209" spans="9:23" x14ac:dyDescent="0.3">
      <c r="I209">
        <v>5.6933742426049996</v>
      </c>
      <c r="J209">
        <v>0.53550269403179995</v>
      </c>
      <c r="M209">
        <v>0.44235706746030001</v>
      </c>
      <c r="N209">
        <v>-0.31893302409719998</v>
      </c>
      <c r="R209" s="6" t="e">
        <f>#REF!*I209</f>
        <v>#REF!</v>
      </c>
      <c r="S209">
        <f t="shared" si="15"/>
        <v>0.53550269403179995</v>
      </c>
      <c r="V209" t="e">
        <f>#REF!*M209</f>
        <v>#REF!</v>
      </c>
      <c r="W209">
        <f t="shared" si="16"/>
        <v>-0.31893302409719998</v>
      </c>
    </row>
    <row r="210" spans="9:23" x14ac:dyDescent="0.3">
      <c r="I210">
        <v>5.709006557096</v>
      </c>
      <c r="J210">
        <v>0.25319303466659998</v>
      </c>
      <c r="M210">
        <v>0.4448520925087</v>
      </c>
      <c r="N210">
        <v>-0.3307356368762</v>
      </c>
      <c r="R210" s="6" t="e">
        <f>#REF!*I210</f>
        <v>#REF!</v>
      </c>
      <c r="S210">
        <f t="shared" si="15"/>
        <v>0.25319303466659998</v>
      </c>
      <c r="V210" t="e">
        <f>#REF!*M210</f>
        <v>#REF!</v>
      </c>
      <c r="W210">
        <f t="shared" si="16"/>
        <v>-0.3307356368762</v>
      </c>
    </row>
    <row r="211" spans="9:23" x14ac:dyDescent="0.3">
      <c r="I211">
        <v>5.7211200747589999</v>
      </c>
      <c r="J211">
        <v>0.25291717014490001</v>
      </c>
      <c r="M211">
        <v>0.44681465012279997</v>
      </c>
      <c r="N211">
        <v>-0.16041376715649999</v>
      </c>
      <c r="R211" s="6" t="e">
        <f>#REF!*I211</f>
        <v>#REF!</v>
      </c>
      <c r="S211">
        <f t="shared" si="15"/>
        <v>0.25291717014490001</v>
      </c>
      <c r="V211" t="e">
        <f>#REF!*M211</f>
        <v>#REF!</v>
      </c>
      <c r="W211">
        <f t="shared" si="16"/>
        <v>-0.16041376715649999</v>
      </c>
    </row>
    <row r="212" spans="9:23" x14ac:dyDescent="0.3">
      <c r="I212">
        <v>5.769694308499</v>
      </c>
      <c r="J212">
        <v>0.54576266394890005</v>
      </c>
      <c r="M212">
        <v>0.44806071207609999</v>
      </c>
      <c r="N212">
        <v>-0.28577442478929999</v>
      </c>
      <c r="R212" s="6" t="e">
        <f>#REF!*I212</f>
        <v>#REF!</v>
      </c>
      <c r="S212">
        <f t="shared" si="15"/>
        <v>0.54576266394890005</v>
      </c>
      <c r="V212" t="e">
        <f>#REF!*M212</f>
        <v>#REF!</v>
      </c>
      <c r="W212">
        <f t="shared" si="16"/>
        <v>-0.28577442478929999</v>
      </c>
    </row>
    <row r="213" spans="9:23" x14ac:dyDescent="0.3">
      <c r="I213">
        <v>5.7902921931420002</v>
      </c>
      <c r="J213">
        <v>0.55729161066569999</v>
      </c>
      <c r="M213">
        <v>0.45019900893980003</v>
      </c>
      <c r="N213">
        <v>-0.32027040946579999</v>
      </c>
      <c r="R213" s="6" t="e">
        <f>#REF!*I213</f>
        <v>#REF!</v>
      </c>
      <c r="S213">
        <f t="shared" si="15"/>
        <v>0.55729161066569999</v>
      </c>
      <c r="V213" t="e">
        <f>#REF!*M213</f>
        <v>#REF!</v>
      </c>
      <c r="W213">
        <f t="shared" si="16"/>
        <v>-0.32027040946579999</v>
      </c>
    </row>
    <row r="214" spans="9:23" x14ac:dyDescent="0.3">
      <c r="I214">
        <v>5.8034821856369998</v>
      </c>
      <c r="J214">
        <v>0.2270454585901</v>
      </c>
      <c r="M214">
        <v>0.4512667068008</v>
      </c>
      <c r="N214">
        <v>-0.45697775304729998</v>
      </c>
      <c r="R214" s="6" t="e">
        <f>#REF!*I214</f>
        <v>#REF!</v>
      </c>
      <c r="S214">
        <f t="shared" si="15"/>
        <v>0.2270454585901</v>
      </c>
      <c r="V214" t="e">
        <f>#REF!*M214</f>
        <v>#REF!</v>
      </c>
      <c r="W214">
        <f t="shared" si="16"/>
        <v>-0.45697775304729998</v>
      </c>
    </row>
    <row r="215" spans="9:23" x14ac:dyDescent="0.3">
      <c r="I215">
        <v>5.9102552549340004</v>
      </c>
      <c r="J215">
        <v>0.6505438831307</v>
      </c>
      <c r="M215">
        <v>0.45198140651660001</v>
      </c>
      <c r="N215">
        <v>-0.30919727961510002</v>
      </c>
      <c r="R215" s="6" t="e">
        <f>#REF!*I215</f>
        <v>#REF!</v>
      </c>
      <c r="S215">
        <f t="shared" si="15"/>
        <v>0.6505438831307</v>
      </c>
      <c r="V215" t="e">
        <f>#REF!*M215</f>
        <v>#REF!</v>
      </c>
      <c r="W215">
        <f t="shared" si="16"/>
        <v>-0.30919727961510002</v>
      </c>
    </row>
    <row r="216" spans="9:23" x14ac:dyDescent="0.3">
      <c r="I216">
        <v>5.9283642237320002</v>
      </c>
      <c r="J216">
        <v>0.50015613130189995</v>
      </c>
      <c r="M216">
        <v>0.45572401316400002</v>
      </c>
      <c r="N216">
        <v>-0.3212126582482</v>
      </c>
      <c r="R216" s="6" t="e">
        <f>#REF!*I216</f>
        <v>#REF!</v>
      </c>
      <c r="S216">
        <f t="shared" si="15"/>
        <v>0.50015613130189995</v>
      </c>
      <c r="V216" t="e">
        <f>#REF!*M216</f>
        <v>#REF!</v>
      </c>
      <c r="W216">
        <f t="shared" si="16"/>
        <v>-0.3212126582482</v>
      </c>
    </row>
    <row r="217" spans="9:23" x14ac:dyDescent="0.3">
      <c r="I217">
        <v>5.9318732113279999</v>
      </c>
      <c r="J217">
        <v>0.19412650365100001</v>
      </c>
      <c r="M217">
        <v>0.45732749405000001</v>
      </c>
      <c r="N217">
        <v>-0.36699453862949999</v>
      </c>
      <c r="R217" s="6" t="e">
        <f>#REF!*I217</f>
        <v>#REF!</v>
      </c>
      <c r="S217">
        <f t="shared" si="15"/>
        <v>0.19412650365100001</v>
      </c>
      <c r="V217" t="e">
        <f>#REF!*M217</f>
        <v>#REF!</v>
      </c>
      <c r="W217">
        <f t="shared" si="16"/>
        <v>-0.36699453862949999</v>
      </c>
    </row>
    <row r="218" spans="9:23" x14ac:dyDescent="0.3">
      <c r="I218">
        <v>6.0265523814249997</v>
      </c>
      <c r="J218">
        <v>0.66589245832809996</v>
      </c>
      <c r="M218">
        <v>0.46035567728080001</v>
      </c>
      <c r="N218">
        <v>-0.50403622855319996</v>
      </c>
      <c r="R218" s="6" t="e">
        <f>#REF!*I218</f>
        <v>#REF!</v>
      </c>
      <c r="S218">
        <f t="shared" si="15"/>
        <v>0.66589245832809996</v>
      </c>
      <c r="V218" t="e">
        <f>#REF!*M218</f>
        <v>#REF!</v>
      </c>
      <c r="W218">
        <f t="shared" si="16"/>
        <v>-0.50403622855319996</v>
      </c>
    </row>
    <row r="219" spans="9:23" x14ac:dyDescent="0.3">
      <c r="I219">
        <v>6.0445387348270003</v>
      </c>
      <c r="J219">
        <v>0.21555679640680001</v>
      </c>
      <c r="M219">
        <v>0.46213876560560002</v>
      </c>
      <c r="N219">
        <v>-0.43607769334860003</v>
      </c>
      <c r="R219" s="6" t="e">
        <f>#REF!*I219</f>
        <v>#REF!</v>
      </c>
      <c r="S219">
        <f t="shared" si="15"/>
        <v>0.21555679640680001</v>
      </c>
      <c r="V219" t="e">
        <f>#REF!*M219</f>
        <v>#REF!</v>
      </c>
      <c r="W219">
        <f t="shared" si="16"/>
        <v>-0.43607769334860003</v>
      </c>
    </row>
    <row r="220" spans="9:23" x14ac:dyDescent="0.3">
      <c r="I220">
        <v>6.0542099304950003</v>
      </c>
      <c r="J220">
        <v>0.16734443917460001</v>
      </c>
      <c r="M220">
        <v>0.46463517215009997</v>
      </c>
      <c r="N220">
        <v>-0.33410949541969998</v>
      </c>
      <c r="R220" s="6" t="e">
        <f>#REF!*I220</f>
        <v>#REF!</v>
      </c>
      <c r="S220">
        <f t="shared" si="15"/>
        <v>0.16734443917460001</v>
      </c>
      <c r="V220" t="e">
        <f>#REF!*M220</f>
        <v>#REF!</v>
      </c>
      <c r="W220">
        <f t="shared" si="16"/>
        <v>-0.33410949541969998</v>
      </c>
    </row>
    <row r="221" spans="9:23" x14ac:dyDescent="0.3">
      <c r="I221">
        <v>6.1088409230660004</v>
      </c>
      <c r="J221">
        <v>0.46005200071770003</v>
      </c>
      <c r="M221">
        <v>0.46962577484540002</v>
      </c>
      <c r="N221">
        <v>-0.31220639669450001</v>
      </c>
      <c r="R221" s="6" t="e">
        <f>#REF!*I221</f>
        <v>#REF!</v>
      </c>
      <c r="S221">
        <f t="shared" si="15"/>
        <v>0.46005200071770003</v>
      </c>
      <c r="V221" t="e">
        <f>#REF!*M221</f>
        <v>#REF!</v>
      </c>
      <c r="W221">
        <f t="shared" si="16"/>
        <v>-0.31220639669450001</v>
      </c>
    </row>
    <row r="222" spans="9:23" x14ac:dyDescent="0.3">
      <c r="I222">
        <v>6.1513265179719996</v>
      </c>
      <c r="J222">
        <v>0.67504897015849996</v>
      </c>
      <c r="M222">
        <v>0.47319070814850001</v>
      </c>
      <c r="N222">
        <v>-0.2786830559224</v>
      </c>
      <c r="R222" s="6" t="e">
        <f>#REF!*I222</f>
        <v>#REF!</v>
      </c>
      <c r="S222">
        <f t="shared" si="15"/>
        <v>0.67504897015849996</v>
      </c>
      <c r="V222" t="e">
        <f>#REF!*M222</f>
        <v>#REF!</v>
      </c>
      <c r="W222">
        <f t="shared" si="16"/>
        <v>-0.2786830559224</v>
      </c>
    </row>
    <row r="223" spans="9:23" x14ac:dyDescent="0.3">
      <c r="I223">
        <v>6.1692809913710001</v>
      </c>
      <c r="J223">
        <v>0.14672685161310001</v>
      </c>
      <c r="M223">
        <v>0.47586326839159998</v>
      </c>
      <c r="N223">
        <v>-0.34740146917730003</v>
      </c>
      <c r="R223" s="6" t="e">
        <f>#REF!*I223</f>
        <v>#REF!</v>
      </c>
      <c r="S223">
        <f t="shared" si="15"/>
        <v>0.14672685161310001</v>
      </c>
      <c r="V223" t="e">
        <f>#REF!*M223</f>
        <v>#REF!</v>
      </c>
      <c r="W223">
        <f t="shared" si="16"/>
        <v>-0.34740146917730003</v>
      </c>
    </row>
    <row r="224" spans="9:23" x14ac:dyDescent="0.3">
      <c r="I224">
        <v>6.257903402637</v>
      </c>
      <c r="J224">
        <v>0.61863073855100004</v>
      </c>
      <c r="M224">
        <v>0.4792479035078</v>
      </c>
      <c r="N224">
        <v>-0.48450394934500002</v>
      </c>
      <c r="R224" s="6" t="e">
        <f>#REF!*I224</f>
        <v>#REF!</v>
      </c>
      <c r="S224">
        <f t="shared" si="15"/>
        <v>0.61863073855100004</v>
      </c>
      <c r="V224" t="e">
        <f>#REF!*M224</f>
        <v>#REF!</v>
      </c>
      <c r="W224">
        <f t="shared" si="16"/>
        <v>-0.48450394934500002</v>
      </c>
    </row>
    <row r="225" spans="9:23" x14ac:dyDescent="0.3">
      <c r="I225">
        <v>6.2916495905409997</v>
      </c>
      <c r="J225">
        <v>0.19793124376070001</v>
      </c>
      <c r="M225">
        <v>0.47995928763290002</v>
      </c>
      <c r="N225">
        <v>-0.60977342161170001</v>
      </c>
      <c r="R225" s="6" t="e">
        <f>#REF!*I225</f>
        <v>#REF!</v>
      </c>
      <c r="S225">
        <f t="shared" si="15"/>
        <v>0.19793124376070001</v>
      </c>
      <c r="V225" t="e">
        <f>#REF!*M225</f>
        <v>#REF!</v>
      </c>
      <c r="W225">
        <f t="shared" si="16"/>
        <v>-0.60977342161170001</v>
      </c>
    </row>
    <row r="226" spans="9:23" x14ac:dyDescent="0.3">
      <c r="I226">
        <v>6.3657014483000003</v>
      </c>
      <c r="J226">
        <v>0.58618075329880004</v>
      </c>
      <c r="M226">
        <v>0.48209993304010001</v>
      </c>
      <c r="N226">
        <v>-0.45085902808490003</v>
      </c>
      <c r="R226" s="6" t="e">
        <f>#REF!*I226</f>
        <v>#REF!</v>
      </c>
      <c r="S226">
        <f t="shared" si="15"/>
        <v>0.58618075329880004</v>
      </c>
      <c r="V226" t="e">
        <f>#REF!*M226</f>
        <v>#REF!</v>
      </c>
      <c r="W226">
        <f t="shared" si="16"/>
        <v>-0.45085902808490003</v>
      </c>
    </row>
    <row r="227" spans="9:23" x14ac:dyDescent="0.3">
      <c r="I227">
        <v>6.397044551135</v>
      </c>
      <c r="J227">
        <v>0.21352809702770001</v>
      </c>
      <c r="M227">
        <v>0.48548622595169999</v>
      </c>
      <c r="N227">
        <v>-0.45143653540310003</v>
      </c>
      <c r="R227" s="6" t="e">
        <f>#REF!*I227</f>
        <v>#REF!</v>
      </c>
      <c r="S227">
        <f t="shared" si="15"/>
        <v>0.21352809702770001</v>
      </c>
      <c r="V227" t="e">
        <f>#REF!*M227</f>
        <v>#REF!</v>
      </c>
      <c r="W227">
        <f t="shared" si="16"/>
        <v>-0.45143653540310003</v>
      </c>
    </row>
    <row r="228" spans="9:23" x14ac:dyDescent="0.3">
      <c r="I228">
        <v>6.4711184796649999</v>
      </c>
      <c r="J228">
        <v>0.65576823038239995</v>
      </c>
      <c r="M228">
        <v>0.48744643502230001</v>
      </c>
      <c r="N228">
        <v>-0.4745250438868</v>
      </c>
      <c r="R228" s="6" t="e">
        <f>#REF!*I228</f>
        <v>#REF!</v>
      </c>
      <c r="S228">
        <f t="shared" si="15"/>
        <v>0.65576823038239995</v>
      </c>
      <c r="V228" t="e">
        <f>#REF!*M228</f>
        <v>#REF!</v>
      </c>
      <c r="W228">
        <f t="shared" si="16"/>
        <v>-0.4745250438868</v>
      </c>
    </row>
    <row r="229" spans="9:23" x14ac:dyDescent="0.3">
      <c r="I229">
        <v>6.4963729436650004</v>
      </c>
      <c r="J229">
        <v>0.205267049748</v>
      </c>
      <c r="M229">
        <v>0.48994159822029998</v>
      </c>
      <c r="N229">
        <v>-0.47495057559499998</v>
      </c>
      <c r="R229" s="6" t="e">
        <f>#REF!*I229</f>
        <v>#REF!</v>
      </c>
      <c r="S229">
        <f t="shared" si="15"/>
        <v>0.205267049748</v>
      </c>
      <c r="V229" t="e">
        <f>#REF!*M229</f>
        <v>#REF!</v>
      </c>
      <c r="W229">
        <f t="shared" si="16"/>
        <v>-0.47495057559499998</v>
      </c>
    </row>
    <row r="230" spans="9:23" x14ac:dyDescent="0.3">
      <c r="I230">
        <v>6.5558787709970003</v>
      </c>
      <c r="J230">
        <v>0.56985176390470005</v>
      </c>
      <c r="M230">
        <v>0.49350611707469999</v>
      </c>
      <c r="N230">
        <v>-0.47555847803529999</v>
      </c>
      <c r="R230" s="6" t="e">
        <f>#REF!*I230</f>
        <v>#REF!</v>
      </c>
      <c r="S230">
        <f t="shared" si="15"/>
        <v>0.56985176390470005</v>
      </c>
      <c r="V230" t="e">
        <f>#REF!*M230</f>
        <v>#REF!</v>
      </c>
      <c r="W230">
        <f t="shared" si="16"/>
        <v>-0.47555847803529999</v>
      </c>
    </row>
    <row r="231" spans="9:23" x14ac:dyDescent="0.3">
      <c r="I231">
        <v>6.5775433212400003</v>
      </c>
      <c r="J231">
        <v>0.2274145902601</v>
      </c>
      <c r="M231">
        <v>0.49403858450900001</v>
      </c>
      <c r="N231">
        <v>-0.65768296053399999</v>
      </c>
      <c r="R231" s="6" t="e">
        <f>#REF!*I231</f>
        <v>#REF!</v>
      </c>
      <c r="S231">
        <f t="shared" si="15"/>
        <v>0.2274145902601</v>
      </c>
      <c r="V231" t="e">
        <f>#REF!*M231</f>
        <v>#REF!</v>
      </c>
      <c r="W231">
        <f t="shared" si="16"/>
        <v>-0.65768296053399999</v>
      </c>
    </row>
    <row r="232" spans="9:23" x14ac:dyDescent="0.3">
      <c r="I232">
        <v>6.6588804557529997</v>
      </c>
      <c r="J232">
        <v>0.65749128849810001</v>
      </c>
      <c r="M232">
        <v>0.49671418404349998</v>
      </c>
      <c r="N232">
        <v>-0.47610559023150001</v>
      </c>
      <c r="R232" s="6" t="e">
        <f>#REF!*I232</f>
        <v>#REF!</v>
      </c>
      <c r="S232">
        <f t="shared" si="15"/>
        <v>0.65749128849810001</v>
      </c>
      <c r="V232" t="e">
        <f>#REF!*M232</f>
        <v>#REF!</v>
      </c>
      <c r="W232">
        <f t="shared" si="16"/>
        <v>-0.47610559023150001</v>
      </c>
    </row>
    <row r="233" spans="9:23" x14ac:dyDescent="0.3">
      <c r="I233">
        <v>6.6672740873410001</v>
      </c>
      <c r="J233">
        <v>0.44733464626820002</v>
      </c>
      <c r="M233">
        <v>0.50063529293289999</v>
      </c>
      <c r="N233">
        <v>-0.465397201845</v>
      </c>
      <c r="R233" s="6" t="e">
        <f>#REF!*I233</f>
        <v>#REF!</v>
      </c>
      <c r="S233">
        <f t="shared" si="15"/>
        <v>0.44733464626820002</v>
      </c>
      <c r="V233" t="e">
        <f>#REF!*M233</f>
        <v>#REF!</v>
      </c>
      <c r="W233">
        <f t="shared" si="16"/>
        <v>-0.465397201845</v>
      </c>
    </row>
    <row r="234" spans="9:23" x14ac:dyDescent="0.3">
      <c r="I234">
        <v>6.6841054920580003</v>
      </c>
      <c r="J234">
        <v>0.1350026094416</v>
      </c>
      <c r="M234">
        <v>0.50152821859139995</v>
      </c>
      <c r="N234">
        <v>-0.31764712353489999</v>
      </c>
      <c r="R234" s="6" t="e">
        <f>#REF!*I234</f>
        <v>#REF!</v>
      </c>
      <c r="S234">
        <f t="shared" si="15"/>
        <v>0.1350026094416</v>
      </c>
      <c r="V234" t="e">
        <f>#REF!*M234</f>
        <v>#REF!</v>
      </c>
      <c r="W234">
        <f t="shared" si="16"/>
        <v>-0.31764712353489999</v>
      </c>
    </row>
    <row r="235" spans="9:23" x14ac:dyDescent="0.3">
      <c r="I235">
        <v>6.7278465802719998</v>
      </c>
      <c r="J235">
        <v>0.45795324006350002</v>
      </c>
      <c r="M235">
        <v>0.50509052705190005</v>
      </c>
      <c r="N235">
        <v>-0.50028832310769999</v>
      </c>
      <c r="R235" s="6" t="e">
        <f>#REF!*I235</f>
        <v>#REF!</v>
      </c>
      <c r="S235">
        <f t="shared" si="15"/>
        <v>0.45795324006350002</v>
      </c>
      <c r="V235" t="e">
        <f>#REF!*M235</f>
        <v>#REF!</v>
      </c>
      <c r="W235">
        <f t="shared" si="16"/>
        <v>-0.50028832310769999</v>
      </c>
    </row>
    <row r="236" spans="9:23" x14ac:dyDescent="0.3">
      <c r="I236">
        <v>6.7630616122719998</v>
      </c>
      <c r="J236">
        <v>0.66711677001540004</v>
      </c>
      <c r="M236">
        <v>0.5088327192505</v>
      </c>
      <c r="N236">
        <v>-0.5464349449532</v>
      </c>
      <c r="R236" s="6" t="e">
        <f>#REF!*I236</f>
        <v>#REF!</v>
      </c>
      <c r="S236">
        <f t="shared" si="15"/>
        <v>0.66711677001540004</v>
      </c>
      <c r="V236" t="e">
        <f>#REF!*M236</f>
        <v>#REF!</v>
      </c>
      <c r="W236">
        <f t="shared" si="16"/>
        <v>-0.5464349449532</v>
      </c>
    </row>
    <row r="237" spans="9:23" x14ac:dyDescent="0.3">
      <c r="I237">
        <v>6.7894881911120004</v>
      </c>
      <c r="J237">
        <v>0.1206046716992</v>
      </c>
      <c r="M237">
        <v>0.51417908308310001</v>
      </c>
      <c r="N237">
        <v>-0.58147804182600005</v>
      </c>
      <c r="R237" s="6" t="e">
        <f>#REF!*I237</f>
        <v>#REF!</v>
      </c>
      <c r="S237">
        <f t="shared" si="15"/>
        <v>0.1206046716992</v>
      </c>
      <c r="V237" t="e">
        <f>#REF!*M237</f>
        <v>#REF!</v>
      </c>
      <c r="W237">
        <f t="shared" si="16"/>
        <v>-0.58147804182600005</v>
      </c>
    </row>
    <row r="238" spans="9:23" x14ac:dyDescent="0.3">
      <c r="I238">
        <v>6.8307869573310001</v>
      </c>
      <c r="J238">
        <v>0.39561880961059998</v>
      </c>
      <c r="M238">
        <v>0.51720975300689997</v>
      </c>
      <c r="N238">
        <v>-0.51373227247539999</v>
      </c>
      <c r="R238" s="6" t="e">
        <f>#REF!*I238</f>
        <v>#REF!</v>
      </c>
      <c r="S238">
        <f t="shared" si="15"/>
        <v>0.39561880961059998</v>
      </c>
      <c r="V238" t="e">
        <f>#REF!*M238</f>
        <v>#REF!</v>
      </c>
      <c r="W238">
        <f t="shared" si="16"/>
        <v>-0.51373227247539999</v>
      </c>
    </row>
    <row r="239" spans="9:23" x14ac:dyDescent="0.3">
      <c r="I239">
        <v>6.8478096420650001</v>
      </c>
      <c r="J239">
        <v>0.5512055125284</v>
      </c>
      <c r="M239">
        <v>0.52095332670159999</v>
      </c>
      <c r="N239">
        <v>-0.44610808361299997</v>
      </c>
      <c r="R239" s="6" t="e">
        <f>#REF!*I239</f>
        <v>#REF!</v>
      </c>
      <c r="S239">
        <f t="shared" si="15"/>
        <v>0.5512055125284</v>
      </c>
      <c r="V239" t="e">
        <f>#REF!*M239</f>
        <v>#REF!</v>
      </c>
      <c r="W239">
        <f t="shared" si="16"/>
        <v>-0.44610808361299997</v>
      </c>
    </row>
    <row r="240" spans="9:23" x14ac:dyDescent="0.3">
      <c r="I240">
        <v>6.8730959860679999</v>
      </c>
      <c r="J240">
        <v>0.1786907885181</v>
      </c>
      <c r="M240">
        <v>0.52558706306259995</v>
      </c>
      <c r="N240">
        <v>-0.45827543785609998</v>
      </c>
      <c r="R240" s="6" t="e">
        <f>#REF!*I240</f>
        <v>#REF!</v>
      </c>
      <c r="S240">
        <f t="shared" si="15"/>
        <v>0.1786907885181</v>
      </c>
      <c r="V240" t="e">
        <f>#REF!*M240</f>
        <v>#REF!</v>
      </c>
      <c r="W240">
        <f t="shared" si="16"/>
        <v>-0.45827543785609998</v>
      </c>
    </row>
    <row r="241" spans="9:23" x14ac:dyDescent="0.3">
      <c r="I241">
        <v>6.9265499591830002</v>
      </c>
      <c r="J241">
        <v>0.55541135133929997</v>
      </c>
      <c r="M241">
        <v>0.52861469369500003</v>
      </c>
      <c r="N241">
        <v>-0.64082545206300001</v>
      </c>
      <c r="R241" s="6" t="e">
        <f>#REF!*I241</f>
        <v>#REF!</v>
      </c>
      <c r="S241">
        <f t="shared" si="15"/>
        <v>0.55541135133929997</v>
      </c>
      <c r="V241" t="e">
        <f>#REF!*M241</f>
        <v>#REF!</v>
      </c>
      <c r="W241">
        <f t="shared" si="16"/>
        <v>-0.64082545206300001</v>
      </c>
    </row>
    <row r="242" spans="9:23" x14ac:dyDescent="0.3">
      <c r="I242">
        <v>6.9603206701660003</v>
      </c>
      <c r="J242">
        <v>0.1947014385676</v>
      </c>
      <c r="M242">
        <v>0.53235771479119998</v>
      </c>
      <c r="N242">
        <v>-0.61870958748369997</v>
      </c>
      <c r="R242" s="6" t="e">
        <f>#REF!*I242</f>
        <v>#REF!</v>
      </c>
      <c r="S242">
        <f t="shared" si="15"/>
        <v>0.1947014385676</v>
      </c>
      <c r="V242" t="e">
        <f>#REF!*M242</f>
        <v>#REF!</v>
      </c>
      <c r="W242">
        <f t="shared" si="16"/>
        <v>-0.61870958748369997</v>
      </c>
    </row>
    <row r="243" spans="9:23" x14ac:dyDescent="0.3">
      <c r="I243">
        <v>7.030767900321</v>
      </c>
      <c r="J243">
        <v>0.65502120588430002</v>
      </c>
      <c r="M243">
        <v>0.53396354422059999</v>
      </c>
      <c r="N243">
        <v>-0.47108108966160001</v>
      </c>
      <c r="R243" s="6" t="e">
        <f>#REF!*I243</f>
        <v>#REF!</v>
      </c>
      <c r="S243">
        <f t="shared" si="15"/>
        <v>0.65502120588430002</v>
      </c>
      <c r="V243" t="e">
        <f>#REF!*M243</f>
        <v>#REF!</v>
      </c>
      <c r="W243">
        <f t="shared" si="16"/>
        <v>-0.47108108966160001</v>
      </c>
    </row>
    <row r="244" spans="9:23" x14ac:dyDescent="0.3">
      <c r="I244">
        <v>7.0657254399919998</v>
      </c>
      <c r="J244">
        <v>0.2342941246419</v>
      </c>
      <c r="M244">
        <v>0.53609852549369996</v>
      </c>
      <c r="N244">
        <v>-0.77862702003700002</v>
      </c>
      <c r="R244" s="6" t="e">
        <f>#REF!*I244</f>
        <v>#REF!</v>
      </c>
      <c r="S244">
        <f t="shared" si="15"/>
        <v>0.2342941246419</v>
      </c>
      <c r="V244" t="e">
        <f>#REF!*M244</f>
        <v>#REF!</v>
      </c>
      <c r="W244">
        <f t="shared" si="16"/>
        <v>-0.77862702003700002</v>
      </c>
    </row>
    <row r="245" spans="9:23" x14ac:dyDescent="0.3">
      <c r="I245">
        <v>7.1470454083490003</v>
      </c>
      <c r="J245">
        <v>0.62237811546690003</v>
      </c>
      <c r="M245">
        <v>0.53823917090079998</v>
      </c>
      <c r="N245">
        <v>-0.61971262651009995</v>
      </c>
      <c r="R245" s="6" t="e">
        <f>#REF!*I245</f>
        <v>#REF!</v>
      </c>
      <c r="S245">
        <f t="shared" si="15"/>
        <v>0.62237811546690003</v>
      </c>
      <c r="V245" t="e">
        <f>#REF!*M245</f>
        <v>#REF!</v>
      </c>
      <c r="W245">
        <f t="shared" si="16"/>
        <v>-0.61971262651009995</v>
      </c>
    </row>
    <row r="246" spans="9:23" x14ac:dyDescent="0.3">
      <c r="I246">
        <v>7.1566283209319996</v>
      </c>
      <c r="J246">
        <v>0.35820326296810001</v>
      </c>
      <c r="M246">
        <v>0.5407354392957</v>
      </c>
      <c r="N246">
        <v>-0.529121509652</v>
      </c>
      <c r="R246" s="6" t="e">
        <f>#REF!*I246</f>
        <v>#REF!</v>
      </c>
      <c r="S246">
        <f t="shared" si="15"/>
        <v>0.35820326296810001</v>
      </c>
      <c r="V246" t="e">
        <f>#REF!*M246</f>
        <v>#REF!</v>
      </c>
      <c r="W246">
        <f t="shared" si="16"/>
        <v>-0.529121509652</v>
      </c>
    </row>
    <row r="247" spans="9:23" x14ac:dyDescent="0.3">
      <c r="I247">
        <v>7.1783492742570001</v>
      </c>
      <c r="J247">
        <v>0.15374212796619999</v>
      </c>
      <c r="M247">
        <v>0.54269661541369996</v>
      </c>
      <c r="N247">
        <v>-0.47257045064019998</v>
      </c>
      <c r="R247" s="6" t="e">
        <f>#REF!*I247</f>
        <v>#REF!</v>
      </c>
      <c r="S247">
        <f t="shared" si="15"/>
        <v>0.15374212796619999</v>
      </c>
      <c r="V247" t="e">
        <f>#REF!*M247</f>
        <v>#REF!</v>
      </c>
      <c r="W247">
        <f t="shared" si="16"/>
        <v>-0.47257045064019998</v>
      </c>
    </row>
    <row r="248" spans="9:23" x14ac:dyDescent="0.3">
      <c r="I248">
        <v>7.2123259791040004</v>
      </c>
      <c r="J248">
        <v>0.29694470414989999</v>
      </c>
      <c r="M248">
        <v>0.54447721704550001</v>
      </c>
      <c r="N248">
        <v>-0.60939937470979999</v>
      </c>
      <c r="R248" s="6" t="e">
        <f>#REF!*I248</f>
        <v>#REF!</v>
      </c>
      <c r="S248">
        <f t="shared" si="15"/>
        <v>0.29694470414989999</v>
      </c>
      <c r="V248" t="e">
        <f>#REF!*M248</f>
        <v>#REF!</v>
      </c>
      <c r="W248">
        <f t="shared" si="16"/>
        <v>-0.60939937470979999</v>
      </c>
    </row>
    <row r="249" spans="9:23" x14ac:dyDescent="0.3">
      <c r="I249">
        <v>7.2354152319010003</v>
      </c>
      <c r="J249">
        <v>0.47638930761420001</v>
      </c>
      <c r="M249">
        <v>0.54714977728850001</v>
      </c>
      <c r="N249">
        <v>-0.67811778796470001</v>
      </c>
      <c r="R249" s="6" t="e">
        <f>#REF!*I249</f>
        <v>#REF!</v>
      </c>
      <c r="S249">
        <f t="shared" si="15"/>
        <v>0.47638930761420001</v>
      </c>
      <c r="V249" t="e">
        <f>#REF!*M249</f>
        <v>#REF!</v>
      </c>
      <c r="W249">
        <f t="shared" si="16"/>
        <v>-0.67811778796470001</v>
      </c>
    </row>
    <row r="250" spans="9:23" x14ac:dyDescent="0.3">
      <c r="I250">
        <v>7.2596790518459997</v>
      </c>
      <c r="J250">
        <v>0.56582195159860005</v>
      </c>
      <c r="M250">
        <v>0.54911109155610005</v>
      </c>
      <c r="N250">
        <v>-0.61018964788219998</v>
      </c>
      <c r="R250" s="6" t="e">
        <f>#REF!*I250</f>
        <v>#REF!</v>
      </c>
      <c r="S250">
        <f t="shared" si="15"/>
        <v>0.56582195159860005</v>
      </c>
      <c r="V250" t="e">
        <f>#REF!*M250</f>
        <v>#REF!</v>
      </c>
      <c r="W250">
        <f t="shared" si="16"/>
        <v>-0.61018964788219998</v>
      </c>
    </row>
    <row r="251" spans="9:23" x14ac:dyDescent="0.3">
      <c r="I251">
        <v>7.2790140862569999</v>
      </c>
      <c r="J251">
        <v>0.45140036252870003</v>
      </c>
      <c r="M251">
        <v>0.55178503329520001</v>
      </c>
      <c r="N251">
        <v>-0.56513725042920004</v>
      </c>
      <c r="R251" s="6" t="e">
        <f>#REF!*I251</f>
        <v>#REF!</v>
      </c>
      <c r="S251">
        <f t="shared" si="15"/>
        <v>0.45140036252870003</v>
      </c>
      <c r="V251" t="e">
        <f>#REF!*M251</f>
        <v>#REF!</v>
      </c>
      <c r="W251">
        <f t="shared" si="16"/>
        <v>-0.56513725042920004</v>
      </c>
    </row>
    <row r="252" spans="9:23" x14ac:dyDescent="0.3">
      <c r="I252">
        <v>7.2813386974730001</v>
      </c>
      <c r="J252">
        <v>0.21138686155040001</v>
      </c>
      <c r="M252">
        <v>0.55499392916180001</v>
      </c>
      <c r="N252">
        <v>-0.4974218762007</v>
      </c>
      <c r="R252" s="6" t="e">
        <f>#REF!*I252</f>
        <v>#REF!</v>
      </c>
      <c r="S252">
        <f t="shared" si="15"/>
        <v>0.21138686155040001</v>
      </c>
      <c r="V252" t="e">
        <f>#REF!*M252</f>
        <v>#REF!</v>
      </c>
      <c r="W252">
        <f t="shared" si="16"/>
        <v>-0.4974218762007</v>
      </c>
    </row>
    <row r="253" spans="9:23" x14ac:dyDescent="0.3">
      <c r="I253">
        <v>7.2849384204619998</v>
      </c>
      <c r="J253">
        <v>0.12731868736800001</v>
      </c>
      <c r="M253">
        <v>0.55838132727029999</v>
      </c>
      <c r="N253">
        <v>-0.40698273495269999</v>
      </c>
      <c r="R253" s="6" t="e">
        <f>#REF!*I253</f>
        <v>#REF!</v>
      </c>
      <c r="S253">
        <f t="shared" si="15"/>
        <v>0.12731868736800001</v>
      </c>
      <c r="V253" t="e">
        <f>#REF!*M253</f>
        <v>#REF!</v>
      </c>
      <c r="W253">
        <f t="shared" si="16"/>
        <v>-0.40698273495269999</v>
      </c>
    </row>
    <row r="254" spans="9:23" x14ac:dyDescent="0.3">
      <c r="I254">
        <v>7.3189273868480003</v>
      </c>
      <c r="J254">
        <v>0.30051605456090003</v>
      </c>
      <c r="M254">
        <v>0.55998356480980005</v>
      </c>
      <c r="N254">
        <v>-0.55515834497100003</v>
      </c>
      <c r="R254" s="6" t="e">
        <f>#REF!*I254</f>
        <v>#REF!</v>
      </c>
      <c r="S254">
        <f t="shared" si="15"/>
        <v>0.30051605456090003</v>
      </c>
      <c r="V254" t="e">
        <f>#REF!*M254</f>
        <v>#REF!</v>
      </c>
      <c r="W254">
        <f t="shared" si="16"/>
        <v>-0.55515834497100003</v>
      </c>
    </row>
    <row r="255" spans="9:23" x14ac:dyDescent="0.3">
      <c r="I255">
        <v>7.3504862927780001</v>
      </c>
      <c r="J255">
        <v>0.4557717200527</v>
      </c>
      <c r="M255">
        <v>0.56194225423470001</v>
      </c>
      <c r="N255">
        <v>-0.70339474523339995</v>
      </c>
      <c r="R255" s="6" t="e">
        <f>#REF!*I255</f>
        <v>#REF!</v>
      </c>
      <c r="S255">
        <f t="shared" si="15"/>
        <v>0.4557717200527</v>
      </c>
      <c r="V255" t="e">
        <f>#REF!*M255</f>
        <v>#REF!</v>
      </c>
      <c r="W255">
        <f t="shared" si="16"/>
        <v>-0.70339474523339995</v>
      </c>
    </row>
    <row r="256" spans="9:23" x14ac:dyDescent="0.3">
      <c r="I256">
        <v>7.3747403034910004</v>
      </c>
      <c r="J256">
        <v>0.52120853122970001</v>
      </c>
      <c r="M256">
        <v>0.56497292415849998</v>
      </c>
      <c r="N256">
        <v>-0.63564897588290004</v>
      </c>
      <c r="R256" s="6" t="e">
        <f>#REF!*I256</f>
        <v>#REF!</v>
      </c>
      <c r="S256">
        <f t="shared" si="15"/>
        <v>0.52120853122970001</v>
      </c>
      <c r="V256" t="e">
        <f>#REF!*M256</f>
        <v>#REF!</v>
      </c>
      <c r="W256">
        <f t="shared" si="16"/>
        <v>-0.63564897588290004</v>
      </c>
    </row>
    <row r="257" spans="9:23" x14ac:dyDescent="0.3">
      <c r="I257">
        <v>7.3880185790699997</v>
      </c>
      <c r="J257">
        <v>0.40692487442059999</v>
      </c>
      <c r="M257">
        <v>0.56835976966849999</v>
      </c>
      <c r="N257">
        <v>-0.59071815891799995</v>
      </c>
      <c r="R257" s="6" t="e">
        <f>#REF!*I257</f>
        <v>#REF!</v>
      </c>
      <c r="S257">
        <f t="shared" si="15"/>
        <v>0.40692487442059999</v>
      </c>
      <c r="V257" t="e">
        <f>#REF!*M257</f>
        <v>#REF!</v>
      </c>
      <c r="W257">
        <f t="shared" si="16"/>
        <v>-0.59071815891799995</v>
      </c>
    </row>
    <row r="258" spans="9:23" x14ac:dyDescent="0.3">
      <c r="I258">
        <v>7.3964122106580001</v>
      </c>
      <c r="J258">
        <v>0.1967682321907</v>
      </c>
      <c r="M258">
        <v>0.57406341428429997</v>
      </c>
      <c r="N258">
        <v>-0.55755955961009995</v>
      </c>
      <c r="R258" s="6" t="e">
        <f>#REF!*I258</f>
        <v>#REF!</v>
      </c>
      <c r="S258">
        <f t="shared" si="15"/>
        <v>0.1967682321907</v>
      </c>
      <c r="V258" t="e">
        <f>#REF!*M258</f>
        <v>#REF!</v>
      </c>
      <c r="W258">
        <f t="shared" si="16"/>
        <v>-0.55755955961009995</v>
      </c>
    </row>
    <row r="259" spans="9:23" x14ac:dyDescent="0.3">
      <c r="I259">
        <v>7.4036705120240001</v>
      </c>
      <c r="J259">
        <v>0.1726068806703</v>
      </c>
      <c r="M259">
        <v>0.57976650630149995</v>
      </c>
      <c r="N259">
        <v>-0.56990928458529999</v>
      </c>
      <c r="R259" s="6" t="e">
        <f>#REF!*I259</f>
        <v>#REF!</v>
      </c>
      <c r="S259">
        <f t="shared" si="15"/>
        <v>0.1726068806703</v>
      </c>
      <c r="V259" t="e">
        <f>#REF!*M259</f>
        <v>#REF!</v>
      </c>
      <c r="W259">
        <f t="shared" si="16"/>
        <v>-0.56990928458529999</v>
      </c>
    </row>
    <row r="260" spans="9:23" x14ac:dyDescent="0.3">
      <c r="I260">
        <v>7.4243051812859999</v>
      </c>
      <c r="J260">
        <v>0.27412020041489998</v>
      </c>
      <c r="M260">
        <v>0.58386542668480002</v>
      </c>
      <c r="N260">
        <v>-0.59336253453319998</v>
      </c>
      <c r="R260" s="6" t="e">
        <f>#REF!*I260</f>
        <v>#REF!</v>
      </c>
      <c r="S260">
        <f t="shared" ref="S260:S278" si="17">J260</f>
        <v>0.27412020041489998</v>
      </c>
      <c r="V260" t="e">
        <f>#REF!*M260</f>
        <v>#REF!</v>
      </c>
      <c r="W260">
        <f t="shared" si="16"/>
        <v>-0.59336253453319998</v>
      </c>
    </row>
    <row r="261" spans="9:23" x14ac:dyDescent="0.3">
      <c r="I261">
        <v>7.4473870771600001</v>
      </c>
      <c r="J261">
        <v>0.43556792927370003</v>
      </c>
      <c r="M261">
        <v>0.58903356457470002</v>
      </c>
      <c r="N261">
        <v>-0.62837523628400005</v>
      </c>
      <c r="R261" s="6" t="e">
        <f>#REF!*I261</f>
        <v>#REF!</v>
      </c>
      <c r="S261">
        <f t="shared" si="17"/>
        <v>0.43556792927370003</v>
      </c>
      <c r="V261" t="e">
        <f>#REF!*M261</f>
        <v>#REF!</v>
      </c>
      <c r="W261">
        <f t="shared" si="16"/>
        <v>-0.62837523628400005</v>
      </c>
    </row>
    <row r="262" spans="9:23" x14ac:dyDescent="0.3">
      <c r="I262">
        <v>7.4728597965630001</v>
      </c>
      <c r="J262">
        <v>0.51897402860399999</v>
      </c>
      <c r="M262">
        <v>0.59616122078720002</v>
      </c>
      <c r="N262">
        <v>-0.7433618518724</v>
      </c>
      <c r="R262" s="6" t="e">
        <f>#REF!*I262</f>
        <v>#REF!</v>
      </c>
      <c r="S262">
        <f t="shared" si="17"/>
        <v>0.51897402860399999</v>
      </c>
      <c r="V262" t="e">
        <f>#REF!*M262</f>
        <v>#REF!</v>
      </c>
      <c r="W262">
        <f t="shared" si="16"/>
        <v>-0.7433618518724</v>
      </c>
    </row>
    <row r="263" spans="9:23" x14ac:dyDescent="0.3">
      <c r="I263">
        <v>7.4874009223750004</v>
      </c>
      <c r="J263">
        <v>0.53064090758170002</v>
      </c>
      <c r="M263">
        <v>0.59990424188339997</v>
      </c>
      <c r="N263">
        <v>-0.72124598729309997</v>
      </c>
      <c r="R263" s="6" t="e">
        <f>#REF!*I263</f>
        <v>#REF!</v>
      </c>
      <c r="S263">
        <f t="shared" si="17"/>
        <v>0.53064090758170002</v>
      </c>
      <c r="V263" t="e">
        <f>#REF!*M263</f>
        <v>#REF!</v>
      </c>
      <c r="W263">
        <f t="shared" si="16"/>
        <v>-0.72124598729309997</v>
      </c>
    </row>
    <row r="264" spans="9:23" x14ac:dyDescent="0.3">
      <c r="I264">
        <v>7.5029817383999999</v>
      </c>
      <c r="J264">
        <v>0.1223531259777</v>
      </c>
      <c r="R264" s="6" t="e">
        <f>#REF!*I264</f>
        <v>#REF!</v>
      </c>
      <c r="S264">
        <f t="shared" si="17"/>
        <v>0.1223531259777</v>
      </c>
    </row>
    <row r="265" spans="9:23" x14ac:dyDescent="0.3">
      <c r="I265">
        <v>7.516318869369</v>
      </c>
      <c r="J265">
        <v>0.15204446601310001</v>
      </c>
      <c r="R265" s="6" t="e">
        <f>#REF!*I265</f>
        <v>#REF!</v>
      </c>
      <c r="S265">
        <f t="shared" si="17"/>
        <v>0.15204446601310001</v>
      </c>
    </row>
    <row r="266" spans="9:23" x14ac:dyDescent="0.3">
      <c r="I266">
        <v>7.5855130585230004</v>
      </c>
      <c r="J266">
        <v>0.51040953035049996</v>
      </c>
      <c r="R266" s="6" t="e">
        <f>#REF!*I266</f>
        <v>#REF!</v>
      </c>
      <c r="S266">
        <f t="shared" si="17"/>
        <v>0.51040953035049996</v>
      </c>
    </row>
    <row r="267" spans="9:23" x14ac:dyDescent="0.3">
      <c r="I267">
        <v>7.6036955965570003</v>
      </c>
      <c r="J267">
        <v>0.53999052457730001</v>
      </c>
      <c r="R267" s="6" t="e">
        <f>#REF!*I267</f>
        <v>#REF!</v>
      </c>
      <c r="S267">
        <f t="shared" si="17"/>
        <v>0.53999052457730001</v>
      </c>
    </row>
    <row r="268" spans="9:23" x14ac:dyDescent="0.3">
      <c r="I268">
        <v>7.6168610659729996</v>
      </c>
      <c r="J268">
        <v>0.1497547904831</v>
      </c>
      <c r="R268" s="6" t="e">
        <f>#REF!*I268</f>
        <v>#REF!</v>
      </c>
      <c r="S268">
        <f t="shared" si="17"/>
        <v>0.1497547904831</v>
      </c>
    </row>
    <row r="269" spans="9:23" x14ac:dyDescent="0.3">
      <c r="I269">
        <v>7.622903110957</v>
      </c>
      <c r="J269">
        <v>0.1136231090112</v>
      </c>
      <c r="R269" s="6" t="e">
        <f>#REF!*I269</f>
        <v>#REF!</v>
      </c>
      <c r="S269">
        <f t="shared" si="17"/>
        <v>0.1136231090112</v>
      </c>
    </row>
    <row r="270" spans="9:23" x14ac:dyDescent="0.3">
      <c r="I270">
        <v>7.6301859354030004</v>
      </c>
      <c r="J270">
        <v>0.14945133950930001</v>
      </c>
      <c r="R270" s="6" t="e">
        <f>#REF!*I270</f>
        <v>#REF!</v>
      </c>
      <c r="S270">
        <f t="shared" si="17"/>
        <v>0.14945133950930001</v>
      </c>
    </row>
    <row r="271" spans="9:23" x14ac:dyDescent="0.3">
      <c r="I271">
        <v>7.7103092658410004</v>
      </c>
      <c r="J271">
        <v>0.57355666599760002</v>
      </c>
      <c r="R271" s="6" t="e">
        <f>#REF!*I271</f>
        <v>#REF!</v>
      </c>
      <c r="S271">
        <f t="shared" si="17"/>
        <v>0.57355666599760002</v>
      </c>
    </row>
    <row r="272" spans="9:23" x14ac:dyDescent="0.3">
      <c r="I272">
        <v>7.7355490159939997</v>
      </c>
      <c r="J272">
        <v>8.7061736152110006E-2</v>
      </c>
      <c r="R272" s="6" t="e">
        <f>#REF!*I272</f>
        <v>#REF!</v>
      </c>
      <c r="S272">
        <f t="shared" si="17"/>
        <v>8.7061736152110006E-2</v>
      </c>
    </row>
    <row r="273" spans="9:19" x14ac:dyDescent="0.3">
      <c r="I273">
        <v>7.8266162015629996</v>
      </c>
      <c r="J273">
        <v>0.61290107400240001</v>
      </c>
      <c r="R273" s="6" t="e">
        <f>#REF!*I273</f>
        <v>#REF!</v>
      </c>
      <c r="S273">
        <f t="shared" si="17"/>
        <v>0.61290107400240001</v>
      </c>
    </row>
    <row r="274" spans="9:19" x14ac:dyDescent="0.3">
      <c r="I274">
        <v>7.851848594792</v>
      </c>
      <c r="J274">
        <v>0.1084092695514</v>
      </c>
      <c r="R274" s="6" t="e">
        <f>#REF!*I274</f>
        <v>#REF!</v>
      </c>
      <c r="S274">
        <f t="shared" si="17"/>
        <v>0.1084092695514</v>
      </c>
    </row>
    <row r="275" spans="9:19" x14ac:dyDescent="0.3">
      <c r="I275">
        <v>7.9234654874789996</v>
      </c>
      <c r="J275">
        <v>0.4667191609845</v>
      </c>
      <c r="R275" s="6" t="e">
        <f>#REF!*I275</f>
        <v>#REF!</v>
      </c>
      <c r="S275">
        <f t="shared" si="17"/>
        <v>0.4667191609845</v>
      </c>
    </row>
    <row r="276" spans="9:19" x14ac:dyDescent="0.3">
      <c r="I276">
        <v>7.9427710941949998</v>
      </c>
      <c r="J276">
        <v>0.2803100734924</v>
      </c>
      <c r="R276" s="6" t="e">
        <f>#REF!*I276</f>
        <v>#REF!</v>
      </c>
      <c r="S276">
        <f t="shared" si="17"/>
        <v>0.2803100734924</v>
      </c>
    </row>
    <row r="277" spans="9:19" x14ac:dyDescent="0.3">
      <c r="I277">
        <v>7.9573048630830003</v>
      </c>
      <c r="J277">
        <v>0.27398007786459999</v>
      </c>
      <c r="R277" s="6" t="e">
        <f>#REF!*I277</f>
        <v>#REF!</v>
      </c>
      <c r="S277">
        <f t="shared" si="17"/>
        <v>0.27398007786459999</v>
      </c>
    </row>
    <row r="278" spans="9:19" x14ac:dyDescent="0.3">
      <c r="I278">
        <v>7.986377305475</v>
      </c>
      <c r="J278">
        <v>0.27331800301249998</v>
      </c>
      <c r="R278" s="6" t="e">
        <f>#REF!*I278</f>
        <v>#REF!</v>
      </c>
      <c r="S278">
        <f t="shared" si="17"/>
        <v>0.27331800301249998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835A-2379-4C9B-BC5B-538707A09123}">
  <sheetPr codeName="Sheet82">
    <tabColor theme="7" tint="0.79998168889431442"/>
  </sheetPr>
  <dimension ref="A1:G855"/>
  <sheetViews>
    <sheetView topLeftCell="F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3" x14ac:dyDescent="0.3">
      <c r="B1" t="s">
        <v>166</v>
      </c>
      <c r="C1" t="s">
        <v>181</v>
      </c>
    </row>
    <row r="2" spans="2:3" x14ac:dyDescent="0.3">
      <c r="B2" s="2">
        <v>0</v>
      </c>
      <c r="C2">
        <v>0</v>
      </c>
    </row>
    <row r="3" spans="2:3" x14ac:dyDescent="0.3">
      <c r="B3">
        <v>2.1554112222020001E-5</v>
      </c>
      <c r="C3">
        <v>0.33000752209750001</v>
      </c>
    </row>
    <row r="4" spans="2:3" x14ac:dyDescent="0.3">
      <c r="B4">
        <v>5.2159246852650002E-5</v>
      </c>
      <c r="C4">
        <v>0.4678552859249</v>
      </c>
    </row>
    <row r="5" spans="2:3" x14ac:dyDescent="0.3">
      <c r="B5">
        <v>6.3241732795780002E-5</v>
      </c>
      <c r="C5">
        <v>0.56272374510959999</v>
      </c>
    </row>
    <row r="6" spans="2:3" x14ac:dyDescent="0.3">
      <c r="B6">
        <v>9.244224534965E-5</v>
      </c>
      <c r="C6">
        <v>0.64624672905960001</v>
      </c>
    </row>
    <row r="7" spans="2:3" x14ac:dyDescent="0.3">
      <c r="B7">
        <v>1.2649234436570001E-4</v>
      </c>
      <c r="C7">
        <v>0.74760912368629995</v>
      </c>
    </row>
    <row r="8" spans="2:3" x14ac:dyDescent="0.3">
      <c r="B8">
        <v>1.752119540974E-4</v>
      </c>
      <c r="C8">
        <v>0.87492222193809999</v>
      </c>
    </row>
    <row r="9" spans="2:3" x14ac:dyDescent="0.3">
      <c r="B9">
        <v>2.3395747564369999E-4</v>
      </c>
      <c r="C9">
        <v>0.96331965291809996</v>
      </c>
    </row>
    <row r="10" spans="2:3" x14ac:dyDescent="0.3">
      <c r="B10">
        <v>2.9612665251750001E-4</v>
      </c>
      <c r="C10">
        <v>1.0200965726510001</v>
      </c>
    </row>
    <row r="11" spans="2:3" x14ac:dyDescent="0.3">
      <c r="B11">
        <v>3.4689370757719998E-4</v>
      </c>
      <c r="C11">
        <v>1.0549779025070001</v>
      </c>
    </row>
    <row r="12" spans="2:3" x14ac:dyDescent="0.3">
      <c r="B12">
        <v>4.0095656361610003E-4</v>
      </c>
      <c r="C12">
        <v>1.0874278688379999</v>
      </c>
    </row>
    <row r="13" spans="2:3" x14ac:dyDescent="0.3">
      <c r="B13">
        <v>4.9602337461610003E-4</v>
      </c>
      <c r="C13">
        <v>1.133674917534</v>
      </c>
    </row>
    <row r="14" spans="2:3" x14ac:dyDescent="0.3">
      <c r="B14">
        <v>6.1904234251900002E-4</v>
      </c>
      <c r="C14">
        <v>1.1734445453069999</v>
      </c>
    </row>
    <row r="15" spans="2:3" x14ac:dyDescent="0.3">
      <c r="B15">
        <v>7.6177218912219997E-4</v>
      </c>
      <c r="C15">
        <v>1.213220565798</v>
      </c>
    </row>
    <row r="16" spans="2:3" x14ac:dyDescent="0.3">
      <c r="B16">
        <v>9.0946171898750004E-4</v>
      </c>
      <c r="C16">
        <v>1.245700897538</v>
      </c>
    </row>
    <row r="17" spans="2:3" x14ac:dyDescent="0.3">
      <c r="B17">
        <v>1.0735982901610001E-3</v>
      </c>
      <c r="C17">
        <v>1.273321698588</v>
      </c>
    </row>
    <row r="18" spans="2:3" x14ac:dyDescent="0.3">
      <c r="B18">
        <v>1.2821020959590001E-3</v>
      </c>
      <c r="C18">
        <v>1.296902834957</v>
      </c>
    </row>
    <row r="19" spans="2:3" x14ac:dyDescent="0.3">
      <c r="B19">
        <v>1.4610786503130001E-3</v>
      </c>
      <c r="C19">
        <v>1.3115554760020001</v>
      </c>
    </row>
    <row r="20" spans="2:3" x14ac:dyDescent="0.3">
      <c r="B20">
        <v>1.636787815765E-3</v>
      </c>
      <c r="C20">
        <v>1.3221530032990001</v>
      </c>
    </row>
    <row r="21" spans="2:3" x14ac:dyDescent="0.3">
      <c r="B21">
        <v>1.820709847342E-3</v>
      </c>
      <c r="C21">
        <v>1.332753194228</v>
      </c>
    </row>
    <row r="22" spans="2:3" x14ac:dyDescent="0.3">
      <c r="B22">
        <v>2.0424323721530001E-3</v>
      </c>
      <c r="C22">
        <v>1.3385007799119999</v>
      </c>
    </row>
    <row r="23" spans="2:3" x14ac:dyDescent="0.3">
      <c r="B23">
        <v>2.2543030091230001E-3</v>
      </c>
      <c r="C23">
        <v>1.3434343595780001</v>
      </c>
    </row>
    <row r="24" spans="2:3" x14ac:dyDescent="0.3">
      <c r="B24">
        <v>2.5121408358259999E-3</v>
      </c>
      <c r="C24">
        <v>1.3540585231969999</v>
      </c>
    </row>
    <row r="25" spans="2:3" x14ac:dyDescent="0.3">
      <c r="B25">
        <v>2.834053224345E-3</v>
      </c>
      <c r="C25">
        <v>1.361460224512</v>
      </c>
    </row>
    <row r="26" spans="2:3" x14ac:dyDescent="0.3">
      <c r="B26">
        <v>3.1543514517150002E-3</v>
      </c>
      <c r="C26">
        <v>1.3623749158289999</v>
      </c>
    </row>
    <row r="27" spans="2:3" x14ac:dyDescent="0.3">
      <c r="B27">
        <v>3.4089289925359999E-3</v>
      </c>
      <c r="C27">
        <v>1.367322346383</v>
      </c>
    </row>
    <row r="28" spans="2:3" x14ac:dyDescent="0.3">
      <c r="B28">
        <v>3.5994674866389998E-3</v>
      </c>
      <c r="C28">
        <v>1.3673841426510001</v>
      </c>
    </row>
    <row r="29" spans="2:3" x14ac:dyDescent="0.3">
      <c r="B29">
        <v>3.9263324554000001E-3</v>
      </c>
      <c r="C29">
        <v>1.3691117745329999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E362-AB58-4739-874E-B085621FAC20}">
  <sheetPr codeName="Sheet84"/>
  <dimension ref="A1:G855"/>
  <sheetViews>
    <sheetView zoomScale="130" zoomScaleNormal="13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6" x14ac:dyDescent="0.3">
      <c r="B1" s="2" t="s">
        <v>250</v>
      </c>
      <c r="C1" t="s">
        <v>168</v>
      </c>
      <c r="E1" s="2" t="s">
        <v>166</v>
      </c>
      <c r="F1" t="s">
        <v>168</v>
      </c>
    </row>
    <row r="2" spans="2:6" x14ac:dyDescent="0.3">
      <c r="B2" s="10">
        <v>0.99880545511139995</v>
      </c>
      <c r="C2" s="6">
        <v>-1.0269009970989999E-2</v>
      </c>
      <c r="E2" s="2">
        <v>0</v>
      </c>
      <c r="F2">
        <v>0</v>
      </c>
    </row>
    <row r="3" spans="2:6" x14ac:dyDescent="0.3">
      <c r="B3" s="10">
        <v>0.9973416498448</v>
      </c>
      <c r="C3" s="6">
        <v>0.53670047242999996</v>
      </c>
      <c r="E3" s="6">
        <f t="shared" ref="E3:E36" si="0">(B3-1)/1000</f>
        <v>-2.6583501551999954E-6</v>
      </c>
      <c r="F3" s="6">
        <f t="shared" ref="F3:F36" si="1">C3</f>
        <v>0.53670047242999996</v>
      </c>
    </row>
    <row r="4" spans="2:6" x14ac:dyDescent="0.3">
      <c r="B4" s="10">
        <v>1.0147875007580001</v>
      </c>
      <c r="C4" s="6">
        <v>0.56582652747009998</v>
      </c>
      <c r="E4" s="6">
        <f t="shared" si="0"/>
        <v>1.4787500758000061E-5</v>
      </c>
      <c r="F4" s="6">
        <f t="shared" si="1"/>
        <v>0.56582652747009998</v>
      </c>
    </row>
    <row r="5" spans="2:6" x14ac:dyDescent="0.3">
      <c r="B5" s="10">
        <v>1.038049620312</v>
      </c>
      <c r="C5" s="6">
        <v>0.55046070079529996</v>
      </c>
      <c r="E5" s="6">
        <f t="shared" si="0"/>
        <v>3.8049620311999989E-5</v>
      </c>
      <c r="F5" s="6">
        <f t="shared" si="1"/>
        <v>0.55046070079529996</v>
      </c>
    </row>
    <row r="6" spans="2:6" x14ac:dyDescent="0.3">
      <c r="B6" s="10">
        <v>1.063489583378</v>
      </c>
      <c r="C6" s="6">
        <v>0.69764183799919999</v>
      </c>
      <c r="E6" s="6">
        <f t="shared" si="0"/>
        <v>6.348958337800003E-5</v>
      </c>
      <c r="F6" s="6">
        <f t="shared" si="1"/>
        <v>0.69764183799919999</v>
      </c>
    </row>
    <row r="7" spans="2:6" x14ac:dyDescent="0.3">
      <c r="B7" s="10">
        <v>1.0809284497189999</v>
      </c>
      <c r="C7" s="6">
        <v>1.111099184385</v>
      </c>
      <c r="E7" s="6">
        <f t="shared" si="0"/>
        <v>8.0928449718999923E-5</v>
      </c>
      <c r="F7" s="6">
        <f t="shared" si="1"/>
        <v>1.111099184385</v>
      </c>
    </row>
    <row r="8" spans="2:6" x14ac:dyDescent="0.3">
      <c r="B8" s="10">
        <v>1.1252536229600001</v>
      </c>
      <c r="C8" s="6">
        <v>2.0855964139380001</v>
      </c>
      <c r="E8" s="6">
        <f t="shared" si="0"/>
        <v>1.252536229600001E-4</v>
      </c>
      <c r="F8" s="6">
        <f t="shared" si="1"/>
        <v>2.0855964139380001</v>
      </c>
    </row>
    <row r="9" spans="2:6" x14ac:dyDescent="0.3">
      <c r="B9" s="10">
        <v>1.1833494186589999</v>
      </c>
      <c r="C9" s="6">
        <v>5.3213888100610003</v>
      </c>
      <c r="E9" s="6">
        <f t="shared" si="0"/>
        <v>1.8334941865899991E-4</v>
      </c>
      <c r="F9" s="6">
        <f t="shared" si="1"/>
        <v>5.3213888100610003</v>
      </c>
    </row>
    <row r="10" spans="2:6" x14ac:dyDescent="0.3">
      <c r="B10" s="10">
        <v>1.240712371493</v>
      </c>
      <c r="C10" s="6">
        <v>8.8824028519889993</v>
      </c>
      <c r="E10" s="6">
        <f t="shared" si="0"/>
        <v>2.4071237149299996E-4</v>
      </c>
      <c r="F10" s="6">
        <f t="shared" si="1"/>
        <v>8.8824028519889993</v>
      </c>
    </row>
    <row r="11" spans="2:6" x14ac:dyDescent="0.3">
      <c r="B11" s="10">
        <v>1.3053384740789999</v>
      </c>
      <c r="C11" s="6">
        <v>12.783219812680001</v>
      </c>
      <c r="E11" s="6">
        <f t="shared" si="0"/>
        <v>3.0533847407899996E-4</v>
      </c>
      <c r="F11" s="6">
        <f t="shared" si="1"/>
        <v>12.783219812680001</v>
      </c>
    </row>
    <row r="12" spans="2:6" x14ac:dyDescent="0.3">
      <c r="B12" s="10">
        <v>1.3772339050769999</v>
      </c>
      <c r="C12" s="6">
        <v>16.683854319009999</v>
      </c>
      <c r="E12" s="6">
        <f t="shared" si="0"/>
        <v>3.7723390507699993E-4</v>
      </c>
      <c r="F12" s="6">
        <f t="shared" si="1"/>
        <v>16.683854319009999</v>
      </c>
    </row>
    <row r="13" spans="2:6" x14ac:dyDescent="0.3">
      <c r="B13" s="10">
        <v>1.435338834448</v>
      </c>
      <c r="C13" s="6">
        <v>19.417059641840002</v>
      </c>
      <c r="E13" s="6">
        <f t="shared" si="0"/>
        <v>4.3533883444800002E-4</v>
      </c>
      <c r="F13" s="6">
        <f t="shared" si="1"/>
        <v>19.417059641840002</v>
      </c>
    </row>
    <row r="14" spans="2:6" x14ac:dyDescent="0.3">
      <c r="B14" s="10">
        <v>1.476743381728</v>
      </c>
      <c r="C14" s="6">
        <v>21.10116454485</v>
      </c>
      <c r="E14" s="6">
        <f t="shared" si="0"/>
        <v>4.7674338172800003E-4</v>
      </c>
      <c r="F14" s="6">
        <f t="shared" si="1"/>
        <v>21.10116454485</v>
      </c>
    </row>
    <row r="15" spans="2:6" x14ac:dyDescent="0.3">
      <c r="B15" s="10">
        <v>1.526873272202</v>
      </c>
      <c r="C15" s="6">
        <v>22.666794720679999</v>
      </c>
      <c r="E15" s="6">
        <f t="shared" si="0"/>
        <v>5.2687327220199995E-4</v>
      </c>
      <c r="F15" s="6">
        <f t="shared" si="1"/>
        <v>22.666794720679999</v>
      </c>
    </row>
    <row r="16" spans="2:6" x14ac:dyDescent="0.3">
      <c r="B16" s="10">
        <v>1.5809774201269999</v>
      </c>
      <c r="C16" s="6">
        <v>23.967536504040002</v>
      </c>
      <c r="E16" s="6">
        <f t="shared" si="0"/>
        <v>5.8097742012699991E-4</v>
      </c>
      <c r="F16" s="6">
        <f t="shared" si="1"/>
        <v>23.967536504040002</v>
      </c>
    </row>
    <row r="17" spans="2:6" x14ac:dyDescent="0.3">
      <c r="B17" s="10">
        <v>1.6178120992739999</v>
      </c>
      <c r="C17" s="6">
        <v>24.637081734319999</v>
      </c>
      <c r="E17" s="6">
        <f t="shared" si="0"/>
        <v>6.1781209927399996E-4</v>
      </c>
      <c r="F17" s="6">
        <f t="shared" si="1"/>
        <v>24.637081734319999</v>
      </c>
    </row>
    <row r="18" spans="2:6" x14ac:dyDescent="0.3">
      <c r="B18" s="10">
        <v>1.634777465989</v>
      </c>
      <c r="C18" s="6">
        <v>24.833852902829999</v>
      </c>
      <c r="E18" s="6">
        <f t="shared" si="0"/>
        <v>6.3477746598899999E-4</v>
      </c>
      <c r="F18" s="6">
        <f t="shared" si="1"/>
        <v>24.833852902829999</v>
      </c>
    </row>
    <row r="19" spans="2:6" x14ac:dyDescent="0.3">
      <c r="B19" s="10">
        <v>1.654652333194</v>
      </c>
      <c r="C19" s="6">
        <v>25.00097149734</v>
      </c>
      <c r="E19" s="6">
        <f t="shared" si="0"/>
        <v>6.5465233319399998E-4</v>
      </c>
      <c r="F19" s="6">
        <f t="shared" si="1"/>
        <v>25.00097149734</v>
      </c>
    </row>
    <row r="20" spans="2:6" x14ac:dyDescent="0.3">
      <c r="B20" s="10">
        <v>1.677921528046</v>
      </c>
      <c r="C20" s="6">
        <v>25.138425349070001</v>
      </c>
      <c r="E20" s="6">
        <f t="shared" si="0"/>
        <v>6.77921528046E-4</v>
      </c>
      <c r="F20" s="6">
        <f t="shared" si="1"/>
        <v>25.138425349070001</v>
      </c>
    </row>
    <row r="21" spans="2:6" x14ac:dyDescent="0.3">
      <c r="B21" s="10">
        <v>1.706525075911</v>
      </c>
      <c r="C21" s="6">
        <v>25.206726367800002</v>
      </c>
      <c r="E21" s="6">
        <f t="shared" si="0"/>
        <v>7.0652507591099998E-4</v>
      </c>
      <c r="F21" s="6">
        <f t="shared" si="1"/>
        <v>25.206726367800002</v>
      </c>
    </row>
    <row r="22" spans="2:6" x14ac:dyDescent="0.3">
      <c r="B22" s="10">
        <v>1.7399786871909999</v>
      </c>
      <c r="C22" s="6">
        <v>25.17630716095</v>
      </c>
      <c r="E22" s="6">
        <f t="shared" si="0"/>
        <v>7.3997868719099993E-4</v>
      </c>
      <c r="F22" s="6">
        <f t="shared" si="1"/>
        <v>25.17630716095</v>
      </c>
    </row>
    <row r="23" spans="2:6" x14ac:dyDescent="0.3">
      <c r="B23" s="10">
        <v>1.7748909012209999</v>
      </c>
      <c r="C23" s="6">
        <v>24.919074810769999</v>
      </c>
      <c r="E23" s="6">
        <f t="shared" si="0"/>
        <v>7.7489090122099993E-4</v>
      </c>
      <c r="F23" s="6">
        <f t="shared" si="1"/>
        <v>24.919074810769999</v>
      </c>
    </row>
    <row r="24" spans="2:6" x14ac:dyDescent="0.3">
      <c r="B24" s="10">
        <v>1.809805982229</v>
      </c>
      <c r="C24" s="6">
        <v>24.504084800059999</v>
      </c>
      <c r="E24" s="6">
        <f t="shared" si="0"/>
        <v>8.0980598222899999E-4</v>
      </c>
      <c r="F24" s="6">
        <f t="shared" si="1"/>
        <v>24.504084800059999</v>
      </c>
    </row>
    <row r="25" spans="2:6" x14ac:dyDescent="0.3">
      <c r="B25" s="10">
        <v>1.8442373111999999</v>
      </c>
      <c r="C25" s="6">
        <v>24.029947835440002</v>
      </c>
      <c r="E25" s="6">
        <f t="shared" si="0"/>
        <v>8.4423731119999987E-4</v>
      </c>
      <c r="F25" s="6">
        <f t="shared" si="1"/>
        <v>24.029947835440002</v>
      </c>
    </row>
    <row r="26" spans="2:6" x14ac:dyDescent="0.3">
      <c r="B26" s="10">
        <v>1.8815793949649999</v>
      </c>
      <c r="C26" s="6">
        <v>23.457139320340001</v>
      </c>
      <c r="E26" s="6">
        <f t="shared" si="0"/>
        <v>8.815793949649999E-4</v>
      </c>
      <c r="F26" s="6">
        <f t="shared" si="1"/>
        <v>23.457139320340001</v>
      </c>
    </row>
    <row r="27" spans="2:6" x14ac:dyDescent="0.3">
      <c r="B27" s="10">
        <v>1.9373526156409999</v>
      </c>
      <c r="C27" s="6">
        <v>22.459894679120001</v>
      </c>
      <c r="E27" s="6">
        <f t="shared" si="0"/>
        <v>9.373526156409999E-4</v>
      </c>
      <c r="F27" s="6">
        <f t="shared" si="1"/>
        <v>22.459894679120001</v>
      </c>
    </row>
    <row r="28" spans="2:6" x14ac:dyDescent="0.3">
      <c r="B28" s="10">
        <v>1.9858494868909999</v>
      </c>
      <c r="C28" s="6">
        <v>21.679749352750001</v>
      </c>
      <c r="E28" s="6">
        <f t="shared" si="0"/>
        <v>9.8584948689099997E-4</v>
      </c>
      <c r="F28" s="6">
        <f t="shared" si="1"/>
        <v>21.679749352750001</v>
      </c>
    </row>
    <row r="29" spans="2:6" x14ac:dyDescent="0.3">
      <c r="B29" s="10">
        <v>2.043071634261</v>
      </c>
      <c r="C29" s="6">
        <v>20.98812367247</v>
      </c>
      <c r="E29" s="6">
        <f t="shared" si="0"/>
        <v>1.0430716342610001E-3</v>
      </c>
      <c r="F29" s="6">
        <f t="shared" si="1"/>
        <v>20.98812367247</v>
      </c>
    </row>
    <row r="30" spans="2:6" x14ac:dyDescent="0.3">
      <c r="B30" s="10">
        <v>2.0915627715520002</v>
      </c>
      <c r="C30" s="6">
        <v>20.523493667139999</v>
      </c>
      <c r="E30" s="6">
        <f t="shared" si="0"/>
        <v>1.0915627715520002E-3</v>
      </c>
      <c r="F30" s="6">
        <f t="shared" si="1"/>
        <v>20.523493667139999</v>
      </c>
    </row>
    <row r="31" spans="2:6" x14ac:dyDescent="0.3">
      <c r="B31" s="10">
        <v>2.1448985966719998</v>
      </c>
      <c r="C31" s="6">
        <v>20.255939049710001</v>
      </c>
      <c r="E31" s="6">
        <f t="shared" si="0"/>
        <v>1.1448985966719999E-3</v>
      </c>
      <c r="F31" s="6">
        <f t="shared" si="1"/>
        <v>20.255939049710001</v>
      </c>
    </row>
    <row r="32" spans="2:6" x14ac:dyDescent="0.3">
      <c r="B32" s="10">
        <v>2.239928661225</v>
      </c>
      <c r="C32" s="6">
        <v>20.036637186509999</v>
      </c>
      <c r="E32" s="6">
        <f t="shared" si="0"/>
        <v>1.2399286612250001E-3</v>
      </c>
      <c r="F32" s="6">
        <f t="shared" si="1"/>
        <v>20.036637186509999</v>
      </c>
    </row>
    <row r="33" spans="2:6" x14ac:dyDescent="0.3">
      <c r="B33" s="10">
        <v>2.3058674837790001</v>
      </c>
      <c r="C33" s="6">
        <v>19.906804133870001</v>
      </c>
      <c r="E33" s="6">
        <f t="shared" si="0"/>
        <v>1.305867483779E-3</v>
      </c>
      <c r="F33" s="6">
        <f t="shared" si="1"/>
        <v>19.906804133870001</v>
      </c>
    </row>
    <row r="34" spans="2:6" x14ac:dyDescent="0.3">
      <c r="B34" s="10">
        <v>2.3984721582509998</v>
      </c>
      <c r="C34" s="6">
        <v>19.75658209102</v>
      </c>
      <c r="E34" s="6">
        <f t="shared" si="0"/>
        <v>1.3984721582509998E-3</v>
      </c>
      <c r="F34" s="6">
        <f t="shared" si="1"/>
        <v>19.75658209102</v>
      </c>
    </row>
    <row r="35" spans="2:6" x14ac:dyDescent="0.3">
      <c r="B35" s="10">
        <v>2.533744310191</v>
      </c>
      <c r="C35" s="6">
        <v>19.457391389190001</v>
      </c>
      <c r="E35" s="6">
        <f t="shared" si="0"/>
        <v>1.5337443101909999E-3</v>
      </c>
      <c r="F35" s="6">
        <f t="shared" si="1"/>
        <v>19.457391389190001</v>
      </c>
    </row>
    <row r="36" spans="2:6" x14ac:dyDescent="0.3">
      <c r="B36" s="10">
        <v>2.6942280117699999</v>
      </c>
      <c r="C36" s="6">
        <v>19.12798834969</v>
      </c>
      <c r="E36" s="6">
        <f t="shared" si="0"/>
        <v>1.69422801177E-3</v>
      </c>
      <c r="F36" s="6">
        <f t="shared" si="1"/>
        <v>19.12798834969</v>
      </c>
    </row>
    <row r="37" spans="2:6" x14ac:dyDescent="0.3">
      <c r="B37" s="10">
        <v>2.8867099472310001</v>
      </c>
      <c r="C37" s="6">
        <v>18.81750187858</v>
      </c>
    </row>
    <row r="38" spans="2:6" x14ac:dyDescent="0.3">
      <c r="B38" s="10">
        <v>2.986102201879</v>
      </c>
      <c r="C38" s="6">
        <v>18.667109472869999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7A29-7839-4CB5-A788-676F14697991}">
  <sheetPr codeName="Sheet86"/>
  <dimension ref="B1:P78"/>
  <sheetViews>
    <sheetView topLeftCell="I11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</cols>
  <sheetData>
    <row r="1" spans="2:16" x14ac:dyDescent="0.3">
      <c r="B1" s="2" t="s">
        <v>174</v>
      </c>
      <c r="C1" t="s">
        <v>251</v>
      </c>
      <c r="D1" s="2" t="s">
        <v>174</v>
      </c>
      <c r="E1" t="s">
        <v>251</v>
      </c>
      <c r="G1" s="2" t="s">
        <v>166</v>
      </c>
      <c r="H1" t="s">
        <v>251</v>
      </c>
      <c r="I1" s="2" t="s">
        <v>166</v>
      </c>
      <c r="J1" t="s">
        <v>251</v>
      </c>
      <c r="O1" t="s">
        <v>166</v>
      </c>
      <c r="P1" t="s">
        <v>168</v>
      </c>
    </row>
    <row r="2" spans="2:16" x14ac:dyDescent="0.3">
      <c r="B2" s="2">
        <v>0</v>
      </c>
      <c r="C2">
        <v>0</v>
      </c>
      <c r="D2" s="2">
        <v>0</v>
      </c>
      <c r="E2">
        <v>0</v>
      </c>
      <c r="G2" s="6">
        <f>B2*0.001</f>
        <v>0</v>
      </c>
      <c r="H2" s="6">
        <f>C2</f>
        <v>0</v>
      </c>
      <c r="I2" s="6">
        <f>D2*0.001</f>
        <v>0</v>
      </c>
      <c r="J2" s="6">
        <f>E2</f>
        <v>0</v>
      </c>
      <c r="L2" s="2">
        <v>0</v>
      </c>
      <c r="M2">
        <v>0</v>
      </c>
      <c r="O2" s="6">
        <f>G2</f>
        <v>0</v>
      </c>
      <c r="P2" s="6">
        <f>0.001*(H2-M2)/(0.155^2)</f>
        <v>0</v>
      </c>
    </row>
    <row r="3" spans="2:16" x14ac:dyDescent="0.3">
      <c r="B3" s="6">
        <v>0.6289548361949</v>
      </c>
      <c r="C3" s="6">
        <v>40.619224119759998</v>
      </c>
      <c r="D3" s="6">
        <v>2.5189578436429998</v>
      </c>
      <c r="E3" s="6">
        <v>17.514539983870002</v>
      </c>
      <c r="G3" s="6">
        <f t="shared" ref="G3:G36" si="0">B3*0.001</f>
        <v>6.2895483619490003E-4</v>
      </c>
      <c r="H3" s="6">
        <f t="shared" ref="H3:H36" si="1">C3</f>
        <v>40.619224119759998</v>
      </c>
      <c r="I3" s="6">
        <f t="shared" ref="I3:I30" si="2">D3*0.001</f>
        <v>2.5189578436429997E-3</v>
      </c>
      <c r="J3" s="6">
        <f t="shared" ref="J3:J30" si="3">E3</f>
        <v>17.514539983870002</v>
      </c>
      <c r="L3">
        <v>0.6289548361949</v>
      </c>
      <c r="M3">
        <v>4.4808017456102975</v>
      </c>
      <c r="O3" s="6">
        <f t="shared" ref="O3:O36" si="4">G3</f>
        <v>6.2895483619490003E-4</v>
      </c>
      <c r="P3" s="6">
        <f t="shared" ref="P3:P36" si="5">0.001*(H3-M3)/(0.155^2)</f>
        <v>1.5042007231696024</v>
      </c>
    </row>
    <row r="4" spans="2:16" x14ac:dyDescent="0.3">
      <c r="B4" s="6">
        <v>1.1745747989290001</v>
      </c>
      <c r="C4" s="6">
        <v>81.050337339519999</v>
      </c>
      <c r="D4" s="6">
        <v>5.1539074142840002</v>
      </c>
      <c r="E4" s="6">
        <v>41.056964839999999</v>
      </c>
      <c r="G4" s="6">
        <f t="shared" si="0"/>
        <v>1.1745747989290001E-3</v>
      </c>
      <c r="H4" s="6">
        <f t="shared" si="1"/>
        <v>81.050337339519999</v>
      </c>
      <c r="I4" s="6">
        <f t="shared" si="2"/>
        <v>5.1539074142840004E-3</v>
      </c>
      <c r="J4" s="6">
        <f t="shared" si="3"/>
        <v>41.056964839999999</v>
      </c>
      <c r="L4">
        <v>1.1745747989290001</v>
      </c>
      <c r="M4">
        <v>8.2434771190464726</v>
      </c>
      <c r="O4" s="6">
        <f t="shared" si="4"/>
        <v>1.1745747989290001E-3</v>
      </c>
      <c r="P4" s="6">
        <f t="shared" si="5"/>
        <v>3.0304624441404173</v>
      </c>
    </row>
    <row r="5" spans="2:16" x14ac:dyDescent="0.3">
      <c r="B5" s="6">
        <v>1.661314305204</v>
      </c>
      <c r="C5" s="6">
        <v>126.5318178828</v>
      </c>
      <c r="D5" s="6">
        <v>5.390062652368</v>
      </c>
      <c r="E5" s="6">
        <v>15.00861329504</v>
      </c>
      <c r="G5" s="6">
        <f t="shared" si="0"/>
        <v>1.661314305204E-3</v>
      </c>
      <c r="H5" s="6">
        <f t="shared" si="1"/>
        <v>126.5318178828</v>
      </c>
      <c r="I5" s="6">
        <f t="shared" si="2"/>
        <v>5.390062652368E-3</v>
      </c>
      <c r="J5" s="6">
        <f t="shared" si="3"/>
        <v>15.00861329504</v>
      </c>
      <c r="L5">
        <v>1.661314305204</v>
      </c>
      <c r="M5">
        <v>11.600104219642409</v>
      </c>
      <c r="O5" s="6">
        <f t="shared" si="4"/>
        <v>1.661314305204E-3</v>
      </c>
      <c r="P5" s="6">
        <f t="shared" si="5"/>
        <v>4.7838382378005244</v>
      </c>
    </row>
    <row r="6" spans="2:16" x14ac:dyDescent="0.3">
      <c r="B6" s="6">
        <v>3.1598148405109998</v>
      </c>
      <c r="C6" s="6">
        <v>301.3167428507</v>
      </c>
      <c r="D6" s="6">
        <v>6.1351671485860004</v>
      </c>
      <c r="E6" s="6">
        <v>21.73634050567</v>
      </c>
      <c r="G6" s="6">
        <f t="shared" si="0"/>
        <v>3.1598148405109997E-3</v>
      </c>
      <c r="H6" s="6">
        <f t="shared" si="1"/>
        <v>301.3167428507</v>
      </c>
      <c r="I6" s="6">
        <f t="shared" si="2"/>
        <v>6.1351671485860007E-3</v>
      </c>
      <c r="J6" s="6">
        <f t="shared" si="3"/>
        <v>21.73634050567</v>
      </c>
      <c r="L6">
        <v>3.1598148405109998</v>
      </c>
      <c r="M6">
        <v>23.240390626476326</v>
      </c>
      <c r="O6" s="6">
        <f t="shared" si="4"/>
        <v>3.1598148405109997E-3</v>
      </c>
      <c r="P6" s="6">
        <f t="shared" si="5"/>
        <v>11.574457948979132</v>
      </c>
    </row>
    <row r="7" spans="2:16" x14ac:dyDescent="0.3">
      <c r="B7" s="6">
        <v>4.1572987409040003</v>
      </c>
      <c r="C7" s="6">
        <v>410.0087121446</v>
      </c>
      <c r="D7" s="6">
        <v>6.2320943431410001</v>
      </c>
      <c r="E7" s="6">
        <v>11.63915999792</v>
      </c>
      <c r="G7" s="6">
        <f t="shared" si="0"/>
        <v>4.1572987409040007E-3</v>
      </c>
      <c r="H7" s="6">
        <f t="shared" si="1"/>
        <v>410.0087121446</v>
      </c>
      <c r="I7" s="6">
        <f t="shared" si="2"/>
        <v>6.2320943431410005E-3</v>
      </c>
      <c r="J7" s="6">
        <f t="shared" si="3"/>
        <v>11.63915999792</v>
      </c>
      <c r="L7">
        <v>4.1572987409040003</v>
      </c>
      <c r="M7">
        <v>32.152587668823877</v>
      </c>
      <c r="O7" s="6">
        <f t="shared" si="4"/>
        <v>4.1572987409040007E-3</v>
      </c>
      <c r="P7" s="6">
        <f t="shared" si="5"/>
        <v>15.727622246650412</v>
      </c>
    </row>
    <row r="8" spans="2:16" x14ac:dyDescent="0.3">
      <c r="B8" s="6">
        <v>4.6292929538390002</v>
      </c>
      <c r="C8" s="6">
        <v>450.865206817</v>
      </c>
      <c r="D8" s="6">
        <v>6.8562759056370002</v>
      </c>
      <c r="E8" s="6">
        <v>19.193967733840001</v>
      </c>
      <c r="G8" s="6">
        <f t="shared" si="0"/>
        <v>4.6292929538390001E-3</v>
      </c>
      <c r="H8" s="6">
        <f t="shared" si="1"/>
        <v>450.865206817</v>
      </c>
      <c r="I8" s="6">
        <f t="shared" si="2"/>
        <v>6.8562759056370005E-3</v>
      </c>
      <c r="J8" s="6">
        <f t="shared" si="3"/>
        <v>19.193967733840001</v>
      </c>
      <c r="L8">
        <v>4.6292929538390002</v>
      </c>
      <c r="M8">
        <v>36.369703781542221</v>
      </c>
      <c r="O8" s="6">
        <f t="shared" si="4"/>
        <v>4.6292929538390001E-3</v>
      </c>
      <c r="P8" s="6">
        <f t="shared" si="5"/>
        <v>17.252674423952456</v>
      </c>
    </row>
    <row r="9" spans="2:16" x14ac:dyDescent="0.3">
      <c r="B9" s="6">
        <v>4.8786325260060002</v>
      </c>
      <c r="C9" s="6">
        <v>463.861867899</v>
      </c>
      <c r="D9" s="6">
        <v>6.9487742549010001</v>
      </c>
      <c r="E9" s="6">
        <v>11.516897606020001</v>
      </c>
      <c r="G9" s="6">
        <f t="shared" si="0"/>
        <v>4.878632526006E-3</v>
      </c>
      <c r="H9" s="6">
        <f t="shared" si="1"/>
        <v>463.861867899</v>
      </c>
      <c r="I9" s="6">
        <f t="shared" si="2"/>
        <v>6.9487742549010001E-3</v>
      </c>
      <c r="J9" s="6">
        <f t="shared" si="3"/>
        <v>11.516897606020001</v>
      </c>
      <c r="L9">
        <v>4.8786325260060002</v>
      </c>
      <c r="M9">
        <v>38.597472467063284</v>
      </c>
      <c r="O9" s="6">
        <f t="shared" si="4"/>
        <v>4.878632526006E-3</v>
      </c>
      <c r="P9" s="6">
        <f t="shared" si="5"/>
        <v>17.700911360330352</v>
      </c>
    </row>
    <row r="10" spans="2:16" x14ac:dyDescent="0.3">
      <c r="B10" s="6">
        <v>5.0222237049820002</v>
      </c>
      <c r="C10" s="6">
        <v>469.29564052209997</v>
      </c>
      <c r="D10" s="6">
        <v>7.4438741307380001</v>
      </c>
      <c r="E10" s="6">
        <v>18.287274488249999</v>
      </c>
      <c r="G10" s="6">
        <f t="shared" si="0"/>
        <v>5.022223704982E-3</v>
      </c>
      <c r="H10" s="6">
        <f t="shared" si="1"/>
        <v>469.29564052209997</v>
      </c>
      <c r="I10" s="6">
        <f t="shared" si="2"/>
        <v>7.4438741307379999E-3</v>
      </c>
      <c r="J10" s="6">
        <f t="shared" si="3"/>
        <v>18.287274488249999</v>
      </c>
      <c r="L10">
        <v>5.0222237049820002</v>
      </c>
      <c r="M10">
        <v>39.880413354703592</v>
      </c>
      <c r="O10" s="6">
        <f t="shared" si="4"/>
        <v>5.022223704982E-3</v>
      </c>
      <c r="P10" s="6">
        <f t="shared" si="5"/>
        <v>17.87368271248268</v>
      </c>
    </row>
    <row r="11" spans="2:16" x14ac:dyDescent="0.3">
      <c r="B11" s="6">
        <v>5.1408710713510004</v>
      </c>
      <c r="C11" s="6">
        <v>473.52071986229998</v>
      </c>
      <c r="D11" s="6">
        <v>7.582097451398</v>
      </c>
      <c r="E11" s="6">
        <v>11.61046840066</v>
      </c>
      <c r="G11" s="6">
        <f t="shared" si="0"/>
        <v>5.1408710713510006E-3</v>
      </c>
      <c r="H11" s="6">
        <f t="shared" si="1"/>
        <v>473.52071986229998</v>
      </c>
      <c r="I11" s="6">
        <f t="shared" si="2"/>
        <v>7.582097451398E-3</v>
      </c>
      <c r="J11" s="6">
        <f t="shared" si="3"/>
        <v>11.61046840066</v>
      </c>
      <c r="L11">
        <v>5.1408710713510004</v>
      </c>
      <c r="M11">
        <v>40.940489319057022</v>
      </c>
      <c r="O11" s="6">
        <f t="shared" si="4"/>
        <v>5.1408710713510006E-3</v>
      </c>
      <c r="P11" s="6">
        <f t="shared" si="5"/>
        <v>18.005420626149551</v>
      </c>
    </row>
    <row r="12" spans="2:16" x14ac:dyDescent="0.3">
      <c r="B12" s="6">
        <v>5.4006476788600004</v>
      </c>
      <c r="C12" s="6">
        <v>158.7162450706</v>
      </c>
      <c r="D12" s="6">
        <v>8.0857055489939995</v>
      </c>
      <c r="E12" s="6">
        <v>16.766490592450001</v>
      </c>
      <c r="G12" s="6">
        <f t="shared" si="0"/>
        <v>5.4006476788600009E-3</v>
      </c>
      <c r="H12" s="6">
        <f t="shared" si="1"/>
        <v>158.7162450706</v>
      </c>
      <c r="I12" s="6">
        <f t="shared" si="2"/>
        <v>8.0857055489939999E-3</v>
      </c>
      <c r="J12" s="6">
        <f t="shared" si="3"/>
        <v>16.766490592450001</v>
      </c>
      <c r="L12">
        <v>5.4006476788600004</v>
      </c>
      <c r="M12">
        <v>15.104188038068575</v>
      </c>
      <c r="O12" s="6">
        <f t="shared" si="4"/>
        <v>5.4006476788600009E-3</v>
      </c>
      <c r="P12" s="6">
        <f t="shared" si="5"/>
        <v>5.9776090336121301</v>
      </c>
    </row>
    <row r="13" spans="2:16" x14ac:dyDescent="0.3">
      <c r="B13" s="6">
        <v>6.126476298319</v>
      </c>
      <c r="C13" s="6">
        <v>228.94343993710001</v>
      </c>
      <c r="D13" s="6">
        <v>8.202942258677</v>
      </c>
      <c r="E13" s="6">
        <v>11.50455504955</v>
      </c>
      <c r="G13" s="6">
        <f t="shared" si="0"/>
        <v>6.1264762983190002E-3</v>
      </c>
      <c r="H13" s="6">
        <f t="shared" si="1"/>
        <v>228.94343993710001</v>
      </c>
      <c r="I13" s="6">
        <f t="shared" si="2"/>
        <v>8.2029422586769995E-3</v>
      </c>
      <c r="J13" s="6">
        <f t="shared" si="3"/>
        <v>11.50455504955</v>
      </c>
      <c r="L13">
        <v>6.126476298319</v>
      </c>
      <c r="M13">
        <v>21.657868734097569</v>
      </c>
      <c r="O13" s="6">
        <f t="shared" si="4"/>
        <v>6.1264762983190002E-3</v>
      </c>
      <c r="P13" s="6">
        <f t="shared" si="5"/>
        <v>8.6279113924246591</v>
      </c>
    </row>
    <row r="14" spans="2:16" x14ac:dyDescent="0.3">
      <c r="B14" s="6">
        <v>6.2494658294940004</v>
      </c>
      <c r="C14" s="6">
        <v>135.2221802052</v>
      </c>
      <c r="D14" s="6">
        <v>8.7648410840929998</v>
      </c>
      <c r="E14" s="6">
        <v>17.053858909980001</v>
      </c>
      <c r="G14" s="6">
        <f t="shared" si="0"/>
        <v>6.2494658294940005E-3</v>
      </c>
      <c r="H14" s="6">
        <f t="shared" si="1"/>
        <v>135.2221802052</v>
      </c>
      <c r="I14" s="6">
        <f t="shared" si="2"/>
        <v>8.7648410840930006E-3</v>
      </c>
      <c r="J14" s="6">
        <f t="shared" si="3"/>
        <v>17.053858909980001</v>
      </c>
      <c r="L14">
        <v>6.2494658294940004</v>
      </c>
      <c r="M14">
        <v>11.849416512001056</v>
      </c>
      <c r="O14" s="6">
        <f t="shared" si="4"/>
        <v>6.2494658294940005E-3</v>
      </c>
      <c r="P14" s="6">
        <f t="shared" si="5"/>
        <v>5.1351826719333591</v>
      </c>
    </row>
    <row r="15" spans="2:16" x14ac:dyDescent="0.3">
      <c r="B15" s="6">
        <v>6.8211367389589999</v>
      </c>
      <c r="C15" s="6">
        <v>181.8231762618</v>
      </c>
      <c r="D15" s="6">
        <v>8.8490059460099992</v>
      </c>
      <c r="E15" s="6">
        <v>9.3782104378739994</v>
      </c>
      <c r="G15" s="6">
        <f t="shared" si="0"/>
        <v>6.8211367389590001E-3</v>
      </c>
      <c r="H15" s="6">
        <f t="shared" si="1"/>
        <v>181.8231762618</v>
      </c>
      <c r="I15" s="6">
        <f t="shared" si="2"/>
        <v>8.8490059460099996E-3</v>
      </c>
      <c r="J15" s="6">
        <f t="shared" si="3"/>
        <v>9.3782104378739994</v>
      </c>
      <c r="L15">
        <v>6.8211367389589999</v>
      </c>
      <c r="M15">
        <v>18.768659355311215</v>
      </c>
      <c r="O15" s="6">
        <f t="shared" si="4"/>
        <v>6.8211367389590001E-3</v>
      </c>
      <c r="P15" s="6">
        <f t="shared" si="5"/>
        <v>6.7868685496977648</v>
      </c>
    </row>
    <row r="16" spans="2:16" x14ac:dyDescent="0.3">
      <c r="B16" s="6">
        <v>6.9775341306860001</v>
      </c>
      <c r="C16" s="6">
        <v>126.9105720495</v>
      </c>
      <c r="D16" s="6">
        <v>9.3775708220409992</v>
      </c>
      <c r="E16" s="6">
        <v>14.933200921179999</v>
      </c>
      <c r="G16" s="6">
        <f t="shared" si="0"/>
        <v>6.9775341306859999E-3</v>
      </c>
      <c r="H16" s="6">
        <f t="shared" si="1"/>
        <v>126.9105720495</v>
      </c>
      <c r="I16" s="6">
        <f t="shared" si="2"/>
        <v>9.3775708220409995E-3</v>
      </c>
      <c r="J16" s="6">
        <f t="shared" si="3"/>
        <v>14.933200921179999</v>
      </c>
      <c r="L16">
        <v>6.9775341306860001</v>
      </c>
      <c r="M16">
        <v>11.910182289885839</v>
      </c>
      <c r="O16" s="6">
        <f t="shared" si="4"/>
        <v>6.9775341306859999E-3</v>
      </c>
      <c r="P16" s="6">
        <f t="shared" si="5"/>
        <v>4.7866967641878944</v>
      </c>
    </row>
    <row r="17" spans="2:16" x14ac:dyDescent="0.3">
      <c r="B17" s="6">
        <v>7.4489370202570004</v>
      </c>
      <c r="C17" s="6">
        <v>173.22543623589999</v>
      </c>
      <c r="D17" s="6">
        <v>9.5032065444760008</v>
      </c>
      <c r="E17" s="6">
        <v>9.0649938345380008</v>
      </c>
      <c r="G17" s="6">
        <f t="shared" si="0"/>
        <v>7.4489370202570002E-3</v>
      </c>
      <c r="H17" s="6">
        <f t="shared" si="1"/>
        <v>173.22543623589999</v>
      </c>
      <c r="I17" s="6">
        <f t="shared" si="2"/>
        <v>9.5032065444760009E-3</v>
      </c>
      <c r="J17" s="6">
        <f t="shared" si="3"/>
        <v>9.0649938345380008</v>
      </c>
      <c r="L17">
        <v>7.4489370202570004</v>
      </c>
      <c r="M17">
        <v>18.042714225916207</v>
      </c>
      <c r="O17" s="6">
        <f t="shared" si="4"/>
        <v>7.4489370202570002E-3</v>
      </c>
      <c r="P17" s="6">
        <f t="shared" si="5"/>
        <v>6.4592183979181597</v>
      </c>
    </row>
    <row r="18" spans="2:16" x14ac:dyDescent="0.3">
      <c r="B18" s="6">
        <v>7.592763951787</v>
      </c>
      <c r="C18" s="6">
        <v>118.6182136346</v>
      </c>
      <c r="D18" s="6">
        <v>9.9526688161239996</v>
      </c>
      <c r="E18" s="6">
        <v>14.02864015916</v>
      </c>
      <c r="G18" s="6">
        <f t="shared" si="0"/>
        <v>7.5927639517870005E-3</v>
      </c>
      <c r="H18" s="6">
        <f t="shared" si="1"/>
        <v>118.6182136346</v>
      </c>
      <c r="I18" s="6">
        <f t="shared" si="2"/>
        <v>9.9526688161239996E-3</v>
      </c>
      <c r="J18" s="6">
        <f t="shared" si="3"/>
        <v>14.02864015916</v>
      </c>
      <c r="L18">
        <v>7.592763951787</v>
      </c>
      <c r="M18">
        <v>11.719673778764426</v>
      </c>
      <c r="O18" s="6">
        <f t="shared" si="4"/>
        <v>7.5927639517870005E-3</v>
      </c>
      <c r="P18" s="6">
        <f t="shared" si="5"/>
        <v>4.4494709617413344</v>
      </c>
    </row>
    <row r="19" spans="2:16" x14ac:dyDescent="0.3">
      <c r="B19" s="6">
        <v>8.1084098367820001</v>
      </c>
      <c r="C19" s="6">
        <v>161.58992155210001</v>
      </c>
      <c r="D19" s="6">
        <v>10.09902904792</v>
      </c>
      <c r="E19" s="6">
        <v>9.1649620799180003</v>
      </c>
      <c r="G19" s="6">
        <f t="shared" si="0"/>
        <v>8.108409836782E-3</v>
      </c>
      <c r="H19" s="6">
        <f t="shared" si="1"/>
        <v>161.58992155210001</v>
      </c>
      <c r="I19" s="6">
        <f t="shared" si="2"/>
        <v>1.009902904792E-2</v>
      </c>
      <c r="J19" s="6">
        <f t="shared" si="3"/>
        <v>9.1649620799180003</v>
      </c>
      <c r="L19">
        <v>8.1084098367820001</v>
      </c>
      <c r="M19">
        <v>15.747453985136943</v>
      </c>
      <c r="O19" s="6">
        <f t="shared" si="4"/>
        <v>8.108409836782E-3</v>
      </c>
      <c r="P19" s="6">
        <f t="shared" si="5"/>
        <v>6.070446100602001</v>
      </c>
    </row>
    <row r="20" spans="2:16" x14ac:dyDescent="0.3">
      <c r="B20" s="6">
        <v>8.2264059706600001</v>
      </c>
      <c r="C20" s="6">
        <v>113.9615599389</v>
      </c>
      <c r="D20" s="6">
        <v>10.48212920602</v>
      </c>
      <c r="E20" s="6">
        <v>11.31734883955</v>
      </c>
      <c r="G20" s="6">
        <f t="shared" si="0"/>
        <v>8.2264059706599994E-3</v>
      </c>
      <c r="H20" s="6">
        <f t="shared" si="1"/>
        <v>113.9615599389</v>
      </c>
      <c r="I20" s="6">
        <f t="shared" si="2"/>
        <v>1.0482129206019999E-2</v>
      </c>
      <c r="J20" s="6">
        <f t="shared" si="3"/>
        <v>11.31734883955</v>
      </c>
      <c r="L20">
        <v>8.2264059706600001</v>
      </c>
      <c r="M20">
        <v>11.736282295804486</v>
      </c>
      <c r="O20" s="6">
        <f t="shared" si="4"/>
        <v>8.2264059706599994E-3</v>
      </c>
      <c r="P20" s="6">
        <f t="shared" si="5"/>
        <v>4.254954324374423</v>
      </c>
    </row>
    <row r="21" spans="2:16" x14ac:dyDescent="0.3">
      <c r="B21" s="6">
        <v>8.7610553767919992</v>
      </c>
      <c r="C21" s="6">
        <v>155.11060306159999</v>
      </c>
      <c r="D21" s="6">
        <v>10.574168877449999</v>
      </c>
      <c r="E21" s="6">
        <v>7.8742279278579996</v>
      </c>
      <c r="G21" s="6">
        <f t="shared" si="0"/>
        <v>8.7610553767919989E-3</v>
      </c>
      <c r="H21" s="6">
        <f t="shared" si="1"/>
        <v>155.11060306159999</v>
      </c>
      <c r="I21" s="6">
        <f t="shared" si="2"/>
        <v>1.057416887745E-2</v>
      </c>
      <c r="J21" s="6">
        <f t="shared" si="3"/>
        <v>7.8742279278579996</v>
      </c>
      <c r="L21">
        <v>8.7610553767919992</v>
      </c>
      <c r="M21">
        <v>17.016471324903012</v>
      </c>
      <c r="O21" s="6">
        <f t="shared" si="4"/>
        <v>8.7610553767919989E-3</v>
      </c>
      <c r="P21" s="6">
        <f t="shared" si="5"/>
        <v>5.747934723691861</v>
      </c>
    </row>
    <row r="22" spans="2:16" x14ac:dyDescent="0.3">
      <c r="B22" s="6">
        <v>8.8663496452809998</v>
      </c>
      <c r="C22" s="6">
        <v>109.0005940624</v>
      </c>
      <c r="D22" s="6">
        <v>10.61980648164</v>
      </c>
      <c r="E22" s="6">
        <v>9.6809584854559994</v>
      </c>
      <c r="G22" s="6">
        <f t="shared" si="0"/>
        <v>8.8663496452809996E-3</v>
      </c>
      <c r="H22" s="6">
        <f t="shared" si="1"/>
        <v>109.0005940624</v>
      </c>
      <c r="I22" s="6">
        <f t="shared" si="2"/>
        <v>1.0619806481639999E-2</v>
      </c>
      <c r="J22" s="6">
        <f t="shared" si="3"/>
        <v>9.6809584854559994</v>
      </c>
      <c r="L22">
        <v>8.8663496452809998</v>
      </c>
      <c r="M22">
        <v>9.5604852895803365</v>
      </c>
      <c r="O22" s="6">
        <f t="shared" si="4"/>
        <v>8.8663496452809996E-3</v>
      </c>
      <c r="P22" s="6">
        <f t="shared" si="5"/>
        <v>4.1390263797219413</v>
      </c>
    </row>
    <row r="23" spans="2:16" x14ac:dyDescent="0.3">
      <c r="B23" s="6">
        <v>9.3395593562420007</v>
      </c>
      <c r="C23" s="6">
        <v>138.63710695590001</v>
      </c>
      <c r="D23" s="6">
        <v>10.882092915019999</v>
      </c>
      <c r="E23" s="6">
        <v>11.652342623679999</v>
      </c>
      <c r="G23" s="6">
        <f t="shared" si="0"/>
        <v>9.3395593562420002E-3</v>
      </c>
      <c r="H23" s="6">
        <f t="shared" si="1"/>
        <v>138.63710695590001</v>
      </c>
      <c r="I23" s="6">
        <f t="shared" si="2"/>
        <v>1.088209291502E-2</v>
      </c>
      <c r="J23" s="6">
        <f t="shared" si="3"/>
        <v>11.652342623679999</v>
      </c>
      <c r="L23">
        <v>9.3395593562420007</v>
      </c>
      <c r="M23">
        <v>14.53371669446501</v>
      </c>
      <c r="O23" s="6">
        <f t="shared" si="4"/>
        <v>9.3395593562420002E-3</v>
      </c>
      <c r="P23" s="6">
        <f t="shared" si="5"/>
        <v>5.1655937673854311</v>
      </c>
    </row>
    <row r="24" spans="2:16" x14ac:dyDescent="0.3">
      <c r="B24" s="6">
        <v>9.5187980775029999</v>
      </c>
      <c r="C24" s="6">
        <v>104.3407320765</v>
      </c>
      <c r="D24" s="6">
        <v>10.98658913387</v>
      </c>
      <c r="E24" s="6">
        <v>8.6103224870910005</v>
      </c>
      <c r="G24" s="6">
        <f t="shared" si="0"/>
        <v>9.5187980775030007E-3</v>
      </c>
      <c r="H24" s="6">
        <f t="shared" si="1"/>
        <v>104.3407320765</v>
      </c>
      <c r="I24" s="6">
        <f t="shared" si="2"/>
        <v>1.098658913387E-2</v>
      </c>
      <c r="J24" s="6">
        <f t="shared" si="3"/>
        <v>8.6103224870910005</v>
      </c>
      <c r="L24">
        <v>9.5187980775029999</v>
      </c>
      <c r="M24">
        <v>9.2371792669680133</v>
      </c>
      <c r="O24" s="6">
        <f t="shared" si="4"/>
        <v>9.5187980775030007E-3</v>
      </c>
      <c r="P24" s="6">
        <f t="shared" si="5"/>
        <v>3.958524570636087</v>
      </c>
    </row>
    <row r="25" spans="2:16" x14ac:dyDescent="0.3">
      <c r="B25" s="6">
        <v>9.9721172822809994</v>
      </c>
      <c r="C25" s="6">
        <v>143.98746403589999</v>
      </c>
      <c r="D25" s="6">
        <v>11.3029558678</v>
      </c>
      <c r="E25" s="6">
        <v>11.3789323805</v>
      </c>
      <c r="G25" s="6">
        <f t="shared" si="0"/>
        <v>9.9721172822809998E-3</v>
      </c>
      <c r="H25" s="6">
        <f t="shared" si="1"/>
        <v>143.98746403589999</v>
      </c>
      <c r="I25" s="6">
        <f t="shared" si="2"/>
        <v>1.13029558678E-2</v>
      </c>
      <c r="J25" s="6">
        <f t="shared" si="3"/>
        <v>11.3789323805</v>
      </c>
      <c r="L25">
        <v>9.9721172822809994</v>
      </c>
      <c r="M25">
        <v>13.382350676272855</v>
      </c>
      <c r="O25" s="6">
        <f t="shared" si="4"/>
        <v>9.9721172822809998E-3</v>
      </c>
      <c r="P25" s="6">
        <f t="shared" si="5"/>
        <v>5.4362169972789642</v>
      </c>
    </row>
    <row r="26" spans="2:16" x14ac:dyDescent="0.3">
      <c r="B26" s="6">
        <v>10.101993999099999</v>
      </c>
      <c r="C26" s="6">
        <v>102.4218185782</v>
      </c>
      <c r="D26" s="6">
        <v>11.461663438</v>
      </c>
      <c r="E26" s="6">
        <v>7.924438223049</v>
      </c>
      <c r="G26" s="6">
        <f t="shared" si="0"/>
        <v>1.0101993999099999E-2</v>
      </c>
      <c r="H26" s="6">
        <f t="shared" si="1"/>
        <v>102.4218185782</v>
      </c>
      <c r="I26" s="6">
        <f t="shared" si="2"/>
        <v>1.1461663438000001E-2</v>
      </c>
      <c r="J26" s="6">
        <f t="shared" si="3"/>
        <v>7.924438223049</v>
      </c>
      <c r="L26">
        <v>10.101993999099999</v>
      </c>
      <c r="M26">
        <v>9.1816201823172161</v>
      </c>
      <c r="O26" s="6">
        <f t="shared" si="4"/>
        <v>1.0101993999099999E-2</v>
      </c>
      <c r="P26" s="6">
        <f t="shared" si="5"/>
        <v>3.8809655940013643</v>
      </c>
    </row>
    <row r="27" spans="2:16" x14ac:dyDescent="0.3">
      <c r="B27" s="6">
        <v>10.494431980770001</v>
      </c>
      <c r="C27" s="6">
        <v>125.400893545</v>
      </c>
      <c r="D27" s="6">
        <v>11.861081101970001</v>
      </c>
      <c r="E27" s="6">
        <v>13.29984774067</v>
      </c>
      <c r="G27" s="6">
        <f t="shared" si="0"/>
        <v>1.0494431980770002E-2</v>
      </c>
      <c r="H27" s="6">
        <f t="shared" si="1"/>
        <v>125.400893545</v>
      </c>
      <c r="I27" s="6">
        <f t="shared" si="2"/>
        <v>1.1861081101970001E-2</v>
      </c>
      <c r="J27" s="6">
        <f t="shared" si="3"/>
        <v>13.29984774067</v>
      </c>
      <c r="L27">
        <v>10.494431980770001</v>
      </c>
      <c r="M27">
        <v>10.85711315687721</v>
      </c>
      <c r="O27" s="6">
        <f t="shared" si="4"/>
        <v>1.0494431980770002E-2</v>
      </c>
      <c r="P27" s="6">
        <f t="shared" si="5"/>
        <v>4.7676911712017809</v>
      </c>
    </row>
    <row r="28" spans="2:16" x14ac:dyDescent="0.3">
      <c r="B28" s="6">
        <v>10.62174629634</v>
      </c>
      <c r="C28" s="6">
        <v>107.4881826482</v>
      </c>
      <c r="D28" s="6">
        <v>11.94077343499</v>
      </c>
      <c r="E28" s="6">
        <v>8.4475429071849995</v>
      </c>
      <c r="G28" s="6">
        <f t="shared" si="0"/>
        <v>1.0621746296339999E-2</v>
      </c>
      <c r="H28" s="6">
        <f t="shared" si="1"/>
        <v>107.4881826482</v>
      </c>
      <c r="I28" s="6">
        <f t="shared" si="2"/>
        <v>1.1940773434990001E-2</v>
      </c>
      <c r="J28" s="6">
        <f t="shared" si="3"/>
        <v>8.4475429071849995</v>
      </c>
      <c r="L28">
        <v>10.62174629634</v>
      </c>
      <c r="M28">
        <v>9.6955384234321791</v>
      </c>
      <c r="O28" s="6">
        <f t="shared" si="4"/>
        <v>1.0621746296339999E-2</v>
      </c>
      <c r="P28" s="6">
        <f t="shared" si="5"/>
        <v>4.0704534536844044</v>
      </c>
    </row>
    <row r="29" spans="2:16" x14ac:dyDescent="0.3">
      <c r="B29" s="6">
        <v>10.92704519039</v>
      </c>
      <c r="C29" s="6">
        <v>124.7206173707</v>
      </c>
      <c r="D29" s="6">
        <v>12.37788836823</v>
      </c>
      <c r="E29" s="6">
        <v>12.00200531001</v>
      </c>
      <c r="G29" s="6">
        <f t="shared" si="0"/>
        <v>1.092704519039E-2</v>
      </c>
      <c r="H29" s="6">
        <f t="shared" si="1"/>
        <v>124.7206173707</v>
      </c>
      <c r="I29" s="6">
        <f t="shared" si="2"/>
        <v>1.237788836823E-2</v>
      </c>
      <c r="J29" s="6">
        <f t="shared" si="3"/>
        <v>12.00200531001</v>
      </c>
      <c r="L29">
        <v>10.92704519039</v>
      </c>
      <c r="M29">
        <v>10.343723724681093</v>
      </c>
      <c r="O29" s="6">
        <f t="shared" si="4"/>
        <v>1.092704519039E-2</v>
      </c>
      <c r="P29" s="6">
        <f t="shared" si="5"/>
        <v>4.7607447927583308</v>
      </c>
    </row>
    <row r="30" spans="2:16" x14ac:dyDescent="0.3">
      <c r="B30" s="6">
        <v>11.01080638779</v>
      </c>
      <c r="C30" s="6">
        <v>103.7829649764</v>
      </c>
      <c r="D30" s="6">
        <v>12.48676974877</v>
      </c>
      <c r="E30" s="6">
        <v>6.9431080521680002</v>
      </c>
      <c r="G30" s="6">
        <f t="shared" si="0"/>
        <v>1.1010806387789999E-2</v>
      </c>
      <c r="H30" s="6">
        <f t="shared" si="1"/>
        <v>103.7829649764</v>
      </c>
      <c r="I30" s="6">
        <f t="shared" si="2"/>
        <v>1.2486769748769999E-2</v>
      </c>
      <c r="J30" s="6">
        <f t="shared" si="3"/>
        <v>6.9431080521680002</v>
      </c>
      <c r="L30">
        <v>11.01080638779</v>
      </c>
      <c r="M30">
        <v>8.8222541524757201</v>
      </c>
      <c r="O30" s="6">
        <f t="shared" si="4"/>
        <v>1.1010806387789999E-2</v>
      </c>
      <c r="P30" s="6">
        <f t="shared" si="5"/>
        <v>3.952579014523383</v>
      </c>
    </row>
    <row r="31" spans="2:16" x14ac:dyDescent="0.3">
      <c r="B31" s="6">
        <v>11.296838950310001</v>
      </c>
      <c r="C31" s="6">
        <v>125.26400649999999</v>
      </c>
      <c r="G31" s="6">
        <f t="shared" si="0"/>
        <v>1.1296838950310001E-2</v>
      </c>
      <c r="H31" s="6">
        <f t="shared" si="1"/>
        <v>125.26400649999999</v>
      </c>
      <c r="I31" s="6"/>
      <c r="J31" s="6"/>
      <c r="L31">
        <v>11.296838950310001</v>
      </c>
      <c r="M31">
        <v>11.325401599720358</v>
      </c>
      <c r="O31" s="6">
        <f t="shared" si="4"/>
        <v>1.1296838950310001E-2</v>
      </c>
      <c r="P31" s="6">
        <f t="shared" si="5"/>
        <v>4.7425017648399432</v>
      </c>
    </row>
    <row r="32" spans="2:16" x14ac:dyDescent="0.3">
      <c r="B32" s="6">
        <v>11.468593369100001</v>
      </c>
      <c r="C32" s="6">
        <v>102.1886828296</v>
      </c>
      <c r="G32" s="6">
        <f t="shared" si="0"/>
        <v>1.1468593369100001E-2</v>
      </c>
      <c r="H32" s="6">
        <f t="shared" si="1"/>
        <v>102.1886828296</v>
      </c>
      <c r="I32" s="6"/>
      <c r="J32" s="6"/>
      <c r="L32">
        <v>11.468593369100001</v>
      </c>
      <c r="M32">
        <v>8.0177020442359286</v>
      </c>
      <c r="O32" s="6">
        <f t="shared" si="4"/>
        <v>1.1468593369100001E-2</v>
      </c>
      <c r="P32" s="6">
        <f t="shared" si="5"/>
        <v>3.9197078370598986</v>
      </c>
    </row>
    <row r="33" spans="2:16" x14ac:dyDescent="0.3">
      <c r="B33" s="6">
        <v>11.86063713519</v>
      </c>
      <c r="C33" s="6">
        <v>128.8066708058</v>
      </c>
      <c r="G33" s="6">
        <f t="shared" si="0"/>
        <v>1.186063713519E-2</v>
      </c>
      <c r="H33" s="6">
        <f t="shared" si="1"/>
        <v>128.8066708058</v>
      </c>
      <c r="I33" s="6"/>
      <c r="J33" s="6"/>
      <c r="L33">
        <v>11.86063713519</v>
      </c>
      <c r="M33">
        <v>13.293872783951755</v>
      </c>
      <c r="O33" s="6">
        <f t="shared" si="4"/>
        <v>1.186063713519E-2</v>
      </c>
      <c r="P33" s="6">
        <f t="shared" si="5"/>
        <v>4.80802489164821</v>
      </c>
    </row>
    <row r="34" spans="2:16" x14ac:dyDescent="0.3">
      <c r="B34" s="6">
        <v>11.93947643137</v>
      </c>
      <c r="C34" s="6">
        <v>95.437135059439996</v>
      </c>
      <c r="G34" s="6">
        <f t="shared" si="0"/>
        <v>1.193947643137E-2</v>
      </c>
      <c r="H34" s="6">
        <f t="shared" si="1"/>
        <v>95.437135059439996</v>
      </c>
      <c r="I34" s="6"/>
      <c r="J34" s="6"/>
      <c r="L34">
        <v>11.93947643137</v>
      </c>
      <c r="M34">
        <v>8.5265148320349322</v>
      </c>
      <c r="O34" s="6">
        <f t="shared" si="4"/>
        <v>1.193947643137E-2</v>
      </c>
      <c r="P34" s="6">
        <f t="shared" si="5"/>
        <v>3.6175076057192532</v>
      </c>
    </row>
    <row r="35" spans="2:16" x14ac:dyDescent="0.3">
      <c r="B35" s="6">
        <v>12.41895494678</v>
      </c>
      <c r="C35" s="6">
        <v>125.0725785229</v>
      </c>
      <c r="G35" s="6">
        <f t="shared" si="0"/>
        <v>1.2418954946779999E-2</v>
      </c>
      <c r="H35" s="6">
        <f t="shared" si="1"/>
        <v>125.0725785229</v>
      </c>
      <c r="I35" s="6"/>
      <c r="J35" s="6"/>
      <c r="L35">
        <v>12.41895494678</v>
      </c>
      <c r="M35">
        <v>10.093950869616263</v>
      </c>
      <c r="O35" s="6">
        <f t="shared" si="4"/>
        <v>1.2418954946779999E-2</v>
      </c>
      <c r="P35" s="6">
        <f t="shared" si="5"/>
        <v>4.7857909533104577</v>
      </c>
    </row>
    <row r="36" spans="2:16" x14ac:dyDescent="0.3">
      <c r="B36" s="6">
        <v>12.491131222930001</v>
      </c>
      <c r="C36" s="6">
        <v>95.343025215970002</v>
      </c>
      <c r="G36" s="6">
        <f t="shared" si="0"/>
        <v>1.2491131222930002E-2</v>
      </c>
      <c r="H36" s="6">
        <f t="shared" si="1"/>
        <v>95.343025215970002</v>
      </c>
      <c r="I36" s="6"/>
      <c r="J36" s="6"/>
      <c r="L36">
        <v>12.491131222930001</v>
      </c>
      <c r="M36">
        <v>6.9431080521680002</v>
      </c>
      <c r="O36" s="6">
        <f t="shared" si="4"/>
        <v>1.2491131222930002E-2</v>
      </c>
      <c r="P36" s="6">
        <f t="shared" si="5"/>
        <v>3.6794970723746934</v>
      </c>
    </row>
    <row r="37" spans="2:16" x14ac:dyDescent="0.3">
      <c r="B37"/>
    </row>
    <row r="38" spans="2:16" x14ac:dyDescent="0.3">
      <c r="B38"/>
    </row>
    <row r="39" spans="2:16" x14ac:dyDescent="0.3">
      <c r="B39"/>
    </row>
    <row r="40" spans="2:16" x14ac:dyDescent="0.3">
      <c r="B40"/>
    </row>
    <row r="41" spans="2:16" x14ac:dyDescent="0.3">
      <c r="B41"/>
    </row>
    <row r="42" spans="2:16" x14ac:dyDescent="0.3">
      <c r="B42"/>
    </row>
    <row r="43" spans="2:16" x14ac:dyDescent="0.3">
      <c r="B43"/>
    </row>
    <row r="44" spans="2:16" x14ac:dyDescent="0.3">
      <c r="B44"/>
    </row>
    <row r="45" spans="2:16" x14ac:dyDescent="0.3">
      <c r="B45"/>
    </row>
    <row r="46" spans="2:16" x14ac:dyDescent="0.3">
      <c r="B46"/>
    </row>
    <row r="47" spans="2:16" x14ac:dyDescent="0.3">
      <c r="B47"/>
    </row>
    <row r="48" spans="2:16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9E78-CD22-450D-A6A2-C27712DC1D97}">
  <sheetPr codeName="Sheet88"/>
  <dimension ref="B1:R176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1" max="11" width="12.6640625" bestFit="1" customWidth="1"/>
  </cols>
  <sheetData>
    <row r="1" spans="2:18" x14ac:dyDescent="0.3">
      <c r="B1" s="2" t="s">
        <v>166</v>
      </c>
      <c r="C1" t="s">
        <v>181</v>
      </c>
      <c r="D1" t="s">
        <v>166</v>
      </c>
      <c r="E1" t="s">
        <v>181</v>
      </c>
      <c r="F1" t="s">
        <v>166</v>
      </c>
      <c r="G1" t="s">
        <v>181</v>
      </c>
      <c r="H1" t="s">
        <v>166</v>
      </c>
      <c r="I1" t="s">
        <v>181</v>
      </c>
      <c r="K1" s="2" t="s">
        <v>166</v>
      </c>
      <c r="L1" t="s">
        <v>181</v>
      </c>
      <c r="M1" t="s">
        <v>166</v>
      </c>
      <c r="N1" t="s">
        <v>181</v>
      </c>
      <c r="O1" t="s">
        <v>166</v>
      </c>
      <c r="P1" t="s">
        <v>181</v>
      </c>
      <c r="Q1" t="s">
        <v>166</v>
      </c>
      <c r="R1" t="s">
        <v>181</v>
      </c>
    </row>
    <row r="2" spans="2:18" x14ac:dyDescent="0.3">
      <c r="B2" s="2">
        <v>0</v>
      </c>
      <c r="C2">
        <v>0</v>
      </c>
      <c r="D2" s="2">
        <v>0</v>
      </c>
      <c r="E2">
        <v>0</v>
      </c>
      <c r="F2" s="2">
        <v>0</v>
      </c>
      <c r="G2">
        <v>0</v>
      </c>
      <c r="H2" s="2">
        <v>0</v>
      </c>
      <c r="I2">
        <v>0</v>
      </c>
      <c r="K2">
        <f>B2/100</f>
        <v>0</v>
      </c>
      <c r="L2">
        <f>C2</f>
        <v>0</v>
      </c>
      <c r="M2">
        <f>D2/100</f>
        <v>0</v>
      </c>
      <c r="N2">
        <f>E2</f>
        <v>0</v>
      </c>
      <c r="O2">
        <f>F2/100</f>
        <v>0</v>
      </c>
      <c r="P2">
        <f>G2</f>
        <v>0</v>
      </c>
      <c r="Q2">
        <f>H2/100</f>
        <v>0</v>
      </c>
      <c r="R2">
        <f>I2</f>
        <v>0</v>
      </c>
    </row>
    <row r="3" spans="2:18" x14ac:dyDescent="0.3">
      <c r="B3" s="2">
        <v>1.4292082045040001E-2</v>
      </c>
      <c r="C3">
        <v>0.85235406628599997</v>
      </c>
      <c r="D3">
        <v>2.1167689831949998E-2</v>
      </c>
      <c r="E3">
        <v>0.93321281759200003</v>
      </c>
      <c r="F3">
        <v>2.030257907721E-2</v>
      </c>
      <c r="G3">
        <v>0.92621357517360003</v>
      </c>
      <c r="H3">
        <v>1.60552753144E-2</v>
      </c>
      <c r="I3">
        <v>0.99353918511100003</v>
      </c>
      <c r="K3">
        <f t="shared" ref="K3:K66" si="0">B3/100</f>
        <v>1.429208204504E-4</v>
      </c>
      <c r="L3">
        <f t="shared" ref="L3:L66" si="1">C3</f>
        <v>0.85235406628599997</v>
      </c>
      <c r="M3">
        <f t="shared" ref="M3:M66" si="2">D3/100</f>
        <v>2.1167689831949997E-4</v>
      </c>
      <c r="N3">
        <f t="shared" ref="N3:N66" si="3">E3</f>
        <v>0.93321281759200003</v>
      </c>
      <c r="O3">
        <f t="shared" ref="O3:O66" si="4">F3/100</f>
        <v>2.030257907721E-4</v>
      </c>
      <c r="P3">
        <f t="shared" ref="P3:P66" si="5">G3</f>
        <v>0.92621357517360003</v>
      </c>
      <c r="Q3">
        <f t="shared" ref="Q3:Q54" si="6">H3/100</f>
        <v>1.60552753144E-4</v>
      </c>
      <c r="R3">
        <f t="shared" ref="R3:R54" si="7">I3</f>
        <v>0.99353918511100003</v>
      </c>
    </row>
    <row r="4" spans="2:18" x14ac:dyDescent="0.3">
      <c r="B4" s="2">
        <v>2.246482599115E-2</v>
      </c>
      <c r="C4">
        <v>1.349222072069</v>
      </c>
      <c r="D4">
        <v>3.134038189261E-2</v>
      </c>
      <c r="E4">
        <v>1.498764183005</v>
      </c>
      <c r="F4">
        <v>2.9811162507499999E-2</v>
      </c>
      <c r="G4">
        <v>1.8652303367459999</v>
      </c>
      <c r="H4">
        <v>3.9275991443570003E-2</v>
      </c>
      <c r="I4">
        <v>2.7615695043359998</v>
      </c>
      <c r="K4">
        <f t="shared" si="0"/>
        <v>2.2464825991149999E-4</v>
      </c>
      <c r="L4">
        <f t="shared" si="1"/>
        <v>1.349222072069</v>
      </c>
      <c r="M4">
        <f t="shared" si="2"/>
        <v>3.1340381892610002E-4</v>
      </c>
      <c r="N4">
        <f t="shared" si="3"/>
        <v>1.498764183005</v>
      </c>
      <c r="O4">
        <f t="shared" si="4"/>
        <v>2.98111625075E-4</v>
      </c>
      <c r="P4">
        <f t="shared" si="5"/>
        <v>1.8652303367459999</v>
      </c>
      <c r="Q4">
        <f t="shared" si="6"/>
        <v>3.9275991443570002E-4</v>
      </c>
      <c r="R4">
        <f t="shared" si="7"/>
        <v>2.7615695043359998</v>
      </c>
    </row>
    <row r="5" spans="2:18" x14ac:dyDescent="0.3">
      <c r="B5" s="2">
        <v>3.1736598028509998E-2</v>
      </c>
      <c r="C5">
        <v>2.0076542825539998</v>
      </c>
      <c r="D5">
        <v>4.6435902213229997E-2</v>
      </c>
      <c r="E5">
        <v>2.137073094802</v>
      </c>
      <c r="F5">
        <v>3.6157570392000002E-2</v>
      </c>
      <c r="G5">
        <v>2.5006845755949998</v>
      </c>
      <c r="H5">
        <v>7.7593652669899996E-2</v>
      </c>
      <c r="I5">
        <v>4.2804848113069998</v>
      </c>
      <c r="K5">
        <f t="shared" si="0"/>
        <v>3.1736598028509996E-4</v>
      </c>
      <c r="L5">
        <f t="shared" si="1"/>
        <v>2.0076542825539998</v>
      </c>
      <c r="M5">
        <f t="shared" si="2"/>
        <v>4.6435902213229997E-4</v>
      </c>
      <c r="N5">
        <f t="shared" si="3"/>
        <v>2.137073094802</v>
      </c>
      <c r="O5">
        <f t="shared" si="4"/>
        <v>3.6157570392000003E-4</v>
      </c>
      <c r="P5">
        <f t="shared" si="5"/>
        <v>2.5006845755949998</v>
      </c>
      <c r="Q5">
        <f t="shared" si="6"/>
        <v>7.7593652669899992E-4</v>
      </c>
      <c r="R5">
        <f t="shared" si="7"/>
        <v>4.2804848113069998</v>
      </c>
    </row>
    <row r="6" spans="2:18" x14ac:dyDescent="0.3">
      <c r="B6" s="2">
        <v>3.69361486691E-2</v>
      </c>
      <c r="C6">
        <v>2.4358271365599999</v>
      </c>
      <c r="D6">
        <v>5.1591428838719998E-2</v>
      </c>
      <c r="E6">
        <v>2.5087026044140002</v>
      </c>
      <c r="F6">
        <v>3.941427505029E-2</v>
      </c>
      <c r="G6">
        <v>2.9256579271850001</v>
      </c>
      <c r="H6">
        <v>0.1023282685575</v>
      </c>
      <c r="I6">
        <v>5.187322436913</v>
      </c>
      <c r="K6">
        <f t="shared" si="0"/>
        <v>3.6936148669100002E-4</v>
      </c>
      <c r="L6">
        <f t="shared" si="1"/>
        <v>2.4358271365599999</v>
      </c>
      <c r="M6">
        <f t="shared" si="2"/>
        <v>5.1591428838719999E-4</v>
      </c>
      <c r="N6">
        <f t="shared" si="3"/>
        <v>2.5087026044140002</v>
      </c>
      <c r="O6">
        <f t="shared" si="4"/>
        <v>3.941427505029E-4</v>
      </c>
      <c r="P6">
        <f t="shared" si="5"/>
        <v>2.9256579271850001</v>
      </c>
      <c r="Q6">
        <f t="shared" si="6"/>
        <v>1.0232826855750001E-3</v>
      </c>
      <c r="R6">
        <f t="shared" si="7"/>
        <v>5.187322436913</v>
      </c>
    </row>
    <row r="7" spans="2:18" x14ac:dyDescent="0.3">
      <c r="B7" s="2">
        <v>4.8979861371520002E-2</v>
      </c>
      <c r="C7">
        <v>2.9044706387330002</v>
      </c>
      <c r="D7">
        <v>5.8580241235880001E-2</v>
      </c>
      <c r="E7">
        <v>2.7349585270190002</v>
      </c>
      <c r="F7">
        <v>7.0171148039749998E-2</v>
      </c>
      <c r="G7">
        <v>3.5978308360139999</v>
      </c>
      <c r="H7">
        <v>0.1136774706517</v>
      </c>
      <c r="I7">
        <v>5.7359153970049999</v>
      </c>
      <c r="K7">
        <f t="shared" si="0"/>
        <v>4.8979861371520003E-4</v>
      </c>
      <c r="L7">
        <f t="shared" si="1"/>
        <v>2.9044706387330002</v>
      </c>
      <c r="M7">
        <f t="shared" si="2"/>
        <v>5.8580241235880006E-4</v>
      </c>
      <c r="N7">
        <f t="shared" si="3"/>
        <v>2.7349585270190002</v>
      </c>
      <c r="O7">
        <f t="shared" si="4"/>
        <v>7.0171148039749993E-4</v>
      </c>
      <c r="P7">
        <f t="shared" si="5"/>
        <v>3.5978308360139999</v>
      </c>
      <c r="Q7">
        <f t="shared" si="6"/>
        <v>1.136774706517E-3</v>
      </c>
      <c r="R7">
        <f t="shared" si="7"/>
        <v>5.7359153970049999</v>
      </c>
    </row>
    <row r="8" spans="2:18" x14ac:dyDescent="0.3">
      <c r="B8" s="2">
        <v>5.8355404301619999E-2</v>
      </c>
      <c r="C8">
        <v>3.6961835895770001</v>
      </c>
      <c r="D8">
        <v>7.8538842938820005E-2</v>
      </c>
      <c r="E8">
        <v>3.369287589237</v>
      </c>
      <c r="F8">
        <v>8.1189164121410001E-2</v>
      </c>
      <c r="G8">
        <v>3.9702873632509998</v>
      </c>
      <c r="H8">
        <v>0.13706224202449999</v>
      </c>
      <c r="I8">
        <v>6.3118503218599997</v>
      </c>
      <c r="K8">
        <f t="shared" si="0"/>
        <v>5.8355404301619999E-4</v>
      </c>
      <c r="L8">
        <f t="shared" si="1"/>
        <v>3.6961835895770001</v>
      </c>
      <c r="M8">
        <f t="shared" si="2"/>
        <v>7.8538842938820005E-4</v>
      </c>
      <c r="N8">
        <f t="shared" si="3"/>
        <v>3.369287589237</v>
      </c>
      <c r="O8">
        <f t="shared" si="4"/>
        <v>8.1189164121409996E-4</v>
      </c>
      <c r="P8">
        <f t="shared" si="5"/>
        <v>3.9702873632509998</v>
      </c>
      <c r="Q8">
        <f t="shared" si="6"/>
        <v>1.3706224202449998E-3</v>
      </c>
      <c r="R8">
        <f t="shared" si="7"/>
        <v>6.3118503218599997</v>
      </c>
    </row>
    <row r="9" spans="2:18" x14ac:dyDescent="0.3">
      <c r="B9" s="2">
        <v>7.9312407775580004E-2</v>
      </c>
      <c r="C9">
        <v>4.3628349264519999</v>
      </c>
      <c r="D9">
        <v>9.2541624313210002E-2</v>
      </c>
      <c r="E9">
        <v>3.8541099169600002</v>
      </c>
      <c r="F9">
        <v>9.5139334908439996E-2</v>
      </c>
      <c r="G9">
        <v>4.3508733963050004</v>
      </c>
      <c r="H9">
        <v>0.15040883533589999</v>
      </c>
      <c r="I9">
        <v>6.6202349306880004</v>
      </c>
      <c r="K9">
        <f t="shared" si="0"/>
        <v>7.9312407775580004E-4</v>
      </c>
      <c r="L9">
        <f t="shared" si="1"/>
        <v>4.3628349264519999</v>
      </c>
      <c r="M9">
        <f t="shared" si="2"/>
        <v>9.2541624313210004E-4</v>
      </c>
      <c r="N9">
        <f t="shared" si="3"/>
        <v>3.8541099169600002</v>
      </c>
      <c r="O9">
        <f t="shared" si="4"/>
        <v>9.5139334908439998E-4</v>
      </c>
      <c r="P9">
        <f t="shared" si="5"/>
        <v>4.3508733963050004</v>
      </c>
      <c r="Q9">
        <f t="shared" si="6"/>
        <v>1.5040883533589998E-3</v>
      </c>
      <c r="R9">
        <f t="shared" si="7"/>
        <v>6.6202349306880004</v>
      </c>
    </row>
    <row r="10" spans="2:18" x14ac:dyDescent="0.3">
      <c r="B10" s="2">
        <v>9.6433032790819995E-2</v>
      </c>
      <c r="C10">
        <v>5.1021376803900003</v>
      </c>
      <c r="D10">
        <v>0.1074799160085</v>
      </c>
      <c r="E10">
        <v>4.2904783130629998</v>
      </c>
      <c r="F10">
        <v>0.1091115624884</v>
      </c>
      <c r="G10">
        <v>4.7597886227600004</v>
      </c>
      <c r="H10">
        <v>0.15931950437090001</v>
      </c>
      <c r="I10">
        <v>6.8424446888009998</v>
      </c>
      <c r="K10">
        <f t="shared" si="0"/>
        <v>9.6433032790819995E-4</v>
      </c>
      <c r="L10">
        <f t="shared" si="1"/>
        <v>5.1021376803900003</v>
      </c>
      <c r="M10">
        <f t="shared" si="2"/>
        <v>1.0747991600849999E-3</v>
      </c>
      <c r="N10">
        <f t="shared" si="3"/>
        <v>4.2904783130629998</v>
      </c>
      <c r="O10">
        <f t="shared" si="4"/>
        <v>1.0911156248839999E-3</v>
      </c>
      <c r="P10">
        <f t="shared" si="5"/>
        <v>4.7597886227600004</v>
      </c>
      <c r="Q10">
        <f t="shared" si="6"/>
        <v>1.5931950437090001E-3</v>
      </c>
      <c r="R10">
        <f t="shared" si="7"/>
        <v>6.8424446888009998</v>
      </c>
    </row>
    <row r="11" spans="2:18" x14ac:dyDescent="0.3">
      <c r="B11" s="2">
        <v>0.119239044899</v>
      </c>
      <c r="C11">
        <v>5.6436094818290004</v>
      </c>
      <c r="D11">
        <v>0.1322481413611</v>
      </c>
      <c r="E11">
        <v>4.852167750365</v>
      </c>
      <c r="F11">
        <v>0.13853381458380001</v>
      </c>
      <c r="G11">
        <v>5.4448823683259997</v>
      </c>
      <c r="H11">
        <v>0.169322391085</v>
      </c>
      <c r="I11">
        <v>7.0646676805700004</v>
      </c>
      <c r="K11">
        <f t="shared" si="0"/>
        <v>1.1923904489900001E-3</v>
      </c>
      <c r="L11">
        <f t="shared" si="1"/>
        <v>5.6436094818290004</v>
      </c>
      <c r="M11">
        <f t="shared" si="2"/>
        <v>1.322481413611E-3</v>
      </c>
      <c r="N11">
        <f t="shared" si="3"/>
        <v>4.852167750365</v>
      </c>
      <c r="O11">
        <f t="shared" si="4"/>
        <v>1.3853381458380002E-3</v>
      </c>
      <c r="P11">
        <f t="shared" si="5"/>
        <v>5.4448823683259997</v>
      </c>
      <c r="Q11">
        <f t="shared" si="6"/>
        <v>1.69322391085E-3</v>
      </c>
      <c r="R11">
        <f t="shared" si="7"/>
        <v>7.0646676805700004</v>
      </c>
    </row>
    <row r="12" spans="2:18" x14ac:dyDescent="0.3">
      <c r="B12" s="2">
        <v>0.13608294753360001</v>
      </c>
      <c r="C12">
        <v>6.0274969281460002</v>
      </c>
      <c r="D12">
        <v>0.15009673491180001</v>
      </c>
      <c r="E12">
        <v>5.2764550919669997</v>
      </c>
      <c r="F12">
        <v>0.16031000516390001</v>
      </c>
      <c r="G12">
        <v>5.8579858038779999</v>
      </c>
      <c r="H12">
        <v>0.1826054599711</v>
      </c>
      <c r="I12">
        <v>7.2914631057300001</v>
      </c>
      <c r="K12">
        <f t="shared" si="0"/>
        <v>1.360829475336E-3</v>
      </c>
      <c r="L12">
        <f t="shared" si="1"/>
        <v>6.0274969281460002</v>
      </c>
      <c r="M12">
        <f t="shared" si="2"/>
        <v>1.5009673491180001E-3</v>
      </c>
      <c r="N12">
        <f t="shared" si="3"/>
        <v>5.2764550919669997</v>
      </c>
      <c r="O12">
        <f t="shared" si="4"/>
        <v>1.603100051639E-3</v>
      </c>
      <c r="P12">
        <f t="shared" si="5"/>
        <v>5.8579858038779999</v>
      </c>
      <c r="Q12">
        <f t="shared" si="6"/>
        <v>1.826054599711E-3</v>
      </c>
      <c r="R12">
        <f t="shared" si="7"/>
        <v>7.2914631057300001</v>
      </c>
    </row>
    <row r="13" spans="2:18" x14ac:dyDescent="0.3">
      <c r="B13" s="2">
        <v>0.14588143546589999</v>
      </c>
      <c r="C13">
        <v>6.1124298662059999</v>
      </c>
      <c r="D13">
        <v>0.18167138745610001</v>
      </c>
      <c r="E13">
        <v>5.8301494536699998</v>
      </c>
      <c r="F13">
        <v>0.18267121242609999</v>
      </c>
      <c r="G13">
        <v>6.187449090826</v>
      </c>
      <c r="H13">
        <v>0.19144554631140001</v>
      </c>
      <c r="I13">
        <v>7.4230182153250004</v>
      </c>
      <c r="K13">
        <f t="shared" si="0"/>
        <v>1.458814354659E-3</v>
      </c>
      <c r="L13">
        <f t="shared" si="1"/>
        <v>6.1124298662059999</v>
      </c>
      <c r="M13">
        <f t="shared" si="2"/>
        <v>1.8167138745610002E-3</v>
      </c>
      <c r="N13">
        <f t="shared" si="3"/>
        <v>5.8301494536699998</v>
      </c>
      <c r="O13">
        <f t="shared" si="4"/>
        <v>1.8267121242609998E-3</v>
      </c>
      <c r="P13">
        <f t="shared" si="5"/>
        <v>6.187449090826</v>
      </c>
      <c r="Q13">
        <f t="shared" si="6"/>
        <v>1.9144554631140001E-3</v>
      </c>
      <c r="R13">
        <f t="shared" si="7"/>
        <v>7.4230182153250004</v>
      </c>
    </row>
    <row r="14" spans="2:18" x14ac:dyDescent="0.3">
      <c r="B14" s="2">
        <v>0.15863424926870001</v>
      </c>
      <c r="C14">
        <v>6.2418250941600002</v>
      </c>
      <c r="D14">
        <v>0.20824145285539999</v>
      </c>
      <c r="E14">
        <v>6.206077200827</v>
      </c>
      <c r="F14">
        <v>0.20828103929860001</v>
      </c>
      <c r="G14">
        <v>6.5142534411149997</v>
      </c>
      <c r="H14">
        <v>0.2024735971446</v>
      </c>
      <c r="I14">
        <v>7.5591325246560004</v>
      </c>
      <c r="K14">
        <f t="shared" si="0"/>
        <v>1.5863424926870001E-3</v>
      </c>
      <c r="L14">
        <f t="shared" si="1"/>
        <v>6.2418250941600002</v>
      </c>
      <c r="M14">
        <f t="shared" si="2"/>
        <v>2.0824145285539999E-3</v>
      </c>
      <c r="N14">
        <f t="shared" si="3"/>
        <v>6.206077200827</v>
      </c>
      <c r="O14">
        <f t="shared" si="4"/>
        <v>2.0828103929860001E-3</v>
      </c>
      <c r="P14">
        <f t="shared" si="5"/>
        <v>6.5142534411149997</v>
      </c>
      <c r="Q14">
        <f t="shared" si="6"/>
        <v>2.0247359714460002E-3</v>
      </c>
      <c r="R14">
        <f t="shared" si="7"/>
        <v>7.5591325246560004</v>
      </c>
    </row>
    <row r="15" spans="2:18" x14ac:dyDescent="0.3">
      <c r="B15" s="2">
        <v>0.17040438416299999</v>
      </c>
      <c r="C15">
        <v>6.3590920990260003</v>
      </c>
      <c r="D15">
        <v>0.23278955813249999</v>
      </c>
      <c r="E15">
        <v>6.4850499161580002</v>
      </c>
      <c r="F15">
        <v>0.233869857327</v>
      </c>
      <c r="G15">
        <v>6.8140745572250001</v>
      </c>
      <c r="H15">
        <v>0.22445558698160001</v>
      </c>
      <c r="I15">
        <v>7.7361737623730003</v>
      </c>
      <c r="K15">
        <f t="shared" si="0"/>
        <v>1.70404384163E-3</v>
      </c>
      <c r="L15">
        <f t="shared" si="1"/>
        <v>6.3590920990260003</v>
      </c>
      <c r="M15">
        <f t="shared" si="2"/>
        <v>2.3278955813249998E-3</v>
      </c>
      <c r="N15">
        <f t="shared" si="3"/>
        <v>6.4850499161580002</v>
      </c>
      <c r="O15">
        <f t="shared" si="4"/>
        <v>2.3386985732699998E-3</v>
      </c>
      <c r="P15">
        <f t="shared" si="5"/>
        <v>6.8140745572250001</v>
      </c>
      <c r="Q15">
        <f t="shared" si="6"/>
        <v>2.2445558698160001E-3</v>
      </c>
      <c r="R15">
        <f t="shared" si="7"/>
        <v>7.7361737623730003</v>
      </c>
    </row>
    <row r="16" spans="2:18" x14ac:dyDescent="0.3">
      <c r="B16" s="2">
        <v>0.18309116194309999</v>
      </c>
      <c r="C16">
        <v>6.403672310388</v>
      </c>
      <c r="D16">
        <v>0.27005588691490001</v>
      </c>
      <c r="E16">
        <v>6.8489909459899998</v>
      </c>
      <c r="F16">
        <v>0.27707979432789998</v>
      </c>
      <c r="G16">
        <v>7.2004547112059996</v>
      </c>
      <c r="H16">
        <v>0.23982780458819999</v>
      </c>
      <c r="I16">
        <v>7.8406118793430002</v>
      </c>
      <c r="K16">
        <f t="shared" si="0"/>
        <v>1.8309116194309999E-3</v>
      </c>
      <c r="L16">
        <f t="shared" si="1"/>
        <v>6.403672310388</v>
      </c>
      <c r="M16">
        <f t="shared" si="2"/>
        <v>2.7005588691490002E-3</v>
      </c>
      <c r="N16">
        <f t="shared" si="3"/>
        <v>6.8489909459899998</v>
      </c>
      <c r="O16">
        <f t="shared" si="4"/>
        <v>2.7707979432789998E-3</v>
      </c>
      <c r="P16">
        <f t="shared" si="5"/>
        <v>7.2004547112059996</v>
      </c>
      <c r="Q16">
        <f t="shared" si="6"/>
        <v>2.3982780458819998E-3</v>
      </c>
      <c r="R16">
        <f t="shared" si="7"/>
        <v>7.8406118793430002</v>
      </c>
    </row>
    <row r="17" spans="2:18" x14ac:dyDescent="0.3">
      <c r="B17" s="2">
        <v>0.1967323174792</v>
      </c>
      <c r="C17">
        <v>6.4240314520139998</v>
      </c>
      <c r="D17">
        <v>0.30044975248279998</v>
      </c>
      <c r="E17">
        <v>7.1361120348289999</v>
      </c>
      <c r="F17">
        <v>0.31893902190509998</v>
      </c>
      <c r="G17">
        <v>7.5220593484530003</v>
      </c>
      <c r="H17">
        <v>0.27491640657450001</v>
      </c>
      <c r="I17">
        <v>8.0178119209230001</v>
      </c>
      <c r="K17">
        <f t="shared" si="0"/>
        <v>1.9673231747919999E-3</v>
      </c>
      <c r="L17">
        <f t="shared" si="1"/>
        <v>6.4240314520139998</v>
      </c>
      <c r="M17">
        <f t="shared" si="2"/>
        <v>3.0044975248279997E-3</v>
      </c>
      <c r="N17">
        <f t="shared" si="3"/>
        <v>7.1361120348289999</v>
      </c>
      <c r="O17">
        <f t="shared" si="4"/>
        <v>3.1893902190509998E-3</v>
      </c>
      <c r="P17">
        <f t="shared" si="5"/>
        <v>7.5220593484530003</v>
      </c>
      <c r="Q17">
        <f t="shared" si="6"/>
        <v>2.7491640657449998E-3</v>
      </c>
      <c r="R17">
        <f t="shared" si="7"/>
        <v>8.0178119209230001</v>
      </c>
    </row>
    <row r="18" spans="2:18" x14ac:dyDescent="0.3">
      <c r="B18" s="2">
        <v>0.21617520929100001</v>
      </c>
      <c r="C18">
        <v>6.3959956227549997</v>
      </c>
      <c r="D18">
        <v>0.34270991200060003</v>
      </c>
      <c r="E18">
        <v>7.5013148629290001</v>
      </c>
      <c r="F18">
        <v>0.33987808967349997</v>
      </c>
      <c r="G18">
        <v>7.6950041224570001</v>
      </c>
      <c r="H18">
        <v>0.28369649762429999</v>
      </c>
      <c r="I18">
        <v>8.0723105792759995</v>
      </c>
      <c r="K18">
        <f t="shared" si="0"/>
        <v>2.1617520929100003E-3</v>
      </c>
      <c r="L18">
        <f t="shared" si="1"/>
        <v>6.3959956227549997</v>
      </c>
      <c r="M18">
        <f t="shared" si="2"/>
        <v>3.4270991200060002E-3</v>
      </c>
      <c r="N18">
        <f t="shared" si="3"/>
        <v>7.5013148629290001</v>
      </c>
      <c r="O18">
        <f t="shared" si="4"/>
        <v>3.3987808967349997E-3</v>
      </c>
      <c r="P18">
        <f t="shared" si="5"/>
        <v>7.6950041224570001</v>
      </c>
      <c r="Q18">
        <f t="shared" si="6"/>
        <v>2.836964976243E-3</v>
      </c>
      <c r="R18">
        <f t="shared" si="7"/>
        <v>8.0723105792759995</v>
      </c>
    </row>
    <row r="19" spans="2:18" x14ac:dyDescent="0.3">
      <c r="B19" s="2">
        <v>0.23654732227860001</v>
      </c>
      <c r="C19">
        <v>6.3114282412479996</v>
      </c>
      <c r="D19">
        <v>0.36061817608480001</v>
      </c>
      <c r="E19">
        <v>7.6974457511559997</v>
      </c>
      <c r="F19">
        <v>0.37064705164930001</v>
      </c>
      <c r="G19">
        <v>7.9679050232020003</v>
      </c>
      <c r="H19">
        <v>0.31218238564970002</v>
      </c>
      <c r="I19">
        <v>8.1859729649609996</v>
      </c>
      <c r="K19">
        <f t="shared" si="0"/>
        <v>2.365473222786E-3</v>
      </c>
      <c r="L19">
        <f t="shared" si="1"/>
        <v>6.3114282412479996</v>
      </c>
      <c r="M19">
        <f t="shared" si="2"/>
        <v>3.606181760848E-3</v>
      </c>
      <c r="N19">
        <f t="shared" si="3"/>
        <v>7.6974457511559997</v>
      </c>
      <c r="O19">
        <f t="shared" si="4"/>
        <v>3.7064705164930002E-3</v>
      </c>
      <c r="P19">
        <f t="shared" si="5"/>
        <v>7.9679050232020003</v>
      </c>
      <c r="Q19">
        <f t="shared" si="6"/>
        <v>3.1218238564970002E-3</v>
      </c>
      <c r="R19">
        <f t="shared" si="7"/>
        <v>8.1859729649609996</v>
      </c>
    </row>
    <row r="20" spans="2:18" x14ac:dyDescent="0.3">
      <c r="B20" s="2">
        <v>0.25205635388390002</v>
      </c>
      <c r="C20">
        <v>6.2308407093209999</v>
      </c>
      <c r="D20">
        <v>0.38284730910679998</v>
      </c>
      <c r="E20">
        <v>7.8810473654050002</v>
      </c>
      <c r="F20">
        <v>0.392227859979</v>
      </c>
      <c r="G20">
        <v>8.1300643808859991</v>
      </c>
      <c r="H20">
        <v>0.33734574188619998</v>
      </c>
      <c r="I20">
        <v>8.2406701281429999</v>
      </c>
      <c r="K20">
        <f t="shared" si="0"/>
        <v>2.5205635388390003E-3</v>
      </c>
      <c r="L20">
        <f t="shared" si="1"/>
        <v>6.2308407093209999</v>
      </c>
      <c r="M20">
        <f t="shared" si="2"/>
        <v>3.8284730910679997E-3</v>
      </c>
      <c r="N20">
        <f t="shared" si="3"/>
        <v>7.8810473654050002</v>
      </c>
      <c r="O20">
        <f t="shared" si="4"/>
        <v>3.9222785997900002E-3</v>
      </c>
      <c r="P20">
        <f t="shared" si="5"/>
        <v>8.1300643808859991</v>
      </c>
      <c r="Q20">
        <f t="shared" si="6"/>
        <v>3.3734574188619996E-3</v>
      </c>
      <c r="R20">
        <f t="shared" si="7"/>
        <v>8.2406701281429999</v>
      </c>
    </row>
    <row r="21" spans="2:18" x14ac:dyDescent="0.3">
      <c r="B21" s="2">
        <v>0.25393995281569998</v>
      </c>
      <c r="C21">
        <v>6.1500880873370001</v>
      </c>
      <c r="D21">
        <v>0.41120654566550002</v>
      </c>
      <c r="E21">
        <v>8.1509972675940006</v>
      </c>
      <c r="F21">
        <v>0.41905393967280002</v>
      </c>
      <c r="G21">
        <v>8.3489515491610007</v>
      </c>
      <c r="H21">
        <v>0.37675733583740001</v>
      </c>
      <c r="I21">
        <v>8.3589975828059995</v>
      </c>
      <c r="K21">
        <f t="shared" si="0"/>
        <v>2.5393995281569998E-3</v>
      </c>
      <c r="L21">
        <f t="shared" si="1"/>
        <v>6.1500880873370001</v>
      </c>
      <c r="M21">
        <f t="shared" si="2"/>
        <v>4.1120654566550001E-3</v>
      </c>
      <c r="N21">
        <f t="shared" si="3"/>
        <v>8.1509972675940006</v>
      </c>
      <c r="O21">
        <f t="shared" si="4"/>
        <v>4.1905393967280003E-3</v>
      </c>
      <c r="P21">
        <f t="shared" si="5"/>
        <v>8.3489515491610007</v>
      </c>
      <c r="Q21">
        <f t="shared" si="6"/>
        <v>3.7675733583739999E-3</v>
      </c>
      <c r="R21">
        <f t="shared" si="7"/>
        <v>8.3589975828059995</v>
      </c>
    </row>
    <row r="22" spans="2:18" x14ac:dyDescent="0.3">
      <c r="B22" s="2">
        <v>0.2646236379088</v>
      </c>
      <c r="C22">
        <v>6.121946128756</v>
      </c>
      <c r="D22">
        <v>0.43734027428450001</v>
      </c>
      <c r="E22">
        <v>8.3436330675839994</v>
      </c>
      <c r="F22">
        <v>0.45634114971329998</v>
      </c>
      <c r="G22">
        <v>8.6435178107669994</v>
      </c>
      <c r="H22">
        <v>0.41725056006360001</v>
      </c>
      <c r="I22">
        <v>8.4637400738469992</v>
      </c>
      <c r="K22">
        <f t="shared" si="0"/>
        <v>2.6462363790879999E-3</v>
      </c>
      <c r="L22">
        <f t="shared" si="1"/>
        <v>6.121946128756</v>
      </c>
      <c r="M22">
        <f t="shared" si="2"/>
        <v>4.3734027428450001E-3</v>
      </c>
      <c r="N22">
        <f t="shared" si="3"/>
        <v>8.3436330675839994</v>
      </c>
      <c r="O22">
        <f t="shared" si="4"/>
        <v>4.5634114971329996E-3</v>
      </c>
      <c r="P22">
        <f t="shared" si="5"/>
        <v>8.6435178107669994</v>
      </c>
      <c r="Q22">
        <f t="shared" si="6"/>
        <v>4.1725056006360001E-3</v>
      </c>
      <c r="R22">
        <f t="shared" si="7"/>
        <v>8.4637400738469992</v>
      </c>
    </row>
    <row r="23" spans="2:18" x14ac:dyDescent="0.3">
      <c r="B23" s="2">
        <v>0.27041594046700002</v>
      </c>
      <c r="C23">
        <v>6.0614347269289999</v>
      </c>
      <c r="D23">
        <v>0.46143725828409998</v>
      </c>
      <c r="E23">
        <v>8.5086646586839993</v>
      </c>
      <c r="F23">
        <v>0.4752982719187</v>
      </c>
      <c r="G23">
        <v>8.7759641014460001</v>
      </c>
      <c r="H23">
        <v>0.4631766396075</v>
      </c>
      <c r="I23">
        <v>8.532286873756</v>
      </c>
      <c r="K23">
        <f t="shared" si="0"/>
        <v>2.70415940467E-3</v>
      </c>
      <c r="L23">
        <f t="shared" si="1"/>
        <v>6.0614347269289999</v>
      </c>
      <c r="M23">
        <f t="shared" si="2"/>
        <v>4.6143725828409997E-3</v>
      </c>
      <c r="N23">
        <f t="shared" si="3"/>
        <v>8.5086646586839993</v>
      </c>
      <c r="O23">
        <f t="shared" si="4"/>
        <v>4.7529827191870001E-3</v>
      </c>
      <c r="P23">
        <f t="shared" si="5"/>
        <v>8.7759641014460001</v>
      </c>
      <c r="Q23">
        <f t="shared" si="6"/>
        <v>4.6317663960749999E-3</v>
      </c>
      <c r="R23">
        <f t="shared" si="7"/>
        <v>8.532286873756</v>
      </c>
    </row>
    <row r="24" spans="2:18" x14ac:dyDescent="0.3">
      <c r="B24" s="2">
        <v>0.28007606720889999</v>
      </c>
      <c r="C24">
        <v>5.9686600111789998</v>
      </c>
      <c r="D24">
        <v>0.49541072129750002</v>
      </c>
      <c r="E24">
        <v>8.7222418309919991</v>
      </c>
      <c r="F24">
        <v>0.50340363096630003</v>
      </c>
      <c r="G24">
        <v>8.9678837902460007</v>
      </c>
      <c r="H24">
        <v>0.50149601587970005</v>
      </c>
      <c r="I24">
        <v>8.6506010947639993</v>
      </c>
      <c r="K24">
        <f t="shared" si="0"/>
        <v>2.8007606720890001E-3</v>
      </c>
      <c r="L24">
        <f t="shared" si="1"/>
        <v>5.9686600111789998</v>
      </c>
      <c r="M24">
        <f t="shared" si="2"/>
        <v>4.9541072129750006E-3</v>
      </c>
      <c r="N24">
        <f t="shared" si="3"/>
        <v>8.7222418309919991</v>
      </c>
      <c r="O24">
        <f t="shared" si="4"/>
        <v>5.0340363096630005E-3</v>
      </c>
      <c r="P24">
        <f t="shared" si="5"/>
        <v>8.9678837902460007</v>
      </c>
      <c r="Q24">
        <f t="shared" si="6"/>
        <v>5.0149601587970005E-3</v>
      </c>
      <c r="R24">
        <f t="shared" si="7"/>
        <v>8.6506010947639993</v>
      </c>
    </row>
    <row r="25" spans="2:18" x14ac:dyDescent="0.3">
      <c r="B25" s="2">
        <v>0.31101551610689998</v>
      </c>
      <c r="C25">
        <v>5.7065146894770002</v>
      </c>
      <c r="D25">
        <v>0.50779917421230003</v>
      </c>
      <c r="E25">
        <v>8.7682629987809992</v>
      </c>
      <c r="F25">
        <v>0.53277356317680002</v>
      </c>
      <c r="G25">
        <v>9.1139477356440004</v>
      </c>
      <c r="H25">
        <v>0.53210987310750002</v>
      </c>
      <c r="I25">
        <v>8.6917662289439992</v>
      </c>
      <c r="K25">
        <f t="shared" si="0"/>
        <v>3.110155161069E-3</v>
      </c>
      <c r="L25">
        <f t="shared" si="1"/>
        <v>5.7065146894770002</v>
      </c>
      <c r="M25">
        <f t="shared" si="2"/>
        <v>5.0779917421230007E-3</v>
      </c>
      <c r="N25">
        <f t="shared" si="3"/>
        <v>8.7682629987809992</v>
      </c>
      <c r="O25">
        <f t="shared" si="4"/>
        <v>5.327735631768E-3</v>
      </c>
      <c r="P25">
        <f t="shared" si="5"/>
        <v>9.1139477356440004</v>
      </c>
      <c r="Q25">
        <f t="shared" si="6"/>
        <v>5.3210987310749998E-3</v>
      </c>
      <c r="R25">
        <f t="shared" si="7"/>
        <v>8.6917662289439992</v>
      </c>
    </row>
    <row r="26" spans="2:18" x14ac:dyDescent="0.3">
      <c r="B26" s="2">
        <v>0.34490300173029997</v>
      </c>
      <c r="C26">
        <v>5.4807540370409997</v>
      </c>
      <c r="D26">
        <v>0.54632364591820004</v>
      </c>
      <c r="E26">
        <v>8.981895312552</v>
      </c>
      <c r="F26">
        <v>0.56150595659479996</v>
      </c>
      <c r="G26">
        <v>9.2761937441970002</v>
      </c>
      <c r="H26">
        <v>0.57365296539599997</v>
      </c>
      <c r="I26">
        <v>8.7421291645290005</v>
      </c>
      <c r="K26">
        <f t="shared" si="0"/>
        <v>3.4490300173029998E-3</v>
      </c>
      <c r="L26">
        <f t="shared" si="1"/>
        <v>5.4807540370409997</v>
      </c>
      <c r="M26">
        <f t="shared" si="2"/>
        <v>5.4632364591820004E-3</v>
      </c>
      <c r="N26">
        <f t="shared" si="3"/>
        <v>8.981895312552</v>
      </c>
      <c r="O26">
        <f t="shared" si="4"/>
        <v>5.6150595659479998E-3</v>
      </c>
      <c r="P26">
        <f t="shared" si="5"/>
        <v>9.2761937441970002</v>
      </c>
      <c r="Q26">
        <f t="shared" si="6"/>
        <v>5.7365296539599996E-3</v>
      </c>
      <c r="R26">
        <f t="shared" si="7"/>
        <v>8.7421291645290005</v>
      </c>
    </row>
    <row r="27" spans="2:18" x14ac:dyDescent="0.3">
      <c r="B27" s="2">
        <v>0.3438951662418</v>
      </c>
      <c r="C27">
        <v>5.4363153314419996</v>
      </c>
      <c r="D27">
        <v>0.576345823112</v>
      </c>
      <c r="E27">
        <v>9.1306654587189993</v>
      </c>
      <c r="F27">
        <v>0.58893386004610004</v>
      </c>
      <c r="G27">
        <v>9.4330273512120009</v>
      </c>
      <c r="H27">
        <v>0.60315695927110002</v>
      </c>
      <c r="I27">
        <v>8.7606174029239998</v>
      </c>
      <c r="K27">
        <f t="shared" si="0"/>
        <v>3.4389516624179998E-3</v>
      </c>
      <c r="L27">
        <f t="shared" si="1"/>
        <v>5.4363153314419996</v>
      </c>
      <c r="M27">
        <f t="shared" si="2"/>
        <v>5.7634582311199998E-3</v>
      </c>
      <c r="N27">
        <f t="shared" si="3"/>
        <v>9.1306654587189993</v>
      </c>
      <c r="O27">
        <f t="shared" si="4"/>
        <v>5.8893386004610004E-3</v>
      </c>
      <c r="P27">
        <f t="shared" si="5"/>
        <v>9.4330273512120009</v>
      </c>
      <c r="Q27">
        <f t="shared" si="6"/>
        <v>6.0315695927110006E-3</v>
      </c>
      <c r="R27">
        <f t="shared" si="7"/>
        <v>8.7606174029239998</v>
      </c>
    </row>
    <row r="28" spans="2:18" x14ac:dyDescent="0.3">
      <c r="B28" s="2">
        <v>0.35264493924290002</v>
      </c>
      <c r="C28">
        <v>5.4243050298220004</v>
      </c>
      <c r="D28">
        <v>0.61350698008769999</v>
      </c>
      <c r="E28">
        <v>9.2633323152490004</v>
      </c>
      <c r="F28">
        <v>0.62677037173369998</v>
      </c>
      <c r="G28">
        <v>9.5980819661079995</v>
      </c>
      <c r="H28">
        <v>0.64249091225819999</v>
      </c>
      <c r="I28">
        <v>8.7792247442170002</v>
      </c>
      <c r="K28">
        <f t="shared" si="0"/>
        <v>3.5264493924290004E-3</v>
      </c>
      <c r="L28">
        <f t="shared" si="1"/>
        <v>5.4243050298220004</v>
      </c>
      <c r="M28">
        <f t="shared" si="2"/>
        <v>6.1350698008770001E-3</v>
      </c>
      <c r="N28">
        <f t="shared" si="3"/>
        <v>9.2633323152490004</v>
      </c>
      <c r="O28">
        <f t="shared" si="4"/>
        <v>6.267703717337E-3</v>
      </c>
      <c r="P28">
        <f t="shared" si="5"/>
        <v>9.5980819661079995</v>
      </c>
      <c r="Q28">
        <f t="shared" si="6"/>
        <v>6.4249091225819996E-3</v>
      </c>
      <c r="R28">
        <f t="shared" si="7"/>
        <v>8.7792247442170002</v>
      </c>
    </row>
    <row r="29" spans="2:18" x14ac:dyDescent="0.3">
      <c r="B29" s="2">
        <v>0.35938533041199999</v>
      </c>
      <c r="C29">
        <v>5.3314949376309997</v>
      </c>
      <c r="D29">
        <v>0.64939305947839998</v>
      </c>
      <c r="E29">
        <v>9.4283632980899998</v>
      </c>
      <c r="F29">
        <v>0.66199790348779997</v>
      </c>
      <c r="G29">
        <v>9.7523117779249997</v>
      </c>
      <c r="H29">
        <v>0.671984318729</v>
      </c>
      <c r="I29">
        <v>8.7841147853339994</v>
      </c>
      <c r="K29">
        <f t="shared" si="0"/>
        <v>3.5938533041199997E-3</v>
      </c>
      <c r="L29">
        <f t="shared" si="1"/>
        <v>5.3314949376309997</v>
      </c>
      <c r="M29">
        <f t="shared" si="2"/>
        <v>6.493930594784E-3</v>
      </c>
      <c r="N29">
        <f t="shared" si="3"/>
        <v>9.4283632980899998</v>
      </c>
      <c r="O29">
        <f t="shared" si="4"/>
        <v>6.6199790348779996E-3</v>
      </c>
      <c r="P29">
        <f t="shared" si="5"/>
        <v>9.7523117779249997</v>
      </c>
      <c r="Q29">
        <f t="shared" si="6"/>
        <v>6.71984318729E-3</v>
      </c>
      <c r="R29">
        <f t="shared" si="7"/>
        <v>8.7841147853339994</v>
      </c>
    </row>
    <row r="30" spans="2:18" x14ac:dyDescent="0.3">
      <c r="B30" s="2">
        <v>0.3720186504595</v>
      </c>
      <c r="C30">
        <v>5.3074153736580003</v>
      </c>
      <c r="D30">
        <v>0.68914428842779996</v>
      </c>
      <c r="E30">
        <v>9.5475700469370004</v>
      </c>
      <c r="F30">
        <v>0.70564159349309996</v>
      </c>
      <c r="G30">
        <v>9.8607724972110002</v>
      </c>
      <c r="H30">
        <v>0.71675112703379995</v>
      </c>
      <c r="I30">
        <v>8.7665264354950008</v>
      </c>
      <c r="K30">
        <f t="shared" si="0"/>
        <v>3.7201865045949998E-3</v>
      </c>
      <c r="L30">
        <f t="shared" si="1"/>
        <v>5.3074153736580003</v>
      </c>
      <c r="M30">
        <f t="shared" si="2"/>
        <v>6.8914428842779991E-3</v>
      </c>
      <c r="N30">
        <f t="shared" si="3"/>
        <v>9.5475700469370004</v>
      </c>
      <c r="O30">
        <f t="shared" si="4"/>
        <v>7.0564159349309997E-3</v>
      </c>
      <c r="P30">
        <f t="shared" si="5"/>
        <v>9.8607724972110002</v>
      </c>
      <c r="Q30">
        <f t="shared" si="6"/>
        <v>7.1675112703379999E-3</v>
      </c>
      <c r="R30">
        <f t="shared" si="7"/>
        <v>8.7665264354950008</v>
      </c>
    </row>
    <row r="31" spans="2:18" x14ac:dyDescent="0.3">
      <c r="B31" s="2">
        <v>0.37684714154429999</v>
      </c>
      <c r="C31">
        <v>5.2590086106260001</v>
      </c>
      <c r="D31">
        <v>0.71193504692559995</v>
      </c>
      <c r="E31">
        <v>9.5937172523530005</v>
      </c>
      <c r="F31">
        <v>0.73885146464920004</v>
      </c>
      <c r="G31">
        <v>9.9286323275990007</v>
      </c>
      <c r="H31">
        <v>0.75386182418059999</v>
      </c>
      <c r="I31">
        <v>8.735247252792</v>
      </c>
      <c r="K31">
        <f t="shared" si="0"/>
        <v>3.7684714154430001E-3</v>
      </c>
      <c r="L31">
        <f t="shared" si="1"/>
        <v>5.2590086106260001</v>
      </c>
      <c r="M31">
        <f t="shared" si="2"/>
        <v>7.1193504692559995E-3</v>
      </c>
      <c r="N31">
        <f t="shared" si="3"/>
        <v>9.5937172523530005</v>
      </c>
      <c r="O31">
        <f t="shared" si="4"/>
        <v>7.3885146464920002E-3</v>
      </c>
      <c r="P31">
        <f t="shared" si="5"/>
        <v>9.9286323275990007</v>
      </c>
      <c r="Q31">
        <f t="shared" si="6"/>
        <v>7.5386182418060001E-3</v>
      </c>
      <c r="R31">
        <f t="shared" si="7"/>
        <v>8.735247252792</v>
      </c>
    </row>
    <row r="32" spans="2:18" x14ac:dyDescent="0.3">
      <c r="B32" s="2">
        <v>0.39817363228780001</v>
      </c>
      <c r="C32">
        <v>5.1502201593830002</v>
      </c>
      <c r="D32">
        <v>0.7353717477535</v>
      </c>
      <c r="E32">
        <v>9.6344756882860008</v>
      </c>
      <c r="F32">
        <v>0.76683497240090004</v>
      </c>
      <c r="G32">
        <v>9.9640492581579991</v>
      </c>
      <c r="H32">
        <v>0.81388085951089995</v>
      </c>
      <c r="I32">
        <v>8.6679841174409997</v>
      </c>
      <c r="K32">
        <f t="shared" si="0"/>
        <v>3.981736322878E-3</v>
      </c>
      <c r="L32">
        <f t="shared" si="1"/>
        <v>5.1502201593830002</v>
      </c>
      <c r="M32">
        <f t="shared" si="2"/>
        <v>7.3537174775350003E-3</v>
      </c>
      <c r="N32">
        <f t="shared" si="3"/>
        <v>9.6344756882860008</v>
      </c>
      <c r="O32">
        <f t="shared" si="4"/>
        <v>7.668349724009E-3</v>
      </c>
      <c r="P32">
        <f t="shared" si="5"/>
        <v>9.9640492581579991</v>
      </c>
      <c r="Q32">
        <f t="shared" si="6"/>
        <v>8.1388085951089994E-3</v>
      </c>
      <c r="R32">
        <f t="shared" si="7"/>
        <v>8.6679841174409997</v>
      </c>
    </row>
    <row r="33" spans="2:18" x14ac:dyDescent="0.3">
      <c r="B33" s="2">
        <v>0.40982741799939998</v>
      </c>
      <c r="C33">
        <v>5.1180511826339998</v>
      </c>
      <c r="D33">
        <v>0.74840194122960002</v>
      </c>
      <c r="E33">
        <v>9.6697114397539998</v>
      </c>
      <c r="F33">
        <v>0.78569335303889998</v>
      </c>
      <c r="G33">
        <v>9.9696743481949994</v>
      </c>
      <c r="H33">
        <v>0.84988522243959996</v>
      </c>
      <c r="I33">
        <v>8.6185607713780001</v>
      </c>
      <c r="K33">
        <f t="shared" si="0"/>
        <v>4.0982741799939996E-3</v>
      </c>
      <c r="L33">
        <f t="shared" si="1"/>
        <v>5.1180511826339998</v>
      </c>
      <c r="M33">
        <f t="shared" si="2"/>
        <v>7.484019412296E-3</v>
      </c>
      <c r="N33">
        <f t="shared" si="3"/>
        <v>9.6697114397539998</v>
      </c>
      <c r="O33">
        <f t="shared" si="4"/>
        <v>7.8569335303890001E-3</v>
      </c>
      <c r="P33">
        <f t="shared" si="5"/>
        <v>9.9696743481949994</v>
      </c>
      <c r="Q33">
        <f t="shared" si="6"/>
        <v>8.4988522243959995E-3</v>
      </c>
      <c r="R33">
        <f t="shared" si="7"/>
        <v>8.6185607713780001</v>
      </c>
    </row>
    <row r="34" spans="2:18" x14ac:dyDescent="0.3">
      <c r="B34" s="2">
        <v>0.41269684041220001</v>
      </c>
      <c r="C34">
        <v>5.0534655940529998</v>
      </c>
      <c r="D34">
        <v>0.76856691271879995</v>
      </c>
      <c r="E34">
        <v>9.6834472547479997</v>
      </c>
      <c r="F34">
        <v>0.80975288646840005</v>
      </c>
      <c r="G34">
        <v>9.9753624570469999</v>
      </c>
      <c r="H34">
        <v>0.88480089682399998</v>
      </c>
      <c r="I34">
        <v>8.5736569240860003</v>
      </c>
      <c r="K34">
        <f t="shared" si="0"/>
        <v>4.1269684041219997E-3</v>
      </c>
      <c r="L34">
        <f t="shared" si="1"/>
        <v>5.0534655940529998</v>
      </c>
      <c r="M34">
        <f t="shared" si="2"/>
        <v>7.6856691271879997E-3</v>
      </c>
      <c r="N34">
        <f t="shared" si="3"/>
        <v>9.6834472547479997</v>
      </c>
      <c r="O34">
        <f t="shared" si="4"/>
        <v>8.0975288646840012E-3</v>
      </c>
      <c r="P34">
        <f t="shared" si="5"/>
        <v>9.9753624570469999</v>
      </c>
      <c r="Q34">
        <f t="shared" si="6"/>
        <v>8.8480089682399995E-3</v>
      </c>
      <c r="R34">
        <f t="shared" si="7"/>
        <v>8.5736569240860003</v>
      </c>
    </row>
    <row r="35" spans="2:18" x14ac:dyDescent="0.3">
      <c r="B35" s="2">
        <v>0.42240728031430003</v>
      </c>
      <c r="C35">
        <v>5.0253118433250004</v>
      </c>
      <c r="D35">
        <v>0.78549166813530003</v>
      </c>
      <c r="E35">
        <v>9.7106353000739993</v>
      </c>
      <c r="F35">
        <v>0.82275156667829996</v>
      </c>
      <c r="G35">
        <v>9.9701233572460009</v>
      </c>
      <c r="H35">
        <v>0.93824192213640001</v>
      </c>
      <c r="I35">
        <v>8.4745852598219997</v>
      </c>
      <c r="K35">
        <f t="shared" si="0"/>
        <v>4.2240728031430006E-3</v>
      </c>
      <c r="L35">
        <f t="shared" si="1"/>
        <v>5.0253118433250004</v>
      </c>
      <c r="M35">
        <f t="shared" si="2"/>
        <v>7.854916681353E-3</v>
      </c>
      <c r="N35">
        <f t="shared" si="3"/>
        <v>9.7106353000739993</v>
      </c>
      <c r="O35">
        <f t="shared" si="4"/>
        <v>8.2275156667829998E-3</v>
      </c>
      <c r="P35">
        <f t="shared" si="5"/>
        <v>9.9701233572460009</v>
      </c>
      <c r="Q35">
        <f t="shared" si="6"/>
        <v>9.3824192213639995E-3</v>
      </c>
      <c r="R35">
        <f t="shared" si="7"/>
        <v>8.4745852598219997</v>
      </c>
    </row>
    <row r="36" spans="2:18" x14ac:dyDescent="0.3">
      <c r="B36" s="2">
        <v>0.44277310415690002</v>
      </c>
      <c r="C36">
        <v>4.9326668411899997</v>
      </c>
      <c r="D36">
        <v>0.80631518726100004</v>
      </c>
      <c r="E36">
        <v>9.7351722860920002</v>
      </c>
      <c r="F36">
        <v>0.85069095585730004</v>
      </c>
      <c r="G36">
        <v>9.9488754960280001</v>
      </c>
      <c r="H36">
        <v>0.98622891732280005</v>
      </c>
      <c r="I36">
        <v>8.3845128921339995</v>
      </c>
      <c r="K36">
        <f t="shared" si="0"/>
        <v>4.4277310415689998E-3</v>
      </c>
      <c r="L36">
        <f t="shared" si="1"/>
        <v>4.9326668411899997</v>
      </c>
      <c r="M36">
        <f t="shared" si="2"/>
        <v>8.0631518726100009E-3</v>
      </c>
      <c r="N36">
        <f t="shared" si="3"/>
        <v>9.7351722860920002</v>
      </c>
      <c r="O36">
        <f t="shared" si="4"/>
        <v>8.5069095585730004E-3</v>
      </c>
      <c r="P36">
        <f t="shared" si="5"/>
        <v>9.9488754960280001</v>
      </c>
      <c r="Q36">
        <f t="shared" si="6"/>
        <v>9.8622891732280012E-3</v>
      </c>
      <c r="R36">
        <f t="shared" si="7"/>
        <v>8.3845128921339995</v>
      </c>
    </row>
    <row r="37" spans="2:18" x14ac:dyDescent="0.3">
      <c r="B37" s="2">
        <v>0.50392717798990005</v>
      </c>
      <c r="C37">
        <v>4.7274304204369999</v>
      </c>
      <c r="D37">
        <v>0.8297182739383</v>
      </c>
      <c r="E37">
        <v>9.732757547337</v>
      </c>
      <c r="F37">
        <v>0.8747189760206</v>
      </c>
      <c r="G37">
        <v>9.9140887536100006</v>
      </c>
      <c r="H37">
        <v>1.052716559494</v>
      </c>
      <c r="I37">
        <v>8.2085435804909999</v>
      </c>
      <c r="K37">
        <f t="shared" si="0"/>
        <v>5.039271779899001E-3</v>
      </c>
      <c r="L37">
        <f t="shared" si="1"/>
        <v>4.7274304204369999</v>
      </c>
      <c r="M37">
        <f t="shared" si="2"/>
        <v>8.2971827393829994E-3</v>
      </c>
      <c r="N37">
        <f t="shared" si="3"/>
        <v>9.732757547337</v>
      </c>
      <c r="O37">
        <f t="shared" si="4"/>
        <v>8.7471897602059995E-3</v>
      </c>
      <c r="P37">
        <f t="shared" si="5"/>
        <v>9.9140887536100006</v>
      </c>
      <c r="Q37">
        <f t="shared" si="6"/>
        <v>1.052716559494E-2</v>
      </c>
      <c r="R37">
        <f t="shared" si="7"/>
        <v>8.2085435804909999</v>
      </c>
    </row>
    <row r="38" spans="2:18" x14ac:dyDescent="0.3">
      <c r="B38" s="2">
        <v>0.54177682497229995</v>
      </c>
      <c r="C38">
        <v>4.5905707634940001</v>
      </c>
      <c r="D38">
        <v>0.85247331740109999</v>
      </c>
      <c r="E38">
        <v>9.7330332546489995</v>
      </c>
      <c r="F38">
        <v>0.90652351475820003</v>
      </c>
      <c r="G38">
        <v>9.8470166583989993</v>
      </c>
      <c r="H38">
        <v>1.108334961895</v>
      </c>
      <c r="I38">
        <v>8.1004329186859998</v>
      </c>
      <c r="K38">
        <f t="shared" si="0"/>
        <v>5.4177682497229991E-3</v>
      </c>
      <c r="L38">
        <f t="shared" si="1"/>
        <v>4.5905707634940001</v>
      </c>
      <c r="M38">
        <f t="shared" si="2"/>
        <v>8.5247331740109997E-3</v>
      </c>
      <c r="N38">
        <f t="shared" si="3"/>
        <v>9.7330332546489995</v>
      </c>
      <c r="O38">
        <f t="shared" si="4"/>
        <v>9.0652351475820001E-3</v>
      </c>
      <c r="P38">
        <f t="shared" si="5"/>
        <v>9.8470166583989993</v>
      </c>
      <c r="Q38">
        <f t="shared" si="6"/>
        <v>1.108334961895E-2</v>
      </c>
      <c r="R38">
        <f t="shared" si="7"/>
        <v>8.1004329186859998</v>
      </c>
    </row>
    <row r="39" spans="2:18" x14ac:dyDescent="0.3">
      <c r="B39" s="2">
        <v>0.57189082358709997</v>
      </c>
      <c r="C39">
        <v>4.5182377343980002</v>
      </c>
      <c r="D39">
        <v>0.87001250188150003</v>
      </c>
      <c r="E39">
        <v>9.7143576792209991</v>
      </c>
      <c r="F39">
        <v>0.93119117459839995</v>
      </c>
      <c r="G39">
        <v>9.7987461762430001</v>
      </c>
      <c r="H39">
        <v>1.161754812399</v>
      </c>
      <c r="I39">
        <v>7.9741648598659998</v>
      </c>
      <c r="K39">
        <f t="shared" si="0"/>
        <v>5.7189082358709998E-3</v>
      </c>
      <c r="L39">
        <f t="shared" si="1"/>
        <v>4.5182377343980002</v>
      </c>
      <c r="M39">
        <f t="shared" si="2"/>
        <v>8.7001250188150012E-3</v>
      </c>
      <c r="N39">
        <f t="shared" si="3"/>
        <v>9.7143576792209991</v>
      </c>
      <c r="O39">
        <f t="shared" si="4"/>
        <v>9.3119117459839994E-3</v>
      </c>
      <c r="P39">
        <f t="shared" si="5"/>
        <v>9.7987461762430001</v>
      </c>
      <c r="Q39">
        <f t="shared" si="6"/>
        <v>1.1617548123990001E-2</v>
      </c>
      <c r="R39">
        <f t="shared" si="7"/>
        <v>7.9741648598659998</v>
      </c>
    </row>
    <row r="40" spans="2:18" x14ac:dyDescent="0.3">
      <c r="B40" s="2">
        <v>0.59324247091070004</v>
      </c>
      <c r="C40">
        <v>4.4417597656660002</v>
      </c>
      <c r="D40">
        <v>0.8901648680641</v>
      </c>
      <c r="E40">
        <v>9.7119035537079998</v>
      </c>
      <c r="F40">
        <v>0.98372889443190004</v>
      </c>
      <c r="G40">
        <v>9.6401831600779992</v>
      </c>
      <c r="H40">
        <v>1.2162739388520001</v>
      </c>
      <c r="I40">
        <v>7.8569754995530001</v>
      </c>
      <c r="K40">
        <f t="shared" si="0"/>
        <v>5.9324247091070001E-3</v>
      </c>
      <c r="L40">
        <f t="shared" si="1"/>
        <v>4.4417597656660002</v>
      </c>
      <c r="M40">
        <f t="shared" si="2"/>
        <v>8.901648680641E-3</v>
      </c>
      <c r="N40">
        <f t="shared" si="3"/>
        <v>9.7119035537079998</v>
      </c>
      <c r="O40">
        <f t="shared" si="4"/>
        <v>9.8372889443190011E-3</v>
      </c>
      <c r="P40">
        <f t="shared" si="5"/>
        <v>9.6401831600779992</v>
      </c>
      <c r="Q40">
        <f t="shared" si="6"/>
        <v>1.2162739388520001E-2</v>
      </c>
      <c r="R40">
        <f t="shared" si="7"/>
        <v>7.8569754995530001</v>
      </c>
    </row>
    <row r="41" spans="2:18" x14ac:dyDescent="0.3">
      <c r="B41" s="2">
        <v>0.67874968652540002</v>
      </c>
      <c r="C41">
        <v>4.2650898207830004</v>
      </c>
      <c r="D41">
        <v>0.91221514443329998</v>
      </c>
      <c r="E41">
        <v>9.6420149748010004</v>
      </c>
      <c r="F41">
        <v>0.99864229190370002</v>
      </c>
      <c r="G41">
        <v>9.5890961942270003</v>
      </c>
      <c r="H41">
        <v>1.2762470954309999</v>
      </c>
      <c r="I41">
        <v>7.7307868426650002</v>
      </c>
      <c r="K41">
        <f t="shared" si="0"/>
        <v>6.787496865254E-3</v>
      </c>
      <c r="L41">
        <f t="shared" si="1"/>
        <v>4.2650898207830004</v>
      </c>
      <c r="M41">
        <f t="shared" si="2"/>
        <v>9.1221514443329994E-3</v>
      </c>
      <c r="N41">
        <f t="shared" si="3"/>
        <v>9.6420149748010004</v>
      </c>
      <c r="O41">
        <f t="shared" si="4"/>
        <v>9.986422919037001E-3</v>
      </c>
      <c r="P41">
        <f t="shared" si="5"/>
        <v>9.5890961942270003</v>
      </c>
      <c r="Q41">
        <f t="shared" si="6"/>
        <v>1.2762470954309999E-2</v>
      </c>
      <c r="R41">
        <f t="shared" si="7"/>
        <v>7.7307868426650002</v>
      </c>
    </row>
    <row r="42" spans="2:18" x14ac:dyDescent="0.3">
      <c r="B42" s="2">
        <v>0.76038907795629995</v>
      </c>
      <c r="C42">
        <v>4.1206831898229996</v>
      </c>
      <c r="D42">
        <v>0.94792264864889997</v>
      </c>
      <c r="E42">
        <v>9.5776884671179996</v>
      </c>
      <c r="F42">
        <v>1.0239348852300001</v>
      </c>
      <c r="G42">
        <v>9.5084537084080001</v>
      </c>
      <c r="H42">
        <v>1.338397629098</v>
      </c>
      <c r="I42">
        <v>7.5955591882349998</v>
      </c>
      <c r="K42">
        <f t="shared" si="0"/>
        <v>7.6038907795629995E-3</v>
      </c>
      <c r="L42">
        <f t="shared" si="1"/>
        <v>4.1206831898229996</v>
      </c>
      <c r="M42">
        <f t="shared" si="2"/>
        <v>9.4792264864890004E-3</v>
      </c>
      <c r="N42">
        <f t="shared" si="3"/>
        <v>9.5776884671179996</v>
      </c>
      <c r="O42">
        <f t="shared" si="4"/>
        <v>1.02393488523E-2</v>
      </c>
      <c r="P42">
        <f t="shared" si="5"/>
        <v>9.5084537084080001</v>
      </c>
      <c r="Q42">
        <f t="shared" si="6"/>
        <v>1.3383976290979999E-2</v>
      </c>
      <c r="R42">
        <f t="shared" si="7"/>
        <v>7.5955591882349998</v>
      </c>
    </row>
    <row r="43" spans="2:18" x14ac:dyDescent="0.3">
      <c r="B43" s="2">
        <v>0.78080835953159999</v>
      </c>
      <c r="C43">
        <v>4.096697963025</v>
      </c>
      <c r="D43">
        <v>0.96932698268789996</v>
      </c>
      <c r="E43">
        <v>9.5131886576960003</v>
      </c>
      <c r="F43">
        <v>1.048566830035</v>
      </c>
      <c r="G43">
        <v>9.4143117281470001</v>
      </c>
      <c r="H43">
        <v>1.4572764285199999</v>
      </c>
      <c r="I43">
        <v>7.3748977677839997</v>
      </c>
      <c r="K43">
        <f t="shared" si="0"/>
        <v>7.808083595316E-3</v>
      </c>
      <c r="L43">
        <f t="shared" si="1"/>
        <v>4.096697963025</v>
      </c>
      <c r="M43">
        <f t="shared" si="2"/>
        <v>9.6932698268790002E-3</v>
      </c>
      <c r="N43">
        <f t="shared" si="3"/>
        <v>9.5131886576960003</v>
      </c>
      <c r="O43">
        <f t="shared" si="4"/>
        <v>1.048566830035E-2</v>
      </c>
      <c r="P43">
        <f t="shared" si="5"/>
        <v>9.4143117281470001</v>
      </c>
      <c r="Q43">
        <f t="shared" si="6"/>
        <v>1.4572764285199999E-2</v>
      </c>
      <c r="R43">
        <f t="shared" si="7"/>
        <v>7.3748977677839997</v>
      </c>
    </row>
    <row r="44" spans="2:18" x14ac:dyDescent="0.3">
      <c r="B44" s="2">
        <v>0.81095065929889998</v>
      </c>
      <c r="C44">
        <v>4.0607142267540004</v>
      </c>
      <c r="D44">
        <v>0.98232986466670003</v>
      </c>
      <c r="E44">
        <v>9.5133462047310005</v>
      </c>
      <c r="F44">
        <v>1.090681235441</v>
      </c>
      <c r="G44">
        <v>9.2286394401749998</v>
      </c>
      <c r="H44">
        <v>1.579445997518</v>
      </c>
      <c r="I44">
        <v>7.1724069780040001</v>
      </c>
      <c r="K44">
        <f t="shared" si="0"/>
        <v>8.1095065929890006E-3</v>
      </c>
      <c r="L44">
        <f t="shared" si="1"/>
        <v>4.0607142267540004</v>
      </c>
      <c r="M44">
        <f t="shared" si="2"/>
        <v>9.8232986466670006E-3</v>
      </c>
      <c r="N44">
        <f t="shared" si="3"/>
        <v>9.5133462047310005</v>
      </c>
      <c r="O44">
        <f t="shared" si="4"/>
        <v>1.090681235441E-2</v>
      </c>
      <c r="P44">
        <f t="shared" si="5"/>
        <v>9.2286394401749998</v>
      </c>
      <c r="Q44">
        <f t="shared" si="6"/>
        <v>1.579445997518E-2</v>
      </c>
      <c r="R44">
        <f t="shared" si="7"/>
        <v>7.1724069780040001</v>
      </c>
    </row>
    <row r="45" spans="2:18" x14ac:dyDescent="0.3">
      <c r="B45" s="2">
        <v>0.85275932306790003</v>
      </c>
      <c r="C45">
        <v>4.00871675499</v>
      </c>
      <c r="D45">
        <v>1.038770549978</v>
      </c>
      <c r="E45">
        <v>9.357528776094</v>
      </c>
      <c r="F45">
        <v>1.156800551283</v>
      </c>
      <c r="G45">
        <v>8.9784988521870002</v>
      </c>
      <c r="H45">
        <v>1.7703723432789999</v>
      </c>
      <c r="I45">
        <v>6.9027589221129997</v>
      </c>
      <c r="K45">
        <f t="shared" si="0"/>
        <v>8.5275932306790002E-3</v>
      </c>
      <c r="L45">
        <f t="shared" si="1"/>
        <v>4.00871675499</v>
      </c>
      <c r="M45">
        <f t="shared" si="2"/>
        <v>1.0387705499779999E-2</v>
      </c>
      <c r="N45">
        <f t="shared" si="3"/>
        <v>9.357528776094</v>
      </c>
      <c r="O45">
        <f t="shared" si="4"/>
        <v>1.156800551283E-2</v>
      </c>
      <c r="P45">
        <f t="shared" si="5"/>
        <v>8.9784988521870002</v>
      </c>
      <c r="Q45">
        <f t="shared" si="6"/>
        <v>1.7703723432789999E-2</v>
      </c>
      <c r="R45">
        <f t="shared" si="7"/>
        <v>6.9027589221129997</v>
      </c>
    </row>
    <row r="46" spans="2:18" x14ac:dyDescent="0.3">
      <c r="B46" s="2">
        <v>0.88290791198030005</v>
      </c>
      <c r="C46">
        <v>3.9808106393470002</v>
      </c>
      <c r="D46">
        <v>1.0718543680699999</v>
      </c>
      <c r="E46">
        <v>9.2634892014069994</v>
      </c>
      <c r="F46">
        <v>1.189850755223</v>
      </c>
      <c r="G46">
        <v>8.8412861028119991</v>
      </c>
      <c r="H46">
        <v>1.9438443809820001</v>
      </c>
      <c r="I46">
        <v>6.6600955222950002</v>
      </c>
      <c r="K46">
        <f t="shared" si="0"/>
        <v>8.8290791198030009E-3</v>
      </c>
      <c r="L46">
        <f t="shared" si="1"/>
        <v>3.9808106393470002</v>
      </c>
      <c r="M46">
        <f t="shared" si="2"/>
        <v>1.0718543680699999E-2</v>
      </c>
      <c r="N46">
        <f t="shared" si="3"/>
        <v>9.2634892014069994</v>
      </c>
      <c r="O46">
        <f t="shared" si="4"/>
        <v>1.189850755223E-2</v>
      </c>
      <c r="P46">
        <f t="shared" si="5"/>
        <v>8.8412861028119991</v>
      </c>
      <c r="Q46">
        <f t="shared" si="6"/>
        <v>1.9438443809820002E-2</v>
      </c>
      <c r="R46">
        <f t="shared" si="7"/>
        <v>6.6600955222950002</v>
      </c>
    </row>
    <row r="47" spans="2:18" x14ac:dyDescent="0.3">
      <c r="B47" s="2">
        <v>0.92180627389379999</v>
      </c>
      <c r="C47">
        <v>3.9408942220840002</v>
      </c>
      <c r="D47">
        <v>1.141258018556</v>
      </c>
      <c r="E47">
        <v>9.0565611748639991</v>
      </c>
      <c r="F47">
        <v>1.27025853505</v>
      </c>
      <c r="G47">
        <v>8.5724305526369999</v>
      </c>
      <c r="H47">
        <v>2.1719167152379999</v>
      </c>
      <c r="I47">
        <v>6.4044956079609996</v>
      </c>
      <c r="K47">
        <f t="shared" si="0"/>
        <v>9.2180627389380002E-3</v>
      </c>
      <c r="L47">
        <f t="shared" si="1"/>
        <v>3.9408942220840002</v>
      </c>
      <c r="M47">
        <f t="shared" si="2"/>
        <v>1.141258018556E-2</v>
      </c>
      <c r="N47">
        <f t="shared" si="3"/>
        <v>9.0565611748639991</v>
      </c>
      <c r="O47">
        <f t="shared" si="4"/>
        <v>1.2702585350499999E-2</v>
      </c>
      <c r="P47">
        <f t="shared" si="5"/>
        <v>8.5724305526369999</v>
      </c>
      <c r="Q47">
        <f t="shared" si="6"/>
        <v>2.1719167152379999E-2</v>
      </c>
      <c r="R47">
        <f t="shared" si="7"/>
        <v>6.4044956079609996</v>
      </c>
    </row>
    <row r="48" spans="2:18" x14ac:dyDescent="0.3">
      <c r="B48" s="2">
        <v>0.94123973198809996</v>
      </c>
      <c r="C48">
        <v>3.9007419618829999</v>
      </c>
      <c r="D48">
        <v>1.2138640691960001</v>
      </c>
      <c r="E48">
        <v>8.787611096469</v>
      </c>
      <c r="F48">
        <v>1.350643205149</v>
      </c>
      <c r="G48">
        <v>8.2738934448649992</v>
      </c>
      <c r="H48">
        <v>2.3017988615489999</v>
      </c>
      <c r="I48">
        <v>6.2882193698600002</v>
      </c>
      <c r="K48">
        <f t="shared" si="0"/>
        <v>9.4123973198809996E-3</v>
      </c>
      <c r="L48">
        <f t="shared" si="1"/>
        <v>3.9007419618829999</v>
      </c>
      <c r="M48">
        <f t="shared" si="2"/>
        <v>1.2138640691960001E-2</v>
      </c>
      <c r="N48">
        <f t="shared" si="3"/>
        <v>8.787611096469</v>
      </c>
      <c r="O48">
        <f t="shared" si="4"/>
        <v>1.350643205149E-2</v>
      </c>
      <c r="P48">
        <f t="shared" si="5"/>
        <v>8.2738934448649992</v>
      </c>
      <c r="Q48">
        <f t="shared" si="6"/>
        <v>2.3017988615489999E-2</v>
      </c>
      <c r="R48">
        <f t="shared" si="7"/>
        <v>6.2882193698600002</v>
      </c>
    </row>
    <row r="49" spans="2:18" x14ac:dyDescent="0.3">
      <c r="B49" s="2">
        <v>0.98305468490199999</v>
      </c>
      <c r="C49">
        <v>3.8568221107470002</v>
      </c>
      <c r="D49">
        <v>1.2715861347449999</v>
      </c>
      <c r="E49">
        <v>8.6075245117740007</v>
      </c>
      <c r="F49">
        <v>1.427831777747</v>
      </c>
      <c r="G49">
        <v>8.0454733592010008</v>
      </c>
      <c r="H49">
        <v>2.5102924476789998</v>
      </c>
      <c r="I49">
        <v>6.1366340955289997</v>
      </c>
      <c r="K49">
        <f t="shared" si="0"/>
        <v>9.8305468490199992E-3</v>
      </c>
      <c r="L49">
        <f t="shared" si="1"/>
        <v>3.8568221107470002</v>
      </c>
      <c r="M49">
        <f t="shared" si="2"/>
        <v>1.271586134745E-2</v>
      </c>
      <c r="N49">
        <f t="shared" si="3"/>
        <v>8.6075245117740007</v>
      </c>
      <c r="O49">
        <f t="shared" si="4"/>
        <v>1.427831777747E-2</v>
      </c>
      <c r="P49">
        <f t="shared" si="5"/>
        <v>8.0454733592010008</v>
      </c>
      <c r="Q49">
        <f t="shared" si="6"/>
        <v>2.5102924476789999E-2</v>
      </c>
      <c r="R49">
        <f t="shared" si="7"/>
        <v>6.1366340955289997</v>
      </c>
    </row>
    <row r="50" spans="2:18" x14ac:dyDescent="0.3">
      <c r="B50" s="2">
        <v>1.016123009387</v>
      </c>
      <c r="C50">
        <v>3.8289513715450001</v>
      </c>
      <c r="D50">
        <v>1.309212557992</v>
      </c>
      <c r="E50">
        <v>8.5027467848770009</v>
      </c>
      <c r="F50">
        <v>1.4654645036459999</v>
      </c>
      <c r="G50">
        <v>7.9487906025569997</v>
      </c>
      <c r="H50">
        <v>2.7657372774720002</v>
      </c>
      <c r="I50">
        <v>5.9674869386690004</v>
      </c>
      <c r="K50">
        <f t="shared" si="0"/>
        <v>1.0161230093869999E-2</v>
      </c>
      <c r="L50">
        <f t="shared" si="1"/>
        <v>3.8289513715450001</v>
      </c>
      <c r="M50">
        <f t="shared" si="2"/>
        <v>1.3092125579920001E-2</v>
      </c>
      <c r="N50">
        <f t="shared" si="3"/>
        <v>8.5027467848770009</v>
      </c>
      <c r="O50">
        <f t="shared" si="4"/>
        <v>1.4654645036459999E-2</v>
      </c>
      <c r="P50">
        <f t="shared" si="5"/>
        <v>7.9487906025569997</v>
      </c>
      <c r="Q50">
        <f t="shared" si="6"/>
        <v>2.7657372774720003E-2</v>
      </c>
      <c r="R50">
        <f t="shared" si="7"/>
        <v>5.9674869386690004</v>
      </c>
    </row>
    <row r="51" spans="2:18" x14ac:dyDescent="0.3">
      <c r="B51" s="2">
        <v>1.0375092470089999</v>
      </c>
      <c r="C51">
        <v>3.7969003162649999</v>
      </c>
      <c r="D51">
        <v>1.3819110475459999</v>
      </c>
      <c r="E51">
        <v>8.3525229368700007</v>
      </c>
      <c r="F51">
        <v>1.5764143499329999</v>
      </c>
      <c r="G51">
        <v>7.6614170239900004</v>
      </c>
      <c r="H51">
        <v>3.0135577583200002</v>
      </c>
      <c r="I51">
        <v>5.8254435407780001</v>
      </c>
      <c r="K51">
        <f t="shared" si="0"/>
        <v>1.0375092470089999E-2</v>
      </c>
      <c r="L51">
        <f t="shared" si="1"/>
        <v>3.7969003162649999</v>
      </c>
      <c r="M51">
        <f t="shared" si="2"/>
        <v>1.3819110475459999E-2</v>
      </c>
      <c r="N51">
        <f t="shared" si="3"/>
        <v>8.3525229368700007</v>
      </c>
      <c r="O51">
        <f t="shared" si="4"/>
        <v>1.5764143499329999E-2</v>
      </c>
      <c r="P51">
        <f t="shared" si="5"/>
        <v>7.6614170239900004</v>
      </c>
      <c r="Q51">
        <f t="shared" si="6"/>
        <v>3.0135577583200002E-2</v>
      </c>
      <c r="R51">
        <f t="shared" si="7"/>
        <v>5.8254435407780001</v>
      </c>
    </row>
    <row r="52" spans="2:18" x14ac:dyDescent="0.3">
      <c r="B52" s="2">
        <v>1.1051905639870001</v>
      </c>
      <c r="C52">
        <v>3.7305667715480002</v>
      </c>
      <c r="D52">
        <v>1.4403000642699999</v>
      </c>
      <c r="E52">
        <v>8.1940308168710008</v>
      </c>
      <c r="F52">
        <v>1.6627217469910001</v>
      </c>
      <c r="G52">
        <v>7.4546938085940004</v>
      </c>
      <c r="H52">
        <v>3.5288974587220001</v>
      </c>
      <c r="I52">
        <v>5.591455007475</v>
      </c>
      <c r="K52">
        <f t="shared" si="0"/>
        <v>1.1051905639870001E-2</v>
      </c>
      <c r="L52">
        <f t="shared" si="1"/>
        <v>3.7305667715480002</v>
      </c>
      <c r="M52">
        <f t="shared" si="2"/>
        <v>1.4403000642699998E-2</v>
      </c>
      <c r="N52">
        <f t="shared" si="3"/>
        <v>8.1940308168710008</v>
      </c>
      <c r="O52">
        <f t="shared" si="4"/>
        <v>1.6627217469909999E-2</v>
      </c>
      <c r="P52">
        <f t="shared" si="5"/>
        <v>7.4546938085940004</v>
      </c>
      <c r="Q52">
        <f t="shared" si="6"/>
        <v>3.5288974587220003E-2</v>
      </c>
      <c r="R52">
        <f t="shared" si="7"/>
        <v>5.591455007475</v>
      </c>
    </row>
    <row r="53" spans="2:18" x14ac:dyDescent="0.3">
      <c r="B53" s="2">
        <v>1.1687911300280001</v>
      </c>
      <c r="C53">
        <v>3.688223095214</v>
      </c>
      <c r="D53">
        <v>1.475313305814</v>
      </c>
      <c r="E53">
        <v>8.0730316400589999</v>
      </c>
      <c r="F53">
        <v>1.7321590116279999</v>
      </c>
      <c r="G53">
        <v>7.2909389567379996</v>
      </c>
      <c r="H53">
        <v>3.837910362678</v>
      </c>
      <c r="I53">
        <v>5.486414553685</v>
      </c>
      <c r="K53">
        <f t="shared" si="0"/>
        <v>1.1687911300280001E-2</v>
      </c>
      <c r="L53">
        <f t="shared" si="1"/>
        <v>3.688223095214</v>
      </c>
      <c r="M53">
        <f t="shared" si="2"/>
        <v>1.475313305814E-2</v>
      </c>
      <c r="N53">
        <f t="shared" si="3"/>
        <v>8.0730316400589999</v>
      </c>
      <c r="O53">
        <f t="shared" si="4"/>
        <v>1.7321590116279997E-2</v>
      </c>
      <c r="P53">
        <f t="shared" si="5"/>
        <v>7.2909389567379996</v>
      </c>
      <c r="Q53">
        <f t="shared" si="6"/>
        <v>3.8379103626780001E-2</v>
      </c>
      <c r="R53">
        <f t="shared" si="7"/>
        <v>5.486414553685</v>
      </c>
    </row>
    <row r="54" spans="2:18" x14ac:dyDescent="0.3">
      <c r="B54" s="2">
        <v>1.255097192349</v>
      </c>
      <c r="C54">
        <v>3.6192081002799998</v>
      </c>
      <c r="D54">
        <v>1.5635438236720001</v>
      </c>
      <c r="E54">
        <v>7.8312538522850001</v>
      </c>
      <c r="F54">
        <v>1.811356841287</v>
      </c>
      <c r="G54">
        <v>7.138095558831</v>
      </c>
      <c r="H54">
        <v>4.0060730647789997</v>
      </c>
      <c r="I54">
        <v>5.4385924799070002</v>
      </c>
      <c r="K54">
        <f t="shared" si="0"/>
        <v>1.2550971923489999E-2</v>
      </c>
      <c r="L54">
        <f t="shared" si="1"/>
        <v>3.6192081002799998</v>
      </c>
      <c r="M54">
        <f t="shared" si="2"/>
        <v>1.5635438236719999E-2</v>
      </c>
      <c r="N54">
        <f t="shared" si="3"/>
        <v>7.8312538522850001</v>
      </c>
      <c r="O54">
        <f t="shared" si="4"/>
        <v>1.8113568412869999E-2</v>
      </c>
      <c r="P54">
        <f t="shared" si="5"/>
        <v>7.138095558831</v>
      </c>
      <c r="Q54">
        <f t="shared" si="6"/>
        <v>4.0060730647789998E-2</v>
      </c>
      <c r="R54">
        <f t="shared" si="7"/>
        <v>5.4385924799070002</v>
      </c>
    </row>
    <row r="55" spans="2:18" x14ac:dyDescent="0.3">
      <c r="B55" s="2">
        <v>1.3401213831679999</v>
      </c>
      <c r="C55">
        <v>3.5717347142509999</v>
      </c>
      <c r="D55">
        <v>1.6738918462000001</v>
      </c>
      <c r="E55">
        <v>7.6059338349779999</v>
      </c>
      <c r="F55">
        <v>1.895084670795</v>
      </c>
      <c r="G55">
        <v>6.9583240682070002</v>
      </c>
      <c r="K55">
        <f t="shared" si="0"/>
        <v>1.340121383168E-2</v>
      </c>
      <c r="L55">
        <f t="shared" si="1"/>
        <v>3.5717347142509999</v>
      </c>
      <c r="M55">
        <f t="shared" si="2"/>
        <v>1.6738918461999999E-2</v>
      </c>
      <c r="N55">
        <f t="shared" si="3"/>
        <v>7.6059338349779999</v>
      </c>
      <c r="O55">
        <f t="shared" si="4"/>
        <v>1.8950846707950001E-2</v>
      </c>
      <c r="P55">
        <f t="shared" si="5"/>
        <v>6.9583240682070002</v>
      </c>
    </row>
    <row r="56" spans="2:18" x14ac:dyDescent="0.3">
      <c r="B56" s="2">
        <v>1.3647895494290001</v>
      </c>
      <c r="C56">
        <v>3.5639496738899998</v>
      </c>
      <c r="D56">
        <v>1.7323249814970001</v>
      </c>
      <c r="E56">
        <v>7.5041065067549999</v>
      </c>
      <c r="F56">
        <v>2.0502632237679999</v>
      </c>
      <c r="G56">
        <v>6.6957710603210003</v>
      </c>
      <c r="K56">
        <f t="shared" si="0"/>
        <v>1.3647895494290001E-2</v>
      </c>
      <c r="L56">
        <f t="shared" si="1"/>
        <v>3.5639496738899998</v>
      </c>
      <c r="M56">
        <f t="shared" si="2"/>
        <v>1.732324981497E-2</v>
      </c>
      <c r="N56">
        <f t="shared" si="3"/>
        <v>7.5041065067549999</v>
      </c>
      <c r="O56">
        <f t="shared" si="4"/>
        <v>2.0502632237679997E-2</v>
      </c>
      <c r="P56">
        <f t="shared" si="5"/>
        <v>6.6957710603210003</v>
      </c>
    </row>
    <row r="57" spans="2:18" x14ac:dyDescent="0.3">
      <c r="B57" s="2">
        <v>1.372556307825</v>
      </c>
      <c r="C57">
        <v>3.531708067696</v>
      </c>
      <c r="D57">
        <v>1.7972133383260001</v>
      </c>
      <c r="E57">
        <v>7.3429948368559996</v>
      </c>
      <c r="F57">
        <v>2.1314303936829999</v>
      </c>
      <c r="G57">
        <v>6.5672362052309996</v>
      </c>
      <c r="K57">
        <f t="shared" si="0"/>
        <v>1.372556307825E-2</v>
      </c>
      <c r="L57">
        <f t="shared" si="1"/>
        <v>3.531708067696</v>
      </c>
      <c r="M57">
        <f t="shared" si="2"/>
        <v>1.7972133383260001E-2</v>
      </c>
      <c r="N57">
        <f t="shared" si="3"/>
        <v>7.3429948368559996</v>
      </c>
      <c r="O57">
        <f t="shared" si="4"/>
        <v>2.1314303936829999E-2</v>
      </c>
      <c r="P57">
        <f t="shared" si="5"/>
        <v>6.5672362052309996</v>
      </c>
    </row>
    <row r="58" spans="2:18" x14ac:dyDescent="0.3">
      <c r="B58" s="2">
        <v>1.4095638023129999</v>
      </c>
      <c r="C58">
        <v>3.5267671771010001</v>
      </c>
      <c r="D58">
        <v>1.878355297628</v>
      </c>
      <c r="E58">
        <v>7.1820801007500004</v>
      </c>
      <c r="F58">
        <v>2.2074195205359999</v>
      </c>
      <c r="G58">
        <v>6.4683198889240003</v>
      </c>
      <c r="K58">
        <f t="shared" si="0"/>
        <v>1.4095638023129999E-2</v>
      </c>
      <c r="L58">
        <f t="shared" si="1"/>
        <v>3.5267671771010001</v>
      </c>
      <c r="M58">
        <f t="shared" si="2"/>
        <v>1.878355297628E-2</v>
      </c>
      <c r="N58">
        <f t="shared" si="3"/>
        <v>7.1820801007500004</v>
      </c>
      <c r="O58">
        <f t="shared" si="4"/>
        <v>2.2074195205359998E-2</v>
      </c>
      <c r="P58">
        <f t="shared" si="5"/>
        <v>6.4683198889240003</v>
      </c>
    </row>
    <row r="59" spans="2:18" x14ac:dyDescent="0.3">
      <c r="B59" s="2">
        <v>1.427076773394</v>
      </c>
      <c r="C59">
        <v>3.5027275867799998</v>
      </c>
      <c r="D59">
        <v>1.953658565347</v>
      </c>
      <c r="E59">
        <v>7.0372844089860003</v>
      </c>
      <c r="F59">
        <v>2.2827732094800002</v>
      </c>
      <c r="G59">
        <v>6.3882839591899998</v>
      </c>
      <c r="K59">
        <f t="shared" si="0"/>
        <v>1.4270767733939999E-2</v>
      </c>
      <c r="L59">
        <f t="shared" si="1"/>
        <v>3.5027275867799998</v>
      </c>
      <c r="M59">
        <f t="shared" si="2"/>
        <v>1.9536585653469999E-2</v>
      </c>
      <c r="N59">
        <f t="shared" si="3"/>
        <v>7.0372844089860003</v>
      </c>
      <c r="O59">
        <f t="shared" si="4"/>
        <v>2.2827732094800001E-2</v>
      </c>
      <c r="P59">
        <f t="shared" si="5"/>
        <v>6.3882839591899998</v>
      </c>
    </row>
    <row r="60" spans="2:18" x14ac:dyDescent="0.3">
      <c r="B60" s="2">
        <v>1.4439530047989999</v>
      </c>
      <c r="C60">
        <v>3.4948481368689999</v>
      </c>
      <c r="D60">
        <v>2.1309315132619999</v>
      </c>
      <c r="E60">
        <v>6.7615076139710002</v>
      </c>
      <c r="F60">
        <v>2.3639676908929999</v>
      </c>
      <c r="G60">
        <v>6.2948273085329998</v>
      </c>
      <c r="K60">
        <f t="shared" si="0"/>
        <v>1.443953004799E-2</v>
      </c>
      <c r="L60">
        <f t="shared" si="1"/>
        <v>3.4948481368689999</v>
      </c>
      <c r="M60">
        <f t="shared" si="2"/>
        <v>2.1309315132620001E-2</v>
      </c>
      <c r="N60">
        <f t="shared" si="3"/>
        <v>6.7615076139710002</v>
      </c>
      <c r="O60">
        <f t="shared" si="4"/>
        <v>2.3639676908929999E-2</v>
      </c>
      <c r="P60">
        <f t="shared" si="5"/>
        <v>6.2948273085329998</v>
      </c>
    </row>
    <row r="61" spans="2:18" x14ac:dyDescent="0.3">
      <c r="B61" s="2">
        <v>1.459541070587</v>
      </c>
      <c r="C61">
        <v>3.5004262919269999</v>
      </c>
      <c r="D61">
        <v>2.167924599485</v>
      </c>
      <c r="E61">
        <v>6.6783085970649996</v>
      </c>
      <c r="F61">
        <v>2.4406216680349999</v>
      </c>
      <c r="G61">
        <v>6.2148071335030002</v>
      </c>
      <c r="K61">
        <f t="shared" si="0"/>
        <v>1.4595410705869999E-2</v>
      </c>
      <c r="L61">
        <f t="shared" si="1"/>
        <v>3.5004262919269999</v>
      </c>
      <c r="M61">
        <f t="shared" si="2"/>
        <v>2.1679245994850001E-2</v>
      </c>
      <c r="N61">
        <f t="shared" si="3"/>
        <v>6.6783085970649996</v>
      </c>
      <c r="O61">
        <f t="shared" si="4"/>
        <v>2.440621668035E-2</v>
      </c>
      <c r="P61">
        <f t="shared" si="5"/>
        <v>6.2148071335030002</v>
      </c>
    </row>
    <row r="62" spans="2:18" x14ac:dyDescent="0.3">
      <c r="B62" s="2">
        <v>1.4718783007759999</v>
      </c>
      <c r="C62">
        <v>3.500575773714</v>
      </c>
      <c r="D62">
        <v>2.1841824037270001</v>
      </c>
      <c r="E62">
        <v>6.6839021776949998</v>
      </c>
      <c r="F62">
        <v>2.5867927434219999</v>
      </c>
      <c r="G62">
        <v>6.0735683964999998</v>
      </c>
      <c r="K62">
        <f t="shared" si="0"/>
        <v>1.4718783007759998E-2</v>
      </c>
      <c r="L62">
        <f t="shared" si="1"/>
        <v>3.500575773714</v>
      </c>
      <c r="M62">
        <f t="shared" si="2"/>
        <v>2.1841824037270002E-2</v>
      </c>
      <c r="N62">
        <f t="shared" si="3"/>
        <v>6.6839021776949998</v>
      </c>
      <c r="O62">
        <f t="shared" si="4"/>
        <v>2.5867927434219999E-2</v>
      </c>
      <c r="P62">
        <f t="shared" si="5"/>
        <v>6.0735683964999998</v>
      </c>
    </row>
    <row r="63" spans="2:18" x14ac:dyDescent="0.3">
      <c r="B63" s="2">
        <v>1.482893796733</v>
      </c>
      <c r="C63">
        <v>3.471068172811</v>
      </c>
      <c r="D63">
        <v>2.2075602797910001</v>
      </c>
      <c r="E63">
        <v>6.6491075579250003</v>
      </c>
      <c r="F63">
        <v>2.7817141218070001</v>
      </c>
      <c r="G63">
        <v>5.9194288437890004</v>
      </c>
      <c r="K63">
        <f t="shared" si="0"/>
        <v>1.4828937967330001E-2</v>
      </c>
      <c r="L63">
        <f t="shared" si="1"/>
        <v>3.471068172811</v>
      </c>
      <c r="M63">
        <f t="shared" si="2"/>
        <v>2.2075602797910002E-2</v>
      </c>
      <c r="N63">
        <f t="shared" si="3"/>
        <v>6.6491075579250003</v>
      </c>
      <c r="O63">
        <f t="shared" si="4"/>
        <v>2.781714121807E-2</v>
      </c>
      <c r="P63">
        <f t="shared" si="5"/>
        <v>5.9194288437890004</v>
      </c>
    </row>
    <row r="64" spans="2:18" x14ac:dyDescent="0.3">
      <c r="B64" s="2">
        <v>1.4926211270730001</v>
      </c>
      <c r="C64">
        <v>3.455018176876</v>
      </c>
      <c r="D64">
        <v>2.2270330894930002</v>
      </c>
      <c r="E64">
        <v>6.6088690272089998</v>
      </c>
      <c r="F64">
        <v>2.9253140331799998</v>
      </c>
      <c r="G64">
        <v>5.8159351252290001</v>
      </c>
      <c r="K64">
        <f t="shared" si="0"/>
        <v>1.4926211270730001E-2</v>
      </c>
      <c r="L64">
        <f t="shared" si="1"/>
        <v>3.455018176876</v>
      </c>
      <c r="M64">
        <f t="shared" si="2"/>
        <v>2.2270330894930003E-2</v>
      </c>
      <c r="N64">
        <f t="shared" si="3"/>
        <v>6.6088690272089998</v>
      </c>
      <c r="O64">
        <f t="shared" si="4"/>
        <v>2.9253140331799998E-2</v>
      </c>
      <c r="P64">
        <f t="shared" si="5"/>
        <v>5.8159351252290001</v>
      </c>
    </row>
    <row r="65" spans="2:16" x14ac:dyDescent="0.3">
      <c r="B65" s="2">
        <v>1.505607685165</v>
      </c>
      <c r="C65">
        <v>3.4551755261260002</v>
      </c>
      <c r="D65">
        <v>2.252374003161</v>
      </c>
      <c r="E65">
        <v>6.5902879800029996</v>
      </c>
      <c r="F65">
        <v>3.068913944553</v>
      </c>
      <c r="G65">
        <v>5.71244140667</v>
      </c>
      <c r="K65">
        <f t="shared" si="0"/>
        <v>1.505607685165E-2</v>
      </c>
      <c r="L65">
        <f t="shared" si="1"/>
        <v>3.4551755261260002</v>
      </c>
      <c r="M65">
        <f t="shared" si="2"/>
        <v>2.252374003161E-2</v>
      </c>
      <c r="N65">
        <f t="shared" si="3"/>
        <v>6.5902879800029996</v>
      </c>
      <c r="O65">
        <f t="shared" si="4"/>
        <v>3.0689139445529999E-2</v>
      </c>
      <c r="P65">
        <f t="shared" si="5"/>
        <v>5.71244140667</v>
      </c>
    </row>
    <row r="66" spans="2:16" x14ac:dyDescent="0.3">
      <c r="B66" s="2">
        <v>1.5237888664949999</v>
      </c>
      <c r="C66">
        <v>3.4553958150759998</v>
      </c>
      <c r="D66">
        <v>2.3322808016819998</v>
      </c>
      <c r="E66">
        <v>6.5130055151499997</v>
      </c>
      <c r="F66">
        <v>3.1715904927279999</v>
      </c>
      <c r="G66">
        <v>5.654322913054</v>
      </c>
      <c r="K66">
        <f t="shared" si="0"/>
        <v>1.5237888664949999E-2</v>
      </c>
      <c r="L66">
        <f t="shared" si="1"/>
        <v>3.4553958150759998</v>
      </c>
      <c r="M66">
        <f t="shared" si="2"/>
        <v>2.3322808016819997E-2</v>
      </c>
      <c r="N66">
        <f t="shared" si="3"/>
        <v>6.5130055151499997</v>
      </c>
      <c r="O66">
        <f t="shared" si="4"/>
        <v>3.1715904927279999E-2</v>
      </c>
      <c r="P66">
        <f t="shared" si="5"/>
        <v>5.654322913054</v>
      </c>
    </row>
    <row r="67" spans="2:16" x14ac:dyDescent="0.3">
      <c r="B67" s="2">
        <v>1.5452166873490001</v>
      </c>
      <c r="C67">
        <v>3.4556554413390002</v>
      </c>
      <c r="D67">
        <v>2.3978991362180002</v>
      </c>
      <c r="E67">
        <v>6.4544380124830001</v>
      </c>
      <c r="F67">
        <v>3.419834191648</v>
      </c>
      <c r="G67">
        <v>5.514320920277</v>
      </c>
      <c r="K67">
        <f t="shared" ref="K67:K130" si="8">B67/100</f>
        <v>1.5452166873490001E-2</v>
      </c>
      <c r="L67">
        <f t="shared" ref="L67:L130" si="9">C67</f>
        <v>3.4556554413390002</v>
      </c>
      <c r="M67">
        <f t="shared" ref="M67:M117" si="10">D67/100</f>
        <v>2.3978991362180003E-2</v>
      </c>
      <c r="N67">
        <f t="shared" ref="N67:N117" si="11">E67</f>
        <v>6.4544380124830001</v>
      </c>
      <c r="O67">
        <f t="shared" ref="O67:O109" si="12">F67/100</f>
        <v>3.4198341916479996E-2</v>
      </c>
      <c r="P67">
        <f t="shared" ref="P67:P109" si="13">G67</f>
        <v>5.514320920277</v>
      </c>
    </row>
    <row r="68" spans="2:16" x14ac:dyDescent="0.3">
      <c r="B68" s="2">
        <v>1.5666361160490001</v>
      </c>
      <c r="C68">
        <v>3.4451363956860002</v>
      </c>
      <c r="D68">
        <v>2.4394705426300001</v>
      </c>
      <c r="E68">
        <v>6.4063723414730003</v>
      </c>
      <c r="F68">
        <v>3.5784231323319999</v>
      </c>
      <c r="G68">
        <v>5.456879878913</v>
      </c>
      <c r="K68">
        <f t="shared" si="8"/>
        <v>1.566636116049E-2</v>
      </c>
      <c r="L68">
        <f t="shared" si="9"/>
        <v>3.4451363956860002</v>
      </c>
      <c r="M68">
        <f t="shared" si="10"/>
        <v>2.4394705426300001E-2</v>
      </c>
      <c r="N68">
        <f t="shared" si="11"/>
        <v>6.4063723414730003</v>
      </c>
      <c r="O68">
        <f t="shared" si="12"/>
        <v>3.5784231323320002E-2</v>
      </c>
      <c r="P68">
        <f t="shared" si="13"/>
        <v>5.456879878913</v>
      </c>
    </row>
    <row r="69" spans="2:16" x14ac:dyDescent="0.3">
      <c r="B69" s="2">
        <v>1.5854540370529999</v>
      </c>
      <c r="C69">
        <v>3.429196544227</v>
      </c>
      <c r="D69">
        <v>2.505743223034</v>
      </c>
      <c r="E69">
        <v>6.3532093629939999</v>
      </c>
      <c r="F69">
        <v>3.7207521678890001</v>
      </c>
      <c r="G69">
        <v>5.391146933501</v>
      </c>
      <c r="K69">
        <f t="shared" si="8"/>
        <v>1.5854540370529999E-2</v>
      </c>
      <c r="L69">
        <f t="shared" si="9"/>
        <v>3.429196544227</v>
      </c>
      <c r="M69">
        <f t="shared" si="10"/>
        <v>2.5057432230340002E-2</v>
      </c>
      <c r="N69">
        <f t="shared" si="11"/>
        <v>6.3532093629939999</v>
      </c>
      <c r="O69">
        <f t="shared" si="12"/>
        <v>3.720752167889E-2</v>
      </c>
      <c r="P69">
        <f t="shared" si="13"/>
        <v>5.391146933501</v>
      </c>
    </row>
    <row r="70" spans="2:16" x14ac:dyDescent="0.3">
      <c r="B70" s="2">
        <v>1.6120680889900001</v>
      </c>
      <c r="C70">
        <v>3.4187404382739999</v>
      </c>
      <c r="D70">
        <v>2.5460164421329998</v>
      </c>
      <c r="E70">
        <v>6.3078262606989997</v>
      </c>
      <c r="F70">
        <v>3.875408730712</v>
      </c>
      <c r="G70">
        <v>5.293183776757</v>
      </c>
      <c r="K70">
        <f t="shared" si="8"/>
        <v>1.6120680889899999E-2</v>
      </c>
      <c r="L70">
        <f t="shared" si="9"/>
        <v>3.4187404382739999</v>
      </c>
      <c r="M70">
        <f t="shared" si="10"/>
        <v>2.5460164421329999E-2</v>
      </c>
      <c r="N70">
        <f t="shared" si="11"/>
        <v>6.3078262606989997</v>
      </c>
      <c r="O70">
        <f t="shared" si="12"/>
        <v>3.8754087307120003E-2</v>
      </c>
      <c r="P70">
        <f t="shared" si="13"/>
        <v>5.293183776757</v>
      </c>
    </row>
    <row r="71" spans="2:16" x14ac:dyDescent="0.3">
      <c r="B71" s="2">
        <v>1.652326419078</v>
      </c>
      <c r="C71">
        <v>3.4192282209489999</v>
      </c>
      <c r="D71">
        <v>2.5674459867850001</v>
      </c>
      <c r="E71">
        <v>6.2757063322919997</v>
      </c>
      <c r="F71">
        <v>3.9345550366399999</v>
      </c>
      <c r="G71">
        <v>5.2723140284239998</v>
      </c>
      <c r="K71">
        <f t="shared" si="8"/>
        <v>1.6523264190779999E-2</v>
      </c>
      <c r="L71">
        <f t="shared" si="9"/>
        <v>3.4192282209489999</v>
      </c>
      <c r="M71">
        <f t="shared" si="10"/>
        <v>2.567445986785E-2</v>
      </c>
      <c r="N71">
        <f t="shared" si="11"/>
        <v>6.2757063322919997</v>
      </c>
      <c r="O71">
        <f t="shared" si="12"/>
        <v>3.9345550366400001E-2</v>
      </c>
      <c r="P71">
        <f t="shared" si="13"/>
        <v>5.2723140284239998</v>
      </c>
    </row>
    <row r="72" spans="2:16" x14ac:dyDescent="0.3">
      <c r="B72" s="2">
        <v>1.6639891449019999</v>
      </c>
      <c r="C72">
        <v>3.38703381953</v>
      </c>
      <c r="D72">
        <v>2.5908511743470002</v>
      </c>
      <c r="E72">
        <v>6.275989916955</v>
      </c>
      <c r="F72">
        <v>4.0034556049369998</v>
      </c>
      <c r="G72">
        <v>5.2542607637860002</v>
      </c>
      <c r="K72">
        <f t="shared" si="8"/>
        <v>1.6639891449019999E-2</v>
      </c>
      <c r="L72">
        <f t="shared" si="9"/>
        <v>3.38703381953</v>
      </c>
      <c r="M72">
        <f t="shared" si="10"/>
        <v>2.5908511743470003E-2</v>
      </c>
      <c r="N72">
        <f t="shared" si="11"/>
        <v>6.275989916955</v>
      </c>
      <c r="O72">
        <f t="shared" si="12"/>
        <v>4.003455604937E-2</v>
      </c>
      <c r="P72">
        <f t="shared" si="13"/>
        <v>5.2542607637860002</v>
      </c>
    </row>
    <row r="73" spans="2:16" x14ac:dyDescent="0.3">
      <c r="B73" s="2">
        <v>1.6880163754119999</v>
      </c>
      <c r="C73">
        <v>3.3900195836210001</v>
      </c>
      <c r="D73">
        <v>2.6083693499830001</v>
      </c>
      <c r="E73">
        <v>6.2303311073480003</v>
      </c>
      <c r="F73">
        <v>3.9989483963099999</v>
      </c>
      <c r="G73">
        <v>1.970377532104</v>
      </c>
      <c r="K73">
        <f t="shared" si="8"/>
        <v>1.6880163754119999E-2</v>
      </c>
      <c r="L73">
        <f t="shared" si="9"/>
        <v>3.3900195836210001</v>
      </c>
      <c r="M73">
        <f t="shared" si="10"/>
        <v>2.6083693499830002E-2</v>
      </c>
      <c r="N73">
        <f t="shared" si="11"/>
        <v>6.2303311073480003</v>
      </c>
      <c r="O73">
        <f t="shared" si="12"/>
        <v>3.9989483963100002E-2</v>
      </c>
      <c r="P73">
        <f t="shared" si="13"/>
        <v>1.970377532104</v>
      </c>
    </row>
    <row r="74" spans="2:16" x14ac:dyDescent="0.3">
      <c r="B74" s="2">
        <v>1.728266313347</v>
      </c>
      <c r="C74">
        <v>3.3797286943809999</v>
      </c>
      <c r="D74">
        <v>2.6278694711820001</v>
      </c>
      <c r="E74">
        <v>6.2251707810649997</v>
      </c>
      <c r="F74">
        <v>3.9856618949349998</v>
      </c>
      <c r="G74">
        <v>1.6059463236480001</v>
      </c>
      <c r="K74">
        <f t="shared" si="8"/>
        <v>1.7282663133469999E-2</v>
      </c>
      <c r="L74">
        <f t="shared" si="9"/>
        <v>3.3797286943809999</v>
      </c>
      <c r="M74">
        <f t="shared" si="10"/>
        <v>2.6278694711820001E-2</v>
      </c>
      <c r="N74">
        <f t="shared" si="11"/>
        <v>6.2251707810649997</v>
      </c>
      <c r="O74">
        <f t="shared" si="12"/>
        <v>3.9856618949349998E-2</v>
      </c>
      <c r="P74">
        <f t="shared" si="13"/>
        <v>1.6059463236480001</v>
      </c>
    </row>
    <row r="75" spans="2:16" x14ac:dyDescent="0.3">
      <c r="B75" s="2">
        <v>1.7451026820240001</v>
      </c>
      <c r="C75">
        <v>3.3206505528750001</v>
      </c>
      <c r="D75">
        <v>2.6525791487110002</v>
      </c>
      <c r="E75">
        <v>6.230866767268</v>
      </c>
      <c r="F75">
        <v>3.9809785305240002</v>
      </c>
      <c r="G75">
        <v>1.435896806855</v>
      </c>
      <c r="K75">
        <f t="shared" si="8"/>
        <v>1.7451026820240002E-2</v>
      </c>
      <c r="L75">
        <f t="shared" si="9"/>
        <v>3.3206505528750001</v>
      </c>
      <c r="M75">
        <f t="shared" si="10"/>
        <v>2.6525791487110002E-2</v>
      </c>
      <c r="N75">
        <f t="shared" si="11"/>
        <v>6.230866767268</v>
      </c>
      <c r="O75">
        <f t="shared" si="12"/>
        <v>3.980978530524E-2</v>
      </c>
      <c r="P75">
        <f t="shared" si="13"/>
        <v>1.435896806855</v>
      </c>
    </row>
    <row r="76" spans="2:16" x14ac:dyDescent="0.3">
      <c r="B76" s="2">
        <v>1.7685057610899999</v>
      </c>
      <c r="C76">
        <v>3.3559644652479999</v>
      </c>
      <c r="D76">
        <v>2.673993987172</v>
      </c>
      <c r="E76">
        <v>6.1798585749360004</v>
      </c>
      <c r="F76">
        <v>3.9729099890169999</v>
      </c>
      <c r="G76">
        <v>1.093115204556</v>
      </c>
      <c r="K76">
        <f t="shared" si="8"/>
        <v>1.7685057610899998E-2</v>
      </c>
      <c r="L76">
        <f t="shared" si="9"/>
        <v>3.3559644652479999</v>
      </c>
      <c r="M76">
        <f t="shared" si="10"/>
        <v>2.6739939871719999E-2</v>
      </c>
      <c r="N76">
        <f t="shared" si="11"/>
        <v>6.1798585749360004</v>
      </c>
      <c r="O76">
        <f t="shared" si="12"/>
        <v>3.9729099890169997E-2</v>
      </c>
      <c r="P76">
        <f t="shared" si="13"/>
        <v>1.093115204556</v>
      </c>
    </row>
    <row r="77" spans="2:16" x14ac:dyDescent="0.3">
      <c r="B77" s="2">
        <v>1.791228041676</v>
      </c>
      <c r="C77">
        <v>3.3508504904779999</v>
      </c>
      <c r="D77">
        <v>2.6915604831489999</v>
      </c>
      <c r="E77">
        <v>6.1962612039409999</v>
      </c>
      <c r="F77">
        <v>3.9647994298209999</v>
      </c>
      <c r="G77">
        <v>0.69636713389890004</v>
      </c>
      <c r="K77">
        <f t="shared" si="8"/>
        <v>1.7912280416760001E-2</v>
      </c>
      <c r="L77">
        <f t="shared" si="9"/>
        <v>3.3508504904779999</v>
      </c>
      <c r="M77">
        <f t="shared" si="10"/>
        <v>2.6915604831489998E-2</v>
      </c>
      <c r="N77">
        <f t="shared" si="11"/>
        <v>6.1962612039409999</v>
      </c>
      <c r="O77">
        <f t="shared" si="12"/>
        <v>3.9647994298209997E-2</v>
      </c>
      <c r="P77">
        <f t="shared" si="13"/>
        <v>0.69636713389890004</v>
      </c>
    </row>
    <row r="78" spans="2:16" x14ac:dyDescent="0.3">
      <c r="B78" s="2">
        <v>1.8282208498950001</v>
      </c>
      <c r="C78">
        <v>3.327046924032</v>
      </c>
      <c r="D78">
        <v>2.7084411199930001</v>
      </c>
      <c r="E78">
        <v>6.1667844574890003</v>
      </c>
      <c r="F78">
        <v>3.959409197432</v>
      </c>
      <c r="G78">
        <v>0.4534550074707</v>
      </c>
      <c r="K78">
        <f t="shared" si="8"/>
        <v>1.8282208498950001E-2</v>
      </c>
      <c r="L78">
        <f t="shared" si="9"/>
        <v>3.327046924032</v>
      </c>
      <c r="M78">
        <f t="shared" si="10"/>
        <v>2.7084411199930002E-2</v>
      </c>
      <c r="N78">
        <f t="shared" si="11"/>
        <v>6.1667844574890003</v>
      </c>
      <c r="O78">
        <f t="shared" si="12"/>
        <v>3.9594091974319998E-2</v>
      </c>
      <c r="P78">
        <f t="shared" si="13"/>
        <v>0.4534550074707</v>
      </c>
    </row>
    <row r="79" spans="2:16" x14ac:dyDescent="0.3">
      <c r="B79" s="2">
        <v>1.8866330868150001</v>
      </c>
      <c r="C79">
        <v>3.2927243119340002</v>
      </c>
      <c r="D79">
        <v>2.7708108349180001</v>
      </c>
      <c r="E79">
        <v>6.1108758914820003</v>
      </c>
      <c r="F79">
        <v>3.9559735991089999</v>
      </c>
      <c r="G79">
        <v>0.21596315993359999</v>
      </c>
      <c r="K79">
        <f t="shared" si="8"/>
        <v>1.886633086815E-2</v>
      </c>
      <c r="L79">
        <f t="shared" si="9"/>
        <v>3.2927243119340002</v>
      </c>
      <c r="M79">
        <f t="shared" si="10"/>
        <v>2.770810834918E-2</v>
      </c>
      <c r="N79">
        <f t="shared" si="11"/>
        <v>6.1108758914820003</v>
      </c>
      <c r="O79">
        <f t="shared" si="12"/>
        <v>3.955973599109E-2</v>
      </c>
      <c r="P79">
        <f t="shared" si="13"/>
        <v>0.21596315993359999</v>
      </c>
    </row>
    <row r="80" spans="2:16" x14ac:dyDescent="0.3">
      <c r="B80" s="2">
        <v>1.945700945754</v>
      </c>
      <c r="C80">
        <v>3.2664935712340002</v>
      </c>
      <c r="D80">
        <v>2.7928884227849999</v>
      </c>
      <c r="E80">
        <v>6.0760655170089999</v>
      </c>
      <c r="F80">
        <v>3.9525737158209999</v>
      </c>
      <c r="G80">
        <v>2.434281050141E-2</v>
      </c>
      <c r="K80">
        <f t="shared" si="8"/>
        <v>1.945700945754E-2</v>
      </c>
      <c r="L80">
        <f t="shared" si="9"/>
        <v>3.2664935712340002</v>
      </c>
      <c r="M80">
        <f t="shared" si="10"/>
        <v>2.792888422785E-2</v>
      </c>
      <c r="N80">
        <f t="shared" si="11"/>
        <v>6.0760655170089999</v>
      </c>
      <c r="O80">
        <f t="shared" si="12"/>
        <v>3.9525737158209999E-2</v>
      </c>
      <c r="P80">
        <f t="shared" si="13"/>
        <v>2.434281050141E-2</v>
      </c>
    </row>
    <row r="81" spans="2:16" x14ac:dyDescent="0.3">
      <c r="B81" s="2">
        <v>2.0054181325979998</v>
      </c>
      <c r="C81">
        <v>3.240270697997</v>
      </c>
      <c r="D81">
        <v>2.8130533942740001</v>
      </c>
      <c r="E81">
        <v>6.0898013320029998</v>
      </c>
      <c r="F81">
        <v>3.9435116152399998</v>
      </c>
      <c r="G81">
        <v>7.5500672517470002E-2</v>
      </c>
      <c r="K81">
        <f t="shared" si="8"/>
        <v>2.0054181325979997E-2</v>
      </c>
      <c r="L81">
        <f t="shared" si="9"/>
        <v>3.240270697997</v>
      </c>
      <c r="M81">
        <f t="shared" si="10"/>
        <v>2.813053394274E-2</v>
      </c>
      <c r="N81">
        <f t="shared" si="11"/>
        <v>6.0898013320029998</v>
      </c>
      <c r="O81">
        <f t="shared" si="12"/>
        <v>3.9435116152400002E-2</v>
      </c>
      <c r="P81">
        <f t="shared" si="13"/>
        <v>7.5500672517470002E-2</v>
      </c>
    </row>
    <row r="82" spans="2:16" x14ac:dyDescent="0.3">
      <c r="B82" s="2">
        <v>2.0372372979639999</v>
      </c>
      <c r="C82">
        <v>3.243350871638</v>
      </c>
      <c r="D82">
        <v>2.8325346075139999</v>
      </c>
      <c r="E82">
        <v>6.0603560949590003</v>
      </c>
      <c r="F82">
        <v>3.9240430073070001</v>
      </c>
      <c r="G82">
        <v>0.1211358500694</v>
      </c>
      <c r="K82">
        <f t="shared" si="8"/>
        <v>2.0372372979639997E-2</v>
      </c>
      <c r="L82">
        <f t="shared" si="9"/>
        <v>3.243350871638</v>
      </c>
      <c r="M82">
        <f t="shared" si="10"/>
        <v>2.832534607514E-2</v>
      </c>
      <c r="N82">
        <f t="shared" si="11"/>
        <v>6.0603560949590003</v>
      </c>
      <c r="O82">
        <f t="shared" si="12"/>
        <v>3.9240430073070001E-2</v>
      </c>
      <c r="P82">
        <f t="shared" si="13"/>
        <v>0.1211358500694</v>
      </c>
    </row>
    <row r="83" spans="2:16" x14ac:dyDescent="0.3">
      <c r="B83" s="2">
        <v>2.0508522035780001</v>
      </c>
      <c r="C83">
        <v>3.2165694085640002</v>
      </c>
      <c r="D83">
        <v>2.887108895905</v>
      </c>
      <c r="E83">
        <v>6.0124479709839997</v>
      </c>
      <c r="F83">
        <v>3.9051741222469998</v>
      </c>
      <c r="G83">
        <v>0.10201914294269999</v>
      </c>
      <c r="K83">
        <f t="shared" si="8"/>
        <v>2.0508522035780002E-2</v>
      </c>
      <c r="L83">
        <f t="shared" si="9"/>
        <v>3.2165694085640002</v>
      </c>
      <c r="M83">
        <f t="shared" si="10"/>
        <v>2.8871088959049999E-2</v>
      </c>
      <c r="N83">
        <f t="shared" si="11"/>
        <v>6.0124479709839997</v>
      </c>
      <c r="O83">
        <f t="shared" si="12"/>
        <v>3.9051741222469995E-2</v>
      </c>
      <c r="P83">
        <f t="shared" si="13"/>
        <v>0.10201914294269999</v>
      </c>
    </row>
    <row r="84" spans="2:16" x14ac:dyDescent="0.3">
      <c r="B84" s="2">
        <v>2.0618886799189999</v>
      </c>
      <c r="C84">
        <v>3.2140084874479999</v>
      </c>
      <c r="D84">
        <v>2.9261028356500001</v>
      </c>
      <c r="E84">
        <v>5.9940323481649997</v>
      </c>
      <c r="F84">
        <v>3.8902082026649998</v>
      </c>
      <c r="G84">
        <v>8.5648023344539997E-2</v>
      </c>
      <c r="K84">
        <f t="shared" si="8"/>
        <v>2.0618886799189998E-2</v>
      </c>
      <c r="L84">
        <f t="shared" si="9"/>
        <v>3.2140084874479999</v>
      </c>
      <c r="M84">
        <f t="shared" si="10"/>
        <v>2.9261028356500001E-2</v>
      </c>
      <c r="N84">
        <f t="shared" si="11"/>
        <v>5.9940323481649997</v>
      </c>
      <c r="O84">
        <f t="shared" si="12"/>
        <v>3.8902082026649999E-2</v>
      </c>
      <c r="P84">
        <f t="shared" si="13"/>
        <v>8.5648023344539997E-2</v>
      </c>
    </row>
    <row r="85" spans="2:16" x14ac:dyDescent="0.3">
      <c r="B85" s="2">
        <v>2.0722947107</v>
      </c>
      <c r="C85">
        <v>3.235691710677</v>
      </c>
      <c r="D85">
        <v>2.9507936052189998</v>
      </c>
      <c r="E85">
        <v>5.9754434236060003</v>
      </c>
      <c r="F85">
        <v>3.8642108422449999</v>
      </c>
      <c r="G85">
        <v>9.612622294572E-2</v>
      </c>
      <c r="K85">
        <f t="shared" si="8"/>
        <v>2.0722947107000001E-2</v>
      </c>
      <c r="L85">
        <f t="shared" si="9"/>
        <v>3.235691710677</v>
      </c>
      <c r="M85">
        <f t="shared" si="10"/>
        <v>2.9507936052189997E-2</v>
      </c>
      <c r="N85">
        <f t="shared" si="11"/>
        <v>5.9754434236060003</v>
      </c>
      <c r="O85">
        <f t="shared" si="12"/>
        <v>3.864210842245E-2</v>
      </c>
      <c r="P85">
        <f t="shared" si="13"/>
        <v>9.612622294572E-2</v>
      </c>
    </row>
    <row r="86" spans="2:16" x14ac:dyDescent="0.3">
      <c r="B86" s="2">
        <v>2.092411287514</v>
      </c>
      <c r="C86">
        <v>3.2197675941420001</v>
      </c>
      <c r="D86">
        <v>2.9605520693559999</v>
      </c>
      <c r="E86">
        <v>5.9836565541360001</v>
      </c>
      <c r="F86">
        <v>3.8485569626439999</v>
      </c>
      <c r="G86">
        <v>3.1177404472939999E-2</v>
      </c>
      <c r="K86">
        <f t="shared" si="8"/>
        <v>2.092411287514E-2</v>
      </c>
      <c r="L86">
        <f t="shared" si="9"/>
        <v>3.2197675941420001</v>
      </c>
      <c r="M86">
        <f t="shared" si="10"/>
        <v>2.9605520693559997E-2</v>
      </c>
      <c r="N86">
        <f t="shared" si="11"/>
        <v>5.9836565541360001</v>
      </c>
      <c r="O86">
        <f t="shared" si="12"/>
        <v>3.8485569626440001E-2</v>
      </c>
      <c r="P86">
        <f t="shared" si="13"/>
        <v>3.1177404472939999E-2</v>
      </c>
    </row>
    <row r="87" spans="2:16" x14ac:dyDescent="0.3">
      <c r="B87" s="2">
        <v>2.1190211433739998</v>
      </c>
      <c r="C87">
        <v>3.2039221522329999</v>
      </c>
      <c r="D87">
        <v>2.9806750231570001</v>
      </c>
      <c r="E87">
        <v>5.9434259007719996</v>
      </c>
      <c r="F87">
        <v>3.8095420140549998</v>
      </c>
      <c r="G87">
        <v>2.2609793113289998E-2</v>
      </c>
      <c r="K87">
        <f t="shared" si="8"/>
        <v>2.1190211433739999E-2</v>
      </c>
      <c r="L87">
        <f t="shared" si="9"/>
        <v>3.2039221522329999</v>
      </c>
      <c r="M87">
        <f t="shared" si="10"/>
        <v>2.9806750231569999E-2</v>
      </c>
      <c r="N87">
        <f t="shared" si="11"/>
        <v>5.9434259007719996</v>
      </c>
      <c r="O87">
        <f t="shared" si="12"/>
        <v>3.809542014055E-2</v>
      </c>
      <c r="P87">
        <f t="shared" si="13"/>
        <v>2.2609793113289998E-2</v>
      </c>
    </row>
    <row r="88" spans="2:16" x14ac:dyDescent="0.3">
      <c r="B88" s="2">
        <v>2.141747620037</v>
      </c>
      <c r="C88">
        <v>3.20419751342</v>
      </c>
      <c r="D88">
        <v>2.9982184094059998</v>
      </c>
      <c r="E88">
        <v>5.9301469721800002</v>
      </c>
      <c r="F88">
        <v>3.8082795417759998</v>
      </c>
      <c r="G88">
        <v>7.1163859932579995E-2</v>
      </c>
      <c r="K88">
        <f t="shared" si="8"/>
        <v>2.141747620037E-2</v>
      </c>
      <c r="L88">
        <f t="shared" si="9"/>
        <v>3.20419751342</v>
      </c>
      <c r="M88">
        <f t="shared" si="10"/>
        <v>2.9982184094059998E-2</v>
      </c>
      <c r="N88">
        <f t="shared" si="11"/>
        <v>5.9301469721800002</v>
      </c>
      <c r="O88">
        <f t="shared" si="12"/>
        <v>3.8082795417759996E-2</v>
      </c>
      <c r="P88">
        <f t="shared" si="13"/>
        <v>7.1163859932579995E-2</v>
      </c>
    </row>
    <row r="89" spans="2:16" x14ac:dyDescent="0.3">
      <c r="B89" s="2">
        <v>2.1846032617429998</v>
      </c>
      <c r="C89">
        <v>3.2047167659450002</v>
      </c>
      <c r="D89">
        <v>3.0086018070299998</v>
      </c>
      <c r="E89">
        <v>5.9059880990469997</v>
      </c>
      <c r="F89">
        <v>3.7985357838299998</v>
      </c>
      <c r="G89">
        <v>8.1838993327860002E-2</v>
      </c>
      <c r="K89">
        <f t="shared" si="8"/>
        <v>2.1846032617429997E-2</v>
      </c>
      <c r="L89">
        <f t="shared" si="9"/>
        <v>3.2047167659450002</v>
      </c>
      <c r="M89">
        <f t="shared" si="10"/>
        <v>3.0086018070299998E-2</v>
      </c>
      <c r="N89">
        <f t="shared" si="11"/>
        <v>5.9059880990469997</v>
      </c>
      <c r="O89">
        <f t="shared" si="12"/>
        <v>3.7985357838299996E-2</v>
      </c>
      <c r="P89">
        <f t="shared" si="13"/>
        <v>8.1838993327860002E-2</v>
      </c>
    </row>
    <row r="90" spans="2:16" x14ac:dyDescent="0.3">
      <c r="B90" s="2">
        <v>2.204707250327</v>
      </c>
      <c r="C90">
        <v>3.1726246415379999</v>
      </c>
      <c r="D90">
        <v>3.0183707755890001</v>
      </c>
      <c r="E90">
        <v>5.927692846667</v>
      </c>
      <c r="F90">
        <v>3.7894064549480002</v>
      </c>
      <c r="G90">
        <v>4.6650505970009998E-2</v>
      </c>
      <c r="K90">
        <f t="shared" si="8"/>
        <v>2.2047072503269999E-2</v>
      </c>
      <c r="L90">
        <f t="shared" si="9"/>
        <v>3.1726246415379999</v>
      </c>
      <c r="M90">
        <f t="shared" si="10"/>
        <v>3.018370775589E-2</v>
      </c>
      <c r="N90">
        <f t="shared" si="11"/>
        <v>5.927692846667</v>
      </c>
      <c r="O90">
        <f t="shared" si="12"/>
        <v>3.7894064549480001E-2</v>
      </c>
      <c r="P90">
        <f t="shared" si="13"/>
        <v>4.6650505970009998E-2</v>
      </c>
    </row>
    <row r="91" spans="2:16" x14ac:dyDescent="0.3">
      <c r="B91" s="2">
        <v>2.2306761704359999</v>
      </c>
      <c r="C91">
        <v>3.1675500040800002</v>
      </c>
      <c r="D91">
        <v>3.0346159745249999</v>
      </c>
      <c r="E91">
        <v>5.9170964867890001</v>
      </c>
      <c r="F91">
        <v>3.7660012673860002</v>
      </c>
      <c r="G91">
        <v>4.6366921306499997E-2</v>
      </c>
      <c r="K91">
        <f t="shared" si="8"/>
        <v>2.2306761704359999E-2</v>
      </c>
      <c r="L91">
        <f t="shared" si="9"/>
        <v>3.1675500040800002</v>
      </c>
      <c r="M91">
        <f t="shared" si="10"/>
        <v>3.0346159745249998E-2</v>
      </c>
      <c r="N91">
        <f t="shared" si="11"/>
        <v>5.9170964867890001</v>
      </c>
      <c r="O91">
        <f t="shared" si="12"/>
        <v>3.7660012673860002E-2</v>
      </c>
      <c r="P91">
        <f t="shared" si="13"/>
        <v>4.6366921306499997E-2</v>
      </c>
    </row>
    <row r="92" spans="2:16" x14ac:dyDescent="0.3">
      <c r="B92" s="2">
        <v>2.2449487961079999</v>
      </c>
      <c r="C92">
        <v>3.1515550803829999</v>
      </c>
      <c r="D92">
        <v>3.058658700879</v>
      </c>
      <c r="E92">
        <v>5.9011980082970004</v>
      </c>
      <c r="F92">
        <v>3.7582289505799999</v>
      </c>
      <c r="G92">
        <v>8.4048920936419996E-2</v>
      </c>
      <c r="K92">
        <f t="shared" si="8"/>
        <v>2.2449487961079997E-2</v>
      </c>
      <c r="L92">
        <f t="shared" si="9"/>
        <v>3.1515550803829999</v>
      </c>
      <c r="M92">
        <f t="shared" si="10"/>
        <v>3.0586587008790002E-2</v>
      </c>
      <c r="N92">
        <f t="shared" si="11"/>
        <v>5.9011980082970004</v>
      </c>
      <c r="O92">
        <f t="shared" si="12"/>
        <v>3.7582289505799997E-2</v>
      </c>
      <c r="P92">
        <f t="shared" si="13"/>
        <v>8.4048920936419996E-2</v>
      </c>
    </row>
    <row r="93" spans="2:16" x14ac:dyDescent="0.3">
      <c r="B93" s="2">
        <v>2.2540372887350002</v>
      </c>
      <c r="C93">
        <v>3.1489705568800002</v>
      </c>
      <c r="D93">
        <v>3.0748828909710002</v>
      </c>
      <c r="E93">
        <v>5.8636184142400003</v>
      </c>
      <c r="F93">
        <v>3.7334751544790001</v>
      </c>
      <c r="G93">
        <v>2.1688142956879999E-2</v>
      </c>
      <c r="K93">
        <f t="shared" si="8"/>
        <v>2.2540372887350002E-2</v>
      </c>
      <c r="L93">
        <f t="shared" si="9"/>
        <v>3.1489705568800002</v>
      </c>
      <c r="M93">
        <f t="shared" si="10"/>
        <v>3.0748828909710001E-2</v>
      </c>
      <c r="N93">
        <f t="shared" si="11"/>
        <v>5.8636184142400003</v>
      </c>
      <c r="O93">
        <f t="shared" si="12"/>
        <v>3.7334751544790004E-2</v>
      </c>
      <c r="P93">
        <f t="shared" si="13"/>
        <v>2.1688142956879999E-2</v>
      </c>
    </row>
    <row r="94" spans="2:16" x14ac:dyDescent="0.3">
      <c r="B94" s="2">
        <v>2.259895926145</v>
      </c>
      <c r="C94">
        <v>3.1679040398930001</v>
      </c>
      <c r="D94">
        <v>3.095041559807</v>
      </c>
      <c r="E94">
        <v>5.8692592589799997</v>
      </c>
      <c r="F94">
        <v>3.7289703652439998</v>
      </c>
      <c r="G94">
        <v>8.099611668909E-2</v>
      </c>
      <c r="K94">
        <f t="shared" si="8"/>
        <v>2.2598959261449999E-2</v>
      </c>
      <c r="L94">
        <f t="shared" si="9"/>
        <v>3.1679040398930001</v>
      </c>
      <c r="M94">
        <f t="shared" si="10"/>
        <v>3.0950415598070002E-2</v>
      </c>
      <c r="N94">
        <f t="shared" si="11"/>
        <v>5.8692592589799997</v>
      </c>
      <c r="O94">
        <f t="shared" si="12"/>
        <v>3.7289703652439998E-2</v>
      </c>
      <c r="P94">
        <f t="shared" si="13"/>
        <v>8.099611668909E-2</v>
      </c>
    </row>
    <row r="95" spans="2:16" x14ac:dyDescent="0.3">
      <c r="B95" s="2">
        <v>2.2670133566359998</v>
      </c>
      <c r="C95">
        <v>3.135654566236</v>
      </c>
      <c r="D95">
        <v>3.2094354079529999</v>
      </c>
      <c r="E95">
        <v>5.8301708216219996</v>
      </c>
      <c r="F95">
        <v>3.7159653823809999</v>
      </c>
      <c r="G95">
        <v>7.8140246235880007E-2</v>
      </c>
      <c r="K95">
        <f t="shared" si="8"/>
        <v>2.2670133566359999E-2</v>
      </c>
      <c r="L95">
        <f t="shared" si="9"/>
        <v>3.135654566236</v>
      </c>
      <c r="M95">
        <f t="shared" si="10"/>
        <v>3.2094354079529999E-2</v>
      </c>
      <c r="N95">
        <f t="shared" si="11"/>
        <v>5.8301708216219996</v>
      </c>
      <c r="O95">
        <f t="shared" si="12"/>
        <v>3.715965382381E-2</v>
      </c>
      <c r="P95">
        <f t="shared" si="13"/>
        <v>7.8140246235880007E-2</v>
      </c>
    </row>
    <row r="96" spans="2:16" x14ac:dyDescent="0.3">
      <c r="B96" s="2">
        <v>2.2741706498559999</v>
      </c>
      <c r="C96">
        <v>3.1546037841739998</v>
      </c>
      <c r="D96">
        <v>3.2282496700190002</v>
      </c>
      <c r="E96">
        <v>5.7791311198819999</v>
      </c>
      <c r="F96">
        <v>3.708778082257</v>
      </c>
      <c r="G96">
        <v>3.2182097261580001E-2</v>
      </c>
      <c r="K96">
        <f t="shared" si="8"/>
        <v>2.2741706498559999E-2</v>
      </c>
      <c r="L96">
        <f t="shared" si="9"/>
        <v>3.1546037841739998</v>
      </c>
      <c r="M96">
        <f t="shared" si="10"/>
        <v>3.2282496700190004E-2</v>
      </c>
      <c r="N96">
        <f t="shared" si="11"/>
        <v>5.7791311198819999</v>
      </c>
      <c r="O96">
        <f t="shared" si="12"/>
        <v>3.7087780822569999E-2</v>
      </c>
      <c r="P96">
        <f t="shared" si="13"/>
        <v>3.2182097261580001E-2</v>
      </c>
    </row>
    <row r="97" spans="2:16" x14ac:dyDescent="0.3">
      <c r="B97" s="2">
        <v>2.289098897548</v>
      </c>
      <c r="C97">
        <v>3.1467007318759999</v>
      </c>
      <c r="D97">
        <v>3.251659059349</v>
      </c>
      <c r="E97">
        <v>5.7848113513820003</v>
      </c>
      <c r="F97">
        <v>3.7068633649949998</v>
      </c>
      <c r="G97">
        <v>7.8029963311180006E-2</v>
      </c>
      <c r="K97">
        <f t="shared" si="8"/>
        <v>2.289098897548E-2</v>
      </c>
      <c r="L97">
        <f t="shared" si="9"/>
        <v>3.1467007318759999</v>
      </c>
      <c r="M97">
        <f t="shared" si="10"/>
        <v>3.2516590593489998E-2</v>
      </c>
      <c r="N97">
        <f t="shared" si="11"/>
        <v>5.7848113513820003</v>
      </c>
      <c r="O97">
        <f t="shared" si="12"/>
        <v>3.706863364995E-2</v>
      </c>
      <c r="P97">
        <f t="shared" si="13"/>
        <v>7.8029963311180006E-2</v>
      </c>
    </row>
    <row r="98" spans="2:16" x14ac:dyDescent="0.3">
      <c r="B98" s="2">
        <v>2.2929717865539998</v>
      </c>
      <c r="C98">
        <v>3.117106588885</v>
      </c>
      <c r="D98">
        <v>3.2711612814329998</v>
      </c>
      <c r="E98">
        <v>5.7823493485170001</v>
      </c>
      <c r="F98">
        <v>3.695156569446</v>
      </c>
      <c r="G98">
        <v>7.2491524143550007E-2</v>
      </c>
      <c r="K98">
        <f t="shared" si="8"/>
        <v>2.292971786554E-2</v>
      </c>
      <c r="L98">
        <f t="shared" si="9"/>
        <v>3.117106588885</v>
      </c>
      <c r="M98">
        <f t="shared" si="10"/>
        <v>3.271161281433E-2</v>
      </c>
      <c r="N98">
        <f t="shared" si="11"/>
        <v>5.7823493485170001</v>
      </c>
      <c r="O98">
        <f t="shared" si="12"/>
        <v>3.6951565694460002E-2</v>
      </c>
      <c r="P98">
        <f t="shared" si="13"/>
        <v>7.2491524143550007E-2</v>
      </c>
    </row>
    <row r="99" spans="2:16" x14ac:dyDescent="0.3">
      <c r="B99" s="2">
        <v>2.300801486099</v>
      </c>
      <c r="C99">
        <v>3.1657050220510001</v>
      </c>
      <c r="D99">
        <v>3.2945748725319999</v>
      </c>
      <c r="E99">
        <v>5.7934262268519996</v>
      </c>
      <c r="F99">
        <v>3.688629917843</v>
      </c>
      <c r="G99">
        <v>4.0032869610689997E-2</v>
      </c>
      <c r="K99">
        <f t="shared" si="8"/>
        <v>2.3008014860990002E-2</v>
      </c>
      <c r="L99">
        <f t="shared" si="9"/>
        <v>3.1657050220510001</v>
      </c>
      <c r="M99">
        <f t="shared" si="10"/>
        <v>3.2945748725319995E-2</v>
      </c>
      <c r="N99">
        <f t="shared" si="11"/>
        <v>5.7934262268519996</v>
      </c>
      <c r="O99">
        <f t="shared" si="12"/>
        <v>3.6886299178429997E-2</v>
      </c>
      <c r="P99">
        <f t="shared" si="13"/>
        <v>4.0032869610689997E-2</v>
      </c>
    </row>
    <row r="100" spans="2:16" x14ac:dyDescent="0.3">
      <c r="B100" s="2">
        <v>2.3144142936750001</v>
      </c>
      <c r="C100">
        <v>3.1362288909979998</v>
      </c>
      <c r="D100">
        <v>3.3205491232240001</v>
      </c>
      <c r="E100">
        <v>5.7532664696540001</v>
      </c>
      <c r="F100">
        <v>3.6827807218370001</v>
      </c>
      <c r="G100">
        <v>4.2660296862749997E-2</v>
      </c>
      <c r="K100">
        <f t="shared" si="8"/>
        <v>2.314414293675E-2</v>
      </c>
      <c r="L100">
        <f t="shared" si="9"/>
        <v>3.1362288909979998</v>
      </c>
      <c r="M100">
        <f t="shared" si="10"/>
        <v>3.3205491232240002E-2</v>
      </c>
      <c r="N100">
        <f t="shared" si="11"/>
        <v>5.7532664696540001</v>
      </c>
      <c r="O100">
        <f t="shared" si="12"/>
        <v>3.682780721837E-2</v>
      </c>
      <c r="P100">
        <f t="shared" si="13"/>
        <v>4.2660296862749997E-2</v>
      </c>
    </row>
    <row r="101" spans="2:16" x14ac:dyDescent="0.3">
      <c r="B101" s="2">
        <v>2.3410346397269999</v>
      </c>
      <c r="C101">
        <v>3.1338567889819999</v>
      </c>
      <c r="D101">
        <v>3.4472894065970001</v>
      </c>
      <c r="E101">
        <v>5.7062327317249997</v>
      </c>
      <c r="F101">
        <v>3.6828164368720002</v>
      </c>
      <c r="G101">
        <v>8.8531794967640007E-2</v>
      </c>
      <c r="K101">
        <f t="shared" si="8"/>
        <v>2.341034639727E-2</v>
      </c>
      <c r="L101">
        <f t="shared" si="9"/>
        <v>3.1338567889819999</v>
      </c>
      <c r="M101">
        <f t="shared" si="10"/>
        <v>3.4472894065970004E-2</v>
      </c>
      <c r="N101">
        <f t="shared" si="11"/>
        <v>5.7062327317249997</v>
      </c>
      <c r="O101">
        <f t="shared" si="12"/>
        <v>3.6828164368720002E-2</v>
      </c>
      <c r="P101">
        <f t="shared" si="13"/>
        <v>8.8531794967640007E-2</v>
      </c>
    </row>
    <row r="102" spans="2:16" x14ac:dyDescent="0.3">
      <c r="B102" s="2">
        <v>2.3624519703889999</v>
      </c>
      <c r="C102">
        <v>3.1206430753509999</v>
      </c>
      <c r="D102">
        <v>3.5343751017040002</v>
      </c>
      <c r="E102">
        <v>5.6641151221739996</v>
      </c>
      <c r="F102">
        <v>3.6762960879230002</v>
      </c>
      <c r="G102">
        <v>6.4168110688590005E-2</v>
      </c>
      <c r="K102">
        <f t="shared" si="8"/>
        <v>2.3624519703889998E-2</v>
      </c>
      <c r="L102">
        <f t="shared" si="9"/>
        <v>3.1206430753509999</v>
      </c>
      <c r="M102">
        <f t="shared" si="10"/>
        <v>3.5343751017040001E-2</v>
      </c>
      <c r="N102">
        <f t="shared" si="11"/>
        <v>5.6641151221739996</v>
      </c>
      <c r="O102">
        <f t="shared" si="12"/>
        <v>3.6762960879230006E-2</v>
      </c>
      <c r="P102">
        <f t="shared" si="13"/>
        <v>6.4168110688590005E-2</v>
      </c>
    </row>
    <row r="103" spans="2:16" x14ac:dyDescent="0.3">
      <c r="B103" s="2">
        <v>2.387782052785</v>
      </c>
      <c r="C103">
        <v>3.1290339103239999</v>
      </c>
      <c r="D103">
        <v>3.5889851051299999</v>
      </c>
      <c r="E103">
        <v>5.6620784963039998</v>
      </c>
      <c r="F103">
        <v>3.6704426901490002</v>
      </c>
      <c r="G103">
        <v>6.1398891104770002E-2</v>
      </c>
      <c r="K103">
        <f t="shared" si="8"/>
        <v>2.3877820527850001E-2</v>
      </c>
      <c r="L103">
        <f t="shared" si="9"/>
        <v>3.1290339103239999</v>
      </c>
      <c r="M103">
        <f t="shared" si="10"/>
        <v>3.5889851051299999E-2</v>
      </c>
      <c r="N103">
        <f t="shared" si="11"/>
        <v>5.6620784963039998</v>
      </c>
      <c r="O103">
        <f t="shared" si="12"/>
        <v>3.6704426901489999E-2</v>
      </c>
      <c r="P103">
        <f t="shared" si="13"/>
        <v>6.1398891104770002E-2</v>
      </c>
    </row>
    <row r="104" spans="2:16" x14ac:dyDescent="0.3">
      <c r="B104" s="2">
        <v>2.4150538247800002</v>
      </c>
      <c r="C104">
        <v>3.1293643437490002</v>
      </c>
      <c r="D104">
        <v>3.607161828403</v>
      </c>
      <c r="E104">
        <v>5.6272208577210003</v>
      </c>
      <c r="F104">
        <v>3.6659126902999999</v>
      </c>
      <c r="G104">
        <v>8.8326983821769997E-2</v>
      </c>
      <c r="K104">
        <f t="shared" si="8"/>
        <v>2.4150538247800002E-2</v>
      </c>
      <c r="L104">
        <f t="shared" si="9"/>
        <v>3.1293643437490002</v>
      </c>
      <c r="M104">
        <f t="shared" si="10"/>
        <v>3.6071618284030001E-2</v>
      </c>
      <c r="N104">
        <f t="shared" si="11"/>
        <v>5.6272208577210003</v>
      </c>
      <c r="O104">
        <f t="shared" si="12"/>
        <v>3.6659126903000001E-2</v>
      </c>
      <c r="P104">
        <f t="shared" si="13"/>
        <v>8.8326983821769997E-2</v>
      </c>
    </row>
    <row r="105" spans="2:16" x14ac:dyDescent="0.3">
      <c r="B105" s="2">
        <v>2.4306188121469998</v>
      </c>
      <c r="C105">
        <v>3.105301151041</v>
      </c>
      <c r="D105">
        <v>3.6507088777250001</v>
      </c>
      <c r="E105">
        <v>5.6115586997809999</v>
      </c>
      <c r="F105">
        <v>3.6619845142090002</v>
      </c>
      <c r="G105">
        <v>5.3201515278039999E-2</v>
      </c>
      <c r="K105">
        <f t="shared" si="8"/>
        <v>2.4306188121469997E-2</v>
      </c>
      <c r="L105">
        <f t="shared" si="9"/>
        <v>3.105301151041</v>
      </c>
      <c r="M105">
        <f t="shared" si="10"/>
        <v>3.6507088777250001E-2</v>
      </c>
      <c r="N105">
        <f t="shared" si="11"/>
        <v>5.6115586997809999</v>
      </c>
      <c r="O105">
        <f t="shared" si="12"/>
        <v>3.6619845142090005E-2</v>
      </c>
      <c r="P105">
        <f t="shared" si="13"/>
        <v>5.3201515278039999E-2</v>
      </c>
    </row>
    <row r="106" spans="2:16" x14ac:dyDescent="0.3">
      <c r="B106" s="2">
        <v>2.4501175316310002</v>
      </c>
      <c r="C106">
        <v>3.129789186724</v>
      </c>
      <c r="D106">
        <v>3.7124473565109999</v>
      </c>
      <c r="E106">
        <v>5.5799271671839996</v>
      </c>
      <c r="F106">
        <v>3.6587022804479998</v>
      </c>
      <c r="G106">
        <v>1.2687277250189999E-2</v>
      </c>
      <c r="K106">
        <f t="shared" si="8"/>
        <v>2.4501175316310003E-2</v>
      </c>
      <c r="L106">
        <f t="shared" si="9"/>
        <v>3.129789186724</v>
      </c>
      <c r="M106">
        <f t="shared" si="10"/>
        <v>3.7124473565109999E-2</v>
      </c>
      <c r="N106">
        <f t="shared" si="11"/>
        <v>5.5799271671839996</v>
      </c>
      <c r="O106">
        <f t="shared" si="12"/>
        <v>3.658702280448E-2</v>
      </c>
      <c r="P106">
        <f t="shared" si="13"/>
        <v>1.2687277250189999E-2</v>
      </c>
    </row>
    <row r="107" spans="2:16" x14ac:dyDescent="0.3">
      <c r="B107" s="2">
        <v>2.4689312565589998</v>
      </c>
      <c r="C107">
        <v>3.1084599993070001</v>
      </c>
      <c r="D107">
        <v>3.8463476285109999</v>
      </c>
      <c r="E107">
        <v>5.5437733737960002</v>
      </c>
      <c r="F107">
        <v>3.653509531194</v>
      </c>
      <c r="G107">
        <v>2.3417552107820001E-2</v>
      </c>
      <c r="K107">
        <f t="shared" si="8"/>
        <v>2.4689312565589996E-2</v>
      </c>
      <c r="L107">
        <f t="shared" si="9"/>
        <v>3.1084599993070001</v>
      </c>
      <c r="M107">
        <f t="shared" si="10"/>
        <v>3.8463476285110001E-2</v>
      </c>
      <c r="N107">
        <f t="shared" si="11"/>
        <v>5.5437733737960002</v>
      </c>
      <c r="O107">
        <f t="shared" si="12"/>
        <v>3.6535095311939998E-2</v>
      </c>
      <c r="P107">
        <f t="shared" si="13"/>
        <v>2.3417552107820001E-2</v>
      </c>
    </row>
    <row r="108" spans="2:16" x14ac:dyDescent="0.3">
      <c r="B108" s="2">
        <v>2.502044881657</v>
      </c>
      <c r="C108">
        <v>3.1061665719159999</v>
      </c>
      <c r="D108">
        <v>3.966575966473</v>
      </c>
      <c r="E108">
        <v>5.48316924526</v>
      </c>
      <c r="F108">
        <v>3.648333589016</v>
      </c>
      <c r="G108">
        <v>5.5734414308919997E-2</v>
      </c>
      <c r="K108">
        <f t="shared" si="8"/>
        <v>2.502044881657E-2</v>
      </c>
      <c r="L108">
        <f t="shared" si="9"/>
        <v>3.1061665719159999</v>
      </c>
      <c r="M108">
        <f t="shared" si="10"/>
        <v>3.9665759664730002E-2</v>
      </c>
      <c r="N108">
        <f t="shared" si="11"/>
        <v>5.48316924526</v>
      </c>
      <c r="O108">
        <f t="shared" si="12"/>
        <v>3.648333589016E-2</v>
      </c>
      <c r="P108">
        <f t="shared" si="13"/>
        <v>5.5734414308919997E-2</v>
      </c>
    </row>
    <row r="109" spans="2:16" x14ac:dyDescent="0.3">
      <c r="B109" s="2">
        <v>2.5364550645269999</v>
      </c>
      <c r="C109">
        <v>3.1011942114700002</v>
      </c>
      <c r="D109">
        <v>4.0029840360130002</v>
      </c>
      <c r="E109">
        <v>5.4836103769589997</v>
      </c>
      <c r="F109">
        <v>3.6444516323820002</v>
      </c>
      <c r="G109">
        <v>7.9972060959749999E-2</v>
      </c>
      <c r="K109">
        <f t="shared" si="8"/>
        <v>2.536455064527E-2</v>
      </c>
      <c r="L109">
        <f t="shared" si="9"/>
        <v>3.1011942114700002</v>
      </c>
      <c r="M109">
        <f t="shared" si="10"/>
        <v>4.0029840360129999E-2</v>
      </c>
      <c r="N109">
        <f t="shared" si="11"/>
        <v>5.4836103769589997</v>
      </c>
      <c r="O109">
        <f t="shared" si="12"/>
        <v>3.6444516323820002E-2</v>
      </c>
      <c r="P109">
        <f t="shared" si="13"/>
        <v>7.9972060959749999E-2</v>
      </c>
    </row>
    <row r="110" spans="2:16" x14ac:dyDescent="0.3">
      <c r="B110" s="2">
        <v>2.5604697068069999</v>
      </c>
      <c r="C110">
        <v>3.0880119676889999</v>
      </c>
      <c r="D110">
        <v>3.9633755079499999</v>
      </c>
      <c r="E110">
        <v>3.877643179533</v>
      </c>
      <c r="K110">
        <f t="shared" si="8"/>
        <v>2.560469706807E-2</v>
      </c>
      <c r="L110">
        <f t="shared" si="9"/>
        <v>3.0880119676889999</v>
      </c>
      <c r="M110">
        <f t="shared" si="10"/>
        <v>3.9633755079499997E-2</v>
      </c>
      <c r="N110">
        <f t="shared" si="11"/>
        <v>3.877643179533</v>
      </c>
    </row>
    <row r="111" spans="2:16" x14ac:dyDescent="0.3">
      <c r="B111" s="2">
        <v>2.5864428229929999</v>
      </c>
      <c r="C111">
        <v>3.0883266661889999</v>
      </c>
      <c r="D111">
        <v>3.9406319397249998</v>
      </c>
      <c r="E111">
        <v>3.0570850305209998</v>
      </c>
      <c r="K111">
        <f t="shared" si="8"/>
        <v>2.586442822993E-2</v>
      </c>
      <c r="L111">
        <f t="shared" si="9"/>
        <v>3.0883266661889999</v>
      </c>
      <c r="M111">
        <f t="shared" si="10"/>
        <v>3.9406319397249999E-2</v>
      </c>
      <c r="N111">
        <f t="shared" si="11"/>
        <v>3.0570850305209998</v>
      </c>
    </row>
    <row r="112" spans="2:16" x14ac:dyDescent="0.3">
      <c r="B112" s="2">
        <v>2.60073433101</v>
      </c>
      <c r="C112">
        <v>3.0965837543000001</v>
      </c>
      <c r="D112">
        <v>3.9211285875719999</v>
      </c>
      <c r="E112">
        <v>2.223074651178</v>
      </c>
      <c r="K112">
        <f t="shared" si="8"/>
        <v>2.60073433101E-2</v>
      </c>
      <c r="L112">
        <f t="shared" si="9"/>
        <v>3.0965837543000001</v>
      </c>
      <c r="M112">
        <f t="shared" si="10"/>
        <v>3.9211285875720002E-2</v>
      </c>
      <c r="N112">
        <f t="shared" si="11"/>
        <v>2.223074651178</v>
      </c>
    </row>
    <row r="113" spans="2:14" x14ac:dyDescent="0.3">
      <c r="B113" s="2">
        <v>2.6117519250060002</v>
      </c>
      <c r="C113">
        <v>3.0697708213760002</v>
      </c>
      <c r="D113">
        <v>3.8977369761320002</v>
      </c>
      <c r="E113">
        <v>1.405206948232</v>
      </c>
      <c r="K113">
        <f t="shared" si="8"/>
        <v>2.6117519250060003E-2</v>
      </c>
      <c r="L113">
        <f t="shared" si="9"/>
        <v>3.0697708213760002</v>
      </c>
      <c r="M113">
        <f t="shared" si="10"/>
        <v>3.8977369761320005E-2</v>
      </c>
      <c r="N113">
        <f t="shared" si="11"/>
        <v>1.405206948232</v>
      </c>
    </row>
    <row r="114" spans="2:14" x14ac:dyDescent="0.3">
      <c r="B114" s="2">
        <v>2.6318894822029999</v>
      </c>
      <c r="C114">
        <v>3.080793384628</v>
      </c>
      <c r="D114">
        <v>3.8788921716160001</v>
      </c>
      <c r="E114">
        <v>0.58199773991280002</v>
      </c>
      <c r="K114">
        <f t="shared" si="8"/>
        <v>2.6318894822029999E-2</v>
      </c>
      <c r="L114">
        <f t="shared" si="9"/>
        <v>3.080793384628</v>
      </c>
      <c r="M114">
        <f t="shared" si="10"/>
        <v>3.8788921716160003E-2</v>
      </c>
      <c r="N114">
        <f t="shared" si="11"/>
        <v>0.58199773991280002</v>
      </c>
    </row>
    <row r="115" spans="2:14" x14ac:dyDescent="0.3">
      <c r="B115" s="2">
        <v>2.6468114357800001</v>
      </c>
      <c r="C115">
        <v>3.0648063283929998</v>
      </c>
      <c r="D115">
        <v>3.8728286854</v>
      </c>
      <c r="E115">
        <v>0.3093961785355</v>
      </c>
      <c r="K115">
        <f t="shared" si="8"/>
        <v>2.6468114357800002E-2</v>
      </c>
      <c r="L115">
        <f t="shared" si="9"/>
        <v>3.0648063283929998</v>
      </c>
      <c r="M115">
        <f t="shared" si="10"/>
        <v>3.8728286854000003E-2</v>
      </c>
      <c r="N115">
        <f t="shared" si="11"/>
        <v>0.3093961785355</v>
      </c>
    </row>
    <row r="116" spans="2:14" x14ac:dyDescent="0.3">
      <c r="B116" s="2">
        <v>2.663057221626</v>
      </c>
      <c r="C116">
        <v>3.0811710228279998</v>
      </c>
      <c r="D116">
        <v>3.8668408310219999</v>
      </c>
      <c r="E116">
        <v>0.13393426020390001</v>
      </c>
      <c r="K116">
        <f t="shared" si="8"/>
        <v>2.6630572216260001E-2</v>
      </c>
      <c r="L116">
        <f t="shared" si="9"/>
        <v>3.0811710228279998</v>
      </c>
      <c r="M116">
        <f t="shared" si="10"/>
        <v>3.8668408310219997E-2</v>
      </c>
      <c r="N116">
        <f t="shared" si="11"/>
        <v>0.13393426020390001</v>
      </c>
    </row>
    <row r="117" spans="2:14" x14ac:dyDescent="0.3">
      <c r="B117" s="2">
        <v>2.6838147341909999</v>
      </c>
      <c r="C117">
        <v>3.0544761018409998</v>
      </c>
      <c r="D117">
        <v>3.8648021615800001</v>
      </c>
      <c r="E117">
        <v>2.0581044595309999E-2</v>
      </c>
      <c r="K117">
        <f t="shared" si="8"/>
        <v>2.683814734191E-2</v>
      </c>
      <c r="L117">
        <f t="shared" si="9"/>
        <v>3.0544761018409998</v>
      </c>
      <c r="M117">
        <f t="shared" si="10"/>
        <v>3.8648021615799999E-2</v>
      </c>
      <c r="N117">
        <f t="shared" si="11"/>
        <v>2.0581044595309999E-2</v>
      </c>
    </row>
    <row r="118" spans="2:14" x14ac:dyDescent="0.3">
      <c r="B118" s="2">
        <v>2.6987450799210002</v>
      </c>
      <c r="C118">
        <v>3.0492677175209999</v>
      </c>
      <c r="K118">
        <f t="shared" si="8"/>
        <v>2.6987450799210003E-2</v>
      </c>
      <c r="L118">
        <f t="shared" si="9"/>
        <v>3.0492677175209999</v>
      </c>
    </row>
    <row r="119" spans="2:14" x14ac:dyDescent="0.3">
      <c r="B119" s="2">
        <v>2.7143163614030001</v>
      </c>
      <c r="C119">
        <v>3.0332885287489999</v>
      </c>
      <c r="K119">
        <f t="shared" si="8"/>
        <v>2.7143163614030002E-2</v>
      </c>
      <c r="L119">
        <f t="shared" si="9"/>
        <v>3.0332885287489999</v>
      </c>
    </row>
    <row r="120" spans="2:14" x14ac:dyDescent="0.3">
      <c r="B120" s="2">
        <v>2.7188469704670002</v>
      </c>
      <c r="C120">
        <v>3.0144809251360001</v>
      </c>
      <c r="K120">
        <f t="shared" si="8"/>
        <v>2.7188469704670003E-2</v>
      </c>
      <c r="L120">
        <f t="shared" si="9"/>
        <v>3.0144809251360001</v>
      </c>
    </row>
    <row r="121" spans="2:14" x14ac:dyDescent="0.3">
      <c r="B121" s="2">
        <v>2.7318712932500002</v>
      </c>
      <c r="C121">
        <v>3.063142298002</v>
      </c>
      <c r="K121">
        <f t="shared" si="8"/>
        <v>2.7318712932500003E-2</v>
      </c>
      <c r="L121">
        <f t="shared" si="9"/>
        <v>3.063142298002</v>
      </c>
    </row>
    <row r="122" spans="2:14" x14ac:dyDescent="0.3">
      <c r="B122" s="2">
        <v>2.7461481149979998</v>
      </c>
      <c r="C122">
        <v>3.0525367102619998</v>
      </c>
      <c r="K122">
        <f t="shared" si="8"/>
        <v>2.7461481149979997E-2</v>
      </c>
      <c r="L122">
        <f t="shared" si="9"/>
        <v>3.0525367102619998</v>
      </c>
    </row>
    <row r="123" spans="2:14" x14ac:dyDescent="0.3">
      <c r="B123" s="2">
        <v>2.764333492405</v>
      </c>
      <c r="C123">
        <v>3.0581463351689999</v>
      </c>
      <c r="K123">
        <f t="shared" si="8"/>
        <v>2.7643334924050002E-2</v>
      </c>
      <c r="L123">
        <f t="shared" si="9"/>
        <v>3.0581463351689999</v>
      </c>
    </row>
    <row r="124" spans="2:14" x14ac:dyDescent="0.3">
      <c r="B124" s="2">
        <v>2.7714698052409998</v>
      </c>
      <c r="C124">
        <v>3.050148873321</v>
      </c>
      <c r="K124">
        <f t="shared" si="8"/>
        <v>2.7714698052409999E-2</v>
      </c>
      <c r="L124">
        <f t="shared" si="9"/>
        <v>3.050148873321</v>
      </c>
    </row>
    <row r="125" spans="2:14" x14ac:dyDescent="0.3">
      <c r="B125" s="2">
        <v>2.7928787437499998</v>
      </c>
      <c r="C125">
        <v>3.0261564877749998</v>
      </c>
      <c r="K125">
        <f t="shared" si="8"/>
        <v>2.7928787437499998E-2</v>
      </c>
      <c r="L125">
        <f t="shared" si="9"/>
        <v>3.0261564877749998</v>
      </c>
    </row>
    <row r="126" spans="2:14" x14ac:dyDescent="0.3">
      <c r="B126" s="2">
        <v>2.8123585808890001</v>
      </c>
      <c r="C126">
        <v>3.0263925116500001</v>
      </c>
      <c r="K126">
        <f t="shared" si="8"/>
        <v>2.8123585808890003E-2</v>
      </c>
      <c r="L126">
        <f t="shared" si="9"/>
        <v>3.0263925116500001</v>
      </c>
    </row>
    <row r="127" spans="2:14" x14ac:dyDescent="0.3">
      <c r="B127" s="2">
        <v>2.8318321239130002</v>
      </c>
      <c r="C127">
        <v>3.0185445315889998</v>
      </c>
      <c r="K127">
        <f t="shared" si="8"/>
        <v>2.8318321239130001E-2</v>
      </c>
      <c r="L127">
        <f t="shared" si="9"/>
        <v>3.0185445315889998</v>
      </c>
    </row>
    <row r="128" spans="2:14" x14ac:dyDescent="0.3">
      <c r="B128" s="2">
        <v>2.855203732404</v>
      </c>
      <c r="C128">
        <v>3.0134384242809999</v>
      </c>
      <c r="K128">
        <f t="shared" si="8"/>
        <v>2.8552037324040002E-2</v>
      </c>
      <c r="L128">
        <f t="shared" si="9"/>
        <v>3.0134384242809999</v>
      </c>
    </row>
    <row r="129" spans="2:12" x14ac:dyDescent="0.3">
      <c r="B129" s="2">
        <v>2.8909167671590001</v>
      </c>
      <c r="C129">
        <v>3.0138711347179998</v>
      </c>
      <c r="K129">
        <f t="shared" si="8"/>
        <v>2.8909167671590002E-2</v>
      </c>
      <c r="L129">
        <f t="shared" si="9"/>
        <v>3.0138711347179998</v>
      </c>
    </row>
    <row r="130" spans="2:12" x14ac:dyDescent="0.3">
      <c r="B130" s="2">
        <v>2.909732590125</v>
      </c>
      <c r="C130">
        <v>2.9952366152800001</v>
      </c>
      <c r="K130">
        <f t="shared" si="8"/>
        <v>2.9097325901249999E-2</v>
      </c>
      <c r="L130">
        <f t="shared" si="9"/>
        <v>2.9952366152800001</v>
      </c>
    </row>
    <row r="131" spans="2:12" x14ac:dyDescent="0.3">
      <c r="B131" s="2">
        <v>2.9240073138359999</v>
      </c>
      <c r="C131">
        <v>2.9819363595619999</v>
      </c>
      <c r="K131">
        <f t="shared" ref="K131:K176" si="14">B131/100</f>
        <v>2.9240073138359999E-2</v>
      </c>
      <c r="L131">
        <f t="shared" ref="L131:L176" si="15">C131</f>
        <v>2.9819363595619999</v>
      </c>
    </row>
    <row r="132" spans="2:12" x14ac:dyDescent="0.3">
      <c r="B132" s="2">
        <v>2.9422052794729998</v>
      </c>
      <c r="C132">
        <v>3.0037139923409999</v>
      </c>
      <c r="K132">
        <f t="shared" si="14"/>
        <v>2.9422052794729998E-2</v>
      </c>
      <c r="L132">
        <f t="shared" si="15"/>
        <v>3.0037139923409999</v>
      </c>
    </row>
    <row r="133" spans="2:12" x14ac:dyDescent="0.3">
      <c r="B133" s="2">
        <v>2.9616746264199998</v>
      </c>
      <c r="C133">
        <v>2.9904766763219999</v>
      </c>
      <c r="K133">
        <f t="shared" si="14"/>
        <v>2.9616746264199998E-2</v>
      </c>
      <c r="L133">
        <f t="shared" si="15"/>
        <v>2.9904766763219999</v>
      </c>
    </row>
    <row r="134" spans="2:12" x14ac:dyDescent="0.3">
      <c r="B134" s="2">
        <v>2.9908922840910002</v>
      </c>
      <c r="C134">
        <v>2.9881360441560001</v>
      </c>
      <c r="K134">
        <f t="shared" si="14"/>
        <v>2.9908922840910002E-2</v>
      </c>
      <c r="L134">
        <f t="shared" si="15"/>
        <v>2.9881360441560001</v>
      </c>
    </row>
    <row r="135" spans="2:12" x14ac:dyDescent="0.3">
      <c r="B135" s="2">
        <v>3.0136187607529998</v>
      </c>
      <c r="C135">
        <v>2.9884114053430002</v>
      </c>
      <c r="K135">
        <f t="shared" si="14"/>
        <v>3.0136187607529997E-2</v>
      </c>
      <c r="L135">
        <f t="shared" si="15"/>
        <v>2.9884114053430002</v>
      </c>
    </row>
    <row r="136" spans="2:12" x14ac:dyDescent="0.3">
      <c r="B136" s="2">
        <v>3.0311506141789999</v>
      </c>
      <c r="C136">
        <v>2.9886238268310001</v>
      </c>
      <c r="K136">
        <f t="shared" si="14"/>
        <v>3.0311506141789998E-2</v>
      </c>
      <c r="L136">
        <f t="shared" si="15"/>
        <v>2.9886238268310001</v>
      </c>
    </row>
    <row r="137" spans="2:12" x14ac:dyDescent="0.3">
      <c r="B137" s="2">
        <v>3.0649030769899999</v>
      </c>
      <c r="C137">
        <v>2.9728649270090002</v>
      </c>
      <c r="K137">
        <f t="shared" si="14"/>
        <v>3.0649030769899999E-2</v>
      </c>
      <c r="L137">
        <f t="shared" si="15"/>
        <v>2.9728649270090002</v>
      </c>
    </row>
    <row r="138" spans="2:12" x14ac:dyDescent="0.3">
      <c r="B138" s="2">
        <v>3.086328799805</v>
      </c>
      <c r="C138">
        <v>2.9704298852919999</v>
      </c>
      <c r="K138">
        <f t="shared" si="14"/>
        <v>3.086328799805E-2</v>
      </c>
      <c r="L138">
        <f t="shared" si="15"/>
        <v>2.9704298852919999</v>
      </c>
    </row>
    <row r="139" spans="2:12" x14ac:dyDescent="0.3">
      <c r="B139" s="2">
        <v>3.0986765201850002</v>
      </c>
      <c r="C139">
        <v>2.9840527069729998</v>
      </c>
      <c r="K139">
        <f t="shared" si="14"/>
        <v>3.0986765201850001E-2</v>
      </c>
      <c r="L139">
        <f t="shared" si="15"/>
        <v>2.9840527069729998</v>
      </c>
    </row>
    <row r="140" spans="2:12" x14ac:dyDescent="0.3">
      <c r="B140" s="2">
        <v>3.1181521612480001</v>
      </c>
      <c r="C140">
        <v>2.97889939489</v>
      </c>
      <c r="K140">
        <f t="shared" si="14"/>
        <v>3.1181521612480001E-2</v>
      </c>
      <c r="L140">
        <f t="shared" si="15"/>
        <v>2.97889939489</v>
      </c>
    </row>
    <row r="141" spans="2:12" x14ac:dyDescent="0.3">
      <c r="B141" s="2">
        <v>3.148662180613</v>
      </c>
      <c r="C141">
        <v>2.9684904937129999</v>
      </c>
      <c r="K141">
        <f t="shared" si="14"/>
        <v>3.1486621806130002E-2</v>
      </c>
      <c r="L141">
        <f t="shared" si="15"/>
        <v>2.9684904937129999</v>
      </c>
    </row>
    <row r="142" spans="2:12" x14ac:dyDescent="0.3">
      <c r="B142" s="2">
        <v>3.1681378216749998</v>
      </c>
      <c r="C142">
        <v>2.9633371816310001</v>
      </c>
      <c r="K142">
        <f t="shared" si="14"/>
        <v>3.1681378216749996E-2</v>
      </c>
      <c r="L142">
        <f t="shared" si="15"/>
        <v>2.9633371816310001</v>
      </c>
    </row>
    <row r="143" spans="2:12" x14ac:dyDescent="0.3">
      <c r="B143" s="2">
        <v>3.1889247067770001</v>
      </c>
      <c r="C143">
        <v>2.974367612345</v>
      </c>
      <c r="K143">
        <f t="shared" si="14"/>
        <v>3.188924706777E-2</v>
      </c>
      <c r="L143">
        <f t="shared" si="15"/>
        <v>2.974367612345</v>
      </c>
    </row>
    <row r="144" spans="2:12" x14ac:dyDescent="0.3">
      <c r="B144" s="2">
        <v>3.206443971973</v>
      </c>
      <c r="C144">
        <v>2.9584120259610001</v>
      </c>
      <c r="K144">
        <f t="shared" si="14"/>
        <v>3.2064439719729998E-2</v>
      </c>
      <c r="L144">
        <f t="shared" si="15"/>
        <v>2.9584120259610001</v>
      </c>
    </row>
    <row r="145" spans="2:12" x14ac:dyDescent="0.3">
      <c r="B145" s="2">
        <v>3.2298239726159998</v>
      </c>
      <c r="C145">
        <v>2.964084590568</v>
      </c>
      <c r="K145">
        <f t="shared" si="14"/>
        <v>3.229823972616E-2</v>
      </c>
      <c r="L145">
        <f t="shared" si="15"/>
        <v>2.964084590568</v>
      </c>
    </row>
    <row r="146" spans="2:12" x14ac:dyDescent="0.3">
      <c r="B146" s="2">
        <v>3.2395450088410001</v>
      </c>
      <c r="C146">
        <v>2.9399505906969998</v>
      </c>
      <c r="K146">
        <f t="shared" si="14"/>
        <v>3.2395450088410001E-2</v>
      </c>
      <c r="L146">
        <f t="shared" si="15"/>
        <v>2.9399505906969998</v>
      </c>
    </row>
    <row r="147" spans="2:12" x14ac:dyDescent="0.3">
      <c r="B147" s="2">
        <v>3.2752559455579999</v>
      </c>
      <c r="C147">
        <v>2.9376886331560002</v>
      </c>
      <c r="K147">
        <f t="shared" si="14"/>
        <v>3.2752559455579998E-2</v>
      </c>
      <c r="L147">
        <f t="shared" si="15"/>
        <v>2.9376886331560002</v>
      </c>
    </row>
    <row r="148" spans="2:12" x14ac:dyDescent="0.3">
      <c r="B148" s="2">
        <v>3.310323848486</v>
      </c>
      <c r="C148">
        <v>2.943502812088</v>
      </c>
      <c r="K148">
        <f t="shared" si="14"/>
        <v>3.3103238484859999E-2</v>
      </c>
      <c r="L148">
        <f t="shared" si="15"/>
        <v>2.943502812088</v>
      </c>
    </row>
    <row r="149" spans="2:12" x14ac:dyDescent="0.3">
      <c r="B149" s="2">
        <v>3.3453770651450001</v>
      </c>
      <c r="C149">
        <v>2.9304543151689999</v>
      </c>
      <c r="K149">
        <f t="shared" si="14"/>
        <v>3.3453770651449999E-2</v>
      </c>
      <c r="L149">
        <f t="shared" si="15"/>
        <v>2.9304543151689999</v>
      </c>
    </row>
    <row r="150" spans="2:12" x14ac:dyDescent="0.3">
      <c r="B150" s="2">
        <v>3.385633297194</v>
      </c>
      <c r="C150">
        <v>2.9282474298649999</v>
      </c>
      <c r="K150">
        <f t="shared" si="14"/>
        <v>3.3856332971939997E-2</v>
      </c>
      <c r="L150">
        <f t="shared" si="15"/>
        <v>2.9282474298649999</v>
      </c>
    </row>
    <row r="151" spans="2:12" x14ac:dyDescent="0.3">
      <c r="B151" s="2">
        <v>3.413548102979</v>
      </c>
      <c r="C151">
        <v>2.9205017268170002</v>
      </c>
      <c r="K151">
        <f t="shared" si="14"/>
        <v>3.4135481029789999E-2</v>
      </c>
      <c r="L151">
        <f t="shared" si="15"/>
        <v>2.9205017268170002</v>
      </c>
    </row>
    <row r="152" spans="2:12" x14ac:dyDescent="0.3">
      <c r="B152" s="2">
        <v>3.4343056155439999</v>
      </c>
      <c r="C152">
        <v>2.8938068058300002</v>
      </c>
      <c r="K152">
        <f t="shared" si="14"/>
        <v>3.4343056155439998E-2</v>
      </c>
      <c r="L152">
        <f t="shared" si="15"/>
        <v>2.8938068058300002</v>
      </c>
    </row>
    <row r="153" spans="2:12" x14ac:dyDescent="0.3">
      <c r="B153" s="2">
        <v>3.4622476958270001</v>
      </c>
      <c r="C153">
        <v>2.9210917865039998</v>
      </c>
      <c r="K153">
        <f t="shared" si="14"/>
        <v>3.4622476958270004E-2</v>
      </c>
      <c r="L153">
        <f t="shared" si="15"/>
        <v>2.9210917865039998</v>
      </c>
    </row>
    <row r="154" spans="2:12" x14ac:dyDescent="0.3">
      <c r="B154" s="2">
        <v>3.482364272641</v>
      </c>
      <c r="C154">
        <v>2.9051676699689999</v>
      </c>
      <c r="K154">
        <f t="shared" si="14"/>
        <v>3.4823642726410003E-2</v>
      </c>
      <c r="L154">
        <f t="shared" si="15"/>
        <v>2.9051676699689999</v>
      </c>
    </row>
    <row r="155" spans="2:12" x14ac:dyDescent="0.3">
      <c r="B155" s="2">
        <v>3.5024913396469999</v>
      </c>
      <c r="C155">
        <v>2.9027168933279999</v>
      </c>
      <c r="K155">
        <f t="shared" si="14"/>
        <v>3.502491339647E-2</v>
      </c>
      <c r="L155">
        <f t="shared" si="15"/>
        <v>2.9027168933279999</v>
      </c>
    </row>
    <row r="156" spans="2:12" x14ac:dyDescent="0.3">
      <c r="B156" s="2">
        <v>3.528462357794</v>
      </c>
      <c r="C156">
        <v>2.9003369238490002</v>
      </c>
      <c r="K156">
        <f t="shared" si="14"/>
        <v>3.5284623577940002E-2</v>
      </c>
      <c r="L156">
        <f t="shared" si="15"/>
        <v>2.9003369238490002</v>
      </c>
    </row>
    <row r="157" spans="2:12" x14ac:dyDescent="0.3">
      <c r="B157" s="2">
        <v>3.5830059017839999</v>
      </c>
      <c r="C157">
        <v>2.9009977906989999</v>
      </c>
      <c r="K157">
        <f t="shared" si="14"/>
        <v>3.5830059017839998E-2</v>
      </c>
      <c r="L157">
        <f t="shared" si="15"/>
        <v>2.9009977906989999</v>
      </c>
    </row>
    <row r="158" spans="2:12" x14ac:dyDescent="0.3">
      <c r="B158" s="2">
        <v>3.6362507899650001</v>
      </c>
      <c r="C158">
        <v>2.9016429226230001</v>
      </c>
      <c r="K158">
        <f t="shared" si="14"/>
        <v>3.6362507899650003E-2</v>
      </c>
      <c r="L158">
        <f t="shared" si="15"/>
        <v>2.9016429226230001</v>
      </c>
    </row>
    <row r="159" spans="2:12" x14ac:dyDescent="0.3">
      <c r="B159" s="2">
        <v>3.6433598283030002</v>
      </c>
      <c r="C159">
        <v>2.8586147770519998</v>
      </c>
      <c r="K159">
        <f t="shared" si="14"/>
        <v>3.643359828303E-2</v>
      </c>
      <c r="L159">
        <f t="shared" si="15"/>
        <v>2.8586147770519998</v>
      </c>
    </row>
    <row r="160" spans="2:12" x14ac:dyDescent="0.3">
      <c r="B160" s="2">
        <v>3.6667629073680001</v>
      </c>
      <c r="C160">
        <v>2.893928689425</v>
      </c>
      <c r="K160">
        <f t="shared" si="14"/>
        <v>3.666762907368E-2</v>
      </c>
      <c r="L160">
        <f t="shared" si="15"/>
        <v>2.893928689425</v>
      </c>
    </row>
    <row r="161" spans="2:12" x14ac:dyDescent="0.3">
      <c r="B161" s="2">
        <v>3.698579974696</v>
      </c>
      <c r="C161">
        <v>2.8943141950869999</v>
      </c>
      <c r="K161">
        <f t="shared" si="14"/>
        <v>3.6985799746960001E-2</v>
      </c>
      <c r="L161">
        <f t="shared" si="15"/>
        <v>2.8943141950869999</v>
      </c>
    </row>
    <row r="162" spans="2:12" x14ac:dyDescent="0.3">
      <c r="B162" s="2">
        <v>3.7154625002169999</v>
      </c>
      <c r="C162">
        <v>2.8945187491120001</v>
      </c>
      <c r="K162">
        <f t="shared" si="14"/>
        <v>3.7154625002169997E-2</v>
      </c>
      <c r="L162">
        <f t="shared" si="15"/>
        <v>2.8945187491120001</v>
      </c>
    </row>
    <row r="163" spans="2:12" x14ac:dyDescent="0.3">
      <c r="B163" s="2">
        <v>3.7271294221170002</v>
      </c>
      <c r="C163">
        <v>2.8677136836499999</v>
      </c>
      <c r="K163">
        <f t="shared" si="14"/>
        <v>3.7271294221170002E-2</v>
      </c>
      <c r="L163">
        <f t="shared" si="15"/>
        <v>2.8677136836499999</v>
      </c>
    </row>
    <row r="164" spans="2:12" x14ac:dyDescent="0.3">
      <c r="B164" s="2">
        <v>3.734265734953</v>
      </c>
      <c r="C164">
        <v>2.8597162218009999</v>
      </c>
      <c r="K164">
        <f t="shared" si="14"/>
        <v>3.7342657349529997E-2</v>
      </c>
      <c r="L164">
        <f t="shared" si="15"/>
        <v>2.8597162218009999</v>
      </c>
    </row>
    <row r="165" spans="2:12" x14ac:dyDescent="0.3">
      <c r="B165" s="2">
        <v>3.746619749448</v>
      </c>
      <c r="C165">
        <v>2.881423047418</v>
      </c>
      <c r="K165">
        <f t="shared" si="14"/>
        <v>3.7466197494479998E-2</v>
      </c>
      <c r="L165">
        <f t="shared" si="15"/>
        <v>2.881423047418</v>
      </c>
    </row>
    <row r="166" spans="2:12" x14ac:dyDescent="0.3">
      <c r="B166" s="2">
        <v>3.7615647814459998</v>
      </c>
      <c r="C166">
        <v>2.8950773389490001</v>
      </c>
      <c r="K166">
        <f t="shared" si="14"/>
        <v>3.7615647814460001E-2</v>
      </c>
      <c r="L166">
        <f t="shared" si="15"/>
        <v>2.8950773389490001</v>
      </c>
    </row>
    <row r="167" spans="2:12" x14ac:dyDescent="0.3">
      <c r="B167" s="2">
        <v>3.8037543109419998</v>
      </c>
      <c r="C167">
        <v>2.8740313801820001</v>
      </c>
      <c r="K167">
        <f t="shared" si="14"/>
        <v>3.8037543109420001E-2</v>
      </c>
      <c r="L167">
        <f t="shared" si="15"/>
        <v>2.8740313801820001</v>
      </c>
    </row>
    <row r="168" spans="2:12" x14ac:dyDescent="0.3">
      <c r="B168" s="2">
        <v>3.8186888527480001</v>
      </c>
      <c r="C168">
        <v>2.8742123318189998</v>
      </c>
      <c r="K168">
        <f t="shared" si="14"/>
        <v>3.8186888527479999E-2</v>
      </c>
      <c r="L168">
        <f t="shared" si="15"/>
        <v>2.8742123318189998</v>
      </c>
    </row>
    <row r="169" spans="2:12" x14ac:dyDescent="0.3">
      <c r="B169" s="2">
        <v>3.8264723954509998</v>
      </c>
      <c r="C169">
        <v>2.863528069454</v>
      </c>
      <c r="K169">
        <f t="shared" si="14"/>
        <v>3.8264723954509999E-2</v>
      </c>
      <c r="L169">
        <f t="shared" si="15"/>
        <v>2.863528069454</v>
      </c>
    </row>
    <row r="170" spans="2:12" x14ac:dyDescent="0.3">
      <c r="B170" s="2">
        <v>3.8375340482509999</v>
      </c>
      <c r="C170">
        <v>2.8933031640819999</v>
      </c>
      <c r="K170">
        <f t="shared" si="14"/>
        <v>3.8375340482509998E-2</v>
      </c>
      <c r="L170">
        <f t="shared" si="15"/>
        <v>2.8933031640819999</v>
      </c>
    </row>
    <row r="171" spans="2:12" x14ac:dyDescent="0.3">
      <c r="B171" s="2">
        <v>3.8524497077130002</v>
      </c>
      <c r="C171">
        <v>2.8692321039120001</v>
      </c>
      <c r="K171">
        <f t="shared" si="14"/>
        <v>3.8524497077130002E-2</v>
      </c>
      <c r="L171">
        <f t="shared" si="15"/>
        <v>2.8692321039120001</v>
      </c>
    </row>
    <row r="172" spans="2:12" x14ac:dyDescent="0.3">
      <c r="B172" s="2">
        <v>3.8673842495200002</v>
      </c>
      <c r="C172">
        <v>2.8694130555489998</v>
      </c>
      <c r="K172">
        <f t="shared" si="14"/>
        <v>3.8673842495199999E-2</v>
      </c>
      <c r="L172">
        <f t="shared" si="15"/>
        <v>2.8694130555489998</v>
      </c>
    </row>
    <row r="173" spans="2:12" x14ac:dyDescent="0.3">
      <c r="B173" s="2">
        <v>3.8816841496899999</v>
      </c>
      <c r="C173">
        <v>2.8884488155749999</v>
      </c>
      <c r="K173">
        <f t="shared" si="14"/>
        <v>3.8816841496899998E-2</v>
      </c>
      <c r="L173">
        <f t="shared" si="15"/>
        <v>2.8884488155749999</v>
      </c>
    </row>
    <row r="174" spans="2:12" x14ac:dyDescent="0.3">
      <c r="B174" s="2">
        <v>3.8991950227330001</v>
      </c>
      <c r="C174">
        <v>2.861714557275</v>
      </c>
      <c r="K174">
        <f t="shared" si="14"/>
        <v>3.8991950227329999E-2</v>
      </c>
      <c r="L174">
        <f t="shared" si="15"/>
        <v>2.861714557275</v>
      </c>
    </row>
    <row r="175" spans="2:12" x14ac:dyDescent="0.3">
      <c r="B175" s="2">
        <v>3.9401047787630001</v>
      </c>
      <c r="C175">
        <v>2.8649048753909998</v>
      </c>
      <c r="K175">
        <f t="shared" si="14"/>
        <v>3.9401047787630004E-2</v>
      </c>
      <c r="L175">
        <f t="shared" si="15"/>
        <v>2.8649048753909998</v>
      </c>
    </row>
    <row r="176" spans="2:12" x14ac:dyDescent="0.3">
      <c r="B176" s="2">
        <v>4.0024402576089999</v>
      </c>
      <c r="C176">
        <v>2.8656601517909999</v>
      </c>
      <c r="K176">
        <f t="shared" si="14"/>
        <v>4.0024402576089996E-2</v>
      </c>
      <c r="L176">
        <f t="shared" si="15"/>
        <v>2.8656601517909999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AF44-9F23-4F74-B199-2C807130A94A}">
  <sheetPr codeName="Sheet89"/>
  <dimension ref="B1:S132"/>
  <sheetViews>
    <sheetView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8" max="18" width="12" bestFit="1" customWidth="1"/>
  </cols>
  <sheetData>
    <row r="1" spans="2:19" x14ac:dyDescent="0.3">
      <c r="B1" s="2" t="s">
        <v>249</v>
      </c>
      <c r="C1" t="s">
        <v>195</v>
      </c>
      <c r="D1" t="s">
        <v>249</v>
      </c>
      <c r="E1" t="s">
        <v>195</v>
      </c>
      <c r="F1" t="s">
        <v>249</v>
      </c>
      <c r="G1" t="s">
        <v>195</v>
      </c>
      <c r="H1" t="s">
        <v>249</v>
      </c>
      <c r="I1" t="s">
        <v>198</v>
      </c>
      <c r="J1" t="s">
        <v>249</v>
      </c>
      <c r="K1" t="s">
        <v>198</v>
      </c>
      <c r="L1" t="s">
        <v>249</v>
      </c>
      <c r="M1" t="s">
        <v>198</v>
      </c>
      <c r="O1" t="s">
        <v>249</v>
      </c>
      <c r="P1" t="s">
        <v>198</v>
      </c>
      <c r="R1" t="s">
        <v>166</v>
      </c>
      <c r="S1" t="s">
        <v>198</v>
      </c>
    </row>
    <row r="2" spans="2:19" x14ac:dyDescent="0.3">
      <c r="B2" s="2">
        <v>0</v>
      </c>
      <c r="C2">
        <v>0</v>
      </c>
      <c r="D2" s="2">
        <v>0</v>
      </c>
      <c r="E2">
        <v>0</v>
      </c>
      <c r="F2" s="2">
        <v>0</v>
      </c>
      <c r="G2">
        <v>0</v>
      </c>
      <c r="H2" s="2">
        <v>0</v>
      </c>
      <c r="I2">
        <v>0</v>
      </c>
      <c r="J2" s="2">
        <v>0</v>
      </c>
      <c r="K2">
        <v>0</v>
      </c>
      <c r="L2" s="2">
        <v>0</v>
      </c>
      <c r="M2">
        <v>0</v>
      </c>
      <c r="O2" s="2">
        <v>0</v>
      </c>
      <c r="P2">
        <v>0</v>
      </c>
      <c r="R2">
        <f>O2*0.006</f>
        <v>0</v>
      </c>
      <c r="S2">
        <f>I2-P2</f>
        <v>0</v>
      </c>
    </row>
    <row r="3" spans="2:19" x14ac:dyDescent="0.3">
      <c r="B3" s="2">
        <v>2.9126717372279998E-2</v>
      </c>
      <c r="C3">
        <v>5.2198508076900001E-5</v>
      </c>
      <c r="D3">
        <v>6.7538239319580001E-2</v>
      </c>
      <c r="E3">
        <v>4.6059754874449998E-5</v>
      </c>
      <c r="F3">
        <v>5.538397906044E-2</v>
      </c>
      <c r="G3">
        <v>4.4681655529120001E-5</v>
      </c>
      <c r="H3">
        <v>3.2860809073859999E-2</v>
      </c>
      <c r="I3">
        <v>0.2456489265615</v>
      </c>
      <c r="J3">
        <v>6.6411976247070001E-2</v>
      </c>
      <c r="K3">
        <v>0.1087275323527</v>
      </c>
      <c r="L3">
        <v>4.5695174430929998E-2</v>
      </c>
      <c r="M3">
        <v>0.19768747936510001</v>
      </c>
      <c r="O3">
        <v>3.2860809073859999E-2</v>
      </c>
      <c r="P3">
        <v>0.1708845821910287</v>
      </c>
      <c r="R3">
        <f t="shared" ref="R3:R66" si="0">O3*0.006</f>
        <v>1.9716485444316E-4</v>
      </c>
      <c r="S3">
        <f t="shared" ref="S3:S66" si="1">I3-P3</f>
        <v>7.4764344370471303E-2</v>
      </c>
    </row>
    <row r="4" spans="2:19" x14ac:dyDescent="0.3">
      <c r="B4" s="2">
        <v>6.4739853481540002E-2</v>
      </c>
      <c r="C4">
        <v>3.772631086397E-5</v>
      </c>
      <c r="D4">
        <v>8.6465970806689996E-2</v>
      </c>
      <c r="E4">
        <v>4.5430926585840001E-5</v>
      </c>
      <c r="F4">
        <v>9.2204106444180006E-2</v>
      </c>
      <c r="G4">
        <v>2.3524840665869999E-5</v>
      </c>
      <c r="H4">
        <v>4.4081758493710002E-2</v>
      </c>
      <c r="I4">
        <v>0.32027287570349999</v>
      </c>
      <c r="J4">
        <v>8.3783439049190001E-2</v>
      </c>
      <c r="K4">
        <v>0.22969234005600001</v>
      </c>
      <c r="L4">
        <v>5.6786453762890002E-2</v>
      </c>
      <c r="M4">
        <v>0.26152240379620001</v>
      </c>
      <c r="O4">
        <v>4.4081758493710002E-2</v>
      </c>
      <c r="P4">
        <v>0.19431807072967466</v>
      </c>
      <c r="R4">
        <f t="shared" si="0"/>
        <v>2.6449055096226001E-4</v>
      </c>
      <c r="S4">
        <f t="shared" si="1"/>
        <v>0.12595480497382533</v>
      </c>
    </row>
    <row r="5" spans="2:19" x14ac:dyDescent="0.3">
      <c r="B5" s="2">
        <v>8.2244611049259994E-2</v>
      </c>
      <c r="C5">
        <v>3.0500239183980001E-5</v>
      </c>
      <c r="D5">
        <v>0.1090153185005</v>
      </c>
      <c r="E5">
        <v>-3.0677146197170002E-5</v>
      </c>
      <c r="F5">
        <v>0.10427777928650001</v>
      </c>
      <c r="G5">
        <v>5.6346313328919999E-5</v>
      </c>
      <c r="H5">
        <v>7.2530266448969996E-2</v>
      </c>
      <c r="I5">
        <v>0.73972590842770003</v>
      </c>
      <c r="J5">
        <v>0.1055646265429</v>
      </c>
      <c r="K5">
        <v>0.37908453436209999</v>
      </c>
      <c r="L5">
        <v>6.3734141026529995E-2</v>
      </c>
      <c r="M5">
        <v>0.35471140136980001</v>
      </c>
      <c r="O5">
        <v>7.2530266448969996E-2</v>
      </c>
      <c r="P5">
        <v>0.44817665967218673</v>
      </c>
      <c r="R5">
        <f t="shared" si="0"/>
        <v>4.3518159869381998E-4</v>
      </c>
      <c r="S5">
        <f t="shared" si="1"/>
        <v>0.2915492487555133</v>
      </c>
    </row>
    <row r="6" spans="2:19" x14ac:dyDescent="0.3">
      <c r="B6" s="2">
        <v>9.8543881381460002E-2</v>
      </c>
      <c r="C6">
        <v>6.982584482078E-5</v>
      </c>
      <c r="D6">
        <v>0.12612864630740001</v>
      </c>
      <c r="E6">
        <v>-8.8873108543649994E-5</v>
      </c>
      <c r="F6">
        <v>0.12751919216400001</v>
      </c>
      <c r="G6">
        <v>1.0873031954560001E-4</v>
      </c>
      <c r="H6">
        <v>8.6149734245810003E-2</v>
      </c>
      <c r="I6">
        <v>1.1282828458280001</v>
      </c>
      <c r="J6">
        <v>0.14230847055519999</v>
      </c>
      <c r="K6">
        <v>0.80868081838479999</v>
      </c>
      <c r="L6">
        <v>6.9880823738000003E-2</v>
      </c>
      <c r="M6">
        <v>0.40462946178170001</v>
      </c>
      <c r="O6">
        <v>8.6149734245810003E-2</v>
      </c>
      <c r="P6">
        <v>0.70264884510270487</v>
      </c>
      <c r="R6">
        <f t="shared" si="0"/>
        <v>5.1689840547486008E-4</v>
      </c>
      <c r="S6">
        <f t="shared" si="1"/>
        <v>0.42563400072529523</v>
      </c>
    </row>
    <row r="7" spans="2:19" x14ac:dyDescent="0.3">
      <c r="B7" s="2">
        <v>0.12721988840869999</v>
      </c>
      <c r="C7">
        <v>1.751854459162E-4</v>
      </c>
      <c r="D7">
        <v>0.17787201636399999</v>
      </c>
      <c r="E7">
        <v>-2.4574288536319998E-4</v>
      </c>
      <c r="F7">
        <v>0.1631340829854</v>
      </c>
      <c r="G7">
        <v>1.407696919436E-4</v>
      </c>
      <c r="H7">
        <v>0.10417433822</v>
      </c>
      <c r="I7">
        <v>1.700544535538</v>
      </c>
      <c r="J7">
        <v>0.1721033239626</v>
      </c>
      <c r="K7">
        <v>1.210124825871</v>
      </c>
      <c r="L7">
        <v>8.1236932352180005E-2</v>
      </c>
      <c r="M7">
        <v>0.59128256699509996</v>
      </c>
      <c r="O7">
        <v>0.10417433822</v>
      </c>
      <c r="P7">
        <v>1.1524742902255727</v>
      </c>
      <c r="R7">
        <f t="shared" si="0"/>
        <v>6.2504602931999997E-4</v>
      </c>
      <c r="S7">
        <f t="shared" si="1"/>
        <v>0.54807024531242732</v>
      </c>
    </row>
    <row r="8" spans="2:19" x14ac:dyDescent="0.3">
      <c r="B8" s="2">
        <v>0.18034906237789999</v>
      </c>
      <c r="C8">
        <v>4.5249012452190001E-4</v>
      </c>
      <c r="D8">
        <v>0.21109187774980001</v>
      </c>
      <c r="E8">
        <v>-3.6210136174300001E-4</v>
      </c>
      <c r="F8">
        <v>0.1942223178494</v>
      </c>
      <c r="G8">
        <v>1.862484881275E-4</v>
      </c>
      <c r="H8">
        <v>0.1219959355242</v>
      </c>
      <c r="I8">
        <v>2.4028390537069999</v>
      </c>
      <c r="J8">
        <v>0.2894027209792</v>
      </c>
      <c r="K8">
        <v>3.264134313419</v>
      </c>
      <c r="L8">
        <v>9.1389361902920005E-2</v>
      </c>
      <c r="M8">
        <v>0.82142380152799999</v>
      </c>
      <c r="O8">
        <v>0.1219959355242</v>
      </c>
      <c r="P8">
        <v>1.7154489738123004</v>
      </c>
      <c r="R8">
        <f t="shared" si="0"/>
        <v>7.3197561314520003E-4</v>
      </c>
      <c r="S8">
        <f t="shared" si="1"/>
        <v>0.68739007989469947</v>
      </c>
    </row>
    <row r="9" spans="2:19" x14ac:dyDescent="0.3">
      <c r="B9" s="2">
        <v>0.25672315864900003</v>
      </c>
      <c r="C9">
        <v>8.7520194856599998E-4</v>
      </c>
      <c r="D9">
        <v>0.2344463263538</v>
      </c>
      <c r="E9">
        <v>-4.4710193794909999E-4</v>
      </c>
      <c r="F9">
        <v>0.2467406013231</v>
      </c>
      <c r="G9">
        <v>2.7088243219810002E-4</v>
      </c>
      <c r="H9">
        <v>0.13601034356979999</v>
      </c>
      <c r="I9">
        <v>3.0838775793790001</v>
      </c>
      <c r="J9">
        <v>0.33429025608759999</v>
      </c>
      <c r="K9">
        <v>4.126425489581</v>
      </c>
      <c r="L9">
        <v>0.10394552918860001</v>
      </c>
      <c r="M9">
        <v>1.1452463358589999</v>
      </c>
      <c r="O9">
        <v>0.13601034356979999</v>
      </c>
      <c r="P9">
        <v>2.1905475945585158</v>
      </c>
      <c r="R9">
        <f t="shared" si="0"/>
        <v>8.1606206141879994E-4</v>
      </c>
      <c r="S9">
        <f t="shared" si="1"/>
        <v>0.89332998482048431</v>
      </c>
    </row>
    <row r="10" spans="2:19" x14ac:dyDescent="0.3">
      <c r="B10" s="2">
        <v>0.30834578691530001</v>
      </c>
      <c r="C10">
        <v>1.2190018612479999E-3</v>
      </c>
      <c r="D10">
        <v>0.25538329815749999</v>
      </c>
      <c r="E10">
        <v>-5.630523449075E-4</v>
      </c>
      <c r="F10">
        <v>0.3113313042734</v>
      </c>
      <c r="G10">
        <v>3.5511529920979998E-4</v>
      </c>
      <c r="H10">
        <v>0.22267986173830001</v>
      </c>
      <c r="I10">
        <v>8.2749209685260006</v>
      </c>
      <c r="J10">
        <v>0.33677318870189998</v>
      </c>
      <c r="K10">
        <v>6.9371819887840003</v>
      </c>
      <c r="L10">
        <v>0.13039055429599999</v>
      </c>
      <c r="M10">
        <v>1.9806304705219999</v>
      </c>
      <c r="O10">
        <v>0.22267986173830001</v>
      </c>
      <c r="P10">
        <v>6.0776292974285671</v>
      </c>
      <c r="R10">
        <f t="shared" si="0"/>
        <v>1.3360791704298E-3</v>
      </c>
      <c r="S10">
        <f t="shared" si="1"/>
        <v>2.1972916710974335</v>
      </c>
    </row>
    <row r="11" spans="2:19" x14ac:dyDescent="0.3">
      <c r="B11" s="2">
        <v>0.33370513733759999</v>
      </c>
      <c r="C11">
        <v>1.4108503878119999E-3</v>
      </c>
      <c r="D11">
        <v>0.2565927891202</v>
      </c>
      <c r="E11">
        <v>-5.2762950379309996E-4</v>
      </c>
      <c r="F11">
        <v>0.32793188374609999</v>
      </c>
      <c r="G11">
        <v>3.8114185803130002E-4</v>
      </c>
      <c r="H11">
        <v>0.28711700132009998</v>
      </c>
      <c r="I11">
        <v>12.861655839639999</v>
      </c>
      <c r="J11">
        <v>0.33677912614470001</v>
      </c>
      <c r="K11">
        <v>6.6409035929489999</v>
      </c>
      <c r="L11">
        <v>0.15122362380509999</v>
      </c>
      <c r="M11">
        <v>2.7588123245270002</v>
      </c>
      <c r="O11">
        <v>0.28711700132009998</v>
      </c>
      <c r="P11">
        <v>9.5141625072702922</v>
      </c>
      <c r="R11">
        <f t="shared" si="0"/>
        <v>1.7227020079205999E-3</v>
      </c>
      <c r="S11">
        <f t="shared" si="1"/>
        <v>3.3474933323697069</v>
      </c>
    </row>
    <row r="12" spans="2:19" x14ac:dyDescent="0.3">
      <c r="B12" s="2">
        <v>0.33582031747759999</v>
      </c>
      <c r="C12">
        <v>1.4772252987710001E-3</v>
      </c>
      <c r="D12">
        <v>0.25819981345409998</v>
      </c>
      <c r="E12">
        <v>-6.2963908597880001E-4</v>
      </c>
      <c r="F12">
        <v>0.33354715496600001</v>
      </c>
      <c r="G12">
        <v>4.0515111858220002E-4</v>
      </c>
      <c r="H12">
        <v>0.33414137949</v>
      </c>
      <c r="I12">
        <v>16.345185159450001</v>
      </c>
      <c r="J12">
        <v>0.33758519924559999</v>
      </c>
      <c r="K12">
        <v>6.4312539482990001</v>
      </c>
      <c r="L12">
        <v>0.18353674485240001</v>
      </c>
      <c r="M12">
        <v>4.2077950608770003</v>
      </c>
      <c r="O12">
        <v>0.33414137949</v>
      </c>
      <c r="P12">
        <v>12.126162973619277</v>
      </c>
      <c r="R12">
        <f t="shared" si="0"/>
        <v>2.0048482769400001E-3</v>
      </c>
      <c r="S12">
        <f t="shared" si="1"/>
        <v>4.219022185830724</v>
      </c>
    </row>
    <row r="13" spans="2:19" x14ac:dyDescent="0.3">
      <c r="B13" s="2">
        <v>0.33643872816789999</v>
      </c>
      <c r="C13">
        <v>1.869231331639E-3</v>
      </c>
      <c r="D13">
        <v>0.26082165935029999</v>
      </c>
      <c r="E13">
        <v>-5.189042419361E-4</v>
      </c>
      <c r="F13">
        <v>0.33556241578340001</v>
      </c>
      <c r="G13">
        <v>4.4941294581850002E-4</v>
      </c>
      <c r="H13">
        <v>0.3374203171681</v>
      </c>
      <c r="I13">
        <v>12.726195025359999</v>
      </c>
      <c r="J13">
        <v>0.33798917709800003</v>
      </c>
      <c r="K13">
        <v>6.2794581607810001</v>
      </c>
      <c r="L13">
        <v>0.2286656491031</v>
      </c>
      <c r="M13">
        <v>6.3635653964890002</v>
      </c>
      <c r="O13">
        <v>0.3374203171681</v>
      </c>
      <c r="P13">
        <v>11.577160870413509</v>
      </c>
      <c r="R13">
        <f t="shared" si="0"/>
        <v>2.0245219030086002E-3</v>
      </c>
      <c r="S13">
        <f t="shared" si="1"/>
        <v>1.1490341549464897</v>
      </c>
    </row>
    <row r="14" spans="2:19" x14ac:dyDescent="0.3">
      <c r="B14" s="2">
        <v>0.33647231837160002</v>
      </c>
      <c r="C14">
        <v>2.75959566419E-3</v>
      </c>
      <c r="D14">
        <v>0.26303209127639998</v>
      </c>
      <c r="E14">
        <v>-6.3866538265479995E-4</v>
      </c>
      <c r="F14">
        <v>0.3367732446351</v>
      </c>
      <c r="G14">
        <v>5.2029876602320004E-4</v>
      </c>
      <c r="H14">
        <v>0.3384286198152</v>
      </c>
      <c r="I14">
        <v>12.41189293407</v>
      </c>
      <c r="J14">
        <v>0.3386605909148</v>
      </c>
      <c r="K14">
        <v>6.1204071119709997</v>
      </c>
      <c r="L14">
        <v>0.2544325988726</v>
      </c>
      <c r="M14">
        <v>7.6904104874849999</v>
      </c>
      <c r="O14">
        <v>0.3384286198152</v>
      </c>
      <c r="P14">
        <v>10.983723158227471</v>
      </c>
      <c r="R14">
        <f t="shared" si="0"/>
        <v>2.0305717188912002E-3</v>
      </c>
      <c r="S14">
        <f t="shared" si="1"/>
        <v>1.4281697758425285</v>
      </c>
    </row>
    <row r="15" spans="2:19" x14ac:dyDescent="0.3">
      <c r="B15" s="2">
        <v>0.33859301332120001</v>
      </c>
      <c r="C15">
        <v>2.9721497939259999E-3</v>
      </c>
      <c r="D15">
        <v>0.2664587036105</v>
      </c>
      <c r="E15">
        <v>-5.4568878680789999E-4</v>
      </c>
      <c r="F15">
        <v>0.33878014364600001</v>
      </c>
      <c r="G15">
        <v>3.4291697394539999E-4</v>
      </c>
      <c r="H15">
        <v>0.34104577746129999</v>
      </c>
      <c r="I15">
        <v>11.81572639478</v>
      </c>
      <c r="J15">
        <v>0.34013344373080001</v>
      </c>
      <c r="K15">
        <v>5.9829480933110002</v>
      </c>
      <c r="L15">
        <v>0.27912937033730001</v>
      </c>
      <c r="M15">
        <v>9.0679555306609991</v>
      </c>
      <c r="O15">
        <v>0.34104577746129999</v>
      </c>
      <c r="P15">
        <v>10.87777508204641</v>
      </c>
      <c r="R15">
        <f t="shared" si="0"/>
        <v>2.0462746647678001E-3</v>
      </c>
      <c r="S15">
        <f t="shared" si="1"/>
        <v>0.93795131273359011</v>
      </c>
    </row>
    <row r="16" spans="2:19" x14ac:dyDescent="0.3">
      <c r="B16" s="2">
        <v>0.34042292740300001</v>
      </c>
      <c r="C16">
        <v>3.4770723881420002E-3</v>
      </c>
      <c r="D16">
        <v>0.26806505899979999</v>
      </c>
      <c r="E16">
        <v>-6.6542985853859996E-4</v>
      </c>
      <c r="F16">
        <v>0.34019517435759999</v>
      </c>
      <c r="G16">
        <v>4.8915493505419998E-4</v>
      </c>
      <c r="H16">
        <v>0.34205277739180001</v>
      </c>
      <c r="I16">
        <v>11.56642986174</v>
      </c>
      <c r="J16">
        <v>0.34094255796090001</v>
      </c>
      <c r="K16">
        <v>5.6215460995750002</v>
      </c>
      <c r="L16">
        <v>0.3066295129189</v>
      </c>
      <c r="M16">
        <v>10.60417515624</v>
      </c>
      <c r="O16">
        <v>0.34205277739180001</v>
      </c>
      <c r="P16">
        <v>9.2964763074188319</v>
      </c>
      <c r="R16">
        <f t="shared" si="0"/>
        <v>2.0523166643508003E-3</v>
      </c>
      <c r="S16">
        <f t="shared" si="1"/>
        <v>2.2699535543211677</v>
      </c>
    </row>
    <row r="17" spans="2:19" x14ac:dyDescent="0.3">
      <c r="B17" s="2">
        <v>0.34193448656910003</v>
      </c>
      <c r="C17">
        <v>3.543467352954E-3</v>
      </c>
      <c r="D17">
        <v>0.27088726032479998</v>
      </c>
      <c r="E17">
        <v>-5.8129893847629998E-4</v>
      </c>
      <c r="F17">
        <v>0.34120447712759999</v>
      </c>
      <c r="G17">
        <v>5.5561457253530005E-4</v>
      </c>
      <c r="H17">
        <v>0.3450794222886</v>
      </c>
      <c r="I17">
        <v>10.53684951018</v>
      </c>
      <c r="J17">
        <v>0.34135044583660001</v>
      </c>
      <c r="K17">
        <v>5.2746401489460002</v>
      </c>
      <c r="L17">
        <v>0.32091423891510001</v>
      </c>
      <c r="M17">
        <v>11.368613899950001</v>
      </c>
      <c r="O17">
        <v>0.3450794222886</v>
      </c>
      <c r="P17">
        <v>8.0085317986315108</v>
      </c>
      <c r="R17">
        <f t="shared" si="0"/>
        <v>2.0704765337316001E-3</v>
      </c>
      <c r="S17">
        <f t="shared" si="1"/>
        <v>2.5283177115484889</v>
      </c>
    </row>
    <row r="18" spans="2:19" x14ac:dyDescent="0.3">
      <c r="B18" s="2">
        <v>0.34285646245860002</v>
      </c>
      <c r="C18">
        <v>3.9819749285059996E-3</v>
      </c>
      <c r="D18">
        <v>0.27329955280489998</v>
      </c>
      <c r="E18">
        <v>-6.8776815169879996E-4</v>
      </c>
      <c r="F18">
        <v>0.34320752970739998</v>
      </c>
      <c r="G18">
        <v>2.7627671557299999E-4</v>
      </c>
      <c r="H18">
        <v>0.34589296880429998</v>
      </c>
      <c r="I18">
        <v>9.9408783783780006</v>
      </c>
      <c r="J18">
        <v>0.34215651893749999</v>
      </c>
      <c r="K18">
        <v>5.0649905042960004</v>
      </c>
      <c r="L18">
        <v>0.33426344589059998</v>
      </c>
      <c r="M18">
        <v>12.133153999999999</v>
      </c>
      <c r="O18">
        <v>0.34589296880429998</v>
      </c>
      <c r="P18">
        <v>7.2231325010329437</v>
      </c>
      <c r="R18">
        <f t="shared" si="0"/>
        <v>2.0753578128258001E-3</v>
      </c>
      <c r="S18">
        <f t="shared" si="1"/>
        <v>2.7177458773450569</v>
      </c>
    </row>
    <row r="19" spans="2:19" x14ac:dyDescent="0.3">
      <c r="D19">
        <v>0.27612125242149999</v>
      </c>
      <c r="E19">
        <v>-6.1693584879529998E-4</v>
      </c>
      <c r="H19">
        <v>0.34671454873899998</v>
      </c>
      <c r="I19">
        <v>8.9440396373239999</v>
      </c>
      <c r="J19">
        <v>0.34283010498950001</v>
      </c>
      <c r="K19">
        <v>4.7975449204249996</v>
      </c>
      <c r="L19">
        <v>0.33546625606000002</v>
      </c>
      <c r="M19">
        <v>12.13302368471</v>
      </c>
      <c r="O19">
        <v>0.34671454873899998</v>
      </c>
      <c r="P19">
        <v>7.0880855526080451</v>
      </c>
      <c r="R19">
        <f t="shared" si="0"/>
        <v>2.0802872924339999E-3</v>
      </c>
      <c r="S19">
        <f t="shared" si="1"/>
        <v>1.8559540847159548</v>
      </c>
    </row>
    <row r="20" spans="2:19" x14ac:dyDescent="0.3">
      <c r="D20">
        <v>0.27893609535679997</v>
      </c>
      <c r="E20">
        <v>-7.2785131372940005E-4</v>
      </c>
      <c r="H20">
        <v>0.34772133155009999</v>
      </c>
      <c r="I20">
        <v>8.7055773639959995</v>
      </c>
      <c r="J20">
        <v>0.34350369104139999</v>
      </c>
      <c r="K20">
        <v>4.5300993365529996</v>
      </c>
      <c r="L20">
        <v>0.33667007993909998</v>
      </c>
      <c r="M20">
        <v>12.082309253049999</v>
      </c>
      <c r="O20">
        <v>0.34772133155009999</v>
      </c>
      <c r="P20">
        <v>6.5592574063125904</v>
      </c>
      <c r="R20">
        <f t="shared" si="0"/>
        <v>2.0863279893006E-3</v>
      </c>
      <c r="S20">
        <f t="shared" si="1"/>
        <v>2.1463199576834091</v>
      </c>
    </row>
    <row r="21" spans="2:19" x14ac:dyDescent="0.3">
      <c r="D21">
        <v>0.2809531957716</v>
      </c>
      <c r="E21">
        <v>-6.348278902439E-4</v>
      </c>
      <c r="H21">
        <v>0.34913195650660001</v>
      </c>
      <c r="I21">
        <v>8.3153920308480007</v>
      </c>
      <c r="J21">
        <v>0.34470910789300002</v>
      </c>
      <c r="K21">
        <v>4.3998955791840002</v>
      </c>
      <c r="L21">
        <v>0.33640597473529998</v>
      </c>
      <c r="M21">
        <v>11.92335956058</v>
      </c>
      <c r="O21">
        <v>0.34913195650660001</v>
      </c>
      <c r="P21">
        <v>6.6072056722000259</v>
      </c>
      <c r="R21">
        <f t="shared" si="0"/>
        <v>2.0947917390396003E-3</v>
      </c>
      <c r="S21">
        <f t="shared" si="1"/>
        <v>1.7081863586479749</v>
      </c>
    </row>
    <row r="22" spans="2:19" x14ac:dyDescent="0.3">
      <c r="D22">
        <v>0.28256239417520002</v>
      </c>
      <c r="E22">
        <v>-6.7921013140790005E-4</v>
      </c>
      <c r="H22">
        <v>0.34994116063359998</v>
      </c>
      <c r="I22">
        <v>7.9361060932400003</v>
      </c>
      <c r="J22">
        <v>0.3456486817526</v>
      </c>
      <c r="K22">
        <v>4.197457757395</v>
      </c>
      <c r="L22">
        <v>0.33654454404270001</v>
      </c>
      <c r="M22">
        <v>11.67765080163</v>
      </c>
      <c r="O22">
        <v>0.34994116063359998</v>
      </c>
      <c r="P22">
        <v>6.5579545773162904</v>
      </c>
      <c r="R22">
        <f t="shared" si="0"/>
        <v>2.0996469638015999E-3</v>
      </c>
      <c r="S22">
        <f t="shared" si="1"/>
        <v>1.3781515159237099</v>
      </c>
    </row>
    <row r="23" spans="2:19" x14ac:dyDescent="0.3">
      <c r="D23">
        <v>0.28558194067859999</v>
      </c>
      <c r="E23">
        <v>-7.0147483827900003E-4</v>
      </c>
      <c r="H23">
        <v>0.35154675884109998</v>
      </c>
      <c r="I23">
        <v>7.8167555408879998</v>
      </c>
      <c r="J23">
        <v>0.34592060700310001</v>
      </c>
      <c r="K23">
        <v>3.9661871236419999</v>
      </c>
      <c r="L23">
        <v>0.33761617050420001</v>
      </c>
      <c r="M23">
        <v>11.55468782608</v>
      </c>
      <c r="O23">
        <v>0.35154675884109998</v>
      </c>
      <c r="P23">
        <v>5.6451620891178207</v>
      </c>
      <c r="R23">
        <f t="shared" si="0"/>
        <v>2.1092805530466001E-3</v>
      </c>
      <c r="S23">
        <f t="shared" si="1"/>
        <v>2.1715934517701792</v>
      </c>
    </row>
    <row r="24" spans="2:19" x14ac:dyDescent="0.3">
      <c r="D24">
        <v>0.28940625362</v>
      </c>
      <c r="E24">
        <v>-7.414977933458E-4</v>
      </c>
      <c r="H24">
        <v>0.35155348954350002</v>
      </c>
      <c r="I24">
        <v>7.4808934898909998</v>
      </c>
      <c r="J24">
        <v>0.3475263813151</v>
      </c>
      <c r="K24">
        <v>3.8648451371919998</v>
      </c>
      <c r="L24">
        <v>0.33802854766590001</v>
      </c>
      <c r="M24">
        <v>10.983766502989999</v>
      </c>
      <c r="O24">
        <v>0.35155348954350002</v>
      </c>
      <c r="P24">
        <v>5.6456067563131125</v>
      </c>
      <c r="R24">
        <f t="shared" si="0"/>
        <v>2.1093209372610002E-3</v>
      </c>
      <c r="S24">
        <f t="shared" si="1"/>
        <v>1.8352867335778873</v>
      </c>
    </row>
    <row r="25" spans="2:19" x14ac:dyDescent="0.3">
      <c r="D25">
        <v>0.29161952856029999</v>
      </c>
      <c r="E25">
        <v>-7.8590010349769996E-4</v>
      </c>
      <c r="H25">
        <v>0.35316017334819999</v>
      </c>
      <c r="I25">
        <v>7.3073716389910004</v>
      </c>
      <c r="J25">
        <v>0.34859960074899998</v>
      </c>
      <c r="K25">
        <v>3.662392835925</v>
      </c>
      <c r="L25">
        <v>0.33963229455839999</v>
      </c>
      <c r="M25">
        <v>10.98359274926</v>
      </c>
      <c r="O25">
        <v>0.35316017334819999</v>
      </c>
      <c r="P25">
        <v>5.7517531194553237</v>
      </c>
      <c r="R25">
        <f t="shared" si="0"/>
        <v>2.1189610400892001E-3</v>
      </c>
      <c r="S25">
        <f t="shared" si="1"/>
        <v>1.5556185195356766</v>
      </c>
    </row>
    <row r="26" spans="2:19" x14ac:dyDescent="0.3">
      <c r="D26">
        <v>0.30007660007589998</v>
      </c>
      <c r="E26">
        <v>-7.8618106932880003E-4</v>
      </c>
      <c r="H26">
        <v>0.35316494997570003</v>
      </c>
      <c r="I26">
        <v>7.0690179253799998</v>
      </c>
      <c r="J26">
        <v>0.3490070541777</v>
      </c>
      <c r="K26">
        <v>3.3371657923079998</v>
      </c>
      <c r="L26">
        <v>0.3413722937075</v>
      </c>
      <c r="M26">
        <v>10.85333107398</v>
      </c>
      <c r="O26">
        <v>0.35316494997570003</v>
      </c>
      <c r="P26">
        <v>5.7520686897223117</v>
      </c>
      <c r="R26">
        <f t="shared" si="0"/>
        <v>2.1189896998542001E-3</v>
      </c>
      <c r="S26">
        <f t="shared" si="1"/>
        <v>1.3169492356576882</v>
      </c>
    </row>
    <row r="27" spans="2:19" x14ac:dyDescent="0.3">
      <c r="D27">
        <v>0.30349886427049999</v>
      </c>
      <c r="E27">
        <v>-8.0845915552520001E-4</v>
      </c>
      <c r="H27">
        <v>0.35457014694639999</v>
      </c>
      <c r="I27">
        <v>6.9496890849720003</v>
      </c>
      <c r="J27">
        <v>0.35008244584679998</v>
      </c>
      <c r="K27">
        <v>3.0263189559799999</v>
      </c>
      <c r="L27">
        <v>0.34112918677699999</v>
      </c>
      <c r="M27">
        <v>9.646567542583</v>
      </c>
      <c r="O27">
        <v>0.35457014694639999</v>
      </c>
      <c r="P27">
        <v>5.1784409444787061</v>
      </c>
      <c r="R27">
        <f t="shared" si="0"/>
        <v>2.1274208816784001E-3</v>
      </c>
      <c r="S27">
        <f t="shared" si="1"/>
        <v>1.7712481404932943</v>
      </c>
    </row>
    <row r="28" spans="2:19" x14ac:dyDescent="0.3">
      <c r="D28">
        <v>0.30913574129459997</v>
      </c>
      <c r="E28">
        <v>-8.3967657278320002E-4</v>
      </c>
      <c r="H28">
        <v>0.35557627839919997</v>
      </c>
      <c r="I28">
        <v>6.7437295907730004</v>
      </c>
      <c r="J28">
        <v>0.35142252198250001</v>
      </c>
      <c r="K28">
        <v>2.8455166027719998</v>
      </c>
      <c r="L28">
        <v>0.34180335209169999</v>
      </c>
      <c r="M28">
        <v>9.3502167493609996</v>
      </c>
      <c r="O28">
        <v>0.35557627839919997</v>
      </c>
      <c r="P28">
        <v>5.2923399997231222</v>
      </c>
      <c r="R28">
        <f t="shared" si="0"/>
        <v>2.1334576703951999E-3</v>
      </c>
      <c r="S28">
        <f t="shared" si="1"/>
        <v>1.4513895910498782</v>
      </c>
    </row>
    <row r="29" spans="2:19" x14ac:dyDescent="0.3">
      <c r="D29">
        <v>0.31638265290290002</v>
      </c>
      <c r="E29">
        <v>-8.931118692738E-4</v>
      </c>
      <c r="H29">
        <v>0.35599314771070001</v>
      </c>
      <c r="I29">
        <v>5.9419509483780004</v>
      </c>
      <c r="J29">
        <v>0.35303322002760001</v>
      </c>
      <c r="K29">
        <v>2.498480336848</v>
      </c>
      <c r="L29">
        <v>0.3426087011142</v>
      </c>
      <c r="M29">
        <v>9.1766986163989994</v>
      </c>
      <c r="O29">
        <v>0.35599314771070001</v>
      </c>
      <c r="P29">
        <v>5.218466041599255</v>
      </c>
      <c r="R29">
        <f t="shared" si="0"/>
        <v>2.1359588862641999E-3</v>
      </c>
      <c r="S29">
        <f t="shared" si="1"/>
        <v>0.72348490677874544</v>
      </c>
    </row>
    <row r="30" spans="2:19" x14ac:dyDescent="0.3">
      <c r="D30">
        <v>0.31880012970310001</v>
      </c>
      <c r="E30">
        <v>-8.6216203852149999E-4</v>
      </c>
      <c r="H30">
        <v>0.35779784443829998</v>
      </c>
      <c r="I30">
        <v>5.88758424234</v>
      </c>
      <c r="J30">
        <v>0.35517879000149999</v>
      </c>
      <c r="K30">
        <v>2.1369335483410001</v>
      </c>
      <c r="L30">
        <v>0.34262043118410002</v>
      </c>
      <c r="M30">
        <v>8.5913681270649995</v>
      </c>
      <c r="O30">
        <v>0.35779784443829998</v>
      </c>
      <c r="P30">
        <v>4.8067885189885695</v>
      </c>
      <c r="R30">
        <f t="shared" si="0"/>
        <v>2.1467870666298E-3</v>
      </c>
      <c r="S30">
        <f t="shared" si="1"/>
        <v>1.0807957233514305</v>
      </c>
    </row>
    <row r="31" spans="2:19" x14ac:dyDescent="0.3">
      <c r="D31">
        <v>0.32201752309339998</v>
      </c>
      <c r="E31">
        <v>-9.7752375516719993E-4</v>
      </c>
      <c r="H31">
        <v>0.3582021208226</v>
      </c>
      <c r="I31">
        <v>5.7141926631000004</v>
      </c>
      <c r="J31">
        <v>0.35799099487480002</v>
      </c>
      <c r="K31">
        <v>1.854803688159</v>
      </c>
      <c r="L31">
        <v>0.34395732137489998</v>
      </c>
      <c r="M31">
        <v>8.5695444252810002</v>
      </c>
      <c r="O31">
        <v>0.3582021208226</v>
      </c>
      <c r="P31">
        <v>4.7767327081747295</v>
      </c>
      <c r="R31">
        <f t="shared" si="0"/>
        <v>2.1492127249356E-3</v>
      </c>
      <c r="S31">
        <f t="shared" si="1"/>
        <v>0.9374599549252709</v>
      </c>
    </row>
    <row r="32" spans="2:19" x14ac:dyDescent="0.3">
      <c r="D32">
        <v>0.3236314041087</v>
      </c>
      <c r="E32">
        <v>-8.9778556951529995E-4</v>
      </c>
      <c r="H32">
        <v>0.36000703466959999</v>
      </c>
      <c r="I32">
        <v>5.6489916973529999</v>
      </c>
      <c r="J32">
        <v>0.35959908623760001</v>
      </c>
      <c r="K32">
        <v>1.6378408643090001</v>
      </c>
      <c r="L32">
        <v>0.34409980070559998</v>
      </c>
      <c r="M32">
        <v>8.128725503219</v>
      </c>
      <c r="O32">
        <v>0.36000703466959999</v>
      </c>
      <c r="P32">
        <v>4.5668985724433462</v>
      </c>
      <c r="R32">
        <f t="shared" si="0"/>
        <v>2.1600422080176001E-3</v>
      </c>
      <c r="S32">
        <f t="shared" si="1"/>
        <v>1.0820931249096537</v>
      </c>
    </row>
    <row r="33" spans="4:19" x14ac:dyDescent="0.3">
      <c r="D33">
        <v>0.32684863026279998</v>
      </c>
      <c r="E33">
        <v>-1.0175801585470001E-3</v>
      </c>
      <c r="H33">
        <v>0.36221383658720002</v>
      </c>
      <c r="I33">
        <v>5.5295760091709996</v>
      </c>
      <c r="J33">
        <v>0.35960299626089998</v>
      </c>
      <c r="K33">
        <v>1.442730701198</v>
      </c>
      <c r="L33">
        <v>0.3455735224157</v>
      </c>
      <c r="M33">
        <v>7.9479086705339999</v>
      </c>
      <c r="O33">
        <v>0.36221383658720002</v>
      </c>
      <c r="P33">
        <v>4.0045899578243773</v>
      </c>
      <c r="R33">
        <f t="shared" si="0"/>
        <v>2.1732830195232001E-3</v>
      </c>
      <c r="S33">
        <f t="shared" si="1"/>
        <v>1.5249860513466222</v>
      </c>
    </row>
    <row r="34" spans="4:19" x14ac:dyDescent="0.3">
      <c r="D34">
        <v>0.32906608610650001</v>
      </c>
      <c r="E34">
        <v>-9.5116065904210002E-4</v>
      </c>
      <c r="H34">
        <v>0.3630176127284</v>
      </c>
      <c r="I34">
        <v>5.421146564302</v>
      </c>
      <c r="J34">
        <v>0.36160796950789997</v>
      </c>
      <c r="K34">
        <v>1.4280609043650001</v>
      </c>
      <c r="L34">
        <v>0.34545334469939998</v>
      </c>
      <c r="M34">
        <v>7.2758770326280002</v>
      </c>
      <c r="O34">
        <v>0.3630176127284</v>
      </c>
      <c r="P34">
        <v>4.1250576788260904</v>
      </c>
      <c r="R34">
        <f t="shared" si="0"/>
        <v>2.1781056763703999E-3</v>
      </c>
      <c r="S34">
        <f t="shared" si="1"/>
        <v>1.2960888854759096</v>
      </c>
    </row>
    <row r="35" spans="4:19" x14ac:dyDescent="0.3">
      <c r="D35">
        <v>0.3312781903939</v>
      </c>
      <c r="E35">
        <v>-1.026593075898E-3</v>
      </c>
      <c r="H35">
        <v>0.36501923678179998</v>
      </c>
      <c r="I35">
        <v>5.5401063016740002</v>
      </c>
      <c r="J35">
        <v>0.3642824739678</v>
      </c>
      <c r="K35">
        <v>1.34828198911</v>
      </c>
      <c r="L35">
        <v>0.3466590511823</v>
      </c>
      <c r="M35">
        <v>7.1312206705839998</v>
      </c>
      <c r="O35">
        <v>0.36501923678179998</v>
      </c>
      <c r="P35">
        <v>3.8065829894126617</v>
      </c>
      <c r="R35">
        <f t="shared" si="0"/>
        <v>2.1901154206907998E-3</v>
      </c>
      <c r="S35">
        <f t="shared" si="1"/>
        <v>1.7335233122613385</v>
      </c>
    </row>
    <row r="36" spans="4:19" x14ac:dyDescent="0.3">
      <c r="D36">
        <v>0.3328900645756</v>
      </c>
      <c r="E36">
        <v>-1.000049358881E-3</v>
      </c>
      <c r="H36">
        <v>0.3660238483985</v>
      </c>
      <c r="I36">
        <v>5.4099866254429996</v>
      </c>
      <c r="J36">
        <v>0.3649524396278</v>
      </c>
      <c r="K36">
        <v>1.2614939636739999</v>
      </c>
      <c r="L36">
        <v>0.34733785059869998</v>
      </c>
      <c r="M36">
        <v>6.6036282025639998</v>
      </c>
      <c r="O36">
        <v>0.3660238483985</v>
      </c>
      <c r="P36">
        <v>3.9660314595407202</v>
      </c>
      <c r="R36">
        <f t="shared" si="0"/>
        <v>2.196143090391E-3</v>
      </c>
      <c r="S36">
        <f t="shared" si="1"/>
        <v>1.4439551659022793</v>
      </c>
    </row>
    <row r="37" spans="4:19" x14ac:dyDescent="0.3">
      <c r="D37">
        <v>0.33430024543940001</v>
      </c>
      <c r="E37">
        <v>-9.8236469697480003E-4</v>
      </c>
      <c r="H37">
        <v>0.36742774265270001</v>
      </c>
      <c r="I37">
        <v>5.355663343292</v>
      </c>
      <c r="J37">
        <v>0.3652161103846</v>
      </c>
      <c r="K37">
        <v>1.442122563156</v>
      </c>
      <c r="L37">
        <v>0.34827554185449999</v>
      </c>
      <c r="M37">
        <v>6.4951323111620001</v>
      </c>
      <c r="O37">
        <v>0.36742774265270001</v>
      </c>
      <c r="P37">
        <v>4.0373963434150681</v>
      </c>
      <c r="R37">
        <f t="shared" si="0"/>
        <v>2.2045664559162E-3</v>
      </c>
      <c r="S37">
        <f t="shared" si="1"/>
        <v>1.3182669998769319</v>
      </c>
    </row>
    <row r="38" spans="4:19" x14ac:dyDescent="0.3">
      <c r="D38">
        <v>0.33688329255310001</v>
      </c>
      <c r="E38">
        <v>-1.90005624655E-3</v>
      </c>
      <c r="H38">
        <v>0.36922809699159997</v>
      </c>
      <c r="I38">
        <v>5.5179818314459999</v>
      </c>
      <c r="J38">
        <v>0.36655053870889998</v>
      </c>
      <c r="K38">
        <v>1.5431460011089999</v>
      </c>
      <c r="L38">
        <v>0.34907509824990002</v>
      </c>
      <c r="M38">
        <v>6.6106662716980003</v>
      </c>
      <c r="O38">
        <v>0.36922809699159997</v>
      </c>
      <c r="P38">
        <v>3.9742666646142175</v>
      </c>
      <c r="R38">
        <f t="shared" si="0"/>
        <v>2.2153685819495997E-3</v>
      </c>
      <c r="S38">
        <f t="shared" si="1"/>
        <v>1.5437151668317823</v>
      </c>
    </row>
    <row r="39" spans="4:19" x14ac:dyDescent="0.3">
      <c r="D39">
        <v>0.33748084688079999</v>
      </c>
      <c r="E39">
        <v>-2.072958338603E-3</v>
      </c>
      <c r="H39">
        <v>0.36982821510460001</v>
      </c>
      <c r="I39">
        <v>5.5720879941639998</v>
      </c>
      <c r="J39">
        <v>0.36775045256470001</v>
      </c>
      <c r="K39">
        <v>1.6875417325640001</v>
      </c>
      <c r="L39">
        <v>0.35014556618600001</v>
      </c>
      <c r="M39">
        <v>6.5455137148439997</v>
      </c>
      <c r="O39">
        <v>0.36982821510460001</v>
      </c>
      <c r="P39">
        <v>3.9309991273475955</v>
      </c>
      <c r="R39">
        <f t="shared" si="0"/>
        <v>2.2189692906276E-3</v>
      </c>
      <c r="S39">
        <f t="shared" si="1"/>
        <v>1.6410888668164043</v>
      </c>
    </row>
    <row r="40" spans="4:19" x14ac:dyDescent="0.3">
      <c r="D40">
        <v>0.33767685417019999</v>
      </c>
      <c r="E40">
        <v>-2.2148169446259999E-3</v>
      </c>
      <c r="H40">
        <v>0.37103257659970001</v>
      </c>
      <c r="I40">
        <v>5.4744493851179996</v>
      </c>
      <c r="J40">
        <v>0.3682890897012</v>
      </c>
      <c r="K40">
        <v>1.4851473492059999</v>
      </c>
      <c r="L40">
        <v>0.35001612026630002</v>
      </c>
      <c r="M40">
        <v>6.3359654265350001</v>
      </c>
      <c r="O40">
        <v>0.37103257659970001</v>
      </c>
      <c r="P40">
        <v>4.0646747449767355</v>
      </c>
      <c r="R40">
        <f t="shared" si="0"/>
        <v>2.2261954595982E-3</v>
      </c>
      <c r="S40">
        <f t="shared" si="1"/>
        <v>1.4097746401412641</v>
      </c>
    </row>
    <row r="41" spans="4:19" x14ac:dyDescent="0.3">
      <c r="D41">
        <v>0.33908335583909999</v>
      </c>
      <c r="E41">
        <v>-2.294655475218E-3</v>
      </c>
      <c r="H41">
        <v>0.3748872305109</v>
      </c>
      <c r="I41">
        <v>5.6829050334079998</v>
      </c>
      <c r="J41">
        <v>0.36909342501390002</v>
      </c>
      <c r="K41">
        <v>1.362213332606</v>
      </c>
      <c r="L41">
        <v>0.3502913762773</v>
      </c>
      <c r="M41">
        <v>5.9384898390199998</v>
      </c>
      <c r="O41">
        <v>0.3748872305109</v>
      </c>
      <c r="P41">
        <v>4.0559899917900788</v>
      </c>
      <c r="R41">
        <f t="shared" si="0"/>
        <v>2.2493233830654003E-3</v>
      </c>
      <c r="S41">
        <f t="shared" si="1"/>
        <v>1.626915041617921</v>
      </c>
    </row>
    <row r="42" spans="4:19" x14ac:dyDescent="0.3">
      <c r="D42">
        <v>0.34307859065020002</v>
      </c>
      <c r="E42">
        <v>-3.1414678942509999E-3</v>
      </c>
      <c r="H42">
        <v>0.3772887960106</v>
      </c>
      <c r="I42">
        <v>5.8849808682680003</v>
      </c>
      <c r="J42">
        <v>0.36989718106399999</v>
      </c>
      <c r="K42">
        <v>1.268184525356</v>
      </c>
      <c r="L42">
        <v>0.35150012388950003</v>
      </c>
      <c r="M42">
        <v>5.64208112789</v>
      </c>
      <c r="O42">
        <v>0.3772887960106</v>
      </c>
      <c r="P42">
        <v>4.2113034646792347</v>
      </c>
      <c r="R42">
        <f t="shared" si="0"/>
        <v>2.2637327760636002E-3</v>
      </c>
      <c r="S42">
        <f t="shared" si="1"/>
        <v>1.6736774035887656</v>
      </c>
    </row>
    <row r="43" spans="4:19" x14ac:dyDescent="0.3">
      <c r="H43">
        <v>0.38022899864690002</v>
      </c>
      <c r="I43">
        <v>5.8846623197700003</v>
      </c>
      <c r="J43">
        <v>0.37163138758589997</v>
      </c>
      <c r="K43">
        <v>1.4269749435770001</v>
      </c>
      <c r="L43">
        <v>0.35390255828329997</v>
      </c>
      <c r="M43">
        <v>5.8007991487249999</v>
      </c>
      <c r="O43">
        <v>0.38022899864690002</v>
      </c>
      <c r="P43">
        <v>4.3157082770293531</v>
      </c>
      <c r="R43">
        <f t="shared" si="0"/>
        <v>2.2813739918814001E-3</v>
      </c>
      <c r="S43">
        <f t="shared" si="1"/>
        <v>1.5689540427406472</v>
      </c>
    </row>
    <row r="44" spans="4:19" x14ac:dyDescent="0.3">
      <c r="H44">
        <v>0.38156212363000003</v>
      </c>
      <c r="I44">
        <v>6.0507224787589999</v>
      </c>
      <c r="J44">
        <v>0.373504308231</v>
      </c>
      <c r="K44">
        <v>1.3328303005090001</v>
      </c>
      <c r="L44">
        <v>0.35444988436050001</v>
      </c>
      <c r="M44">
        <v>5.1648266251199999</v>
      </c>
      <c r="O44">
        <v>0.38156212363000003</v>
      </c>
      <c r="P44">
        <v>4.3459345879312226</v>
      </c>
      <c r="R44">
        <f t="shared" si="0"/>
        <v>2.2893727417800003E-3</v>
      </c>
      <c r="S44">
        <f t="shared" si="1"/>
        <v>1.7047878908277774</v>
      </c>
    </row>
    <row r="45" spans="4:19" x14ac:dyDescent="0.3">
      <c r="H45">
        <v>0.38276232711719999</v>
      </c>
      <c r="I45">
        <v>6.1806656055389997</v>
      </c>
      <c r="J45">
        <v>0.37404033868530001</v>
      </c>
      <c r="K45">
        <v>1.2605093592259999</v>
      </c>
      <c r="L45">
        <v>0.35591665491800001</v>
      </c>
      <c r="M45">
        <v>5.330872304633</v>
      </c>
      <c r="O45">
        <v>0.38276232711719999</v>
      </c>
      <c r="P45">
        <v>4.3241804871364105</v>
      </c>
      <c r="R45">
        <f t="shared" si="0"/>
        <v>2.2965739627031998E-3</v>
      </c>
      <c r="S45">
        <f t="shared" si="1"/>
        <v>1.8564851184025892</v>
      </c>
    </row>
    <row r="46" spans="4:19" x14ac:dyDescent="0.3">
      <c r="H46">
        <v>0.38583400309260002</v>
      </c>
      <c r="I46">
        <v>6.2887271126259998</v>
      </c>
      <c r="J46">
        <v>0.3760424156187</v>
      </c>
      <c r="K46">
        <v>1.3903656091429999</v>
      </c>
      <c r="L46">
        <v>0.35619205574469998</v>
      </c>
      <c r="M46">
        <v>4.9261704147809997</v>
      </c>
      <c r="O46">
        <v>0.38583400309260002</v>
      </c>
      <c r="P46">
        <v>4.5900213554684148</v>
      </c>
      <c r="R46">
        <f t="shared" si="0"/>
        <v>2.3150040185556E-3</v>
      </c>
      <c r="S46">
        <f t="shared" si="1"/>
        <v>1.698705757157585</v>
      </c>
    </row>
    <row r="47" spans="4:19" x14ac:dyDescent="0.3">
      <c r="H47">
        <v>0.38703464102680002</v>
      </c>
      <c r="I47">
        <v>6.3969913323930001</v>
      </c>
      <c r="J47">
        <v>0.37751135841139999</v>
      </c>
      <c r="K47">
        <v>1.448016753593</v>
      </c>
      <c r="L47">
        <v>0.35833357087959999</v>
      </c>
      <c r="M47">
        <v>4.7669600917219999</v>
      </c>
      <c r="O47">
        <v>0.38703464102680002</v>
      </c>
      <c r="P47">
        <v>4.6404598648517501</v>
      </c>
      <c r="R47">
        <f t="shared" si="0"/>
        <v>2.3222078461608E-3</v>
      </c>
      <c r="S47">
        <f t="shared" si="1"/>
        <v>1.75653146754125</v>
      </c>
    </row>
    <row r="48" spans="4:19" x14ac:dyDescent="0.3">
      <c r="H48">
        <v>0.38810264709640002</v>
      </c>
      <c r="I48">
        <v>6.4546859152750002</v>
      </c>
      <c r="J48">
        <v>0.3791156845666</v>
      </c>
      <c r="K48">
        <v>1.418937790517</v>
      </c>
      <c r="L48">
        <v>0.3602090982069</v>
      </c>
      <c r="M48">
        <v>4.5427420065800002</v>
      </c>
      <c r="O48">
        <v>0.38810264709640002</v>
      </c>
      <c r="P48">
        <v>4.6651596101733563</v>
      </c>
      <c r="R48">
        <f t="shared" si="0"/>
        <v>2.3286158825784001E-3</v>
      </c>
      <c r="S48">
        <f t="shared" si="1"/>
        <v>1.7895263051016439</v>
      </c>
    </row>
    <row r="49" spans="8:19" x14ac:dyDescent="0.3">
      <c r="H49">
        <v>0.38943794431470002</v>
      </c>
      <c r="I49">
        <v>6.5123515392030003</v>
      </c>
      <c r="J49">
        <v>0.3805814414143</v>
      </c>
      <c r="K49">
        <v>1.6355675863920001</v>
      </c>
      <c r="L49">
        <v>0.36169310183010001</v>
      </c>
      <c r="M49">
        <v>3.8488577079359998</v>
      </c>
      <c r="O49">
        <v>0.38943794431470002</v>
      </c>
      <c r="P49">
        <v>4.7595244502698968</v>
      </c>
      <c r="R49">
        <f t="shared" si="0"/>
        <v>2.3366276658882E-3</v>
      </c>
      <c r="S49">
        <f t="shared" si="1"/>
        <v>1.7528270889331035</v>
      </c>
    </row>
    <row r="50" spans="8:19" x14ac:dyDescent="0.3">
      <c r="H50">
        <v>0.39077092448220002</v>
      </c>
      <c r="I50">
        <v>6.68563800053</v>
      </c>
      <c r="J50">
        <v>0.3812522759684</v>
      </c>
      <c r="K50">
        <v>1.5054217469319999</v>
      </c>
      <c r="L50">
        <v>0.36275589453520002</v>
      </c>
      <c r="M50">
        <v>4.1666991749660003</v>
      </c>
      <c r="O50">
        <v>0.39077092448220002</v>
      </c>
      <c r="P50">
        <v>4.7939986876452441</v>
      </c>
      <c r="R50">
        <f t="shared" si="0"/>
        <v>2.3446255468932004E-3</v>
      </c>
      <c r="S50">
        <f t="shared" si="1"/>
        <v>1.891639312884756</v>
      </c>
    </row>
    <row r="51" spans="8:19" x14ac:dyDescent="0.3">
      <c r="H51">
        <v>0.39397827345149999</v>
      </c>
      <c r="I51">
        <v>6.692516795415</v>
      </c>
      <c r="J51">
        <v>0.3827232461806</v>
      </c>
      <c r="K51">
        <v>1.461904658658</v>
      </c>
      <c r="L51">
        <v>0.36543735014770001</v>
      </c>
      <c r="M51">
        <v>3.7400577475130001</v>
      </c>
      <c r="O51">
        <v>0.39397827345149999</v>
      </c>
      <c r="P51">
        <v>4.9776014525404104</v>
      </c>
      <c r="R51">
        <f t="shared" si="0"/>
        <v>2.363869640709E-3</v>
      </c>
      <c r="S51">
        <f t="shared" si="1"/>
        <v>1.7149153428745896</v>
      </c>
    </row>
    <row r="52" spans="8:19" x14ac:dyDescent="0.3">
      <c r="H52">
        <v>0.39437602422969997</v>
      </c>
      <c r="I52">
        <v>6.8514520084079997</v>
      </c>
      <c r="J52">
        <v>0.38499232463139998</v>
      </c>
      <c r="K52">
        <v>1.606184554295</v>
      </c>
      <c r="L52">
        <v>0.36570044164179999</v>
      </c>
      <c r="M52">
        <v>3.9495915563450001</v>
      </c>
      <c r="O52">
        <v>0.39437602422969997</v>
      </c>
      <c r="P52">
        <v>4.995372895307403</v>
      </c>
      <c r="R52">
        <f t="shared" si="0"/>
        <v>2.3662561453781997E-3</v>
      </c>
      <c r="S52">
        <f t="shared" si="1"/>
        <v>1.8560791131005967</v>
      </c>
    </row>
    <row r="53" spans="8:19" x14ac:dyDescent="0.3">
      <c r="H53">
        <v>0.39584525665370002</v>
      </c>
      <c r="I53">
        <v>6.8946505481829998</v>
      </c>
      <c r="J53">
        <v>0.3863305181633</v>
      </c>
      <c r="K53">
        <v>1.519324131474</v>
      </c>
      <c r="L53">
        <v>0.36797009935530001</v>
      </c>
      <c r="M53">
        <v>4.0649662426319999</v>
      </c>
      <c r="O53">
        <v>0.39584525665370002</v>
      </c>
      <c r="P53">
        <v>5.0609380133337183</v>
      </c>
      <c r="R53">
        <f t="shared" si="0"/>
        <v>2.3750715399222001E-3</v>
      </c>
      <c r="S53">
        <f t="shared" si="1"/>
        <v>1.8337125348492815</v>
      </c>
    </row>
    <row r="54" spans="8:19" x14ac:dyDescent="0.3">
      <c r="H54">
        <v>0.39597832296539998</v>
      </c>
      <c r="I54">
        <v>6.9235412780559997</v>
      </c>
      <c r="J54">
        <v>0.38926753485459997</v>
      </c>
      <c r="K54">
        <v>1.6779842344</v>
      </c>
      <c r="L54">
        <v>0.36997767928449998</v>
      </c>
      <c r="M54">
        <v>3.9202230037249999</v>
      </c>
      <c r="O54">
        <v>0.39597832296539998</v>
      </c>
      <c r="P54">
        <v>5.06685415460435</v>
      </c>
      <c r="R54">
        <f t="shared" si="0"/>
        <v>2.3758699377923998E-3</v>
      </c>
      <c r="S54">
        <f t="shared" si="1"/>
        <v>1.8566871234516498</v>
      </c>
    </row>
    <row r="55" spans="8:19" x14ac:dyDescent="0.3">
      <c r="H55">
        <v>0.39758192504220002</v>
      </c>
      <c r="I55">
        <v>6.9305938266669997</v>
      </c>
      <c r="J55">
        <v>0.39220744785950001</v>
      </c>
      <c r="K55">
        <v>1.692118290577</v>
      </c>
      <c r="L55">
        <v>0.37091146051700002</v>
      </c>
      <c r="M55">
        <v>4.006837275434</v>
      </c>
      <c r="O55">
        <v>0.39758192504220002</v>
      </c>
      <c r="P55">
        <v>5.1381504602359334</v>
      </c>
      <c r="R55">
        <f t="shared" si="0"/>
        <v>2.3854915502532002E-3</v>
      </c>
      <c r="S55">
        <f t="shared" si="1"/>
        <v>1.7924433664310664</v>
      </c>
    </row>
    <row r="56" spans="8:19" x14ac:dyDescent="0.3">
      <c r="H56">
        <v>0.3986474692452</v>
      </c>
      <c r="I56">
        <v>7.1111355492859998</v>
      </c>
      <c r="J56">
        <v>0.39287263460209998</v>
      </c>
      <c r="K56">
        <v>1.8437982422779999</v>
      </c>
      <c r="L56">
        <v>0.3714409742657</v>
      </c>
      <c r="M56">
        <v>4.2596999393360004</v>
      </c>
      <c r="O56">
        <v>0.3986474692452</v>
      </c>
      <c r="P56">
        <v>5.1686709099473438</v>
      </c>
      <c r="R56">
        <f t="shared" si="0"/>
        <v>2.3918848154712001E-3</v>
      </c>
      <c r="S56">
        <f t="shared" si="1"/>
        <v>1.942464639338656</v>
      </c>
    </row>
    <row r="57" spans="8:19" x14ac:dyDescent="0.3">
      <c r="H57">
        <v>0.39958545013239999</v>
      </c>
      <c r="I57">
        <v>6.9881870532089998</v>
      </c>
      <c r="J57">
        <v>0.39554873203449997</v>
      </c>
      <c r="K57">
        <v>1.68453000131</v>
      </c>
      <c r="L57">
        <v>0.37291411671309999</v>
      </c>
      <c r="M57">
        <v>4.1077883160009998</v>
      </c>
      <c r="O57">
        <v>0.39958545013239999</v>
      </c>
      <c r="P57">
        <v>5.1927327649882304</v>
      </c>
      <c r="R57">
        <f t="shared" si="0"/>
        <v>2.3975127007944E-3</v>
      </c>
      <c r="S57">
        <f t="shared" si="1"/>
        <v>1.7954542882207694</v>
      </c>
    </row>
    <row r="58" spans="8:19" x14ac:dyDescent="0.3">
      <c r="H58">
        <v>0.3999894279847</v>
      </c>
      <c r="I58">
        <v>6.8363912656909998</v>
      </c>
      <c r="J58">
        <v>0.39862069764129998</v>
      </c>
      <c r="K58">
        <v>1.7781389037219999</v>
      </c>
      <c r="L58">
        <v>0.37452075991919997</v>
      </c>
      <c r="M58">
        <v>3.9630885155260001</v>
      </c>
      <c r="O58">
        <v>0.3999894279847</v>
      </c>
      <c r="P58">
        <v>5.2030959361939768</v>
      </c>
      <c r="R58">
        <f t="shared" si="0"/>
        <v>2.3999365679082002E-3</v>
      </c>
      <c r="S58">
        <f t="shared" si="1"/>
        <v>1.6332953294970229</v>
      </c>
    </row>
    <row r="59" spans="8:19" x14ac:dyDescent="0.3">
      <c r="H59">
        <v>0.40013436918200002</v>
      </c>
      <c r="I59">
        <v>6.2727252038919996</v>
      </c>
      <c r="J59">
        <v>0.40035620750430001</v>
      </c>
      <c r="K59">
        <v>1.8718926009050001</v>
      </c>
      <c r="L59">
        <v>0.37531857852639999</v>
      </c>
      <c r="M59">
        <v>4.165338104111</v>
      </c>
      <c r="O59">
        <v>0.40013436918200002</v>
      </c>
      <c r="P59">
        <v>5.2068140866664203</v>
      </c>
      <c r="R59">
        <f t="shared" si="0"/>
        <v>2.4008062150920003E-3</v>
      </c>
      <c r="S59">
        <f t="shared" si="1"/>
        <v>1.0659111172255793</v>
      </c>
    </row>
    <row r="60" spans="8:19" x14ac:dyDescent="0.3">
      <c r="H60">
        <v>0.40146879750629999</v>
      </c>
      <c r="I60">
        <v>6.3737486418450002</v>
      </c>
      <c r="J60">
        <v>0.40021633485579999</v>
      </c>
      <c r="K60">
        <v>2.1826380808930002</v>
      </c>
      <c r="L60">
        <v>0.37611755565909999</v>
      </c>
      <c r="M60">
        <v>4.3097772739969997</v>
      </c>
      <c r="O60">
        <v>0.40146879750629999</v>
      </c>
      <c r="P60">
        <v>5.1682650096752898</v>
      </c>
      <c r="R60">
        <f t="shared" si="0"/>
        <v>2.4088127850378001E-3</v>
      </c>
      <c r="S60">
        <f t="shared" si="1"/>
        <v>1.2054836321697104</v>
      </c>
    </row>
    <row r="61" spans="8:19" x14ac:dyDescent="0.3">
      <c r="H61">
        <v>0.40347232259639998</v>
      </c>
      <c r="I61">
        <v>6.4313418683870003</v>
      </c>
      <c r="J61">
        <v>0.40155380430929999</v>
      </c>
      <c r="K61">
        <v>2.131909169759</v>
      </c>
      <c r="L61">
        <v>0.37732239324799999</v>
      </c>
      <c r="M61">
        <v>4.2084787259779999</v>
      </c>
      <c r="O61">
        <v>0.40347232259639998</v>
      </c>
      <c r="P61">
        <v>4.9638487240937827</v>
      </c>
      <c r="R61">
        <f t="shared" si="0"/>
        <v>2.4208339355783997E-3</v>
      </c>
      <c r="S61">
        <f t="shared" si="1"/>
        <v>1.4674931442932175</v>
      </c>
    </row>
    <row r="62" spans="8:19" x14ac:dyDescent="0.3">
      <c r="H62">
        <v>0.40440972422089999</v>
      </c>
      <c r="I62">
        <v>6.3372985816599998</v>
      </c>
      <c r="J62">
        <v>0.40302781565070001</v>
      </c>
      <c r="K62">
        <v>1.9366397323989999</v>
      </c>
      <c r="L62">
        <v>0.37839228192129998</v>
      </c>
      <c r="M62">
        <v>4.1722313784729996</v>
      </c>
      <c r="O62">
        <v>0.40440972422089999</v>
      </c>
      <c r="P62">
        <v>4.8938570693234871</v>
      </c>
      <c r="R62">
        <f t="shared" si="0"/>
        <v>2.4264583453254E-3</v>
      </c>
      <c r="S62">
        <f t="shared" si="1"/>
        <v>1.4434415123365127</v>
      </c>
    </row>
    <row r="63" spans="8:19" x14ac:dyDescent="0.3">
      <c r="H63">
        <v>0.40588040480170001</v>
      </c>
      <c r="I63">
        <v>6.3082340980609999</v>
      </c>
      <c r="J63">
        <v>0.40516875152289999</v>
      </c>
      <c r="K63">
        <v>1.80633461869</v>
      </c>
      <c r="L63">
        <v>0.38079413705240001</v>
      </c>
      <c r="M63">
        <v>4.3598546086579999</v>
      </c>
      <c r="O63">
        <v>0.40588040480170001</v>
      </c>
      <c r="P63">
        <v>4.7840478212931803</v>
      </c>
      <c r="R63">
        <f t="shared" si="0"/>
        <v>2.4352824288102E-3</v>
      </c>
      <c r="S63">
        <f t="shared" si="1"/>
        <v>1.5241862767678196</v>
      </c>
    </row>
    <row r="64" spans="8:19" x14ac:dyDescent="0.3">
      <c r="H64">
        <v>0.40708379423379998</v>
      </c>
      <c r="I64">
        <v>6.2791985734160001</v>
      </c>
      <c r="J64">
        <v>0.40797748082000002</v>
      </c>
      <c r="K64">
        <v>1.697636014607</v>
      </c>
      <c r="L64">
        <v>0.38279954474639999</v>
      </c>
      <c r="M64">
        <v>4.3235059048129996</v>
      </c>
      <c r="O64">
        <v>0.40708379423379998</v>
      </c>
      <c r="P64">
        <v>4.7153620426227771</v>
      </c>
      <c r="R64">
        <f t="shared" si="0"/>
        <v>2.4425027654027998E-3</v>
      </c>
      <c r="S64">
        <f t="shared" si="1"/>
        <v>1.5638365307932229</v>
      </c>
    </row>
    <row r="65" spans="8:19" x14ac:dyDescent="0.3">
      <c r="H65">
        <v>0.40948955938819998</v>
      </c>
      <c r="I65">
        <v>6.2717116404900004</v>
      </c>
      <c r="J65">
        <v>0.4103845493155</v>
      </c>
      <c r="K65">
        <v>1.625112360643</v>
      </c>
      <c r="L65">
        <v>0.38399786562979998</v>
      </c>
      <c r="M65">
        <v>4.5473909619799997</v>
      </c>
      <c r="O65">
        <v>0.40948955938819998</v>
      </c>
      <c r="P65">
        <v>4.6235498580695067</v>
      </c>
      <c r="R65">
        <f t="shared" si="0"/>
        <v>2.4569373563291998E-3</v>
      </c>
      <c r="S65">
        <f t="shared" si="1"/>
        <v>1.6481617824204937</v>
      </c>
    </row>
    <row r="66" spans="8:19" x14ac:dyDescent="0.3">
      <c r="H66">
        <v>0.41216218124429999</v>
      </c>
      <c r="I66">
        <v>6.2858746556209999</v>
      </c>
      <c r="J66">
        <v>0.41332301416360001</v>
      </c>
      <c r="K66">
        <v>1.711509440195</v>
      </c>
      <c r="L66">
        <v>0.38506920245999998</v>
      </c>
      <c r="M66">
        <v>4.4388805911000002</v>
      </c>
      <c r="O66">
        <v>0.41216218124429999</v>
      </c>
      <c r="P66">
        <v>4.5099952181220848</v>
      </c>
      <c r="R66">
        <f t="shared" si="0"/>
        <v>2.4729730874658001E-3</v>
      </c>
      <c r="S66">
        <f t="shared" si="1"/>
        <v>1.7758794374989151</v>
      </c>
    </row>
    <row r="67" spans="8:19" x14ac:dyDescent="0.3">
      <c r="H67">
        <v>0.41376505924279999</v>
      </c>
      <c r="I67">
        <v>6.3290587159199996</v>
      </c>
      <c r="J67">
        <v>0.41586445231180003</v>
      </c>
      <c r="K67">
        <v>1.6028397950669999</v>
      </c>
      <c r="L67">
        <v>0.38560132289089999</v>
      </c>
      <c r="M67">
        <v>4.5616698129279998</v>
      </c>
      <c r="O67">
        <v>0.41376505924279999</v>
      </c>
      <c r="P67">
        <v>4.6783530847460266</v>
      </c>
      <c r="R67">
        <f t="shared" ref="R67:R94" si="2">O67*0.006</f>
        <v>2.4825903554568001E-3</v>
      </c>
      <c r="S67">
        <f t="shared" ref="S67:S94" si="3">I67-P67</f>
        <v>1.650705631173973</v>
      </c>
    </row>
    <row r="68" spans="8:19" x14ac:dyDescent="0.3">
      <c r="H68">
        <v>0.42471154219309998</v>
      </c>
      <c r="I68">
        <v>6.9493333998119997</v>
      </c>
      <c r="J68">
        <v>0.41813382039399999</v>
      </c>
      <c r="K68">
        <v>1.7326670860290001</v>
      </c>
      <c r="L68">
        <v>0.38613460184729997</v>
      </c>
      <c r="M68">
        <v>4.6266486160570004</v>
      </c>
      <c r="O68">
        <v>0.42471154219309998</v>
      </c>
      <c r="P68">
        <v>5.0637429586015337</v>
      </c>
      <c r="R68">
        <f t="shared" si="2"/>
        <v>2.5482692531586001E-3</v>
      </c>
      <c r="S68">
        <f t="shared" si="3"/>
        <v>1.885590441210466</v>
      </c>
    </row>
    <row r="69" spans="8:19" x14ac:dyDescent="0.3">
      <c r="H69">
        <v>0.4271155695594</v>
      </c>
      <c r="I69">
        <v>7.0285620949350003</v>
      </c>
      <c r="J69">
        <v>0.4200071754861</v>
      </c>
      <c r="K69">
        <v>1.6168435359490001</v>
      </c>
      <c r="L69">
        <v>0.38800506062590001</v>
      </c>
      <c r="M69">
        <v>4.6553511127259997</v>
      </c>
      <c r="O69">
        <v>0.4271155695594</v>
      </c>
      <c r="P69">
        <v>5.1841371561386183</v>
      </c>
      <c r="R69">
        <f t="shared" si="2"/>
        <v>2.5626934173563999E-3</v>
      </c>
      <c r="S69">
        <f t="shared" si="3"/>
        <v>1.844424938796382</v>
      </c>
    </row>
    <row r="70" spans="8:19" x14ac:dyDescent="0.3">
      <c r="H70">
        <v>0.43659383379549999</v>
      </c>
      <c r="I70">
        <v>7.5550541226889996</v>
      </c>
      <c r="J70">
        <v>0.42147582864740002</v>
      </c>
      <c r="K70">
        <v>1.6889472850739999</v>
      </c>
      <c r="L70">
        <v>0.38893869704270001</v>
      </c>
      <c r="M70">
        <v>4.749191686773</v>
      </c>
      <c r="O70">
        <v>0.43659383379549999</v>
      </c>
      <c r="P70">
        <v>5.5478302008901945</v>
      </c>
      <c r="R70">
        <f t="shared" si="2"/>
        <v>2.6195630027729998E-3</v>
      </c>
      <c r="S70">
        <f t="shared" si="3"/>
        <v>2.007223921798805</v>
      </c>
    </row>
    <row r="71" spans="8:19" x14ac:dyDescent="0.3">
      <c r="H71">
        <v>0.43793376511549997</v>
      </c>
      <c r="I71">
        <v>7.381478071818</v>
      </c>
      <c r="J71">
        <v>0.42361415783739997</v>
      </c>
      <c r="K71">
        <v>1.6887156134400001</v>
      </c>
      <c r="L71">
        <v>0.39067536543109999</v>
      </c>
      <c r="M71">
        <v>4.7851349652569999</v>
      </c>
      <c r="O71">
        <v>0.43793376511549997</v>
      </c>
      <c r="P71">
        <v>5.5718440198721053</v>
      </c>
      <c r="R71">
        <f t="shared" si="2"/>
        <v>2.6276025906929999E-3</v>
      </c>
      <c r="S71">
        <f t="shared" si="3"/>
        <v>1.8096340519458947</v>
      </c>
    </row>
    <row r="72" spans="8:19" x14ac:dyDescent="0.3">
      <c r="H72">
        <v>0.43780330548599999</v>
      </c>
      <c r="I72">
        <v>7.2225138998720002</v>
      </c>
      <c r="J72">
        <v>0.42454851833259999</v>
      </c>
      <c r="K72">
        <v>1.7464246757990001</v>
      </c>
      <c r="L72">
        <v>0.39160914666360003</v>
      </c>
      <c r="M72">
        <v>4.871749236966</v>
      </c>
      <c r="O72">
        <v>0.43780330548599999</v>
      </c>
      <c r="P72">
        <v>5.5695059642714204</v>
      </c>
      <c r="R72">
        <f t="shared" si="2"/>
        <v>2.6268198329159999E-3</v>
      </c>
      <c r="S72">
        <f t="shared" si="3"/>
        <v>1.6530079356005798</v>
      </c>
    </row>
    <row r="73" spans="8:19" x14ac:dyDescent="0.3">
      <c r="H73">
        <v>0.43808232670469999</v>
      </c>
      <c r="I73">
        <v>6.6371544515830001</v>
      </c>
      <c r="J73">
        <v>0.42681846567749998</v>
      </c>
      <c r="K73">
        <v>1.8473467574110001</v>
      </c>
      <c r="L73">
        <v>0.39548139274420002</v>
      </c>
      <c r="M73">
        <v>5.0447605882259996</v>
      </c>
      <c r="O73">
        <v>0.43808232670469999</v>
      </c>
      <c r="P73">
        <v>5.5745064929835735</v>
      </c>
      <c r="R73">
        <f t="shared" si="2"/>
        <v>2.6284939602281999E-3</v>
      </c>
      <c r="S73">
        <f t="shared" si="3"/>
        <v>1.0626479585994266</v>
      </c>
    </row>
    <row r="74" spans="8:19" x14ac:dyDescent="0.3">
      <c r="H74">
        <v>0.44075596227059999</v>
      </c>
      <c r="I74">
        <v>6.6007333503529999</v>
      </c>
      <c r="J74">
        <v>0.43510391202600002</v>
      </c>
      <c r="K74">
        <v>1.8753542391760001</v>
      </c>
      <c r="L74">
        <v>0.39775134008910001</v>
      </c>
      <c r="M74">
        <v>5.1456826698390001</v>
      </c>
      <c r="O74">
        <v>0.44075596227059999</v>
      </c>
      <c r="P74">
        <v>5.3094268366491715</v>
      </c>
      <c r="R74">
        <f t="shared" si="2"/>
        <v>2.6445357736236E-3</v>
      </c>
      <c r="S74">
        <f t="shared" si="3"/>
        <v>1.2913065137038284</v>
      </c>
    </row>
    <row r="75" spans="8:19" x14ac:dyDescent="0.3">
      <c r="H75">
        <v>0.44316259631909999</v>
      </c>
      <c r="I75">
        <v>6.5498886034010004</v>
      </c>
      <c r="J75">
        <v>0.43630585330130001</v>
      </c>
      <c r="K75">
        <v>1.918581737906</v>
      </c>
      <c r="L75">
        <v>0.40055644899409998</v>
      </c>
      <c r="M75">
        <v>5.2176416241919998</v>
      </c>
      <c r="O75">
        <v>0.44316259631909999</v>
      </c>
      <c r="P75">
        <v>4.9897631072670521</v>
      </c>
      <c r="R75">
        <f t="shared" si="2"/>
        <v>2.6589755779145999E-3</v>
      </c>
      <c r="S75">
        <f t="shared" si="3"/>
        <v>1.5601254961339484</v>
      </c>
    </row>
    <row r="76" spans="8:19" x14ac:dyDescent="0.3">
      <c r="H76">
        <v>0.44543645368719997</v>
      </c>
      <c r="I76">
        <v>6.4557005219020001</v>
      </c>
      <c r="J76">
        <v>0.43817515355440001</v>
      </c>
      <c r="K76">
        <v>2.005094653275</v>
      </c>
      <c r="L76">
        <v>0.40229572406480002</v>
      </c>
      <c r="M76">
        <v>5.1235114606019998</v>
      </c>
      <c r="O76">
        <v>0.44543645368719997</v>
      </c>
      <c r="P76">
        <v>4.7911687329871162</v>
      </c>
      <c r="R76">
        <f t="shared" si="2"/>
        <v>2.6726187221232001E-3</v>
      </c>
      <c r="S76">
        <f t="shared" si="3"/>
        <v>1.6645317889148838</v>
      </c>
    </row>
    <row r="77" spans="8:19" x14ac:dyDescent="0.3">
      <c r="H77">
        <v>0.44824373482750002</v>
      </c>
      <c r="I77">
        <v>6.4192649411940002</v>
      </c>
      <c r="J77">
        <v>0.43816646461370001</v>
      </c>
      <c r="K77">
        <v>2.4386727935220001</v>
      </c>
      <c r="L77">
        <v>0.40336792978899999</v>
      </c>
      <c r="M77">
        <v>4.9716432756979998</v>
      </c>
      <c r="O77">
        <v>0.44824373482750002</v>
      </c>
      <c r="P77">
        <v>4.6772487991278524</v>
      </c>
      <c r="R77">
        <f t="shared" si="2"/>
        <v>2.689462408965E-3</v>
      </c>
      <c r="S77">
        <f t="shared" si="3"/>
        <v>1.7420161420661477</v>
      </c>
    </row>
    <row r="78" spans="8:19" x14ac:dyDescent="0.3">
      <c r="H78">
        <v>0.45131700377540002</v>
      </c>
      <c r="I78">
        <v>6.4478371225690001</v>
      </c>
      <c r="J78">
        <v>0.43950451332989998</v>
      </c>
      <c r="K78">
        <v>2.359038673038</v>
      </c>
      <c r="L78">
        <v>0.40617868650560002</v>
      </c>
      <c r="M78">
        <v>4.7617764388910002</v>
      </c>
      <c r="O78">
        <v>0.45131700377540002</v>
      </c>
      <c r="P78">
        <v>4.648491747271466</v>
      </c>
      <c r="R78">
        <f t="shared" si="2"/>
        <v>2.7079020226524002E-3</v>
      </c>
      <c r="S78">
        <f t="shared" si="3"/>
        <v>1.7993453752975341</v>
      </c>
    </row>
    <row r="79" spans="8:19" x14ac:dyDescent="0.3">
      <c r="H79">
        <v>0.46506787155239998</v>
      </c>
      <c r="I79">
        <v>7.1762022725019996</v>
      </c>
      <c r="J79">
        <v>0.4396407655865</v>
      </c>
      <c r="K79">
        <v>2.2289507514869999</v>
      </c>
      <c r="L79">
        <v>0.40872055910089999</v>
      </c>
      <c r="M79">
        <v>4.6314278867510001</v>
      </c>
      <c r="O79">
        <v>0.46506787155239998</v>
      </c>
      <c r="P79">
        <v>5.2526204542712831</v>
      </c>
      <c r="R79">
        <f t="shared" si="2"/>
        <v>2.7904072293143999E-3</v>
      </c>
      <c r="S79">
        <f t="shared" si="3"/>
        <v>1.9235818182307165</v>
      </c>
    </row>
    <row r="80" spans="8:19" x14ac:dyDescent="0.3">
      <c r="H80">
        <v>0.47922083457800002</v>
      </c>
      <c r="I80">
        <v>7.8467135653040003</v>
      </c>
      <c r="J80">
        <v>0.4412463950828</v>
      </c>
      <c r="K80">
        <v>2.134835067374</v>
      </c>
      <c r="L80">
        <v>0.41085932273789999</v>
      </c>
      <c r="M80">
        <v>4.6095173081030003</v>
      </c>
      <c r="O80">
        <v>0.47922083457800002</v>
      </c>
      <c r="P80">
        <v>5.732466882082826</v>
      </c>
      <c r="R80">
        <f t="shared" si="2"/>
        <v>2.8753250074680004E-3</v>
      </c>
      <c r="S80">
        <f t="shared" si="3"/>
        <v>2.1142466832211744</v>
      </c>
    </row>
    <row r="81" spans="8:19" x14ac:dyDescent="0.3">
      <c r="H81">
        <v>0.48069122552749999</v>
      </c>
      <c r="I81">
        <v>7.8321016863799997</v>
      </c>
      <c r="J81">
        <v>0.44124769842389999</v>
      </c>
      <c r="K81">
        <v>2.069798346337</v>
      </c>
      <c r="L81">
        <v>0.4120643051424</v>
      </c>
      <c r="M81">
        <v>4.5009924577470004</v>
      </c>
      <c r="O81">
        <v>0.48069122552749999</v>
      </c>
      <c r="P81">
        <v>5.8074723782526236</v>
      </c>
      <c r="R81">
        <f t="shared" si="2"/>
        <v>2.8841473531649999E-3</v>
      </c>
      <c r="S81">
        <f t="shared" si="3"/>
        <v>2.0246293081273761</v>
      </c>
    </row>
    <row r="82" spans="8:19" x14ac:dyDescent="0.3">
      <c r="H82">
        <v>0.48084557974379999</v>
      </c>
      <c r="I82">
        <v>6.7987259726470004</v>
      </c>
      <c r="J82">
        <v>0.44271953753010002</v>
      </c>
      <c r="K82">
        <v>1.9829234440379999</v>
      </c>
      <c r="L82">
        <v>0.41339829901969999</v>
      </c>
      <c r="M82">
        <v>4.6236948027120004</v>
      </c>
      <c r="O82">
        <v>0.48084557974379999</v>
      </c>
      <c r="P82">
        <v>5.8153460764574572</v>
      </c>
      <c r="R82">
        <f t="shared" si="2"/>
        <v>2.8850734784627999E-3</v>
      </c>
      <c r="S82">
        <f t="shared" si="3"/>
        <v>0.98337989618954325</v>
      </c>
    </row>
    <row r="83" spans="8:19" x14ac:dyDescent="0.3">
      <c r="H83">
        <v>0.48244599587569997</v>
      </c>
      <c r="I83">
        <v>6.9647571726819999</v>
      </c>
      <c r="J83">
        <v>0.44285492089259998</v>
      </c>
      <c r="K83">
        <v>1.8961933365120001</v>
      </c>
      <c r="L83">
        <v>0.4139312883447</v>
      </c>
      <c r="M83">
        <v>4.7031262105150002</v>
      </c>
      <c r="O83">
        <v>0.48244599587569997</v>
      </c>
      <c r="P83">
        <v>5.7803462010457274</v>
      </c>
      <c r="R83">
        <f t="shared" si="2"/>
        <v>2.8946759752542001E-3</v>
      </c>
      <c r="S83">
        <f t="shared" si="3"/>
        <v>1.1844109716362725</v>
      </c>
    </row>
    <row r="84" spans="8:19" x14ac:dyDescent="0.3">
      <c r="H84">
        <v>0.4843177579954</v>
      </c>
      <c r="I84">
        <v>6.9284229483150002</v>
      </c>
      <c r="J84">
        <v>0.443924809566</v>
      </c>
      <c r="K84">
        <v>1.859945989007</v>
      </c>
      <c r="L84">
        <v>0.41593640640730001</v>
      </c>
      <c r="M84">
        <v>4.6812301113450001</v>
      </c>
      <c r="O84">
        <v>0.4843177579954</v>
      </c>
      <c r="P84">
        <v>5.4942640530573108</v>
      </c>
      <c r="R84">
        <f t="shared" si="2"/>
        <v>2.9059065479723999E-3</v>
      </c>
      <c r="S84">
        <f t="shared" si="3"/>
        <v>1.4341588952576894</v>
      </c>
    </row>
    <row r="85" spans="8:19" x14ac:dyDescent="0.3">
      <c r="H85">
        <v>0.48552143705880002</v>
      </c>
      <c r="I85">
        <v>6.8849348189950001</v>
      </c>
      <c r="J85">
        <v>0.44526271346649998</v>
      </c>
      <c r="K85">
        <v>1.7875381708610001</v>
      </c>
      <c r="L85">
        <v>0.41793993149749997</v>
      </c>
      <c r="M85">
        <v>4.7388233378870002</v>
      </c>
      <c r="O85">
        <v>0.48552143705880002</v>
      </c>
      <c r="P85">
        <v>5.355150658933356</v>
      </c>
      <c r="R85">
        <f t="shared" si="2"/>
        <v>2.9131286223528E-3</v>
      </c>
      <c r="S85">
        <f t="shared" si="3"/>
        <v>1.5297841600616442</v>
      </c>
    </row>
    <row r="86" spans="8:19" x14ac:dyDescent="0.3">
      <c r="H86">
        <v>0.48739348880979999</v>
      </c>
      <c r="I86">
        <v>6.8341479899530002</v>
      </c>
      <c r="J86">
        <v>0.44660090699839999</v>
      </c>
      <c r="K86">
        <v>1.7006777480390001</v>
      </c>
      <c r="L86">
        <v>0.4191411486944</v>
      </c>
      <c r="M86">
        <v>4.8181823483040001</v>
      </c>
      <c r="O86">
        <v>0.48739348880979999</v>
      </c>
      <c r="P86">
        <v>5.0135428766760084</v>
      </c>
      <c r="R86">
        <f t="shared" si="2"/>
        <v>2.9243609328588002E-3</v>
      </c>
      <c r="S86">
        <f t="shared" si="3"/>
        <v>1.8206051132769918</v>
      </c>
    </row>
    <row r="87" spans="8:19" x14ac:dyDescent="0.3">
      <c r="H87">
        <v>0.48953399023490002</v>
      </c>
      <c r="I87">
        <v>6.7255217832560001</v>
      </c>
      <c r="J87">
        <v>0.44793895571460002</v>
      </c>
      <c r="K87">
        <v>1.6210436275560001</v>
      </c>
      <c r="L87">
        <v>0.42167853200369998</v>
      </c>
      <c r="M87">
        <v>4.9118491686250003</v>
      </c>
      <c r="O87">
        <v>0.48953399023490002</v>
      </c>
      <c r="P87">
        <v>4.9489552976171671</v>
      </c>
      <c r="R87">
        <f t="shared" si="2"/>
        <v>2.9372039414094003E-3</v>
      </c>
      <c r="S87">
        <f t="shared" si="3"/>
        <v>1.776566485638833</v>
      </c>
    </row>
    <row r="88" spans="8:19" x14ac:dyDescent="0.3">
      <c r="H88">
        <v>0.491939900205</v>
      </c>
      <c r="I88">
        <v>6.7108085479920003</v>
      </c>
      <c r="J88">
        <v>0.44887215768439997</v>
      </c>
      <c r="K88">
        <v>1.736563108615</v>
      </c>
      <c r="L88">
        <v>0.42902165299470002</v>
      </c>
      <c r="M88">
        <v>5.2795942165899996</v>
      </c>
      <c r="O88">
        <v>0.491939900205</v>
      </c>
      <c r="P88">
        <v>4.8769575976691479</v>
      </c>
      <c r="R88">
        <f t="shared" si="2"/>
        <v>2.95163940123E-3</v>
      </c>
      <c r="S88">
        <f t="shared" si="3"/>
        <v>1.8338509503228524</v>
      </c>
    </row>
    <row r="89" spans="8:19" x14ac:dyDescent="0.3">
      <c r="H89">
        <v>0.49287614330399998</v>
      </c>
      <c r="I89">
        <v>6.6745756799639997</v>
      </c>
      <c r="J89">
        <v>0.45074435425109999</v>
      </c>
      <c r="K89">
        <v>1.6785499772350001</v>
      </c>
      <c r="L89">
        <v>0.43075832138320003</v>
      </c>
      <c r="M89">
        <v>5.3155374950740004</v>
      </c>
      <c r="O89">
        <v>0.49287614330399998</v>
      </c>
      <c r="P89">
        <v>4.8765498000842848</v>
      </c>
      <c r="R89">
        <f t="shared" si="2"/>
        <v>2.9572568598239999E-3</v>
      </c>
      <c r="S89">
        <f t="shared" si="3"/>
        <v>1.7980258798797149</v>
      </c>
    </row>
    <row r="90" spans="8:19" x14ac:dyDescent="0.3">
      <c r="H90">
        <v>0.4946123772455</v>
      </c>
      <c r="I90">
        <v>6.7321978654599999</v>
      </c>
      <c r="J90">
        <v>0.45194745405179998</v>
      </c>
      <c r="K90">
        <v>1.663967057265</v>
      </c>
      <c r="L90">
        <v>0.43236076493460002</v>
      </c>
      <c r="M90">
        <v>5.3804004623850004</v>
      </c>
      <c r="O90">
        <v>0.4946123772455</v>
      </c>
      <c r="P90">
        <v>4.9029562787265339</v>
      </c>
      <c r="R90">
        <f t="shared" si="2"/>
        <v>2.9676742634729999E-3</v>
      </c>
      <c r="S90">
        <f t="shared" si="3"/>
        <v>1.8292415867334659</v>
      </c>
    </row>
    <row r="91" spans="8:19" x14ac:dyDescent="0.3">
      <c r="H91">
        <v>0.4955463032936</v>
      </c>
      <c r="I91">
        <v>6.811585834832</v>
      </c>
      <c r="J91">
        <v>0.45341914834239999</v>
      </c>
      <c r="K91">
        <v>1.5843184573039999</v>
      </c>
      <c r="L91">
        <v>0.43423049963470001</v>
      </c>
      <c r="M91">
        <v>5.4452344707420002</v>
      </c>
      <c r="O91">
        <v>0.4955463032936</v>
      </c>
      <c r="P91">
        <v>4.928117718846253</v>
      </c>
      <c r="R91">
        <f t="shared" si="2"/>
        <v>2.9732778197616E-3</v>
      </c>
      <c r="S91">
        <f t="shared" si="3"/>
        <v>1.8834681159857469</v>
      </c>
    </row>
    <row r="92" spans="8:19" x14ac:dyDescent="0.3">
      <c r="H92">
        <v>0.49701510127069998</v>
      </c>
      <c r="I92">
        <v>6.8764632816200004</v>
      </c>
      <c r="J92">
        <v>0.45582288607729998</v>
      </c>
      <c r="K92">
        <v>1.677999757102</v>
      </c>
      <c r="L92">
        <v>0.4365004469796</v>
      </c>
      <c r="M92">
        <v>5.5461565523539997</v>
      </c>
      <c r="O92">
        <v>0.49701510127069998</v>
      </c>
      <c r="P92">
        <v>5.0429293216402193</v>
      </c>
      <c r="R92">
        <f t="shared" si="2"/>
        <v>2.9820906076241998E-3</v>
      </c>
      <c r="S92">
        <f t="shared" si="3"/>
        <v>1.8335339599797811</v>
      </c>
    </row>
    <row r="93" spans="8:19" x14ac:dyDescent="0.3">
      <c r="H93">
        <v>0.49808368660289998</v>
      </c>
      <c r="I93">
        <v>6.9052526551530002</v>
      </c>
      <c r="J93">
        <v>0.45836215199039998</v>
      </c>
      <c r="K93">
        <v>1.677724647035</v>
      </c>
      <c r="L93">
        <v>0.4385044065168</v>
      </c>
      <c r="M93">
        <v>5.5820708718830003</v>
      </c>
      <c r="O93">
        <v>0.49808368660289998</v>
      </c>
      <c r="P93">
        <v>5.1390624089506174</v>
      </c>
      <c r="R93">
        <f t="shared" si="2"/>
        <v>2.9885021196173998E-3</v>
      </c>
      <c r="S93">
        <f t="shared" si="3"/>
        <v>1.7661902462023829</v>
      </c>
    </row>
    <row r="94" spans="8:19" x14ac:dyDescent="0.3">
      <c r="H94">
        <v>0.49901804709809999</v>
      </c>
      <c r="I94">
        <v>6.962961717512</v>
      </c>
      <c r="J94">
        <v>0.45836084864929999</v>
      </c>
      <c r="K94">
        <v>1.742761368072</v>
      </c>
      <c r="L94">
        <v>0.43970866484299997</v>
      </c>
      <c r="M94">
        <v>5.509677533214</v>
      </c>
      <c r="O94">
        <v>0.49901804709809999</v>
      </c>
      <c r="P94">
        <v>5.1794133362130736</v>
      </c>
      <c r="R94">
        <f t="shared" si="2"/>
        <v>2.9941082825886002E-3</v>
      </c>
      <c r="S94">
        <f t="shared" si="3"/>
        <v>1.7835483812989263</v>
      </c>
    </row>
    <row r="95" spans="8:19" x14ac:dyDescent="0.3">
      <c r="J95">
        <v>0.45982950181060001</v>
      </c>
      <c r="K95">
        <v>1.8148651171979999</v>
      </c>
      <c r="L95">
        <v>0.43984477228390001</v>
      </c>
      <c r="M95">
        <v>5.3868159139999996</v>
      </c>
    </row>
    <row r="96" spans="8:19" x14ac:dyDescent="0.3">
      <c r="J96">
        <v>0.46250342700780001</v>
      </c>
      <c r="K96">
        <v>1.7639914112920001</v>
      </c>
      <c r="L96">
        <v>0.44078188427699999</v>
      </c>
      <c r="M96">
        <v>5.3072252319480002</v>
      </c>
    </row>
    <row r="97" spans="10:13" x14ac:dyDescent="0.3">
      <c r="J97">
        <v>0.46464175619780002</v>
      </c>
      <c r="K97">
        <v>1.7637597396569999</v>
      </c>
      <c r="L97">
        <v>0.44198541852470002</v>
      </c>
      <c r="M97">
        <v>5.2709634049660004</v>
      </c>
    </row>
    <row r="98" spans="10:13" x14ac:dyDescent="0.3">
      <c r="J98">
        <v>0.46664542610370002</v>
      </c>
      <c r="K98">
        <v>1.8141266638619999</v>
      </c>
      <c r="L98">
        <v>0.44238838266730002</v>
      </c>
      <c r="M98">
        <v>5.1697517338100001</v>
      </c>
    </row>
    <row r="99" spans="10:13" x14ac:dyDescent="0.3">
      <c r="J99">
        <v>0.46798144740039999</v>
      </c>
      <c r="K99">
        <v>1.8356607761020001</v>
      </c>
      <c r="L99">
        <v>0.44265857012960003</v>
      </c>
      <c r="M99">
        <v>5.0251967281069998</v>
      </c>
    </row>
    <row r="100" spans="10:13" x14ac:dyDescent="0.3">
      <c r="J100">
        <v>0.47078626667410001</v>
      </c>
      <c r="K100">
        <v>1.9220723351310001</v>
      </c>
      <c r="L100">
        <v>0.44399690847720003</v>
      </c>
      <c r="M100">
        <v>4.9311100029480004</v>
      </c>
    </row>
    <row r="101" spans="10:13" x14ac:dyDescent="0.3">
      <c r="J101">
        <v>0.47372617967899999</v>
      </c>
      <c r="K101">
        <v>1.9362063913080001</v>
      </c>
      <c r="L101">
        <v>0.44493488936429998</v>
      </c>
      <c r="M101">
        <v>4.8081615068710004</v>
      </c>
    </row>
    <row r="102" spans="10:13" x14ac:dyDescent="0.3">
      <c r="J102">
        <v>0.4767984349171</v>
      </c>
      <c r="K102">
        <v>2.0153626890449998</v>
      </c>
      <c r="L102">
        <v>0.44707466671110002</v>
      </c>
      <c r="M102">
        <v>4.735666811862</v>
      </c>
    </row>
    <row r="103" spans="10:13" x14ac:dyDescent="0.3">
      <c r="J103">
        <v>0.4790701200502</v>
      </c>
      <c r="K103">
        <v>2.029569142608</v>
      </c>
      <c r="L103">
        <v>0.44881379696610002</v>
      </c>
      <c r="M103">
        <v>4.648762950609</v>
      </c>
    </row>
    <row r="104" spans="10:13" x14ac:dyDescent="0.3">
      <c r="J104">
        <v>0.48040469319009999</v>
      </c>
      <c r="K104">
        <v>2.1233662782230001</v>
      </c>
      <c r="L104">
        <v>0.45135306287920002</v>
      </c>
      <c r="M104">
        <v>4.6484878405429999</v>
      </c>
    </row>
    <row r="105" spans="10:13" x14ac:dyDescent="0.3">
      <c r="J105">
        <v>0.48106539064670001</v>
      </c>
      <c r="K105">
        <v>2.4990616023840002</v>
      </c>
      <c r="L105">
        <v>0.45335658796939998</v>
      </c>
      <c r="M105">
        <v>4.7060810670839999</v>
      </c>
    </row>
    <row r="106" spans="10:13" x14ac:dyDescent="0.3">
      <c r="J106">
        <v>0.482271821208</v>
      </c>
      <c r="K106">
        <v>2.3182737286530002</v>
      </c>
      <c r="L106">
        <v>0.45509166338540002</v>
      </c>
      <c r="M106">
        <v>4.82151367128</v>
      </c>
    </row>
    <row r="107" spans="10:13" x14ac:dyDescent="0.3">
      <c r="J107">
        <v>0.48414604519420001</v>
      </c>
      <c r="K107">
        <v>2.1590923645490001</v>
      </c>
      <c r="L107">
        <v>0.45629317021369997</v>
      </c>
      <c r="M107">
        <v>4.8864200770229997</v>
      </c>
    </row>
    <row r="108" spans="10:13" x14ac:dyDescent="0.3">
      <c r="J108">
        <v>0.4854848179888</v>
      </c>
      <c r="K108">
        <v>2.043326732378</v>
      </c>
      <c r="L108">
        <v>0.46150085832830001</v>
      </c>
      <c r="M108">
        <v>5.1098707498740001</v>
      </c>
    </row>
    <row r="109" spans="10:13" x14ac:dyDescent="0.3">
      <c r="J109">
        <v>0.48669009002469998</v>
      </c>
      <c r="K109">
        <v>1.920349277346</v>
      </c>
      <c r="L109">
        <v>0.46470574543100002</v>
      </c>
      <c r="M109">
        <v>5.239596684496</v>
      </c>
    </row>
    <row r="110" spans="10:13" x14ac:dyDescent="0.3">
      <c r="J110">
        <v>0.48842950991099998</v>
      </c>
      <c r="K110">
        <v>1.8189928114189999</v>
      </c>
      <c r="L110">
        <v>0.4671096279816</v>
      </c>
      <c r="M110">
        <v>5.3260516819559998</v>
      </c>
    </row>
    <row r="111" spans="10:13" x14ac:dyDescent="0.3">
      <c r="J111">
        <v>0.48990192828000001</v>
      </c>
      <c r="K111">
        <v>1.703212699771</v>
      </c>
      <c r="L111">
        <v>0.47071574143889999</v>
      </c>
      <c r="M111">
        <v>5.4412815734709996</v>
      </c>
    </row>
    <row r="112" spans="10:13" x14ac:dyDescent="0.3">
      <c r="J112">
        <v>0.49270573384400002</v>
      </c>
      <c r="K112">
        <v>1.8402083751610001</v>
      </c>
      <c r="L112">
        <v>0.47271825281930002</v>
      </c>
      <c r="M112">
        <v>5.5494589163750003</v>
      </c>
    </row>
    <row r="113" spans="10:13" x14ac:dyDescent="0.3">
      <c r="J113">
        <v>0.49417728331889998</v>
      </c>
      <c r="K113">
        <v>1.7677860775380001</v>
      </c>
      <c r="L113">
        <v>0.47699187007010002</v>
      </c>
      <c r="M113">
        <v>5.7007479221919999</v>
      </c>
    </row>
    <row r="114" spans="10:13" x14ac:dyDescent="0.3">
      <c r="J114">
        <v>0.4959165583895</v>
      </c>
      <c r="K114">
        <v>1.6736559139480001</v>
      </c>
      <c r="L114">
        <v>0.4785956169626</v>
      </c>
      <c r="M114">
        <v>5.7005741684659998</v>
      </c>
    </row>
    <row r="115" spans="10:13" x14ac:dyDescent="0.3">
      <c r="J115">
        <v>0.49792124200510002</v>
      </c>
      <c r="K115">
        <v>1.67343872179</v>
      </c>
      <c r="L115">
        <v>0.48099877543480002</v>
      </c>
      <c r="M115">
        <v>5.8231606776140001</v>
      </c>
    </row>
    <row r="116" spans="10:13" x14ac:dyDescent="0.3">
      <c r="J116">
        <v>0.49885516805329999</v>
      </c>
      <c r="K116">
        <v>1.7528266911620001</v>
      </c>
      <c r="L116">
        <v>0.48246974564689998</v>
      </c>
      <c r="M116">
        <v>5.77964358934</v>
      </c>
    </row>
    <row r="117" spans="10:13" x14ac:dyDescent="0.3">
      <c r="L117">
        <v>0.48220448191769999</v>
      </c>
      <c r="M117">
        <v>5.6785043155699997</v>
      </c>
    </row>
    <row r="118" spans="10:13" x14ac:dyDescent="0.3">
      <c r="L118">
        <v>0.4835429650809</v>
      </c>
      <c r="M118">
        <v>5.5771912880740002</v>
      </c>
    </row>
    <row r="119" spans="10:13" x14ac:dyDescent="0.3">
      <c r="L119">
        <v>0.48394549477650001</v>
      </c>
      <c r="M119">
        <v>5.4976585239300002</v>
      </c>
    </row>
    <row r="120" spans="10:13" x14ac:dyDescent="0.3">
      <c r="L120">
        <v>0.48474751303840002</v>
      </c>
      <c r="M120">
        <v>5.4903453447299997</v>
      </c>
    </row>
    <row r="121" spans="10:13" x14ac:dyDescent="0.3">
      <c r="L121">
        <v>0.48541805796120002</v>
      </c>
      <c r="M121">
        <v>5.3746521099439999</v>
      </c>
    </row>
    <row r="122" spans="10:13" x14ac:dyDescent="0.3">
      <c r="L122">
        <v>0.48595466767810003</v>
      </c>
      <c r="M122">
        <v>5.273425959311</v>
      </c>
    </row>
    <row r="123" spans="10:13" x14ac:dyDescent="0.3">
      <c r="L123">
        <v>0.48689163485550002</v>
      </c>
      <c r="M123">
        <v>5.2010615795969999</v>
      </c>
    </row>
    <row r="124" spans="10:13" x14ac:dyDescent="0.3">
      <c r="L124">
        <v>0.48716254639619999</v>
      </c>
      <c r="M124">
        <v>5.0203750622059999</v>
      </c>
    </row>
    <row r="125" spans="10:13" x14ac:dyDescent="0.3">
      <c r="L125">
        <v>0.48863351660839999</v>
      </c>
      <c r="M125">
        <v>4.9768579739319998</v>
      </c>
    </row>
    <row r="126" spans="10:13" x14ac:dyDescent="0.3">
      <c r="L126">
        <v>0.4905057131751</v>
      </c>
      <c r="M126">
        <v>4.9188448425519997</v>
      </c>
    </row>
    <row r="127" spans="10:13" x14ac:dyDescent="0.3">
      <c r="L127">
        <v>0.49224411935169998</v>
      </c>
      <c r="M127">
        <v>4.8680724929860002</v>
      </c>
    </row>
    <row r="128" spans="10:13" x14ac:dyDescent="0.3">
      <c r="L128">
        <v>0.49438186927900002</v>
      </c>
      <c r="M128">
        <v>4.8967460307010002</v>
      </c>
    </row>
    <row r="129" spans="12:13" x14ac:dyDescent="0.3">
      <c r="L129">
        <v>0.4959847472774</v>
      </c>
      <c r="M129">
        <v>4.9399300909999999</v>
      </c>
    </row>
    <row r="130" spans="12:13" x14ac:dyDescent="0.3">
      <c r="L130">
        <v>0.49691838369419999</v>
      </c>
      <c r="M130">
        <v>5.0337706650470002</v>
      </c>
    </row>
    <row r="131" spans="12:13" x14ac:dyDescent="0.3">
      <c r="L131">
        <v>0.49798552086969999</v>
      </c>
      <c r="M131">
        <v>5.134823061953</v>
      </c>
    </row>
    <row r="132" spans="12:13" x14ac:dyDescent="0.3">
      <c r="L132">
        <v>0.499320818088</v>
      </c>
      <c r="M132">
        <v>5.192488685881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996F-8C7E-4FA9-AFC4-77B6430D9290}">
  <dimension ref="B1:EK25"/>
  <sheetViews>
    <sheetView zoomScale="70" zoomScaleNormal="70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18" max="18" width="12" bestFit="1" customWidth="1"/>
  </cols>
  <sheetData>
    <row r="1" spans="2:141" x14ac:dyDescent="0.3">
      <c r="B1" s="2" t="s">
        <v>166</v>
      </c>
      <c r="C1" t="s">
        <v>198</v>
      </c>
      <c r="D1" s="2" t="s">
        <v>166</v>
      </c>
      <c r="E1" t="s">
        <v>198</v>
      </c>
      <c r="F1" s="2" t="s">
        <v>166</v>
      </c>
      <c r="G1" t="s">
        <v>198</v>
      </c>
      <c r="H1" s="2" t="s">
        <v>166</v>
      </c>
      <c r="I1" t="s">
        <v>198</v>
      </c>
      <c r="J1" s="2" t="s">
        <v>166</v>
      </c>
      <c r="K1" t="s">
        <v>198</v>
      </c>
      <c r="L1" s="2" t="s">
        <v>166</v>
      </c>
      <c r="M1" t="s">
        <v>198</v>
      </c>
      <c r="N1" t="s">
        <v>166</v>
      </c>
      <c r="O1" s="2" t="s">
        <v>198</v>
      </c>
      <c r="P1" t="s">
        <v>166</v>
      </c>
      <c r="Q1" t="s">
        <v>198</v>
      </c>
      <c r="R1" t="s">
        <v>166</v>
      </c>
      <c r="S1" t="s">
        <v>198</v>
      </c>
      <c r="T1" t="s">
        <v>166</v>
      </c>
      <c r="U1" t="s">
        <v>198</v>
      </c>
      <c r="V1" t="s">
        <v>166</v>
      </c>
      <c r="W1" t="s">
        <v>198</v>
      </c>
      <c r="X1" t="s">
        <v>166</v>
      </c>
      <c r="Y1" t="s">
        <v>198</v>
      </c>
      <c r="Z1" t="s">
        <v>166</v>
      </c>
      <c r="AA1" t="s">
        <v>198</v>
      </c>
      <c r="AB1" t="s">
        <v>166</v>
      </c>
      <c r="AC1" t="s">
        <v>198</v>
      </c>
      <c r="AD1" t="s">
        <v>166</v>
      </c>
      <c r="AE1" t="s">
        <v>198</v>
      </c>
      <c r="AF1" t="s">
        <v>166</v>
      </c>
      <c r="AG1" t="s">
        <v>198</v>
      </c>
      <c r="AH1" t="s">
        <v>166</v>
      </c>
      <c r="AI1" t="s">
        <v>198</v>
      </c>
      <c r="AJ1" t="s">
        <v>166</v>
      </c>
      <c r="AK1" t="s">
        <v>198</v>
      </c>
      <c r="AL1" t="s">
        <v>166</v>
      </c>
      <c r="AM1" t="s">
        <v>198</v>
      </c>
      <c r="AN1" t="s">
        <v>166</v>
      </c>
      <c r="AO1" t="s">
        <v>198</v>
      </c>
      <c r="AP1" t="s">
        <v>166</v>
      </c>
      <c r="AQ1" t="s">
        <v>198</v>
      </c>
      <c r="AR1" t="s">
        <v>166</v>
      </c>
      <c r="AS1" t="s">
        <v>198</v>
      </c>
      <c r="AT1" t="s">
        <v>166</v>
      </c>
      <c r="AU1" t="s">
        <v>198</v>
      </c>
      <c r="AV1" t="s">
        <v>166</v>
      </c>
      <c r="AW1" t="s">
        <v>198</v>
      </c>
      <c r="AX1" t="s">
        <v>166</v>
      </c>
      <c r="AY1" t="s">
        <v>198</v>
      </c>
      <c r="AZ1" t="s">
        <v>166</v>
      </c>
      <c r="BA1" t="s">
        <v>198</v>
      </c>
      <c r="BB1" t="s">
        <v>166</v>
      </c>
      <c r="BC1" t="s">
        <v>198</v>
      </c>
      <c r="BD1" t="s">
        <v>166</v>
      </c>
      <c r="BE1" t="s">
        <v>198</v>
      </c>
      <c r="BF1" t="s">
        <v>166</v>
      </c>
      <c r="BG1" t="s">
        <v>198</v>
      </c>
      <c r="BH1" t="s">
        <v>166</v>
      </c>
      <c r="BI1" t="s">
        <v>198</v>
      </c>
      <c r="BJ1" t="s">
        <v>166</v>
      </c>
      <c r="BK1" t="s">
        <v>198</v>
      </c>
      <c r="BL1" t="s">
        <v>166</v>
      </c>
      <c r="BM1" t="s">
        <v>198</v>
      </c>
      <c r="BN1" t="s">
        <v>166</v>
      </c>
      <c r="BO1" t="s">
        <v>198</v>
      </c>
      <c r="BP1" t="s">
        <v>166</v>
      </c>
      <c r="BQ1" t="s">
        <v>198</v>
      </c>
      <c r="BR1" t="s">
        <v>166</v>
      </c>
      <c r="BS1" t="s">
        <v>198</v>
      </c>
      <c r="BT1" t="s">
        <v>166</v>
      </c>
      <c r="BU1" t="s">
        <v>198</v>
      </c>
      <c r="BV1" t="s">
        <v>166</v>
      </c>
      <c r="BW1" t="s">
        <v>198</v>
      </c>
      <c r="BX1" t="s">
        <v>166</v>
      </c>
      <c r="BY1" t="s">
        <v>198</v>
      </c>
      <c r="BZ1" t="s">
        <v>166</v>
      </c>
      <c r="CA1" t="s">
        <v>198</v>
      </c>
      <c r="CB1" t="s">
        <v>166</v>
      </c>
      <c r="CC1" t="s">
        <v>198</v>
      </c>
      <c r="CD1" t="s">
        <v>166</v>
      </c>
      <c r="CE1" t="s">
        <v>198</v>
      </c>
      <c r="CF1" t="s">
        <v>166</v>
      </c>
      <c r="CG1" t="s">
        <v>198</v>
      </c>
      <c r="CH1" t="s">
        <v>166</v>
      </c>
      <c r="CI1" t="s">
        <v>198</v>
      </c>
      <c r="CJ1" t="s">
        <v>166</v>
      </c>
      <c r="CK1" t="s">
        <v>198</v>
      </c>
      <c r="CL1" t="s">
        <v>166</v>
      </c>
      <c r="CM1" t="s">
        <v>198</v>
      </c>
      <c r="CN1" t="s">
        <v>166</v>
      </c>
      <c r="CO1" t="s">
        <v>198</v>
      </c>
      <c r="CP1" t="s">
        <v>166</v>
      </c>
      <c r="CQ1" t="s">
        <v>198</v>
      </c>
      <c r="CR1" t="s">
        <v>166</v>
      </c>
      <c r="CS1" t="s">
        <v>198</v>
      </c>
      <c r="CT1" t="s">
        <v>166</v>
      </c>
      <c r="CU1" t="s">
        <v>198</v>
      </c>
      <c r="CV1" t="s">
        <v>166</v>
      </c>
      <c r="CW1" t="s">
        <v>198</v>
      </c>
      <c r="CX1" t="s">
        <v>166</v>
      </c>
      <c r="CY1" t="s">
        <v>198</v>
      </c>
      <c r="CZ1" t="s">
        <v>166</v>
      </c>
      <c r="DA1" t="s">
        <v>198</v>
      </c>
      <c r="DB1" t="s">
        <v>166</v>
      </c>
      <c r="DC1" t="s">
        <v>198</v>
      </c>
      <c r="DD1" t="s">
        <v>166</v>
      </c>
      <c r="DE1" t="s">
        <v>198</v>
      </c>
      <c r="DF1" t="s">
        <v>166</v>
      </c>
      <c r="DG1" t="s">
        <v>198</v>
      </c>
      <c r="DH1" t="s">
        <v>166</v>
      </c>
      <c r="DI1" t="s">
        <v>198</v>
      </c>
      <c r="DJ1" t="s">
        <v>166</v>
      </c>
      <c r="DK1" t="s">
        <v>198</v>
      </c>
      <c r="DL1" t="s">
        <v>166</v>
      </c>
      <c r="DM1" t="s">
        <v>198</v>
      </c>
      <c r="DN1" t="s">
        <v>166</v>
      </c>
      <c r="DO1" t="s">
        <v>198</v>
      </c>
      <c r="DP1" t="s">
        <v>166</v>
      </c>
      <c r="DQ1" t="s">
        <v>198</v>
      </c>
      <c r="DR1" t="s">
        <v>166</v>
      </c>
      <c r="DS1" t="s">
        <v>198</v>
      </c>
      <c r="DT1" t="s">
        <v>166</v>
      </c>
      <c r="DU1" t="s">
        <v>198</v>
      </c>
      <c r="DV1" t="s">
        <v>166</v>
      </c>
      <c r="DW1" t="s">
        <v>198</v>
      </c>
      <c r="DX1" t="s">
        <v>166</v>
      </c>
      <c r="DY1" t="s">
        <v>198</v>
      </c>
      <c r="DZ1" t="s">
        <v>166</v>
      </c>
      <c r="EA1" t="s">
        <v>198</v>
      </c>
      <c r="EB1" t="s">
        <v>166</v>
      </c>
      <c r="EC1" t="s">
        <v>198</v>
      </c>
      <c r="ED1" t="s">
        <v>166</v>
      </c>
      <c r="EE1" t="s">
        <v>198</v>
      </c>
      <c r="EF1" t="s">
        <v>166</v>
      </c>
      <c r="EG1" t="s">
        <v>198</v>
      </c>
      <c r="EH1" t="s">
        <v>166</v>
      </c>
      <c r="EI1" t="s">
        <v>198</v>
      </c>
      <c r="EJ1" t="s">
        <v>166</v>
      </c>
      <c r="EK1" t="s">
        <v>198</v>
      </c>
    </row>
    <row r="2" spans="2:141" x14ac:dyDescent="0.3"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1.4990000000000001E-4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3.3600000000000001E-3</v>
      </c>
      <c r="BK2">
        <v>0.97899999999999998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</row>
    <row r="3" spans="2:141" x14ac:dyDescent="0.3">
      <c r="B3" s="2">
        <v>3.4689999999999998E-4</v>
      </c>
      <c r="C3">
        <v>0.17630000000000001</v>
      </c>
      <c r="D3">
        <v>7.1290000000000004E-4</v>
      </c>
      <c r="E3">
        <v>0.17680000000000001</v>
      </c>
      <c r="F3">
        <v>7.5249999999999991E-4</v>
      </c>
      <c r="G3">
        <v>0.1792</v>
      </c>
      <c r="H3">
        <v>1.5976E-3</v>
      </c>
      <c r="I3">
        <v>0.1741</v>
      </c>
      <c r="J3">
        <v>2.3977E-3</v>
      </c>
      <c r="K3">
        <v>0.17499999999999999</v>
      </c>
      <c r="L3">
        <v>6.893E-4</v>
      </c>
      <c r="M3">
        <v>0.1754</v>
      </c>
      <c r="N3">
        <v>7.0870000000000004E-4</v>
      </c>
      <c r="O3">
        <v>0.17499999999999999</v>
      </c>
      <c r="P3">
        <v>3.324E-4</v>
      </c>
      <c r="Q3">
        <v>0.1759</v>
      </c>
      <c r="R3">
        <v>1.763E-4</v>
      </c>
      <c r="S3">
        <v>7.4999999999999997E-3</v>
      </c>
      <c r="T3">
        <v>6.0409999999999999E-4</v>
      </c>
      <c r="U3">
        <v>0.18110000000000001</v>
      </c>
      <c r="V3">
        <v>4.4779999999999999E-4</v>
      </c>
      <c r="W3">
        <v>0.44090000000000001</v>
      </c>
      <c r="X3">
        <v>7.2850000000000009E-4</v>
      </c>
      <c r="Y3">
        <v>0.43630000000000002</v>
      </c>
      <c r="Z3">
        <v>3.947E-4</v>
      </c>
      <c r="AA3">
        <v>0.43509999999999999</v>
      </c>
      <c r="AB3">
        <v>8.6729999999999999E-4</v>
      </c>
      <c r="AC3">
        <v>0.434</v>
      </c>
      <c r="AD3">
        <v>4.6460000000000002E-4</v>
      </c>
      <c r="AE3">
        <v>0.4375</v>
      </c>
      <c r="AF3">
        <v>6.5669999999999997E-4</v>
      </c>
      <c r="AG3">
        <v>0.442</v>
      </c>
      <c r="AH3">
        <v>3.5260000000000001E-4</v>
      </c>
      <c r="AI3">
        <v>0.43740000000000001</v>
      </c>
      <c r="AJ3">
        <v>1.5667000000000001E-3</v>
      </c>
      <c r="AK3">
        <v>0.43740000000000001</v>
      </c>
      <c r="AL3">
        <v>3.503E-4</v>
      </c>
      <c r="AM3">
        <v>0.44090000000000001</v>
      </c>
      <c r="AN3">
        <v>1.406E-4</v>
      </c>
      <c r="AO3">
        <v>0.43630000000000002</v>
      </c>
      <c r="AP3">
        <v>3.5959999999999996E-4</v>
      </c>
      <c r="AQ3">
        <v>0.42620000000000002</v>
      </c>
      <c r="AR3">
        <v>8.5040000000000007E-4</v>
      </c>
      <c r="AS3">
        <v>0.47139999999999999</v>
      </c>
      <c r="AT3">
        <v>4.3630000000000003E-4</v>
      </c>
      <c r="AU3">
        <v>0.94279999999999997</v>
      </c>
      <c r="AV3">
        <v>7.6340000000000002E-4</v>
      </c>
      <c r="AW3">
        <v>0.4491</v>
      </c>
      <c r="AX3">
        <v>3.1819999999999998E-4</v>
      </c>
      <c r="AY3">
        <v>0.43290000000000001</v>
      </c>
      <c r="AZ3">
        <v>9.9329999999999991E-4</v>
      </c>
      <c r="BA3">
        <v>0.43740000000000001</v>
      </c>
      <c r="BB3">
        <v>9.9290000000000012E-4</v>
      </c>
      <c r="BC3">
        <v>0.43509999999999999</v>
      </c>
      <c r="BD3">
        <v>7.5329999999999993E-4</v>
      </c>
      <c r="BE3">
        <v>0.434</v>
      </c>
      <c r="BF3">
        <v>7.1870000000000007E-4</v>
      </c>
      <c r="BG3">
        <v>0.43630000000000002</v>
      </c>
      <c r="BH3">
        <v>1.2087000000000001E-3</v>
      </c>
      <c r="BI3">
        <v>0.43509999999999999</v>
      </c>
      <c r="BJ3">
        <v>3.9325000000000002E-3</v>
      </c>
      <c r="BK3">
        <v>1.3053999999999999</v>
      </c>
      <c r="BL3">
        <v>2.4861000000000002E-3</v>
      </c>
      <c r="BM3">
        <v>0.43630000000000002</v>
      </c>
      <c r="BN3">
        <v>4.1320000000000001E-4</v>
      </c>
      <c r="BO3">
        <v>0.434</v>
      </c>
      <c r="BP3">
        <v>6.9440000000000007E-4</v>
      </c>
      <c r="BQ3">
        <v>0.43630000000000002</v>
      </c>
      <c r="BR3">
        <v>1.2517000000000001E-3</v>
      </c>
      <c r="BS3">
        <v>0.43969999999999998</v>
      </c>
      <c r="BT3">
        <v>2.5230000000000001E-4</v>
      </c>
      <c r="BU3">
        <v>0.43630000000000002</v>
      </c>
      <c r="BV3">
        <v>5.061E-4</v>
      </c>
      <c r="BW3">
        <v>0.43859999999999999</v>
      </c>
      <c r="BX3">
        <v>2.3555000000000004E-3</v>
      </c>
      <c r="BY3">
        <v>0.43740000000000001</v>
      </c>
      <c r="BZ3">
        <v>7.9739999999999998E-4</v>
      </c>
      <c r="CA3">
        <v>0.7974</v>
      </c>
      <c r="CB3">
        <v>6.0209999999999994E-4</v>
      </c>
      <c r="CC3">
        <v>0.43740000000000001</v>
      </c>
      <c r="CD3">
        <v>9.7050000000000001E-4</v>
      </c>
      <c r="CE3">
        <v>0.43969999999999998</v>
      </c>
      <c r="CF3">
        <v>2.9085000000000001E-3</v>
      </c>
      <c r="CG3">
        <v>0.1782</v>
      </c>
      <c r="CH3">
        <v>1.1225799999999999E-2</v>
      </c>
      <c r="CI3">
        <v>0.18110000000000001</v>
      </c>
      <c r="CJ3">
        <v>7.6128999999999997E-3</v>
      </c>
      <c r="CK3">
        <v>0.1845</v>
      </c>
      <c r="CL3">
        <v>7.4999999999999997E-3</v>
      </c>
      <c r="CM3">
        <v>0.185</v>
      </c>
      <c r="CN3">
        <v>5.3510000000000005E-4</v>
      </c>
      <c r="CO3">
        <v>4.6100000000000002E-2</v>
      </c>
      <c r="CP3">
        <v>5.6051E-3</v>
      </c>
      <c r="CQ3">
        <v>0.184</v>
      </c>
      <c r="CR3">
        <v>5.2782000000000003E-3</v>
      </c>
      <c r="CS3">
        <v>0.1835</v>
      </c>
      <c r="CT3">
        <v>8.5440000000000012E-3</v>
      </c>
      <c r="CU3">
        <v>0.1845</v>
      </c>
      <c r="CV3">
        <v>2.0273000000000001E-3</v>
      </c>
      <c r="CW3">
        <v>0.45879999999999999</v>
      </c>
      <c r="CX3">
        <v>8.3180000000000005E-4</v>
      </c>
      <c r="CY3">
        <v>0.46129999999999999</v>
      </c>
      <c r="CZ3">
        <v>1.168E-3</v>
      </c>
      <c r="DA3">
        <v>0.46</v>
      </c>
      <c r="DB3">
        <v>6.3329999999999994E-4</v>
      </c>
      <c r="DC3">
        <v>0.1169</v>
      </c>
      <c r="DD3">
        <v>2.4448E-3</v>
      </c>
      <c r="DE3">
        <v>0.46750000000000003</v>
      </c>
      <c r="DF3" t="s">
        <v>252</v>
      </c>
      <c r="DG3">
        <v>0.46629999999999999</v>
      </c>
      <c r="DH3">
        <v>9.2479999999999993E-4</v>
      </c>
      <c r="DI3">
        <v>0.46629999999999999</v>
      </c>
      <c r="DJ3">
        <v>2.6606999999999998E-3</v>
      </c>
      <c r="DK3">
        <v>0.46500000000000002</v>
      </c>
      <c r="DL3">
        <v>8.6300000000000005E-4</v>
      </c>
      <c r="DM3">
        <v>0.45760000000000001</v>
      </c>
      <c r="DN3">
        <v>4.9839999999999997E-4</v>
      </c>
      <c r="DO3">
        <v>0.45029999999999998</v>
      </c>
      <c r="DP3">
        <v>4.5879999999999998E-4</v>
      </c>
      <c r="DQ3">
        <v>1.2379</v>
      </c>
      <c r="DR3">
        <v>1.7814E-3</v>
      </c>
      <c r="DS3">
        <v>0.46750000000000003</v>
      </c>
      <c r="DT3">
        <v>6.1079999999999999E-4</v>
      </c>
      <c r="DU3">
        <v>0.46629999999999999</v>
      </c>
      <c r="DV3">
        <v>1.5027E-3</v>
      </c>
      <c r="DW3">
        <v>0.47139999999999999</v>
      </c>
      <c r="DX3">
        <v>1.1583000000000001E-3</v>
      </c>
      <c r="DY3">
        <v>0.2319</v>
      </c>
      <c r="DZ3">
        <v>1.2658000000000001E-3</v>
      </c>
      <c r="EA3">
        <v>0.1792</v>
      </c>
      <c r="EB3">
        <v>5.3930000000000004E-4</v>
      </c>
      <c r="EC3">
        <v>9.1999999999999998E-2</v>
      </c>
      <c r="ED3">
        <v>6.4229999999999995E-4</v>
      </c>
      <c r="EE3">
        <v>8.8900000000000007E-2</v>
      </c>
      <c r="EF3">
        <v>1.7156000000000001E-3</v>
      </c>
      <c r="EG3">
        <v>3.5900000000000001E-2</v>
      </c>
      <c r="EH3">
        <v>1.5765E-3</v>
      </c>
      <c r="EI3">
        <v>3.61E-2</v>
      </c>
      <c r="EJ3">
        <v>1.6259E-3</v>
      </c>
      <c r="EK3">
        <v>3.6200000000000003E-2</v>
      </c>
    </row>
    <row r="4" spans="2:141" x14ac:dyDescent="0.3">
      <c r="B4" s="2">
        <v>5.9460000000000003E-4</v>
      </c>
      <c r="C4">
        <v>0.35270000000000001</v>
      </c>
      <c r="D4">
        <v>1.5208999999999999E-3</v>
      </c>
      <c r="E4">
        <v>0.35360000000000003</v>
      </c>
      <c r="F4">
        <v>1.2601999999999999E-3</v>
      </c>
      <c r="G4">
        <v>0.35830000000000001</v>
      </c>
      <c r="H4">
        <v>2.7101000000000004E-3</v>
      </c>
      <c r="I4">
        <v>0.34810000000000002</v>
      </c>
      <c r="J4">
        <v>3.2385999999999999E-3</v>
      </c>
      <c r="K4">
        <v>0.34989999999999999</v>
      </c>
      <c r="L4">
        <v>1.5589E-3</v>
      </c>
      <c r="M4">
        <v>0.3508</v>
      </c>
      <c r="N4">
        <v>9.5609999999999998E-4</v>
      </c>
      <c r="O4">
        <v>0.34989999999999999</v>
      </c>
      <c r="P4">
        <v>9.5920000000000011E-4</v>
      </c>
      <c r="Q4">
        <v>0.3518</v>
      </c>
      <c r="R4">
        <v>3.5270000000000001E-4</v>
      </c>
      <c r="S4">
        <v>0.187</v>
      </c>
      <c r="T4">
        <v>1.4267000000000001E-3</v>
      </c>
      <c r="U4">
        <v>0.36220000000000002</v>
      </c>
      <c r="V4">
        <v>7.5370000000000005E-4</v>
      </c>
      <c r="W4">
        <v>0.88170000000000004</v>
      </c>
      <c r="X4">
        <v>1.2914000000000001E-3</v>
      </c>
      <c r="Y4">
        <v>0.87250000000000005</v>
      </c>
      <c r="Z4">
        <v>8.3330000000000003E-4</v>
      </c>
      <c r="AA4">
        <v>0.87029999999999996</v>
      </c>
      <c r="AB4">
        <v>1.4923E-3</v>
      </c>
      <c r="AC4">
        <v>0.86799999999999999</v>
      </c>
      <c r="AD4">
        <v>8.0810000000000007E-4</v>
      </c>
      <c r="AE4">
        <v>0.87480000000000002</v>
      </c>
      <c r="AF4">
        <v>1.0945E-3</v>
      </c>
      <c r="AG4">
        <v>0.8841</v>
      </c>
      <c r="AH4">
        <v>5.4490000000000007E-4</v>
      </c>
      <c r="AI4">
        <v>0.87480000000000002</v>
      </c>
      <c r="AJ4">
        <v>2.2031999999999998E-3</v>
      </c>
      <c r="AK4">
        <v>0.87480000000000002</v>
      </c>
      <c r="AL4">
        <v>5.9709999999999993E-4</v>
      </c>
      <c r="AM4">
        <v>0.88170000000000004</v>
      </c>
      <c r="AN4">
        <v>3.9060000000000001E-4</v>
      </c>
      <c r="AO4">
        <v>0.87250000000000005</v>
      </c>
      <c r="AP4">
        <v>7.9920000000000002E-4</v>
      </c>
      <c r="AQ4">
        <v>0.85229999999999995</v>
      </c>
      <c r="AR4">
        <v>1.3012E-3</v>
      </c>
      <c r="AS4">
        <v>0.94269999999999998</v>
      </c>
      <c r="AT4">
        <v>8.7250000000000012E-4</v>
      </c>
      <c r="AU4">
        <v>0.99690000000000001</v>
      </c>
      <c r="AV4">
        <v>1.1996000000000001E-3</v>
      </c>
      <c r="AW4">
        <v>0.8982</v>
      </c>
      <c r="AX4">
        <v>8.2730000000000011E-4</v>
      </c>
      <c r="AY4">
        <v>0.86570000000000003</v>
      </c>
      <c r="AZ4">
        <v>1.7584E-3</v>
      </c>
      <c r="BA4">
        <v>0.87480000000000002</v>
      </c>
      <c r="BB4">
        <v>1.2199000000000001E-3</v>
      </c>
      <c r="BC4">
        <v>0.87029999999999996</v>
      </c>
      <c r="BD4">
        <v>1.1816999999999999E-3</v>
      </c>
      <c r="BE4">
        <v>0.86799999999999999</v>
      </c>
      <c r="BF4">
        <v>1.1294E-3</v>
      </c>
      <c r="BG4">
        <v>0.87250000000000005</v>
      </c>
      <c r="BH4">
        <v>1.5908999999999999E-3</v>
      </c>
      <c r="BI4">
        <v>0.87029999999999996</v>
      </c>
      <c r="BJ4">
        <v>4.9280000000000001E-3</v>
      </c>
      <c r="BK4">
        <v>1.7404999999999999</v>
      </c>
      <c r="BL4">
        <v>3.3194000000000001E-3</v>
      </c>
      <c r="BM4">
        <v>0.87250000000000005</v>
      </c>
      <c r="BN4">
        <v>9.9170000000000009E-4</v>
      </c>
      <c r="BO4">
        <v>0.86799999999999999</v>
      </c>
      <c r="BP4">
        <v>7.7549999999999993E-4</v>
      </c>
      <c r="BQ4">
        <v>0.87250000000000005</v>
      </c>
      <c r="BR4">
        <v>1.4286000000000001E-3</v>
      </c>
      <c r="BS4">
        <v>0.87939999999999996</v>
      </c>
      <c r="BT4">
        <v>1.3760000000000001E-4</v>
      </c>
      <c r="BU4">
        <v>0.87250000000000005</v>
      </c>
      <c r="BV4">
        <v>7.0850000000000004E-4</v>
      </c>
      <c r="BW4">
        <v>0.87709999999999999</v>
      </c>
      <c r="BX4">
        <v>3.1906E-3</v>
      </c>
      <c r="BY4">
        <v>0.87480000000000002</v>
      </c>
      <c r="BZ4">
        <v>1.1765E-3</v>
      </c>
      <c r="CA4">
        <v>1.1765000000000001</v>
      </c>
      <c r="CB4">
        <v>6.937E-4</v>
      </c>
      <c r="CC4">
        <v>0.87480000000000002</v>
      </c>
      <c r="CD4">
        <v>1.2654000000000001E-3</v>
      </c>
      <c r="CE4">
        <v>0.87939999999999996</v>
      </c>
      <c r="CF4">
        <v>4.9183000000000004E-3</v>
      </c>
      <c r="CG4">
        <v>0.35639999999999999</v>
      </c>
      <c r="CH4">
        <v>1.6274199999999999E-2</v>
      </c>
      <c r="CI4">
        <v>0.36220000000000002</v>
      </c>
      <c r="CJ4">
        <v>1.1145200000000001E-2</v>
      </c>
      <c r="CK4">
        <v>0.36899999999999999</v>
      </c>
      <c r="CL4">
        <v>1.20032E-2</v>
      </c>
      <c r="CM4">
        <v>0.37</v>
      </c>
      <c r="CN4">
        <v>3.2109E-3</v>
      </c>
      <c r="CO4">
        <v>9.2299999999999993E-2</v>
      </c>
      <c r="CP4">
        <v>1.0302500000000001E-2</v>
      </c>
      <c r="CQ4">
        <v>0.36799999999999999</v>
      </c>
      <c r="CR4">
        <v>9.6501999999999994E-3</v>
      </c>
      <c r="CS4">
        <v>0.36699999999999999</v>
      </c>
      <c r="CT4">
        <v>1.5984000000000002E-2</v>
      </c>
      <c r="CU4">
        <v>0.36899999999999999</v>
      </c>
      <c r="CV4">
        <v>2.7334999999999998E-3</v>
      </c>
      <c r="CW4">
        <v>0.91759999999999997</v>
      </c>
      <c r="CX4">
        <v>1.3163000000000001E-3</v>
      </c>
      <c r="CY4">
        <v>0.92259999999999998</v>
      </c>
      <c r="CZ4">
        <v>1.7717000000000002E-3</v>
      </c>
      <c r="DA4">
        <v>0.92010000000000003</v>
      </c>
      <c r="DB4">
        <v>9.5100000000000002E-4</v>
      </c>
      <c r="DC4">
        <v>0.23380000000000001</v>
      </c>
      <c r="DD4">
        <v>3.1663999999999998E-3</v>
      </c>
      <c r="DE4">
        <v>0.93510000000000004</v>
      </c>
      <c r="DF4">
        <v>1.7145999999999999E-3</v>
      </c>
      <c r="DG4">
        <v>0.93259999999999998</v>
      </c>
      <c r="DH4">
        <v>1.3821E-3</v>
      </c>
      <c r="DI4">
        <v>0.93259999999999998</v>
      </c>
      <c r="DJ4">
        <v>3.8035999999999999E-3</v>
      </c>
      <c r="DK4">
        <v>0.93010000000000004</v>
      </c>
      <c r="DL4">
        <v>1.5102E-3</v>
      </c>
      <c r="DM4">
        <v>0.91520000000000001</v>
      </c>
      <c r="DN4">
        <v>1.9978999999999999E-3</v>
      </c>
      <c r="DO4">
        <v>0.90059999999999996</v>
      </c>
      <c r="DP4">
        <v>9.1759999999999997E-4</v>
      </c>
      <c r="DQ4">
        <v>1.9296</v>
      </c>
      <c r="DR4">
        <v>2.8292999999999999E-3</v>
      </c>
      <c r="DS4">
        <v>0.93510000000000004</v>
      </c>
      <c r="DT4">
        <v>1.1506000000000001E-3</v>
      </c>
      <c r="DU4">
        <v>0.93259999999999998</v>
      </c>
      <c r="DV4">
        <v>2.0973000000000003E-3</v>
      </c>
      <c r="DW4">
        <v>0.94269999999999998</v>
      </c>
      <c r="DX4">
        <v>1.15E-3</v>
      </c>
      <c r="DY4">
        <v>0.46379999999999999</v>
      </c>
      <c r="DZ4">
        <v>3.1646000000000001E-3</v>
      </c>
      <c r="EA4">
        <v>0.35830000000000001</v>
      </c>
      <c r="EB4">
        <v>1.7079E-3</v>
      </c>
      <c r="EC4">
        <v>0.184</v>
      </c>
      <c r="ED4">
        <v>1.4630000000000001E-3</v>
      </c>
      <c r="EE4">
        <v>0.1777</v>
      </c>
      <c r="EF4">
        <v>2.2326999999999998E-3</v>
      </c>
      <c r="EG4">
        <v>0.71899999999999997</v>
      </c>
      <c r="EH4">
        <v>1.9615000000000001E-3</v>
      </c>
      <c r="EI4">
        <v>7.22E-2</v>
      </c>
      <c r="EJ4">
        <v>1.8511000000000001E-3</v>
      </c>
      <c r="EK4">
        <v>0.72399999999999998</v>
      </c>
    </row>
    <row r="5" spans="2:141" x14ac:dyDescent="0.3">
      <c r="B5" s="2">
        <v>6.4420000000000005E-4</v>
      </c>
      <c r="C5">
        <v>0.52900000000000003</v>
      </c>
      <c r="D5">
        <v>1.9011E-3</v>
      </c>
      <c r="E5">
        <v>0.53039999999999998</v>
      </c>
      <c r="F5">
        <v>1.4686999999999999E-3</v>
      </c>
      <c r="G5">
        <v>0.53749999999999998</v>
      </c>
      <c r="H5">
        <v>2.8993999999999999E-3</v>
      </c>
      <c r="I5">
        <v>0.5222</v>
      </c>
      <c r="J5">
        <v>3.7273000000000002E-3</v>
      </c>
      <c r="K5">
        <v>0.52490000000000003</v>
      </c>
      <c r="L5">
        <v>1.877E-3</v>
      </c>
      <c r="M5">
        <v>0.52629999999999999</v>
      </c>
      <c r="N5">
        <v>1.0686000000000001E-3</v>
      </c>
      <c r="O5">
        <v>0.52490000000000003</v>
      </c>
      <c r="P5">
        <v>8.2620000000000005</v>
      </c>
      <c r="Q5">
        <v>0.52769999999999995</v>
      </c>
      <c r="R5">
        <v>5.2900000000000006E-4</v>
      </c>
      <c r="S5">
        <v>0.29170000000000001</v>
      </c>
      <c r="T5">
        <v>1.4781E-3</v>
      </c>
      <c r="U5">
        <v>0.54320000000000002</v>
      </c>
      <c r="V5">
        <v>8.6570000000000006E-4</v>
      </c>
      <c r="W5">
        <v>1.3226</v>
      </c>
      <c r="X5">
        <v>1.8322000000000002E-3</v>
      </c>
      <c r="Y5">
        <v>1.1778999999999999</v>
      </c>
      <c r="Z5">
        <v>1.1404000000000002E-3</v>
      </c>
      <c r="AA5">
        <v>1.3053999999999999</v>
      </c>
      <c r="AB5">
        <v>1.926E-3</v>
      </c>
      <c r="AC5">
        <v>1.302</v>
      </c>
      <c r="AD5">
        <v>1.0606000000000001E-3</v>
      </c>
      <c r="AE5">
        <v>1.3122</v>
      </c>
      <c r="AF5">
        <v>1.4626999999999999E-3</v>
      </c>
      <c r="AG5">
        <v>1.3261000000000001</v>
      </c>
      <c r="AH5">
        <v>7.7990000000000004E-4</v>
      </c>
      <c r="AI5">
        <v>1.3122</v>
      </c>
      <c r="AJ5">
        <v>2.6928E-3</v>
      </c>
      <c r="AK5">
        <v>1.3122</v>
      </c>
      <c r="AL5">
        <v>7.9620000000000005E-4</v>
      </c>
      <c r="AM5">
        <v>1.3226</v>
      </c>
      <c r="AN5">
        <v>4.7660000000000004E-4</v>
      </c>
      <c r="AO5">
        <v>1.3088</v>
      </c>
      <c r="AP5">
        <v>9.990000000000001E-4</v>
      </c>
      <c r="AQ5">
        <v>1.2785</v>
      </c>
      <c r="AR5">
        <v>1.6906000000000002E-3</v>
      </c>
      <c r="AS5">
        <v>1.4140999999999999</v>
      </c>
      <c r="AT5">
        <v>1.3087999999999999E-3</v>
      </c>
      <c r="AU5">
        <v>1.3988</v>
      </c>
      <c r="AV5">
        <v>1.6776E-3</v>
      </c>
      <c r="AW5">
        <v>1.1721999999999999</v>
      </c>
      <c r="AX5">
        <v>1.1364000000000001E-3</v>
      </c>
      <c r="AY5">
        <v>1.2986</v>
      </c>
      <c r="AZ5">
        <v>2.7918999999999999E-3</v>
      </c>
      <c r="BA5">
        <v>1.3122</v>
      </c>
      <c r="BB5">
        <v>1.5319000000000001E-3</v>
      </c>
      <c r="BC5">
        <v>1.3053999999999999</v>
      </c>
      <c r="BD5">
        <v>1.6248E-3</v>
      </c>
      <c r="BE5">
        <v>1.302</v>
      </c>
      <c r="BF5">
        <v>1.5400000000000001E-3</v>
      </c>
      <c r="BG5">
        <v>1.3088</v>
      </c>
      <c r="BH5">
        <v>2.0868000000000002E-3</v>
      </c>
      <c r="BI5">
        <v>1.3053999999999999</v>
      </c>
      <c r="BJ5">
        <v>6.0951000000000009E-3</v>
      </c>
      <c r="BK5">
        <v>2.1756000000000002</v>
      </c>
      <c r="BL5">
        <v>4.1389E-3</v>
      </c>
      <c r="BM5">
        <v>1.3088</v>
      </c>
      <c r="BN5">
        <v>1.2121E-3</v>
      </c>
      <c r="BO5">
        <v>1.302</v>
      </c>
      <c r="BP5">
        <v>1.0532E-3</v>
      </c>
      <c r="BQ5">
        <v>1.3088</v>
      </c>
      <c r="BR5">
        <v>1.8367000000000001E-3</v>
      </c>
      <c r="BS5">
        <v>1.3190999999999999</v>
      </c>
      <c r="BT5">
        <v>2.8670000000000003E-4</v>
      </c>
      <c r="BU5">
        <v>1.3088</v>
      </c>
      <c r="BV5">
        <v>8.097E-4</v>
      </c>
      <c r="BW5">
        <v>1.3157000000000001</v>
      </c>
      <c r="BX5">
        <v>3.5331999999999998E-3</v>
      </c>
      <c r="BY5">
        <v>1.3122</v>
      </c>
      <c r="BZ5">
        <v>1.5033000000000002E-3</v>
      </c>
      <c r="CA5">
        <v>1.5033000000000001</v>
      </c>
      <c r="CB5">
        <v>9.031E-4</v>
      </c>
      <c r="CC5">
        <v>1.3122</v>
      </c>
      <c r="CD5">
        <v>1.6953000000000001E-3</v>
      </c>
      <c r="CE5">
        <v>1.3190999999999999</v>
      </c>
      <c r="CF5">
        <v>6.9771E-3</v>
      </c>
      <c r="CG5">
        <v>0.53469999999999995</v>
      </c>
      <c r="CH5">
        <v>1.9112899999999999E-2</v>
      </c>
      <c r="CI5">
        <v>0.54320000000000002</v>
      </c>
      <c r="CJ5">
        <v>1.4032299999999999E-2</v>
      </c>
      <c r="CK5">
        <v>0.55349999999999999</v>
      </c>
      <c r="CL5">
        <v>1.6506400000000001E-2</v>
      </c>
      <c r="CM5">
        <v>0.55500000000000005</v>
      </c>
      <c r="CN5">
        <v>5.3753999999999998E-3</v>
      </c>
      <c r="CO5">
        <v>0.1384</v>
      </c>
      <c r="CP5">
        <v>1.4840799999999999E-2</v>
      </c>
      <c r="CQ5">
        <v>0.55200000000000005</v>
      </c>
      <c r="CR5">
        <v>1.2973E-2</v>
      </c>
      <c r="CS5">
        <v>0.55059999999999998</v>
      </c>
      <c r="CT5">
        <v>2.3199999999999998E-2</v>
      </c>
      <c r="CU5">
        <v>0.55349999999999999</v>
      </c>
      <c r="CV5">
        <v>3.4169000000000001E-3</v>
      </c>
      <c r="CW5">
        <v>1.3764000000000001</v>
      </c>
      <c r="CX5">
        <v>1.8647000000000002E-3</v>
      </c>
      <c r="CY5">
        <v>1.3837999999999999</v>
      </c>
      <c r="CZ5">
        <v>2.2834999999999999E-3</v>
      </c>
      <c r="DA5">
        <v>1.3801000000000001</v>
      </c>
      <c r="DB5">
        <v>1.3019000000000001E-3</v>
      </c>
      <c r="DC5">
        <v>0.35070000000000001</v>
      </c>
      <c r="DD5">
        <v>3.8143999999999999E-3</v>
      </c>
      <c r="DE5">
        <v>1.4026000000000001</v>
      </c>
      <c r="DF5">
        <v>2.6591000000000002E-3</v>
      </c>
      <c r="DG5">
        <v>1.3989</v>
      </c>
      <c r="DH5">
        <v>1.7175000000000001E-3</v>
      </c>
      <c r="DI5">
        <v>1.3989</v>
      </c>
      <c r="DJ5">
        <v>4.6249999999999998E-3</v>
      </c>
      <c r="DK5">
        <v>1.3951</v>
      </c>
      <c r="DL5">
        <v>2.0928000000000001E-3</v>
      </c>
      <c r="DM5">
        <v>1.3727</v>
      </c>
      <c r="DN5">
        <v>2.2317000000000001E-3</v>
      </c>
      <c r="DO5">
        <v>1.3509</v>
      </c>
      <c r="DP5">
        <v>1.3764000000000001E-3</v>
      </c>
      <c r="DQ5">
        <v>2.3058000000000001</v>
      </c>
      <c r="DR5">
        <v>3.5846000000000003E-3</v>
      </c>
      <c r="DS5">
        <v>1.3793</v>
      </c>
      <c r="DT5">
        <v>1.7756E-3</v>
      </c>
      <c r="DU5">
        <v>1.3989</v>
      </c>
      <c r="DV5">
        <v>2.7027000000000002E-3</v>
      </c>
      <c r="DW5">
        <v>1.4140999999999999</v>
      </c>
      <c r="DX5">
        <v>1.5542000000000002E-3</v>
      </c>
      <c r="DY5">
        <v>0.69569999999999999</v>
      </c>
      <c r="DZ5">
        <v>6.1482999999999998E-3</v>
      </c>
      <c r="EA5">
        <v>0.53749999999999998</v>
      </c>
      <c r="EB5">
        <v>2.8988999999999998E-3</v>
      </c>
      <c r="EC5">
        <v>0.27600000000000002</v>
      </c>
      <c r="ED5">
        <v>2.7119000000000002E-3</v>
      </c>
      <c r="EE5">
        <v>0.2666</v>
      </c>
      <c r="EF5">
        <v>2.8201999999999997E-3</v>
      </c>
      <c r="EG5">
        <v>0.10780000000000001</v>
      </c>
      <c r="EH5">
        <v>2.3831000000000004E-3</v>
      </c>
      <c r="EI5">
        <v>0.1084</v>
      </c>
      <c r="EJ5">
        <v>2.0371999999999999E-3</v>
      </c>
      <c r="EK5">
        <v>0.1086</v>
      </c>
    </row>
    <row r="6" spans="2:141" x14ac:dyDescent="0.3">
      <c r="B6" s="2">
        <v>7.4330000000000002E-4</v>
      </c>
      <c r="C6">
        <v>0.70540000000000003</v>
      </c>
      <c r="D6">
        <v>2.3763999999999999E-3</v>
      </c>
      <c r="E6">
        <v>0.70730000000000004</v>
      </c>
      <c r="F6">
        <v>1.7044E-3</v>
      </c>
      <c r="G6">
        <v>0.7167</v>
      </c>
      <c r="H6">
        <v>3.1478999999999999E-3</v>
      </c>
      <c r="I6">
        <v>0.69620000000000004</v>
      </c>
      <c r="J6">
        <v>3.7273000000000002E-3</v>
      </c>
      <c r="K6">
        <v>0.69989999999999997</v>
      </c>
      <c r="L6">
        <v>2.3330000000000004E-3</v>
      </c>
      <c r="M6">
        <v>0.70169999999999999</v>
      </c>
      <c r="N6">
        <v>1.3498000000000002E-3</v>
      </c>
      <c r="O6">
        <v>0.69989999999999997</v>
      </c>
      <c r="P6">
        <v>1.2346E-3</v>
      </c>
      <c r="Q6">
        <v>0.70350000000000001</v>
      </c>
      <c r="R6">
        <v>7.0540000000000002E-4</v>
      </c>
      <c r="S6">
        <v>0.40389999999999998</v>
      </c>
      <c r="T6">
        <v>1.6710000000000002E-3</v>
      </c>
      <c r="U6">
        <v>0.72430000000000005</v>
      </c>
      <c r="V6">
        <v>1.0075000000000001E-3</v>
      </c>
      <c r="W6">
        <v>1.7635000000000001</v>
      </c>
      <c r="Z6">
        <v>1.5899000000000002E-3</v>
      </c>
      <c r="AA6">
        <v>1.7404999999999999</v>
      </c>
      <c r="AB6">
        <v>2.1811000000000001E-3</v>
      </c>
      <c r="AC6">
        <v>1.736</v>
      </c>
      <c r="AD6">
        <v>1.1919000000000001E-3</v>
      </c>
      <c r="AE6">
        <v>1.7496</v>
      </c>
      <c r="AF6">
        <v>1.5223999999999999E-3</v>
      </c>
      <c r="AG6">
        <v>1.7681</v>
      </c>
      <c r="AH6">
        <v>8.3330000000000003E-4</v>
      </c>
      <c r="AI6">
        <v>1.7496</v>
      </c>
      <c r="AJ6">
        <v>3.1284999999999998E-3</v>
      </c>
      <c r="AK6">
        <v>1.7715000000000001</v>
      </c>
      <c r="AL6">
        <v>1.1067E-3</v>
      </c>
      <c r="AM6">
        <v>1.7635000000000001</v>
      </c>
      <c r="AN6">
        <v>6.7190000000000001E-4</v>
      </c>
      <c r="AO6">
        <v>1.7451000000000001</v>
      </c>
      <c r="AP6">
        <v>1.9081E-3</v>
      </c>
      <c r="AQ6">
        <v>1.7047000000000001</v>
      </c>
      <c r="AR6">
        <v>2.1619E-3</v>
      </c>
      <c r="AS6">
        <v>1.8855</v>
      </c>
      <c r="AT6">
        <v>1.7451000000000001E-3</v>
      </c>
      <c r="AU6">
        <v>2.1638000000000002</v>
      </c>
      <c r="AX6">
        <v>1.5155000000000001E-3</v>
      </c>
      <c r="AY6">
        <v>1.6535</v>
      </c>
      <c r="AZ6">
        <v>3.8254999999999999E-3</v>
      </c>
      <c r="BA6">
        <v>1.7496</v>
      </c>
      <c r="BB6">
        <v>1.7446999999999999E-3</v>
      </c>
      <c r="BC6">
        <v>1.7404999999999999</v>
      </c>
      <c r="BD6">
        <v>2.0384000000000001E-3</v>
      </c>
      <c r="BE6">
        <v>1.736</v>
      </c>
      <c r="BF6">
        <v>2.0693999999999999E-3</v>
      </c>
      <c r="BG6">
        <v>1.7406999999999999</v>
      </c>
      <c r="BH6">
        <v>2.5826E-3</v>
      </c>
      <c r="BI6">
        <v>1.7404999999999999</v>
      </c>
      <c r="BJ6">
        <v>8.2421000000000005E-3</v>
      </c>
      <c r="BK6">
        <v>2.6107999999999998</v>
      </c>
      <c r="BL6">
        <v>4.5278000000000002E-3</v>
      </c>
      <c r="BM6">
        <v>1.7451000000000001</v>
      </c>
      <c r="BN6">
        <v>1.4187000000000002E-3</v>
      </c>
      <c r="BO6">
        <v>1.736</v>
      </c>
      <c r="BP6">
        <v>1.4119999999999998E-3</v>
      </c>
      <c r="BQ6">
        <v>1.7451000000000001</v>
      </c>
      <c r="BR6">
        <v>2.5714000000000002E-3</v>
      </c>
      <c r="BS6">
        <v>1.7588999999999999</v>
      </c>
      <c r="BT6">
        <v>4.7019999999999999E-4</v>
      </c>
      <c r="BU6">
        <v>1.7451000000000001</v>
      </c>
      <c r="BV6">
        <v>1.0628E-3</v>
      </c>
      <c r="BW6">
        <v>1.7542</v>
      </c>
      <c r="BX6">
        <v>3.6938000000000001E-3</v>
      </c>
      <c r="BY6">
        <v>1.7496</v>
      </c>
      <c r="BZ6">
        <v>2.1045999999999999E-3</v>
      </c>
      <c r="CA6">
        <v>2.1046</v>
      </c>
      <c r="CB6">
        <v>1.0471E-3</v>
      </c>
      <c r="CC6">
        <v>1.7496</v>
      </c>
      <c r="CD6">
        <v>1.7568E-3</v>
      </c>
      <c r="CE6">
        <v>1.7588999999999999</v>
      </c>
      <c r="CF6">
        <v>8.8970999999999998E-3</v>
      </c>
      <c r="CG6">
        <v>0.62380000000000002</v>
      </c>
      <c r="CH6">
        <v>2.1919399999999999E-2</v>
      </c>
      <c r="CI6">
        <v>0.72430000000000005</v>
      </c>
      <c r="CJ6">
        <v>2.2403199999999998E-2</v>
      </c>
      <c r="CK6">
        <v>0.73799999999999999</v>
      </c>
      <c r="CL6">
        <v>2.24199E-2</v>
      </c>
      <c r="CM6">
        <v>0.74</v>
      </c>
      <c r="CN6">
        <v>7.3482E-3</v>
      </c>
      <c r="CO6">
        <v>0.1845</v>
      </c>
      <c r="CP6">
        <v>1.9275500000000001E-2</v>
      </c>
      <c r="CQ6">
        <v>0.64410000000000001</v>
      </c>
      <c r="CR6">
        <v>1.6677299999999999E-2</v>
      </c>
      <c r="CS6">
        <v>0.73409999999999997</v>
      </c>
      <c r="CT6">
        <v>3.1664400000000002E-2</v>
      </c>
      <c r="CU6">
        <v>0.61809999999999998</v>
      </c>
      <c r="CV6">
        <v>4.1958999999999998E-3</v>
      </c>
      <c r="CW6">
        <v>1.8811</v>
      </c>
      <c r="CZ6">
        <v>2.8740000000000003E-3</v>
      </c>
      <c r="DA6">
        <v>1.8402000000000001</v>
      </c>
      <c r="DB6">
        <v>1.4203E-3</v>
      </c>
      <c r="DC6">
        <v>0.46750000000000003</v>
      </c>
      <c r="DD6">
        <v>4.2857000000000008E-3</v>
      </c>
      <c r="DE6">
        <v>1.8702000000000001</v>
      </c>
      <c r="DF6">
        <v>3.1314000000000003E-3</v>
      </c>
      <c r="DG6">
        <v>1.8651</v>
      </c>
      <c r="DH6">
        <v>1.9512000000000002E-3</v>
      </c>
      <c r="DI6">
        <v>1.8651</v>
      </c>
      <c r="DJ6">
        <v>5.1607000000000007E-3</v>
      </c>
      <c r="DK6">
        <v>1.8601000000000001</v>
      </c>
      <c r="DL6">
        <v>2.5890000000000002E-3</v>
      </c>
      <c r="DM6">
        <v>1.8303</v>
      </c>
      <c r="DN6">
        <v>2.5505000000000002E-3</v>
      </c>
      <c r="DO6">
        <v>1.8011999999999999</v>
      </c>
      <c r="DP6">
        <v>1.8351999999999999E-3</v>
      </c>
      <c r="DQ6">
        <v>2.8519000000000001</v>
      </c>
      <c r="DR6">
        <v>4.0823000000000005E-3</v>
      </c>
      <c r="DS6">
        <v>1.2624</v>
      </c>
      <c r="DT6">
        <v>2.1307000000000001E-3</v>
      </c>
      <c r="DU6">
        <v>1.8651</v>
      </c>
      <c r="DV6">
        <v>3.4594999999999999E-3</v>
      </c>
      <c r="DW6">
        <v>1.8855</v>
      </c>
      <c r="DX6">
        <v>1.8000000000000002E-3</v>
      </c>
      <c r="DY6">
        <v>0.92749999999999999</v>
      </c>
      <c r="DZ6">
        <v>8.8879000000000007E-3</v>
      </c>
      <c r="EA6">
        <v>0.62709999999999999</v>
      </c>
      <c r="EB6">
        <v>4.7191000000000004E-3</v>
      </c>
      <c r="EC6">
        <v>0.36799999999999999</v>
      </c>
      <c r="ED6">
        <v>4.3711000000000002E-3</v>
      </c>
      <c r="EE6">
        <v>0.35549999999999998</v>
      </c>
      <c r="EF6">
        <v>3.1727000000000001E-3</v>
      </c>
      <c r="EG6">
        <v>0.14369999999999999</v>
      </c>
      <c r="EH6">
        <v>2.6122999999999997E-3</v>
      </c>
      <c r="EI6">
        <v>0.14449999999999999</v>
      </c>
      <c r="EJ6">
        <v>2.1352000000000003E-3</v>
      </c>
      <c r="EK6">
        <v>0.1449</v>
      </c>
    </row>
    <row r="7" spans="2:141" x14ac:dyDescent="0.3">
      <c r="B7" s="2">
        <v>7.9290000000000003E-4</v>
      </c>
      <c r="C7">
        <v>0.88170000000000004</v>
      </c>
      <c r="D7">
        <v>2.5428E-3</v>
      </c>
      <c r="E7">
        <v>0.77359999999999995</v>
      </c>
      <c r="F7">
        <v>1.9764000000000001E-3</v>
      </c>
      <c r="G7">
        <v>0.89580000000000004</v>
      </c>
      <c r="H7">
        <v>3.6450000000000002E-3</v>
      </c>
      <c r="I7">
        <v>0.87029999999999996</v>
      </c>
      <c r="J7">
        <v>4.0909000000000006E-3</v>
      </c>
      <c r="K7">
        <v>0.87480000000000002</v>
      </c>
      <c r="L7">
        <v>2.5451000000000002E-3</v>
      </c>
      <c r="M7">
        <v>0.87709999999999999</v>
      </c>
      <c r="N7">
        <v>1.6873000000000001E-3</v>
      </c>
      <c r="O7">
        <v>0.87480000000000002</v>
      </c>
      <c r="P7">
        <v>1.5004999999999999E-3</v>
      </c>
      <c r="Q7">
        <v>0.87939999999999996</v>
      </c>
      <c r="R7">
        <v>8.8170000000000002E-4</v>
      </c>
      <c r="S7">
        <v>0.68810000000000004</v>
      </c>
      <c r="T7">
        <v>2.1850999999999997E-3</v>
      </c>
      <c r="U7">
        <v>0.90539999999999998</v>
      </c>
      <c r="V7">
        <v>1.2313000000000001E-3</v>
      </c>
      <c r="W7">
        <v>2.2044000000000001</v>
      </c>
      <c r="Z7">
        <v>1.8969E-3</v>
      </c>
      <c r="AA7">
        <v>2.1756000000000002</v>
      </c>
      <c r="AB7">
        <v>3.3035999999999999E-3</v>
      </c>
      <c r="AC7">
        <v>2.17</v>
      </c>
      <c r="AD7">
        <v>1.3131E-3</v>
      </c>
      <c r="AE7">
        <v>2.1871</v>
      </c>
      <c r="AF7">
        <v>2.0398E-3</v>
      </c>
      <c r="AG7">
        <v>2.2101999999999999</v>
      </c>
      <c r="AH7">
        <v>1.1217999999999998E-3</v>
      </c>
      <c r="AI7">
        <v>2.1871</v>
      </c>
      <c r="AL7">
        <v>1.6719999999999999E-3</v>
      </c>
      <c r="AM7">
        <v>2.2044000000000001</v>
      </c>
      <c r="AN7">
        <v>9.3749999999999997E-4</v>
      </c>
      <c r="AO7">
        <v>2.1812999999999998</v>
      </c>
      <c r="AP7">
        <v>2.3077000000000002E-3</v>
      </c>
      <c r="AQ7">
        <v>2.1307999999999998</v>
      </c>
      <c r="AR7">
        <v>2.4590000000000002E-3</v>
      </c>
      <c r="AS7">
        <v>2.3569</v>
      </c>
      <c r="AT7">
        <v>2.1812999999999997E-3</v>
      </c>
      <c r="AU7">
        <v>2.4498000000000002</v>
      </c>
      <c r="AZ7">
        <v>4.8322E-3</v>
      </c>
      <c r="BA7">
        <v>2.1871</v>
      </c>
      <c r="BB7">
        <v>1.8156000000000001E-3</v>
      </c>
      <c r="BC7">
        <v>2.1756000000000002</v>
      </c>
      <c r="BD7">
        <v>2.3338E-3</v>
      </c>
      <c r="BE7">
        <v>2.17</v>
      </c>
      <c r="BH7">
        <v>3.4916999999999999E-3</v>
      </c>
      <c r="BI7">
        <v>2.1756000000000002</v>
      </c>
      <c r="BJ7">
        <v>1.03242E-2</v>
      </c>
      <c r="BK7">
        <v>2.8283</v>
      </c>
      <c r="BL7">
        <v>4.9583000000000006E-3</v>
      </c>
      <c r="BM7">
        <v>2.1812999999999998</v>
      </c>
      <c r="BN7">
        <v>2.2313999999999997E-3</v>
      </c>
      <c r="BO7">
        <v>2.17</v>
      </c>
      <c r="BP7">
        <v>1.794E-3</v>
      </c>
      <c r="BQ7">
        <v>2.1812999999999998</v>
      </c>
      <c r="BR7">
        <v>2.7891000000000001E-3</v>
      </c>
      <c r="BS7">
        <v>2.1989000000000001</v>
      </c>
      <c r="BT7">
        <v>7.2250000000000005E-4</v>
      </c>
      <c r="BU7">
        <v>2.1812999999999998</v>
      </c>
      <c r="BV7">
        <v>1.2652000000000002E-3</v>
      </c>
      <c r="BW7">
        <v>2.1928000000000001</v>
      </c>
      <c r="BX7">
        <v>4.1756000000000007E-3</v>
      </c>
      <c r="BY7">
        <v>2.1871</v>
      </c>
      <c r="BZ7">
        <v>2.8105000000000001E-3</v>
      </c>
      <c r="CA7">
        <v>2.8105000000000002</v>
      </c>
      <c r="CB7">
        <v>1.1911000000000001E-3</v>
      </c>
      <c r="CC7">
        <v>2.1871</v>
      </c>
      <c r="CD7">
        <v>2.1253000000000001E-3</v>
      </c>
      <c r="CE7">
        <v>2.1985999999999999</v>
      </c>
      <c r="CF7">
        <v>1.07312E-2</v>
      </c>
      <c r="CG7">
        <v>0.66830000000000001</v>
      </c>
      <c r="CH7">
        <v>2.6000000000000002E-2</v>
      </c>
      <c r="CI7">
        <v>0.90539999999999998</v>
      </c>
      <c r="CJ7">
        <v>3.1685499999999998E-2</v>
      </c>
      <c r="CK7">
        <v>0.83030000000000004</v>
      </c>
      <c r="CL7">
        <v>3.4345999999999995E-2</v>
      </c>
      <c r="CM7">
        <v>0.90469999999999995</v>
      </c>
      <c r="CN7">
        <v>1.05711E-2</v>
      </c>
      <c r="CO7">
        <v>0.2306</v>
      </c>
      <c r="CP7">
        <v>2.3415600000000002E-2</v>
      </c>
      <c r="CQ7">
        <v>0.64410000000000001</v>
      </c>
      <c r="CR7">
        <v>1.97536E-2</v>
      </c>
      <c r="CS7">
        <v>0.82579999999999998</v>
      </c>
      <c r="CT7">
        <v>3.9552000000000004E-2</v>
      </c>
      <c r="CU7">
        <v>0.55349999999999999</v>
      </c>
      <c r="CZ7">
        <v>3.7139000000000004E-3</v>
      </c>
      <c r="DA7">
        <v>2.3001999999999998</v>
      </c>
      <c r="DB7">
        <v>1.8688000000000001E-3</v>
      </c>
      <c r="DC7">
        <v>0.58440000000000003</v>
      </c>
      <c r="DD7">
        <v>4.8306E-3</v>
      </c>
      <c r="DE7">
        <v>2.3376999999999999</v>
      </c>
      <c r="DF7">
        <v>3.8852000000000001E-3</v>
      </c>
      <c r="DG7">
        <v>2.3268</v>
      </c>
      <c r="DH7">
        <v>2.4592999999999998E-3</v>
      </c>
      <c r="DI7">
        <v>2.3313999999999999</v>
      </c>
      <c r="DJ7">
        <v>6.2142999999999999E-3</v>
      </c>
      <c r="DK7">
        <v>2.3250999999999999</v>
      </c>
      <c r="DL7">
        <v>3.2147E-3</v>
      </c>
      <c r="DM7">
        <v>2.2879</v>
      </c>
      <c r="DN7">
        <v>2.8479999999999998E-3</v>
      </c>
      <c r="DO7">
        <v>2.2515000000000001</v>
      </c>
      <c r="DP7">
        <v>2.294E-3</v>
      </c>
      <c r="DQ7">
        <v>3.3374000000000001</v>
      </c>
      <c r="DR7">
        <v>4.4759999999999999E-3</v>
      </c>
      <c r="DS7">
        <v>1.8702000000000001</v>
      </c>
      <c r="DT7">
        <v>2.5568000000000001E-3</v>
      </c>
      <c r="DU7">
        <v>2.3313999999999999</v>
      </c>
      <c r="DV7">
        <v>4.2215999999999998E-3</v>
      </c>
      <c r="DW7">
        <v>2.2155</v>
      </c>
      <c r="DX7">
        <v>2.1291999999999999E-3</v>
      </c>
      <c r="DY7">
        <v>1.1594</v>
      </c>
      <c r="DZ7">
        <v>1.43987E-2</v>
      </c>
      <c r="EA7">
        <v>0.68979999999999997</v>
      </c>
      <c r="EB7">
        <v>7.3258000000000004E-3</v>
      </c>
      <c r="EC7">
        <v>0.46</v>
      </c>
      <c r="ED7">
        <v>6.5656000000000004E-3</v>
      </c>
      <c r="EE7">
        <v>0.44440000000000002</v>
      </c>
      <c r="EF7">
        <v>3.4548000000000001E-3</v>
      </c>
      <c r="EG7">
        <v>0.17960000000000001</v>
      </c>
      <c r="EH7">
        <v>2.9423000000000001E-3</v>
      </c>
      <c r="EI7">
        <v>0.18060000000000001</v>
      </c>
      <c r="EJ7">
        <v>2.2821E-3</v>
      </c>
      <c r="EK7">
        <v>0.18110000000000001</v>
      </c>
    </row>
    <row r="8" spans="2:141" x14ac:dyDescent="0.3">
      <c r="B8" s="2">
        <v>9.4150000000000006E-4</v>
      </c>
      <c r="C8">
        <v>1.0581</v>
      </c>
      <c r="F8">
        <v>2.0398999999999999E-3</v>
      </c>
      <c r="G8">
        <v>1.075</v>
      </c>
      <c r="H8">
        <v>3.5739999999999999E-3</v>
      </c>
      <c r="I8">
        <v>1.0443</v>
      </c>
      <c r="J8">
        <v>4.2954999999999998E-3</v>
      </c>
      <c r="K8">
        <v>1.0498000000000001</v>
      </c>
      <c r="L8">
        <v>2.7147E-3</v>
      </c>
      <c r="M8">
        <v>1.0525</v>
      </c>
      <c r="N8">
        <v>1.8223E-3</v>
      </c>
      <c r="O8">
        <v>1.0498000000000001</v>
      </c>
      <c r="P8">
        <v>1.5195E-3</v>
      </c>
      <c r="Q8">
        <v>1.0552999999999999</v>
      </c>
      <c r="R8">
        <v>1.0581E-3</v>
      </c>
      <c r="S8">
        <v>0.82269999999999999</v>
      </c>
      <c r="T8">
        <v>1.928E-3</v>
      </c>
      <c r="U8">
        <v>1.0865</v>
      </c>
      <c r="V8">
        <v>1.4178999999999999E-3</v>
      </c>
      <c r="W8">
        <v>2.6452</v>
      </c>
      <c r="Z8">
        <v>2.1490999999999997E-3</v>
      </c>
      <c r="AA8">
        <v>2.6107999999999998</v>
      </c>
      <c r="AB8">
        <v>3.8138E-3</v>
      </c>
      <c r="AC8">
        <v>2.6040000000000001</v>
      </c>
      <c r="AD8">
        <v>1.6465000000000002E-3</v>
      </c>
      <c r="AE8">
        <v>2.6244999999999998</v>
      </c>
      <c r="AF8">
        <v>2.5969999999999999E-3</v>
      </c>
      <c r="AG8">
        <v>2.6522000000000001</v>
      </c>
      <c r="AH8">
        <v>1.4059999999999999E-3</v>
      </c>
      <c r="AI8">
        <v>2.5720000000000001</v>
      </c>
      <c r="AL8">
        <v>1.8630999999999999E-3</v>
      </c>
      <c r="AM8">
        <v>2.6452</v>
      </c>
      <c r="AN8">
        <v>1.0781E-3</v>
      </c>
      <c r="AO8">
        <v>2.6175999999999999</v>
      </c>
      <c r="AP8">
        <v>2.7821999999999999E-3</v>
      </c>
      <c r="AQ8">
        <v>2.4590000000000001</v>
      </c>
      <c r="AR8">
        <v>2.6895000000000001E-3</v>
      </c>
      <c r="AS8">
        <v>2.5217999999999998</v>
      </c>
      <c r="AT8">
        <v>2.6175999999999999E-3</v>
      </c>
      <c r="AU8">
        <v>2.8671000000000002</v>
      </c>
      <c r="AZ8">
        <v>6.1342000000000002E-3</v>
      </c>
      <c r="BA8">
        <v>2.6244999999999998</v>
      </c>
      <c r="BB8">
        <v>2.1844E-3</v>
      </c>
      <c r="BC8">
        <v>2.6107999999999998</v>
      </c>
      <c r="BD8">
        <v>2.5996999999999999E-3</v>
      </c>
      <c r="BE8">
        <v>2.6040000000000001</v>
      </c>
      <c r="BH8">
        <v>4.2619999999999993E-3</v>
      </c>
      <c r="BI8">
        <v>2.6063999999999998</v>
      </c>
      <c r="BJ8">
        <v>1.2879E-2</v>
      </c>
      <c r="BK8">
        <v>2.8893</v>
      </c>
      <c r="BL8">
        <v>5.4722E-3</v>
      </c>
      <c r="BM8">
        <v>2.6175999999999999</v>
      </c>
      <c r="BN8">
        <v>2.4792999999999998E-3</v>
      </c>
      <c r="BO8">
        <v>2.6040000000000001</v>
      </c>
      <c r="BP8">
        <v>2.2454000000000003E-3</v>
      </c>
      <c r="BQ8">
        <v>2.6175999999999999</v>
      </c>
      <c r="BR8">
        <v>3.0884000000000003E-3</v>
      </c>
      <c r="BS8">
        <v>2.6383000000000001</v>
      </c>
      <c r="BT8">
        <v>1.0092E-3</v>
      </c>
      <c r="BU8">
        <v>2.6175999999999999</v>
      </c>
      <c r="BV8">
        <v>1.4372E-3</v>
      </c>
      <c r="BW8">
        <v>2.6314000000000002</v>
      </c>
      <c r="BX8">
        <v>4.1970000000000002E-3</v>
      </c>
      <c r="BY8">
        <v>2.6244999999999998</v>
      </c>
      <c r="BZ8">
        <v>3.4118E-3</v>
      </c>
      <c r="CA8">
        <v>3.4117999999999999</v>
      </c>
      <c r="CB8">
        <v>1.6492E-3</v>
      </c>
      <c r="CC8">
        <v>2.6244999999999998</v>
      </c>
      <c r="CD8">
        <v>2.3955999999999999E-3</v>
      </c>
      <c r="CE8">
        <v>2.6383000000000001</v>
      </c>
      <c r="CF8">
        <v>1.8039200000000002E-2</v>
      </c>
      <c r="CG8">
        <v>0.71289999999999998</v>
      </c>
      <c r="CH8">
        <v>3.28226E-2</v>
      </c>
      <c r="CI8">
        <v>0.996</v>
      </c>
      <c r="CJ8">
        <v>4.6725799999999998E-2</v>
      </c>
      <c r="CK8">
        <v>0.73799999999999999</v>
      </c>
      <c r="CL8">
        <v>4.3413500000000001E-2</v>
      </c>
      <c r="CM8">
        <v>0.74</v>
      </c>
      <c r="CN8">
        <v>1.4209300000000001E-2</v>
      </c>
      <c r="CO8">
        <v>0.27679999999999999</v>
      </c>
      <c r="CP8">
        <v>3.1687899999999998E-2</v>
      </c>
      <c r="CQ8">
        <v>0.55200000000000005</v>
      </c>
      <c r="CR8">
        <v>3.1001600000000001E-2</v>
      </c>
      <c r="CS8">
        <v>0.91759999999999997</v>
      </c>
      <c r="CZ8">
        <v>4.2519999999999997E-3</v>
      </c>
      <c r="DA8">
        <v>2.7602000000000002</v>
      </c>
      <c r="DB8">
        <v>2.0070000000000001E-3</v>
      </c>
      <c r="DC8">
        <v>0.63590000000000002</v>
      </c>
      <c r="DD8">
        <v>5.3019E-3</v>
      </c>
      <c r="DE8">
        <v>2.8052999999999999</v>
      </c>
      <c r="DH8">
        <v>2.5711000000000002E-3</v>
      </c>
      <c r="DI8">
        <v>2.7976999999999999</v>
      </c>
      <c r="DJ8">
        <v>6.8571000000000005E-3</v>
      </c>
      <c r="DK8">
        <v>2.7902</v>
      </c>
      <c r="DL8">
        <v>4.1920000000000004E-3</v>
      </c>
      <c r="DM8">
        <v>2.6539000000000001</v>
      </c>
      <c r="DN8">
        <v>3.1137000000000001E-3</v>
      </c>
      <c r="DO8">
        <v>2.7018</v>
      </c>
      <c r="DP8">
        <v>2.7528000000000001E-3</v>
      </c>
      <c r="DQ8">
        <v>3.9077999999999999</v>
      </c>
      <c r="DR8">
        <v>4.9401000000000002E-3</v>
      </c>
      <c r="DS8">
        <v>2.3376999999999999</v>
      </c>
      <c r="DT8">
        <v>3.0114E-3</v>
      </c>
      <c r="DU8">
        <v>2.7976999999999999</v>
      </c>
      <c r="DX8">
        <v>2.3E-3</v>
      </c>
      <c r="DY8">
        <v>1.3913</v>
      </c>
      <c r="DZ8">
        <v>1.6062400000000001E-2</v>
      </c>
      <c r="EA8">
        <v>0.68979999999999997</v>
      </c>
      <c r="EB8">
        <v>1.17506E-2</v>
      </c>
      <c r="EC8">
        <v>0.54279999999999995</v>
      </c>
      <c r="ED8">
        <v>1.20806E-2</v>
      </c>
      <c r="EE8">
        <v>0.53239999999999998</v>
      </c>
      <c r="EF8">
        <v>3.7602999999999998E-3</v>
      </c>
      <c r="EG8">
        <v>0.21560000000000001</v>
      </c>
      <c r="EH8">
        <v>3.2722000000000003E-3</v>
      </c>
      <c r="EI8">
        <v>0.2167</v>
      </c>
      <c r="EJ8">
        <v>2.4486E-3</v>
      </c>
      <c r="EK8">
        <v>0.21729999999999999</v>
      </c>
    </row>
    <row r="9" spans="2:141" x14ac:dyDescent="0.3">
      <c r="B9" s="2">
        <v>1.0970000000000001E-3</v>
      </c>
      <c r="C9">
        <v>1.2343999999999999</v>
      </c>
      <c r="F9">
        <v>2.3572000000000003E-3</v>
      </c>
      <c r="G9">
        <v>1.2542</v>
      </c>
      <c r="H9">
        <v>4.1183000000000001E-3</v>
      </c>
      <c r="I9">
        <v>1.2183999999999999</v>
      </c>
      <c r="J9">
        <v>4.4057000000000002E-3</v>
      </c>
      <c r="K9">
        <v>1.125</v>
      </c>
      <c r="L9">
        <v>2.895E-3</v>
      </c>
      <c r="M9">
        <v>1.2103999999999999</v>
      </c>
      <c r="N9">
        <v>2.2947000000000002E-3</v>
      </c>
      <c r="O9">
        <v>1.2248000000000001</v>
      </c>
      <c r="P9">
        <v>1.9753000000000001E-3</v>
      </c>
      <c r="Q9">
        <v>1.2312000000000001</v>
      </c>
      <c r="R9">
        <v>1.2343999999999999E-3</v>
      </c>
      <c r="S9">
        <v>1.0470999999999999</v>
      </c>
      <c r="T9">
        <v>2.4679000000000003E-3</v>
      </c>
      <c r="U9">
        <v>1.2676000000000001</v>
      </c>
      <c r="V9">
        <v>1.5847999999999999E-3</v>
      </c>
      <c r="W9">
        <v>3.0066999999999999</v>
      </c>
      <c r="Z9">
        <v>2.6535E-3</v>
      </c>
      <c r="AA9">
        <v>3.0459000000000001</v>
      </c>
      <c r="AB9">
        <v>4.7831999999999996E-3</v>
      </c>
      <c r="AC9">
        <v>3.0379</v>
      </c>
      <c r="AD9">
        <v>1.9192E-3</v>
      </c>
      <c r="AE9">
        <v>3.0619000000000001</v>
      </c>
      <c r="AF9">
        <v>3.3731E-3</v>
      </c>
      <c r="AG9">
        <v>3.0941999999999998</v>
      </c>
      <c r="AL9">
        <v>2.1735999999999999E-3</v>
      </c>
      <c r="AM9">
        <v>3.0861000000000001</v>
      </c>
      <c r="AN9">
        <v>1.3672000000000001E-3</v>
      </c>
      <c r="AO9">
        <v>3.0539000000000001</v>
      </c>
      <c r="AT9">
        <v>3.0756999999999998E-3</v>
      </c>
      <c r="AU9">
        <v>3.3357999999999999</v>
      </c>
      <c r="AZ9">
        <v>8.3221000000000007E-3</v>
      </c>
      <c r="BA9">
        <v>3.0619000000000001</v>
      </c>
      <c r="BB9">
        <v>2.6667000000000001E-3</v>
      </c>
      <c r="BC9">
        <v>3.0459000000000001</v>
      </c>
      <c r="BD9">
        <v>2.9247000000000001E-3</v>
      </c>
      <c r="BE9">
        <v>3.0379</v>
      </c>
      <c r="BL9">
        <v>5.1111000000000004E-3</v>
      </c>
      <c r="BM9">
        <v>3.0539000000000001</v>
      </c>
      <c r="BN9">
        <v>3.3333E-3</v>
      </c>
      <c r="BO9">
        <v>3.0379</v>
      </c>
      <c r="BP9">
        <v>3.6920999999999998E-3</v>
      </c>
      <c r="BQ9">
        <v>3.0539000000000001</v>
      </c>
      <c r="BR9">
        <v>3.5918E-3</v>
      </c>
      <c r="BS9">
        <v>3.0779999999999998</v>
      </c>
      <c r="BT9">
        <v>1.4679000000000001E-3</v>
      </c>
      <c r="BU9">
        <v>3.0539000000000001</v>
      </c>
      <c r="BV9">
        <v>1.8117000000000001E-3</v>
      </c>
      <c r="BW9">
        <v>3.0699000000000001</v>
      </c>
      <c r="BX9">
        <v>4.5716999999999997E-3</v>
      </c>
      <c r="BY9">
        <v>3.0619000000000001</v>
      </c>
      <c r="BZ9">
        <v>4.8105000000000005E-3</v>
      </c>
      <c r="CA9">
        <v>4.8105000000000002</v>
      </c>
      <c r="CB9">
        <v>1.8848000000000001E-3</v>
      </c>
      <c r="CC9">
        <v>30.619</v>
      </c>
      <c r="CD9">
        <v>2.7518E-3</v>
      </c>
      <c r="CE9">
        <v>3.0779999999999998</v>
      </c>
      <c r="CF9">
        <v>2.4375000000000001E-2</v>
      </c>
      <c r="CG9">
        <v>0.75739999999999996</v>
      </c>
      <c r="CH9">
        <v>3.9233900000000002E-2</v>
      </c>
      <c r="CI9">
        <v>1.0773999999999999</v>
      </c>
      <c r="CN9">
        <v>1.8007200000000001E-2</v>
      </c>
      <c r="CO9">
        <v>0.32290000000000002</v>
      </c>
      <c r="CR9">
        <v>3.5453100000000001E-2</v>
      </c>
      <c r="CS9">
        <v>0.91759999999999997</v>
      </c>
      <c r="CZ9">
        <v>5.0393999999999994E-3</v>
      </c>
      <c r="DA9">
        <v>3.2202999999999999</v>
      </c>
      <c r="DD9">
        <v>6.0971999999999997E-3</v>
      </c>
      <c r="DE9">
        <v>3.2728000000000002</v>
      </c>
      <c r="DH9">
        <v>2.9369999999999999E-3</v>
      </c>
      <c r="DI9">
        <v>3.2639999999999998</v>
      </c>
      <c r="DJ9">
        <v>7.8928999999999996E-3</v>
      </c>
      <c r="DK9">
        <v>3.2250000000000001</v>
      </c>
      <c r="DN9">
        <v>3.4963000000000004E-3</v>
      </c>
      <c r="DO9">
        <v>3.1520999999999999</v>
      </c>
      <c r="DP9">
        <v>3.2115999999999998E-3</v>
      </c>
      <c r="DQ9">
        <v>5.0364000000000004</v>
      </c>
      <c r="DR9">
        <v>5.5688999999999999E-3</v>
      </c>
      <c r="DS9">
        <v>2.8052999999999999</v>
      </c>
      <c r="DT9">
        <v>3.679E-3</v>
      </c>
      <c r="DU9">
        <v>3.2639999999999998</v>
      </c>
      <c r="DX9">
        <v>2.4270999999999997E-3</v>
      </c>
      <c r="DY9">
        <v>1.5536000000000001</v>
      </c>
      <c r="DZ9">
        <v>2.2034400000000003E-2</v>
      </c>
      <c r="EA9">
        <v>0.62709999999999999</v>
      </c>
      <c r="EB9">
        <v>1.30989E-2</v>
      </c>
      <c r="EC9">
        <v>0.54279999999999995</v>
      </c>
      <c r="ED9">
        <v>1.34366E-2</v>
      </c>
      <c r="EE9">
        <v>0.53239999999999998</v>
      </c>
      <c r="EF9">
        <v>4.3007999999999996E-3</v>
      </c>
      <c r="EG9">
        <v>0.2515</v>
      </c>
      <c r="EH9">
        <v>3.6114000000000003E-3</v>
      </c>
      <c r="EI9">
        <v>0.25280000000000002</v>
      </c>
      <c r="EJ9">
        <v>2.6933999999999999E-3</v>
      </c>
      <c r="EK9">
        <v>0.2535</v>
      </c>
    </row>
    <row r="10" spans="2:141" x14ac:dyDescent="0.3">
      <c r="B10" s="2">
        <v>1.1196999999999999E-3</v>
      </c>
      <c r="C10">
        <v>1.4108000000000001</v>
      </c>
      <c r="F10">
        <v>2.4025000000000001E-3</v>
      </c>
      <c r="G10">
        <v>1.4333</v>
      </c>
      <c r="H10">
        <v>4.0734000000000005E-3</v>
      </c>
      <c r="I10">
        <v>1.2670999999999999</v>
      </c>
      <c r="N10">
        <v>2.3059999999999999E-3</v>
      </c>
      <c r="O10">
        <v>1.3996999999999999</v>
      </c>
      <c r="P10">
        <v>1.9468E-3</v>
      </c>
      <c r="Q10">
        <v>1.4071</v>
      </c>
      <c r="R10">
        <v>1.4108E-3</v>
      </c>
      <c r="S10">
        <v>0.99480000000000002</v>
      </c>
      <c r="T10">
        <v>2.3779000000000001E-3</v>
      </c>
      <c r="U10">
        <v>1.4487000000000001</v>
      </c>
      <c r="Z10">
        <v>2.9933999999999998E-3</v>
      </c>
      <c r="AA10">
        <v>3.4809999999999999</v>
      </c>
      <c r="AB10">
        <v>6.5509000000000001E-3</v>
      </c>
      <c r="AC10">
        <v>3.5110000000000001</v>
      </c>
      <c r="AD10">
        <v>2.3130999999999998E-3</v>
      </c>
      <c r="AE10">
        <v>3.4992999999999999</v>
      </c>
      <c r="AF10">
        <v>5.8905000000000008E-3</v>
      </c>
      <c r="AG10">
        <v>3.5363000000000002</v>
      </c>
      <c r="AL10">
        <v>2.6513000000000001E-3</v>
      </c>
      <c r="AM10">
        <v>3.5270000000000001</v>
      </c>
      <c r="AN10">
        <v>1.5390999999999998E-3</v>
      </c>
      <c r="AO10">
        <v>3.4901</v>
      </c>
      <c r="AZ10">
        <v>1.3575799999999999E-2</v>
      </c>
      <c r="BA10">
        <v>3.4117999999999999</v>
      </c>
      <c r="BB10">
        <v>2.9929000000000002E-3</v>
      </c>
      <c r="BC10">
        <v>3.4809999999999999</v>
      </c>
      <c r="BD10">
        <v>3.1905000000000002E-3</v>
      </c>
      <c r="BE10">
        <v>3.4719000000000002</v>
      </c>
      <c r="BL10">
        <v>7.0277999999999998E-3</v>
      </c>
      <c r="BM10">
        <v>3.4901</v>
      </c>
      <c r="BN10">
        <v>4.0220000000000004E-3</v>
      </c>
      <c r="BO10">
        <v>3.4719000000000002</v>
      </c>
      <c r="BP10">
        <v>8.6058999999999997E-3</v>
      </c>
      <c r="BQ10">
        <v>3.2502</v>
      </c>
      <c r="BR10">
        <v>4.1768999999999999E-3</v>
      </c>
      <c r="BS10">
        <v>3.5177</v>
      </c>
      <c r="BT10">
        <v>2.1329999999999999E-3</v>
      </c>
      <c r="BU10">
        <v>3.4901</v>
      </c>
      <c r="BV10">
        <v>2.2065000000000001E-3</v>
      </c>
      <c r="BW10">
        <v>3.5085000000000002</v>
      </c>
      <c r="BX10">
        <v>5.0106999999999999E-3</v>
      </c>
      <c r="BY10">
        <v>3.4992999999999999</v>
      </c>
      <c r="BZ10">
        <v>6.6144000000000003E-3</v>
      </c>
      <c r="CA10">
        <v>6.6143999999999998</v>
      </c>
      <c r="CB10">
        <v>2.1465999999999998E-3</v>
      </c>
      <c r="CC10">
        <v>3.4992999999999999</v>
      </c>
      <c r="CD10">
        <v>3.0958000000000001E-3</v>
      </c>
      <c r="CE10">
        <v>3.5177</v>
      </c>
      <c r="CF10">
        <v>2.6707499999999999E-2</v>
      </c>
      <c r="CG10">
        <v>0.80200000000000005</v>
      </c>
      <c r="CN10">
        <v>2.5383400000000004E-2</v>
      </c>
      <c r="CO10">
        <v>0.36899999999999999</v>
      </c>
      <c r="CR10">
        <v>5.0469E-2</v>
      </c>
      <c r="CS10">
        <v>0.82579999999999998</v>
      </c>
      <c r="CZ10">
        <v>5.8661000000000008E-3</v>
      </c>
      <c r="DA10">
        <v>3.6802999999999999</v>
      </c>
      <c r="DD10">
        <v>7.0397999999999997E-3</v>
      </c>
      <c r="DE10">
        <v>3.7404000000000002</v>
      </c>
      <c r="DH10">
        <v>3.1301000000000002E-3</v>
      </c>
      <c r="DI10">
        <v>3.7303000000000002</v>
      </c>
      <c r="DJ10">
        <v>9.6428999999999994E-3</v>
      </c>
      <c r="DK10">
        <v>3.7202000000000002</v>
      </c>
      <c r="DN10">
        <v>3.8682E-3</v>
      </c>
      <c r="DO10">
        <v>3.6023999999999998</v>
      </c>
      <c r="DP10">
        <v>3.3172000000000002E-3</v>
      </c>
      <c r="DQ10">
        <v>6.4568000000000003</v>
      </c>
      <c r="DR10">
        <v>5.8832000000000008E-3</v>
      </c>
      <c r="DS10">
        <v>3.2728000000000002</v>
      </c>
      <c r="DT10">
        <v>4.3892000000000002E-3</v>
      </c>
      <c r="DU10">
        <v>3.7303000000000002</v>
      </c>
      <c r="DZ10">
        <v>2.5714300000000002E-2</v>
      </c>
      <c r="EA10">
        <v>0.53749999999999998</v>
      </c>
      <c r="EB10">
        <v>1.7752800000000003E-2</v>
      </c>
      <c r="EC10">
        <v>0.46</v>
      </c>
      <c r="ED10">
        <v>2.76717E-2</v>
      </c>
      <c r="EE10">
        <v>0.44440000000000002</v>
      </c>
      <c r="EF10">
        <v>4.6769000000000003E-3</v>
      </c>
      <c r="EG10">
        <v>0.28739999999999999</v>
      </c>
      <c r="EH10">
        <v>3.8405000000000002E-3</v>
      </c>
      <c r="EI10">
        <v>0.28899999999999998</v>
      </c>
      <c r="EJ10">
        <v>2.8599000000000003E-3</v>
      </c>
      <c r="EK10">
        <v>0.28970000000000001</v>
      </c>
    </row>
    <row r="11" spans="2:141" x14ac:dyDescent="0.3">
      <c r="B11" s="2">
        <v>1.3875000000000001E-3</v>
      </c>
      <c r="C11">
        <v>1.5871</v>
      </c>
      <c r="F11">
        <v>2.6745000000000002E-3</v>
      </c>
      <c r="G11">
        <v>1.6125</v>
      </c>
      <c r="N11">
        <v>2.9809000000000003E-3</v>
      </c>
      <c r="O11">
        <v>1.5747</v>
      </c>
      <c r="P11">
        <v>2.0522000000000001E-3</v>
      </c>
      <c r="Q11">
        <v>1.4229000000000001</v>
      </c>
      <c r="R11">
        <v>1.5870999999999999E-3</v>
      </c>
      <c r="S11">
        <v>1.7128000000000001</v>
      </c>
      <c r="T11">
        <v>2.6093000000000002E-3</v>
      </c>
      <c r="U11">
        <v>1.6296999999999999</v>
      </c>
      <c r="Z11">
        <v>3.3443000000000001E-3</v>
      </c>
      <c r="AA11">
        <v>3.9161999999999999</v>
      </c>
      <c r="AD11">
        <v>2.4954999999999999E-3</v>
      </c>
      <c r="AE11">
        <v>3.7399</v>
      </c>
      <c r="AF11">
        <v>7.6587000000000001E-3</v>
      </c>
      <c r="AG11">
        <v>3.5804999999999998</v>
      </c>
      <c r="AN11">
        <v>1.9296999999999999E-3</v>
      </c>
      <c r="AO11">
        <v>3.9264000000000001</v>
      </c>
      <c r="BB11">
        <v>4.2694999999999999E-3</v>
      </c>
      <c r="BC11">
        <v>3.9161999999999999</v>
      </c>
      <c r="BD11">
        <v>3.6928E-3</v>
      </c>
      <c r="BE11">
        <v>3.9058999999999999</v>
      </c>
      <c r="BL11">
        <v>8.1250000000000003E-3</v>
      </c>
      <c r="BM11">
        <v>3.9264000000000001</v>
      </c>
      <c r="BN11">
        <v>5.1653000000000003E-3</v>
      </c>
      <c r="BO11">
        <v>3.9058999999999999</v>
      </c>
      <c r="BP11">
        <v>1.5243100000000001E-2</v>
      </c>
      <c r="BQ11">
        <v>3.0539000000000001</v>
      </c>
      <c r="BR11">
        <v>4.8027E-3</v>
      </c>
      <c r="BS11">
        <v>3.9573999999999998</v>
      </c>
      <c r="BT11">
        <v>3.8761000000000004E-3</v>
      </c>
      <c r="BU11">
        <v>3.9264000000000001</v>
      </c>
      <c r="BV11">
        <v>2.8542999999999997E-3</v>
      </c>
      <c r="BW11">
        <v>3.9470999999999998</v>
      </c>
      <c r="BX11">
        <v>5.6531000000000003E-3</v>
      </c>
      <c r="BY11">
        <v>3.9367000000000001</v>
      </c>
      <c r="BZ11">
        <v>1.04706E-2</v>
      </c>
      <c r="CA11">
        <v>10.470599999999999</v>
      </c>
      <c r="CB11">
        <v>2.7094000000000003E-3</v>
      </c>
      <c r="CC11">
        <v>3.9367000000000001</v>
      </c>
      <c r="CD11">
        <v>3.4643999999999999E-3</v>
      </c>
      <c r="CE11">
        <v>3.9573999999999998</v>
      </c>
      <c r="CF11">
        <v>3.1187900000000001E-2</v>
      </c>
      <c r="CG11">
        <v>0.83760000000000001</v>
      </c>
      <c r="CN11">
        <v>2.8004000000000001E-2</v>
      </c>
      <c r="CO11">
        <v>0.37819999999999998</v>
      </c>
      <c r="CZ11">
        <v>8.057700000000001E-3</v>
      </c>
      <c r="DA11">
        <v>4.1402999999999999</v>
      </c>
      <c r="DD11">
        <v>8.6744999999999999E-3</v>
      </c>
      <c r="DE11">
        <v>4.2079000000000004</v>
      </c>
      <c r="DH11">
        <v>3.4350000000000001E-3</v>
      </c>
      <c r="DI11">
        <v>4.1966000000000001</v>
      </c>
      <c r="DJ11">
        <v>1.3405400000000001E-2</v>
      </c>
      <c r="DK11">
        <v>4.0457000000000001</v>
      </c>
      <c r="DN11">
        <v>4.4633000000000008E-3</v>
      </c>
      <c r="DO11">
        <v>4.0526999999999997</v>
      </c>
      <c r="DP11">
        <v>3.3172000000000002E-3</v>
      </c>
      <c r="DQ11">
        <v>7.1970999999999998</v>
      </c>
      <c r="DR11">
        <v>6.7365000000000003E-3</v>
      </c>
      <c r="DS11">
        <v>3.7404000000000002</v>
      </c>
      <c r="DT11">
        <v>5.8948999999999998E-3</v>
      </c>
      <c r="DU11">
        <v>4.1966000000000001</v>
      </c>
      <c r="EF11">
        <v>5.1704000000000003E-3</v>
      </c>
      <c r="EG11">
        <v>0.32340000000000002</v>
      </c>
      <c r="EH11">
        <v>4.2896000000000002E-3</v>
      </c>
      <c r="EI11">
        <v>0.3251</v>
      </c>
      <c r="EJ11">
        <v>2.9873E-3</v>
      </c>
      <c r="EK11">
        <v>0.32590000000000002</v>
      </c>
    </row>
    <row r="12" spans="2:141" x14ac:dyDescent="0.3">
      <c r="B12" s="2">
        <v>1.1893000000000001E-3</v>
      </c>
      <c r="C12">
        <v>1.7635000000000001</v>
      </c>
      <c r="F12">
        <v>2.4660000000000003E-3</v>
      </c>
      <c r="G12">
        <v>1.7917000000000001</v>
      </c>
      <c r="N12">
        <v>3.0371E-3</v>
      </c>
      <c r="O12">
        <v>1.7496</v>
      </c>
      <c r="R12">
        <v>1.7635000000000001E-3</v>
      </c>
      <c r="S12">
        <v>1.7053</v>
      </c>
      <c r="T12">
        <v>2.4422000000000003E-3</v>
      </c>
      <c r="U12">
        <v>1.8108</v>
      </c>
      <c r="Z12">
        <v>3.8925000000000001E-3</v>
      </c>
      <c r="AA12">
        <v>4.3513000000000002</v>
      </c>
      <c r="AF12">
        <v>9.4826000000000008E-3</v>
      </c>
      <c r="AG12">
        <v>3.5363000000000002</v>
      </c>
      <c r="AN12">
        <v>2.1416E-3</v>
      </c>
      <c r="AO12">
        <v>4.2055999999999996</v>
      </c>
      <c r="BB12">
        <v>7.6170000000000005E-3</v>
      </c>
      <c r="BC12">
        <v>4.2206999999999999</v>
      </c>
      <c r="BD12">
        <v>4.1802000000000002E-3</v>
      </c>
      <c r="BE12">
        <v>4.3399000000000001</v>
      </c>
      <c r="BL12">
        <v>1.07083E-2</v>
      </c>
      <c r="BM12">
        <v>4.3627000000000002</v>
      </c>
      <c r="BN12">
        <v>6.9972000000000003E-3</v>
      </c>
      <c r="BO12">
        <v>4.3399000000000001</v>
      </c>
      <c r="BR12">
        <v>5.8503000000000001E-3</v>
      </c>
      <c r="BS12">
        <v>4.3971</v>
      </c>
      <c r="BT12">
        <v>6.2361999999999999E-3</v>
      </c>
      <c r="BU12">
        <v>4.1009000000000002</v>
      </c>
      <c r="BV12">
        <v>3.7146000000000002E-3</v>
      </c>
      <c r="BW12">
        <v>4.2759999999999998</v>
      </c>
      <c r="BX12">
        <v>6.5846000000000003E-3</v>
      </c>
      <c r="BY12">
        <v>4.3741000000000003</v>
      </c>
      <c r="BZ12">
        <v>1.2721600000000001E-2</v>
      </c>
      <c r="CA12">
        <v>12.7216</v>
      </c>
      <c r="CB12">
        <v>3.5994999999999998E-3</v>
      </c>
      <c r="CC12">
        <v>4.3741000000000003</v>
      </c>
      <c r="CD12">
        <v>3.9189000000000003E-3</v>
      </c>
      <c r="CE12">
        <v>4.3971</v>
      </c>
      <c r="CF12">
        <v>3.5465699999999996E-2</v>
      </c>
      <c r="CG12">
        <v>0.80200000000000005</v>
      </c>
      <c r="CN12">
        <v>2.9920100000000002E-2</v>
      </c>
      <c r="CO12">
        <v>0.36899999999999999</v>
      </c>
      <c r="CZ12">
        <v>9.1351999999999996E-3</v>
      </c>
      <c r="DA12">
        <v>4.1863999999999999</v>
      </c>
      <c r="DD12">
        <v>1.0939500000000001E-2</v>
      </c>
      <c r="DE12">
        <v>4.3902999999999999</v>
      </c>
      <c r="DH12">
        <v>3.6852E-3</v>
      </c>
      <c r="DI12">
        <v>4.3924000000000003</v>
      </c>
      <c r="DJ12">
        <v>2.03214E-2</v>
      </c>
      <c r="DK12">
        <v>3.7202000000000002</v>
      </c>
      <c r="DN12">
        <v>4.7077999999999998E-3</v>
      </c>
      <c r="DO12">
        <v>4.5030000000000001</v>
      </c>
      <c r="DP12">
        <v>3.2115999999999998E-3</v>
      </c>
      <c r="DQ12">
        <v>9.1019000000000005</v>
      </c>
      <c r="DR12">
        <v>7.9491000000000006E-3</v>
      </c>
      <c r="DS12">
        <v>4.2079000000000004</v>
      </c>
      <c r="DT12">
        <v>7.0347999999999999E-3</v>
      </c>
      <c r="DU12">
        <v>4.3131000000000004</v>
      </c>
      <c r="EF12">
        <v>5.4759000000000006E-3</v>
      </c>
      <c r="EG12">
        <v>0.35930000000000001</v>
      </c>
      <c r="EH12">
        <v>3.5095999999999999E-3</v>
      </c>
      <c r="EI12">
        <v>0.36120000000000002</v>
      </c>
      <c r="EJ12">
        <v>3.3399000000000002E-3</v>
      </c>
      <c r="EK12">
        <v>0.36220000000000002</v>
      </c>
    </row>
    <row r="13" spans="2:141" x14ac:dyDescent="0.3">
      <c r="B13" s="2">
        <v>1.3875000000000001E-3</v>
      </c>
      <c r="C13">
        <v>1.9398</v>
      </c>
      <c r="F13">
        <v>2.6745000000000002E-3</v>
      </c>
      <c r="G13">
        <v>1.9708000000000001</v>
      </c>
      <c r="N13">
        <v>3.4196000000000001E-3</v>
      </c>
      <c r="O13">
        <v>1.9246000000000001</v>
      </c>
      <c r="R13">
        <v>1.9398E-3</v>
      </c>
      <c r="S13">
        <v>1.8698999999999999</v>
      </c>
      <c r="T13">
        <v>2.8021000000000001E-3</v>
      </c>
      <c r="U13">
        <v>1.9919</v>
      </c>
      <c r="Z13">
        <v>4.1996000000000004E-3</v>
      </c>
      <c r="AA13">
        <v>4.7864000000000004</v>
      </c>
      <c r="BD13">
        <v>4.5199000000000003E-3</v>
      </c>
      <c r="BE13">
        <v>4.7739000000000003</v>
      </c>
      <c r="BL13">
        <v>1.3061100000000001E-2</v>
      </c>
      <c r="BM13">
        <v>4.4499000000000004</v>
      </c>
      <c r="BN13">
        <v>9.937699999999999E-3</v>
      </c>
      <c r="BO13">
        <v>4.5526</v>
      </c>
      <c r="BR13">
        <v>9.6124000000000001E-3</v>
      </c>
      <c r="BS13">
        <v>4.8324999999999996</v>
      </c>
      <c r="BT13">
        <v>8.5894000000000005E-3</v>
      </c>
      <c r="BU13">
        <v>3.9264000000000001</v>
      </c>
      <c r="BX13">
        <v>9.4085000000000002E-3</v>
      </c>
      <c r="BY13">
        <v>4.7022000000000004</v>
      </c>
      <c r="BZ13">
        <v>1.5137299999999999E-2</v>
      </c>
      <c r="CA13">
        <v>15.1373</v>
      </c>
      <c r="CB13">
        <v>5.2192000000000002E-3</v>
      </c>
      <c r="CC13">
        <v>4.7022000000000004</v>
      </c>
      <c r="CD13">
        <v>4.2998000000000003E-3</v>
      </c>
      <c r="CE13">
        <v>4.8369</v>
      </c>
      <c r="CZ13">
        <v>1.02375E-2</v>
      </c>
      <c r="DA13">
        <v>4.1863999999999999</v>
      </c>
      <c r="DD13">
        <v>1.1690600000000001E-2</v>
      </c>
      <c r="DE13">
        <v>4.3902999999999999</v>
      </c>
      <c r="DN13">
        <v>5.6216999999999994E-3</v>
      </c>
      <c r="DO13">
        <v>4.9532999999999996</v>
      </c>
      <c r="DR13">
        <v>1.06774E-2</v>
      </c>
      <c r="DS13">
        <v>4.6054000000000004</v>
      </c>
      <c r="DT13">
        <v>7.7450000000000001E-3</v>
      </c>
      <c r="DU13">
        <v>4.3131000000000004</v>
      </c>
      <c r="EF13">
        <v>6.1340000000000006E-3</v>
      </c>
      <c r="EG13">
        <v>0.3952</v>
      </c>
      <c r="EH13">
        <v>4.9496000000000002E-3</v>
      </c>
      <c r="EI13">
        <v>0.39729999999999999</v>
      </c>
      <c r="EJ13">
        <v>3.8980999999999998E-3</v>
      </c>
      <c r="EK13">
        <v>0.39839999999999998</v>
      </c>
    </row>
    <row r="14" spans="2:141" x14ac:dyDescent="0.3">
      <c r="B14" s="2">
        <v>1.5162000000000001E-3</v>
      </c>
      <c r="C14">
        <v>2.1162000000000001</v>
      </c>
      <c r="N14">
        <v>3.5208000000000001E-3</v>
      </c>
      <c r="O14">
        <v>2.0996000000000001</v>
      </c>
      <c r="R14">
        <v>2.1161999999999999E-3</v>
      </c>
      <c r="S14">
        <v>2.1316000000000002</v>
      </c>
      <c r="T14">
        <v>3.2261999999999998E-3</v>
      </c>
      <c r="U14">
        <v>2.173</v>
      </c>
      <c r="Z14">
        <v>4.8136000000000003E-3</v>
      </c>
      <c r="AA14">
        <v>5.2214999999999998</v>
      </c>
      <c r="BD14">
        <v>5.2732999999999999E-3</v>
      </c>
      <c r="BE14">
        <v>5.2079000000000004</v>
      </c>
      <c r="BL14">
        <v>1.46111E-2</v>
      </c>
      <c r="BM14">
        <v>4.7988999999999997</v>
      </c>
      <c r="BR14">
        <v>1.40816E-2</v>
      </c>
      <c r="BS14">
        <v>4.3971</v>
      </c>
      <c r="BT14">
        <v>1.0940400000000001E-2</v>
      </c>
      <c r="BU14">
        <v>3.4901</v>
      </c>
      <c r="BX14">
        <v>1.3051399999999999E-2</v>
      </c>
      <c r="BY14">
        <v>4.3741000000000003</v>
      </c>
      <c r="BZ14">
        <v>2.0352900000000004E-2</v>
      </c>
      <c r="CA14">
        <v>20.352900000000002</v>
      </c>
      <c r="CB14">
        <v>6.1780000000000003E-3</v>
      </c>
      <c r="CC14">
        <v>4.7241</v>
      </c>
      <c r="CD14">
        <v>4.914E-3</v>
      </c>
      <c r="CE14">
        <v>5.2766000000000002</v>
      </c>
      <c r="DD14">
        <v>1.50221E-2</v>
      </c>
      <c r="DE14">
        <v>4.2079000000000004</v>
      </c>
      <c r="DN14">
        <v>5.9597000000000001E-3</v>
      </c>
      <c r="DO14">
        <v>5.0479000000000003</v>
      </c>
      <c r="DR14">
        <v>1.52395E-2</v>
      </c>
      <c r="DS14">
        <v>4.2079000000000004</v>
      </c>
      <c r="DT14">
        <v>9.7727000000000005E-3</v>
      </c>
      <c r="DU14">
        <v>4.1966000000000001</v>
      </c>
      <c r="EF14">
        <v>6.8155000000000004E-3</v>
      </c>
      <c r="EG14">
        <v>0.43109999999999998</v>
      </c>
      <c r="EH14">
        <v>5.3528999999999998E-3</v>
      </c>
      <c r="EI14">
        <v>0.43340000000000001</v>
      </c>
      <c r="EJ14">
        <v>4.3975999999999998E-3</v>
      </c>
      <c r="EK14">
        <v>0.43459999999999999</v>
      </c>
    </row>
    <row r="15" spans="2:141" x14ac:dyDescent="0.3">
      <c r="B15" s="2">
        <v>1.8334999999999998E-3</v>
      </c>
      <c r="C15">
        <v>2.2925</v>
      </c>
      <c r="N15">
        <v>3.9483000000000001E-3</v>
      </c>
      <c r="O15">
        <v>2.2745000000000002</v>
      </c>
      <c r="R15">
        <v>2.1532000000000001E-3</v>
      </c>
      <c r="S15">
        <v>2.1758000000000002</v>
      </c>
      <c r="T15">
        <v>3.6631999999999997E-3</v>
      </c>
      <c r="U15">
        <v>2.3540999999999999</v>
      </c>
      <c r="Z15">
        <v>5.5503999999999996E-3</v>
      </c>
      <c r="AA15">
        <v>5.5696000000000003</v>
      </c>
      <c r="BD15">
        <v>5.7606999999999997E-3</v>
      </c>
      <c r="BE15">
        <v>5.6418999999999997</v>
      </c>
      <c r="CB15">
        <v>7.0548E-3</v>
      </c>
      <c r="CC15">
        <v>4.7022000000000004</v>
      </c>
      <c r="CD15">
        <v>5.7125000000000006E-3</v>
      </c>
      <c r="CE15">
        <v>5.7163000000000004</v>
      </c>
      <c r="EF15">
        <v>7.7085999999999995E-3</v>
      </c>
      <c r="EG15">
        <v>0.46710000000000002</v>
      </c>
      <c r="EH15">
        <v>5.9028000000000006E-3</v>
      </c>
      <c r="EI15">
        <v>0.46960000000000002</v>
      </c>
      <c r="EJ15">
        <v>4.9755000000000008E-3</v>
      </c>
      <c r="EK15">
        <v>0.4708</v>
      </c>
    </row>
    <row r="16" spans="2:141" x14ac:dyDescent="0.3">
      <c r="B16" s="2">
        <v>1.5857000000000002E-3</v>
      </c>
      <c r="C16">
        <v>2.4689000000000001</v>
      </c>
      <c r="N16">
        <v>3.7795000000000003E-3</v>
      </c>
      <c r="O16">
        <v>2.4495</v>
      </c>
      <c r="T16">
        <v>3.5990000000000002E-3</v>
      </c>
      <c r="U16">
        <v>2.5352000000000001</v>
      </c>
      <c r="BD16">
        <v>6.5731000000000001E-3</v>
      </c>
      <c r="BE16">
        <v>6.0758999999999999</v>
      </c>
      <c r="CD16">
        <v>7.3059000000000006E-3</v>
      </c>
      <c r="CE16">
        <v>6.2220000000000004</v>
      </c>
      <c r="EF16">
        <v>9.1187000000000004E-3</v>
      </c>
      <c r="EG16">
        <v>0.503</v>
      </c>
      <c r="EH16">
        <v>6.5170000000000002E-3</v>
      </c>
      <c r="EI16">
        <v>0.50570000000000004</v>
      </c>
      <c r="EJ16">
        <v>5.8766000000000001E-3</v>
      </c>
      <c r="EK16">
        <v>0.50700000000000001</v>
      </c>
    </row>
    <row r="17" spans="2:141" x14ac:dyDescent="0.3">
      <c r="B17" s="2">
        <v>1.7839000000000002E-3</v>
      </c>
      <c r="C17">
        <v>2.6452</v>
      </c>
      <c r="N17">
        <v>4.2744999999999997E-3</v>
      </c>
      <c r="O17">
        <v>2.6244999999999998</v>
      </c>
      <c r="T17">
        <v>3.9845999999999996E-3</v>
      </c>
      <c r="U17">
        <v>2.7162000000000002</v>
      </c>
      <c r="BD17">
        <v>7.8287000000000009E-3</v>
      </c>
      <c r="BE17">
        <v>6.5099</v>
      </c>
      <c r="EF17">
        <v>1.2596899999999999E-2</v>
      </c>
      <c r="EG17">
        <v>0.53890000000000005</v>
      </c>
      <c r="EH17">
        <v>7.2135999999999997E-3</v>
      </c>
      <c r="EI17">
        <v>0.54179999999999995</v>
      </c>
      <c r="EJ17">
        <v>6.6699000000000003E-3</v>
      </c>
      <c r="EK17">
        <v>0.54320000000000002</v>
      </c>
    </row>
    <row r="18" spans="2:141" x14ac:dyDescent="0.3">
      <c r="B18" s="2">
        <v>2.3290000000000003E-3</v>
      </c>
      <c r="C18">
        <v>2.8216000000000001</v>
      </c>
      <c r="N18">
        <v>4.9381000000000008E-3</v>
      </c>
      <c r="O18">
        <v>2.7993999999999999</v>
      </c>
      <c r="T18">
        <v>4.5630000000000002E-3</v>
      </c>
      <c r="U18">
        <v>2.8973</v>
      </c>
      <c r="BD18">
        <v>9.8817999999999996E-3</v>
      </c>
      <c r="BE18">
        <v>6.9439000000000002</v>
      </c>
      <c r="EF18">
        <v>1.7414800000000001E-2</v>
      </c>
      <c r="EG18">
        <v>0.503</v>
      </c>
      <c r="EH18">
        <v>8.4050999999999987E-3</v>
      </c>
      <c r="EI18">
        <v>0.57789999999999997</v>
      </c>
      <c r="EJ18">
        <v>7.7276999999999997E-3</v>
      </c>
      <c r="EK18">
        <v>0.57950000000000002</v>
      </c>
    </row>
    <row r="19" spans="2:141" x14ac:dyDescent="0.3">
      <c r="B19" s="2">
        <v>2.5273000000000001E-3</v>
      </c>
      <c r="C19">
        <v>2.9979</v>
      </c>
      <c r="N19">
        <v>5.5231000000000004E-3</v>
      </c>
      <c r="O19">
        <v>2.9744000000000002</v>
      </c>
      <c r="T19">
        <v>5.2057000000000006E-3</v>
      </c>
      <c r="U19">
        <v>3.0783999999999998</v>
      </c>
      <c r="BD19">
        <v>1.2517E-2</v>
      </c>
      <c r="BE19">
        <v>7.0740999999999996</v>
      </c>
      <c r="EF19">
        <v>1.9726199999999999E-2</v>
      </c>
      <c r="EG19">
        <v>0.4904</v>
      </c>
      <c r="EH19">
        <v>9.6241999999999994E-3</v>
      </c>
      <c r="EI19">
        <v>0.61399999999999999</v>
      </c>
      <c r="EJ19">
        <v>9.3634000000000009E-3</v>
      </c>
      <c r="EK19">
        <v>0.61570000000000003</v>
      </c>
    </row>
    <row r="20" spans="2:141" x14ac:dyDescent="0.3">
      <c r="B20" s="2">
        <v>2.7006999999999999E-3</v>
      </c>
      <c r="C20">
        <v>3.0861000000000001</v>
      </c>
      <c r="N20">
        <v>5.6242999999999996E-3</v>
      </c>
      <c r="O20">
        <v>3.1494</v>
      </c>
      <c r="T20">
        <v>5.3213000000000002E-3</v>
      </c>
      <c r="U20">
        <v>3.2595000000000001</v>
      </c>
      <c r="EF20">
        <v>2.2561700000000001E-2</v>
      </c>
      <c r="EG20">
        <v>0.503</v>
      </c>
      <c r="EH20">
        <v>1.4348800000000002E-2</v>
      </c>
      <c r="EI20">
        <v>0.65200000000000002</v>
      </c>
      <c r="EJ20">
        <v>1.08325E-2</v>
      </c>
      <c r="EK20">
        <v>0.65190000000000003</v>
      </c>
    </row>
    <row r="21" spans="2:141" x14ac:dyDescent="0.3">
      <c r="N21">
        <v>5.8493000000000009E-3</v>
      </c>
      <c r="O21">
        <v>3.3243</v>
      </c>
      <c r="T21">
        <v>5.6040999999999999E-3</v>
      </c>
      <c r="U21">
        <v>3.4405999999999999</v>
      </c>
      <c r="EH21">
        <v>1.4706200000000001E-2</v>
      </c>
      <c r="EI21">
        <v>0.65200000000000002</v>
      </c>
      <c r="EJ21">
        <v>1.27209E-2</v>
      </c>
      <c r="EK21">
        <v>0.67730000000000001</v>
      </c>
    </row>
    <row r="22" spans="2:141" x14ac:dyDescent="0.3">
      <c r="N22">
        <v>6.4679000000000004E-3</v>
      </c>
      <c r="O22">
        <v>3.4992999999999999</v>
      </c>
      <c r="T22">
        <v>6.0283000000000003E-3</v>
      </c>
      <c r="U22">
        <v>3.6217000000000001</v>
      </c>
      <c r="EH22">
        <v>1.8936800000000004E-2</v>
      </c>
      <c r="EI22">
        <v>0.61399999999999999</v>
      </c>
    </row>
    <row r="23" spans="2:141" x14ac:dyDescent="0.3">
      <c r="N23">
        <v>5.8616000000000007E-3</v>
      </c>
      <c r="O23">
        <v>3.6743000000000001</v>
      </c>
      <c r="T23">
        <v>6.3753000000000004E-3</v>
      </c>
      <c r="U23">
        <v>3.8027000000000002</v>
      </c>
    </row>
    <row r="24" spans="2:141" x14ac:dyDescent="0.3">
      <c r="N24">
        <v>8.9314000000000008E-3</v>
      </c>
      <c r="O24">
        <v>3.8492000000000002</v>
      </c>
      <c r="T24">
        <v>7.1979000000000001E-3</v>
      </c>
      <c r="U24">
        <v>3.9838</v>
      </c>
    </row>
    <row r="25" spans="2:141" x14ac:dyDescent="0.3">
      <c r="N25">
        <v>1.0635500000000001E-2</v>
      </c>
      <c r="O25">
        <v>3.9279999999999999</v>
      </c>
      <c r="T25">
        <v>8.3290000000000013E-3</v>
      </c>
      <c r="U25">
        <v>4.1649000000000003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7430-73B4-4384-9650-92F04D44D6BA}">
  <sheetPr codeName="Sheet9">
    <tabColor rgb="FF00B050"/>
  </sheetPr>
  <dimension ref="A1:AG855"/>
  <sheetViews>
    <sheetView topLeftCell="O1" zoomScale="86" zoomScaleNormal="115" workbookViewId="0">
      <selection activeCell="C22" sqref="C22"/>
    </sheetView>
  </sheetViews>
  <sheetFormatPr defaultRowHeight="14.4" x14ac:dyDescent="0.3"/>
  <cols>
    <col min="1" max="1" width="10" customWidth="1"/>
    <col min="2" max="2" width="9" style="2" bestFit="1" customWidth="1"/>
    <col min="3" max="7" width="9" bestFit="1" customWidth="1"/>
    <col min="10" max="13" width="9" bestFit="1" customWidth="1"/>
    <col min="16" max="19" width="9" bestFit="1" customWidth="1"/>
    <col min="21" max="22" width="9" bestFit="1" customWidth="1"/>
    <col min="23" max="23" width="8.88671875" customWidth="1"/>
    <col min="24" max="24" width="9" bestFit="1" customWidth="1"/>
    <col min="27" max="28" width="9" bestFit="1" customWidth="1"/>
    <col min="30" max="30" width="13.6640625" bestFit="1" customWidth="1"/>
    <col min="31" max="31" width="9" bestFit="1" customWidth="1"/>
    <col min="32" max="32" width="16" bestFit="1" customWidth="1"/>
  </cols>
  <sheetData>
    <row r="1" spans="2:33" x14ac:dyDescent="0.3">
      <c r="B1" s="2" t="s">
        <v>176</v>
      </c>
      <c r="C1" t="s">
        <v>177</v>
      </c>
      <c r="D1" t="s">
        <v>176</v>
      </c>
      <c r="E1" t="s">
        <v>177</v>
      </c>
      <c r="F1" t="s">
        <v>176</v>
      </c>
      <c r="G1" t="s">
        <v>177</v>
      </c>
      <c r="I1" s="3"/>
      <c r="J1" t="s">
        <v>176</v>
      </c>
      <c r="K1" t="s">
        <v>178</v>
      </c>
      <c r="L1" t="s">
        <v>176</v>
      </c>
      <c r="M1" t="s">
        <v>178</v>
      </c>
      <c r="O1" s="3"/>
      <c r="P1" t="s">
        <v>176</v>
      </c>
      <c r="Q1" t="s">
        <v>179</v>
      </c>
      <c r="R1" t="s">
        <v>176</v>
      </c>
      <c r="S1" t="s">
        <v>179</v>
      </c>
      <c r="U1" t="s">
        <v>176</v>
      </c>
      <c r="V1" t="s">
        <v>179</v>
      </c>
      <c r="W1" t="s">
        <v>176</v>
      </c>
      <c r="X1" t="s">
        <v>179</v>
      </c>
      <c r="Z1" s="3"/>
      <c r="AA1" t="s">
        <v>176</v>
      </c>
      <c r="AB1" t="s">
        <v>180</v>
      </c>
      <c r="AD1" t="s">
        <v>176</v>
      </c>
      <c r="AE1" t="s">
        <v>180</v>
      </c>
    </row>
    <row r="2" spans="2:3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3"/>
      <c r="J2">
        <v>0</v>
      </c>
      <c r="K2">
        <v>0</v>
      </c>
      <c r="L2">
        <v>0</v>
      </c>
      <c r="M2">
        <v>0</v>
      </c>
      <c r="O2" s="3"/>
      <c r="P2">
        <v>0</v>
      </c>
      <c r="Q2">
        <v>0</v>
      </c>
      <c r="R2">
        <v>0</v>
      </c>
      <c r="S2">
        <v>0</v>
      </c>
      <c r="U2">
        <f>P2/100</f>
        <v>0</v>
      </c>
      <c r="V2">
        <f>Q2</f>
        <v>0</v>
      </c>
      <c r="W2">
        <f>R2/100</f>
        <v>0</v>
      </c>
      <c r="X2">
        <f>S2</f>
        <v>0</v>
      </c>
      <c r="Z2" s="3"/>
      <c r="AA2">
        <v>0</v>
      </c>
      <c r="AB2">
        <v>0</v>
      </c>
      <c r="AD2">
        <v>0</v>
      </c>
      <c r="AE2">
        <v>0</v>
      </c>
      <c r="AF2">
        <v>0</v>
      </c>
      <c r="AG2">
        <v>0</v>
      </c>
    </row>
    <row r="3" spans="2:33" x14ac:dyDescent="0.3">
      <c r="B3" s="2">
        <v>4.9595949526030003E-4</v>
      </c>
      <c r="C3">
        <v>2.5401529385999999</v>
      </c>
      <c r="D3">
        <v>2.126125462744E-4</v>
      </c>
      <c r="E3">
        <v>1.0271073682909999</v>
      </c>
      <c r="F3">
        <v>4.248381873367E-4</v>
      </c>
      <c r="G3">
        <v>2.4137136534199999</v>
      </c>
      <c r="I3" s="3"/>
      <c r="J3">
        <v>6.1804698880229994E-4</v>
      </c>
      <c r="K3">
        <v>1.2667230361149999</v>
      </c>
      <c r="L3">
        <v>6.0322135793490007E-4</v>
      </c>
      <c r="M3">
        <v>2.6449136815530001</v>
      </c>
      <c r="O3" s="3"/>
      <c r="P3">
        <v>1.001648161658E-2</v>
      </c>
      <c r="Q3">
        <v>1.9163037909839999</v>
      </c>
      <c r="R3">
        <v>3.6381520543869998E-2</v>
      </c>
      <c r="S3">
        <v>1.7991270837169999</v>
      </c>
      <c r="U3">
        <f t="shared" ref="U3:U31" si="0">P3/100</f>
        <v>1.0016481616579999E-4</v>
      </c>
      <c r="V3">
        <f t="shared" ref="V3:V31" si="1">Q3</f>
        <v>1.9163037909839999</v>
      </c>
      <c r="W3">
        <f t="shared" ref="W3:W22" si="2">R3/100</f>
        <v>3.6381520543869999E-4</v>
      </c>
      <c r="X3">
        <f t="shared" ref="X3:X22" si="3">S3</f>
        <v>1.7991270837169999</v>
      </c>
      <c r="Z3" s="3"/>
      <c r="AA3">
        <v>6.7331120674030007E-2</v>
      </c>
      <c r="AB3">
        <v>4.1848737741440001</v>
      </c>
      <c r="AD3">
        <f t="shared" ref="AD3:AD20" si="4">AA3/100</f>
        <v>6.7331120674030001E-4</v>
      </c>
      <c r="AE3">
        <v>4.1848737741440001</v>
      </c>
      <c r="AF3">
        <f t="shared" ref="AF3:AF36" si="5">(AA68-$AA$67)/100</f>
        <v>-4.5996313639999895E-5</v>
      </c>
      <c r="AG3">
        <v>0.50026613776109996</v>
      </c>
    </row>
    <row r="4" spans="2:33" x14ac:dyDescent="0.3">
      <c r="B4" s="2">
        <v>1.5193712859719998E-3</v>
      </c>
      <c r="C4">
        <v>5.0113327847260001</v>
      </c>
      <c r="D4">
        <v>3.8262133319940002E-4</v>
      </c>
      <c r="E4">
        <v>1.934388243124</v>
      </c>
      <c r="F4">
        <v>6.7959020670599996E-4</v>
      </c>
      <c r="G4">
        <v>4.0057414122079997</v>
      </c>
      <c r="I4" s="3"/>
      <c r="J4">
        <v>8.4439371126170007E-4</v>
      </c>
      <c r="K4">
        <v>1.5825336886770001</v>
      </c>
      <c r="L4">
        <v>1.1899300805430001E-3</v>
      </c>
      <c r="M4">
        <v>4.1666010053860001</v>
      </c>
      <c r="O4" s="3"/>
      <c r="P4">
        <v>3.8290467230840002E-2</v>
      </c>
      <c r="Q4">
        <v>4.0905826924850004</v>
      </c>
      <c r="R4">
        <v>0.104122864631</v>
      </c>
      <c r="S4">
        <v>4.0515237900630003</v>
      </c>
      <c r="U4">
        <f t="shared" si="0"/>
        <v>3.8290467230840002E-4</v>
      </c>
      <c r="V4">
        <f t="shared" si="1"/>
        <v>4.0905826924850004</v>
      </c>
      <c r="W4">
        <f t="shared" si="2"/>
        <v>1.04122864631E-3</v>
      </c>
      <c r="X4">
        <f t="shared" si="3"/>
        <v>4.0515237900630003</v>
      </c>
      <c r="Z4" s="3"/>
      <c r="AA4">
        <v>0.14939689753810001</v>
      </c>
      <c r="AB4">
        <v>7.0932791925479997</v>
      </c>
      <c r="AD4">
        <f t="shared" si="4"/>
        <v>1.4939689753810002E-3</v>
      </c>
      <c r="AE4">
        <v>7.0932791925479997</v>
      </c>
      <c r="AF4">
        <f t="shared" si="5"/>
        <v>1.8775983061999568E-4</v>
      </c>
      <c r="AG4">
        <v>1.4101702999600001</v>
      </c>
    </row>
    <row r="5" spans="2:33" x14ac:dyDescent="0.3">
      <c r="B5" s="2">
        <v>2.0881820640110001E-3</v>
      </c>
      <c r="C5">
        <v>6.1641557266399998</v>
      </c>
      <c r="D5">
        <v>8.091425582089E-4</v>
      </c>
      <c r="E5">
        <v>2.8758682371119999</v>
      </c>
      <c r="F5">
        <v>1.1484637026770001E-3</v>
      </c>
      <c r="G5">
        <v>5.3067138442140003</v>
      </c>
      <c r="I5" s="3"/>
      <c r="J5">
        <v>1.2711103206960001E-3</v>
      </c>
      <c r="K5">
        <v>1.9593363738809999</v>
      </c>
      <c r="L5">
        <v>1.776870453634E-3</v>
      </c>
      <c r="M5">
        <v>5.6667541003849999</v>
      </c>
      <c r="O5" s="3"/>
      <c r="P5">
        <v>7.4561567510740001E-2</v>
      </c>
      <c r="Q5">
        <v>5.9523903746090001</v>
      </c>
      <c r="R5">
        <v>0.1576141134623</v>
      </c>
      <c r="S5">
        <v>5.5748209845280003</v>
      </c>
      <c r="U5">
        <f t="shared" si="0"/>
        <v>7.4561567510740003E-4</v>
      </c>
      <c r="V5">
        <f t="shared" si="1"/>
        <v>5.9523903746090001</v>
      </c>
      <c r="W5">
        <f t="shared" si="2"/>
        <v>1.5761411346230001E-3</v>
      </c>
      <c r="X5">
        <f t="shared" si="3"/>
        <v>5.5748209845280003</v>
      </c>
      <c r="Z5" s="3"/>
      <c r="AA5">
        <v>0.22625387612389999</v>
      </c>
      <c r="AB5">
        <v>9.2222489307859998</v>
      </c>
      <c r="AD5">
        <f t="shared" si="4"/>
        <v>2.2625387612389999E-3</v>
      </c>
      <c r="AE5">
        <v>9.2222489307859998</v>
      </c>
      <c r="AF5">
        <f t="shared" si="5"/>
        <v>3.4013182437999669E-4</v>
      </c>
      <c r="AG5">
        <v>2.3201472213179999</v>
      </c>
    </row>
    <row r="6" spans="2:33" x14ac:dyDescent="0.3">
      <c r="B6" s="2">
        <v>2.6146922499080002E-3</v>
      </c>
      <c r="C6">
        <v>6.9117546416350004</v>
      </c>
      <c r="D6">
        <v>1.171584036849E-3</v>
      </c>
      <c r="E6">
        <v>3.7660009612119998</v>
      </c>
      <c r="F6">
        <v>1.510595657147E-3</v>
      </c>
      <c r="G6">
        <v>6.470750504952</v>
      </c>
      <c r="I6" s="3"/>
      <c r="J6">
        <v>1.697440845993E-3</v>
      </c>
      <c r="K6">
        <v>2.3720294404770002</v>
      </c>
      <c r="L6">
        <v>1.9753871367510002E-3</v>
      </c>
      <c r="M6">
        <v>5.9000199637069999</v>
      </c>
      <c r="O6" s="3"/>
      <c r="P6">
        <v>0.13038949592560001</v>
      </c>
      <c r="Q6">
        <v>8.4131012272060008</v>
      </c>
      <c r="R6">
        <v>0.183695368064</v>
      </c>
      <c r="S6">
        <v>6.3559990329709999</v>
      </c>
      <c r="U6">
        <f t="shared" si="0"/>
        <v>1.303894959256E-3</v>
      </c>
      <c r="V6">
        <f t="shared" si="1"/>
        <v>8.4131012272060008</v>
      </c>
      <c r="W6">
        <f t="shared" si="2"/>
        <v>1.83695368064E-3</v>
      </c>
      <c r="X6">
        <f t="shared" si="3"/>
        <v>6.3559990329709999</v>
      </c>
      <c r="Z6" s="3"/>
      <c r="AA6">
        <v>0.2792864285844</v>
      </c>
      <c r="AB6">
        <v>10.85033593364</v>
      </c>
      <c r="AD6">
        <f t="shared" si="4"/>
        <v>2.7928642858439999E-3</v>
      </c>
      <c r="AE6">
        <v>10.85033593364</v>
      </c>
      <c r="AF6">
        <f t="shared" si="5"/>
        <v>1.0080280308999968E-3</v>
      </c>
      <c r="AG6">
        <v>4.4090955942549996</v>
      </c>
    </row>
    <row r="7" spans="2:33" x14ac:dyDescent="0.3">
      <c r="B7" s="2">
        <v>3.1554746254080003E-3</v>
      </c>
      <c r="C7">
        <v>7.6422289812880004</v>
      </c>
      <c r="D7">
        <v>1.277919327877E-3</v>
      </c>
      <c r="E7">
        <v>4.2624356493180002</v>
      </c>
      <c r="F7">
        <v>1.894619521741E-3</v>
      </c>
      <c r="G7">
        <v>7.1811305312230003</v>
      </c>
      <c r="I7" s="3"/>
      <c r="J7">
        <v>2.2974694713339999E-3</v>
      </c>
      <c r="K7">
        <v>2.655498606299</v>
      </c>
      <c r="L7">
        <v>2.003448826576E-3</v>
      </c>
      <c r="M7">
        <v>5.9610305241120001</v>
      </c>
      <c r="O7" s="3"/>
      <c r="P7">
        <v>0.18758317931519999</v>
      </c>
      <c r="Q7">
        <v>10.71757647011</v>
      </c>
      <c r="R7">
        <v>0.2609065150157</v>
      </c>
      <c r="S7">
        <v>7.8011784225919998</v>
      </c>
      <c r="U7">
        <f t="shared" si="0"/>
        <v>1.8758317931519999E-3</v>
      </c>
      <c r="V7">
        <f t="shared" si="1"/>
        <v>10.71757647011</v>
      </c>
      <c r="W7">
        <f t="shared" si="2"/>
        <v>2.6090651501569999E-3</v>
      </c>
      <c r="X7">
        <f t="shared" si="3"/>
        <v>7.8011784225919998</v>
      </c>
      <c r="Z7" s="3"/>
      <c r="AA7">
        <v>0.37579254643069998</v>
      </c>
      <c r="AB7">
        <v>11.795987306660001</v>
      </c>
      <c r="AD7">
        <f t="shared" si="4"/>
        <v>3.7579254643069996E-3</v>
      </c>
      <c r="AE7">
        <v>11.795987306660001</v>
      </c>
      <c r="AF7">
        <f t="shared" si="5"/>
        <v>1.9142420266900029E-3</v>
      </c>
      <c r="AG7">
        <v>7.0086086915739996</v>
      </c>
    </row>
    <row r="8" spans="2:33" x14ac:dyDescent="0.3">
      <c r="B8" s="2">
        <v>3.8957903178929998E-3</v>
      </c>
      <c r="C8">
        <v>8.3783805583569997</v>
      </c>
      <c r="D8">
        <v>1.8329579329469999E-3</v>
      </c>
      <c r="E8">
        <v>4.9899087563459998</v>
      </c>
      <c r="F8">
        <v>2.3639959944869999E-3</v>
      </c>
      <c r="G8">
        <v>8.0370090661910005</v>
      </c>
      <c r="I8" s="3"/>
      <c r="J8">
        <v>3.2695584461810002E-3</v>
      </c>
      <c r="K8">
        <v>3.0573658872279998</v>
      </c>
      <c r="L8">
        <v>2.2025060274839998E-3</v>
      </c>
      <c r="M8">
        <v>6.144049853486</v>
      </c>
      <c r="O8" s="3"/>
      <c r="P8">
        <v>0.24882888664979999</v>
      </c>
      <c r="Q8">
        <v>12.6965608595</v>
      </c>
      <c r="R8">
        <v>0.30675846420059999</v>
      </c>
      <c r="S8">
        <v>8.5042386661910001</v>
      </c>
      <c r="U8">
        <f t="shared" si="0"/>
        <v>2.488288866498E-3</v>
      </c>
      <c r="V8">
        <f t="shared" si="1"/>
        <v>12.6965608595</v>
      </c>
      <c r="W8">
        <f t="shared" si="2"/>
        <v>3.0675846420059999E-3</v>
      </c>
      <c r="X8">
        <f t="shared" si="3"/>
        <v>8.5042386661910001</v>
      </c>
      <c r="Z8" s="3"/>
      <c r="AA8">
        <v>0.49042138668059998</v>
      </c>
      <c r="AB8">
        <v>12.8945892431</v>
      </c>
      <c r="AD8">
        <f t="shared" si="4"/>
        <v>4.9042138668059995E-3</v>
      </c>
      <c r="AE8">
        <v>12.8945892431</v>
      </c>
      <c r="AF8">
        <f t="shared" si="5"/>
        <v>2.7530750613200005E-3</v>
      </c>
      <c r="AG8">
        <v>8.3823153435919995</v>
      </c>
    </row>
    <row r="9" spans="2:33" x14ac:dyDescent="0.3">
      <c r="B9" s="2">
        <v>4.9497458973959997E-3</v>
      </c>
      <c r="C9">
        <v>9.0459949611319992</v>
      </c>
      <c r="D9">
        <v>2.4091243103460001E-3</v>
      </c>
      <c r="E9">
        <v>5.9399255724830002</v>
      </c>
      <c r="F9">
        <v>2.8336336282529999E-3</v>
      </c>
      <c r="G9">
        <v>8.661781154621</v>
      </c>
      <c r="I9" s="3"/>
      <c r="J9">
        <v>4.7019853318619994E-3</v>
      </c>
      <c r="K9">
        <v>3.3802249217260001</v>
      </c>
      <c r="L9">
        <v>2.5154701494829999E-3</v>
      </c>
      <c r="M9">
        <v>6.4167827844960001</v>
      </c>
      <c r="O9" s="3"/>
      <c r="P9">
        <v>0.3206469315796</v>
      </c>
      <c r="Q9">
        <v>14.54534890749</v>
      </c>
      <c r="R9">
        <v>0.3670990519874</v>
      </c>
      <c r="S9">
        <v>9.1812596415089995</v>
      </c>
      <c r="U9">
        <f t="shared" si="0"/>
        <v>3.206469315796E-3</v>
      </c>
      <c r="V9">
        <f t="shared" si="1"/>
        <v>14.54534890749</v>
      </c>
      <c r="W9">
        <f t="shared" si="2"/>
        <v>3.670990519874E-3</v>
      </c>
      <c r="X9">
        <f t="shared" si="3"/>
        <v>9.1812596415089995</v>
      </c>
      <c r="Z9" s="3"/>
      <c r="AA9">
        <v>0.6481421881021</v>
      </c>
      <c r="AB9">
        <v>13.64482278186</v>
      </c>
      <c r="AD9">
        <f t="shared" si="4"/>
        <v>6.4814218810210003E-3</v>
      </c>
      <c r="AE9">
        <v>13.64482278186</v>
      </c>
      <c r="AF9">
        <f t="shared" si="5"/>
        <v>3.5929689436400027E-3</v>
      </c>
      <c r="AG9">
        <v>9.6631523589080004</v>
      </c>
    </row>
    <row r="10" spans="2:33" x14ac:dyDescent="0.3">
      <c r="B10" s="2">
        <v>5.5907883340770006E-3</v>
      </c>
      <c r="C10">
        <v>9.3426863182390001</v>
      </c>
      <c r="D10">
        <v>3.0496896309150003E-3</v>
      </c>
      <c r="E10">
        <v>6.6588262238500002</v>
      </c>
      <c r="F10">
        <v>3.367476752581E-3</v>
      </c>
      <c r="G10">
        <v>9.2266270386810003</v>
      </c>
      <c r="I10" s="3"/>
      <c r="J10">
        <v>6.1642498943989994E-3</v>
      </c>
      <c r="K10">
        <v>3.5989987622280002</v>
      </c>
      <c r="L10">
        <v>2.772890018038E-3</v>
      </c>
      <c r="M10">
        <v>6.5136590226089996</v>
      </c>
      <c r="O10" s="3"/>
      <c r="P10">
        <v>0.38995144582449998</v>
      </c>
      <c r="Q10">
        <v>16.016567565390002</v>
      </c>
      <c r="R10">
        <v>0.41960703776109998</v>
      </c>
      <c r="S10">
        <v>9.6499664705750003</v>
      </c>
      <c r="U10">
        <f t="shared" si="0"/>
        <v>3.8995144582449999E-3</v>
      </c>
      <c r="V10">
        <f t="shared" si="1"/>
        <v>16.016567565390002</v>
      </c>
      <c r="W10">
        <f t="shared" si="2"/>
        <v>4.1960703776109994E-3</v>
      </c>
      <c r="X10">
        <f t="shared" si="3"/>
        <v>9.6499664705750003</v>
      </c>
      <c r="Z10" s="3"/>
      <c r="AA10">
        <v>0.85486335669979996</v>
      </c>
      <c r="AB10">
        <v>14.213667010809999</v>
      </c>
      <c r="AD10">
        <f t="shared" si="4"/>
        <v>8.5486335669979988E-3</v>
      </c>
      <c r="AE10">
        <v>14.213667010809999</v>
      </c>
      <c r="AF10">
        <f t="shared" si="5"/>
        <v>4.116661683510001E-3</v>
      </c>
      <c r="AG10">
        <v>10.12702760789</v>
      </c>
    </row>
    <row r="11" spans="2:33" x14ac:dyDescent="0.3">
      <c r="B11" s="2">
        <v>6.3032110678980001E-3</v>
      </c>
      <c r="C11">
        <v>9.5366323828980004</v>
      </c>
      <c r="D11">
        <v>3.7759557743279998E-3</v>
      </c>
      <c r="E11">
        <v>7.215083455197</v>
      </c>
      <c r="F11">
        <v>3.9229699712749998E-3</v>
      </c>
      <c r="G11">
        <v>9.5518037387709995</v>
      </c>
      <c r="I11" s="3"/>
      <c r="J11">
        <v>7.2254658156760002E-3</v>
      </c>
      <c r="K11">
        <v>3.7245008425599999</v>
      </c>
      <c r="L11">
        <v>3.318494033932E-3</v>
      </c>
      <c r="M11">
        <v>6.5171893894980002</v>
      </c>
      <c r="O11" s="3"/>
      <c r="P11">
        <v>0.43579516937680002</v>
      </c>
      <c r="Q11">
        <v>16.745667077269999</v>
      </c>
      <c r="R11">
        <v>0.485279035325</v>
      </c>
      <c r="S11">
        <v>10.118673299639999</v>
      </c>
      <c r="U11">
        <f t="shared" si="0"/>
        <v>4.3579516937680002E-3</v>
      </c>
      <c r="V11">
        <f t="shared" si="1"/>
        <v>16.745667077269999</v>
      </c>
      <c r="W11">
        <f t="shared" si="2"/>
        <v>4.8527903532499996E-3</v>
      </c>
      <c r="X11">
        <f t="shared" si="3"/>
        <v>10.118673299639999</v>
      </c>
      <c r="Z11" s="3"/>
      <c r="AA11">
        <v>1.122608406765</v>
      </c>
      <c r="AB11">
        <v>14.75412702159</v>
      </c>
      <c r="AD11">
        <f t="shared" si="4"/>
        <v>1.1226084067649999E-2</v>
      </c>
      <c r="AE11">
        <v>14.75412702159</v>
      </c>
      <c r="AF11">
        <f t="shared" si="5"/>
        <v>4.6416274405900017E-3</v>
      </c>
      <c r="AG11">
        <v>10.47945929282</v>
      </c>
    </row>
    <row r="12" spans="2:33" x14ac:dyDescent="0.3">
      <c r="B12" s="2">
        <v>7.129811318544E-3</v>
      </c>
      <c r="C12">
        <v>9.5935818448180008</v>
      </c>
      <c r="D12">
        <v>4.5022896261529997E-3</v>
      </c>
      <c r="E12">
        <v>7.7114242004040001</v>
      </c>
      <c r="F12">
        <v>4.2863690403150004E-3</v>
      </c>
      <c r="G12">
        <v>9.5945461588959997</v>
      </c>
      <c r="I12" s="3"/>
      <c r="J12">
        <v>8.4590671509309993E-3</v>
      </c>
      <c r="K12">
        <v>3.8428063188500001</v>
      </c>
      <c r="L12">
        <v>3.8665303798900001E-3</v>
      </c>
      <c r="M12">
        <v>6.2946103536200004</v>
      </c>
      <c r="O12" s="3"/>
      <c r="P12">
        <v>0.50926275360710005</v>
      </c>
      <c r="Q12">
        <v>17.539864759850001</v>
      </c>
      <c r="R12">
        <v>0.55096337133780005</v>
      </c>
      <c r="S12">
        <v>10.548321226280001</v>
      </c>
      <c r="U12">
        <f t="shared" si="0"/>
        <v>5.0926275360710007E-3</v>
      </c>
      <c r="V12">
        <f t="shared" si="1"/>
        <v>17.539864759850001</v>
      </c>
      <c r="W12">
        <f t="shared" si="2"/>
        <v>5.5096337133780007E-3</v>
      </c>
      <c r="X12">
        <f t="shared" si="3"/>
        <v>10.548321226280001</v>
      </c>
      <c r="Z12" s="3"/>
      <c r="AA12">
        <v>1.4458212064910001</v>
      </c>
      <c r="AB12">
        <v>15.14141764995</v>
      </c>
      <c r="AD12">
        <f t="shared" si="4"/>
        <v>1.4458212064910001E-2</v>
      </c>
      <c r="AE12">
        <v>15.14141764995</v>
      </c>
      <c r="AF12">
        <f t="shared" si="5"/>
        <v>5.5321853663299961E-3</v>
      </c>
      <c r="AG12">
        <v>10.88728534356</v>
      </c>
    </row>
    <row r="13" spans="2:33" x14ac:dyDescent="0.3">
      <c r="B13" s="2">
        <v>7.9850139957720005E-3</v>
      </c>
      <c r="C13">
        <v>9.5649149088469994</v>
      </c>
      <c r="D13">
        <v>5.3143146281929999E-3</v>
      </c>
      <c r="E13">
        <v>8.0536810236110004</v>
      </c>
      <c r="F13">
        <v>4.7567514666140001E-3</v>
      </c>
      <c r="G13">
        <v>9.5602368997900005</v>
      </c>
      <c r="I13" s="3"/>
      <c r="J13">
        <v>1.0238426935739999E-2</v>
      </c>
      <c r="K13">
        <v>3.9502860094719998</v>
      </c>
      <c r="L13">
        <v>4.1842819451899998E-3</v>
      </c>
      <c r="M13">
        <v>6.1223025553749997</v>
      </c>
      <c r="O13" s="3"/>
      <c r="P13">
        <v>0.6077213961572</v>
      </c>
      <c r="Q13">
        <v>18.399160613140001</v>
      </c>
      <c r="R13">
        <v>0.63380205084109997</v>
      </c>
      <c r="S13">
        <v>10.847772811520001</v>
      </c>
      <c r="U13">
        <f t="shared" si="0"/>
        <v>6.0772139615719997E-3</v>
      </c>
      <c r="V13">
        <f t="shared" si="1"/>
        <v>18.399160613140001</v>
      </c>
      <c r="W13">
        <f t="shared" si="2"/>
        <v>6.3380205084109997E-3</v>
      </c>
      <c r="X13">
        <f t="shared" si="3"/>
        <v>10.847772811520001</v>
      </c>
      <c r="Z13" s="3"/>
      <c r="AA13">
        <v>1.7549006342919999</v>
      </c>
      <c r="AB13">
        <v>15.296531184319999</v>
      </c>
      <c r="AD13">
        <f t="shared" si="4"/>
        <v>1.754900634292E-2</v>
      </c>
      <c r="AE13">
        <v>15.296531184319999</v>
      </c>
      <c r="AF13">
        <f t="shared" si="5"/>
        <v>6.5448195178100035E-3</v>
      </c>
      <c r="AG13">
        <v>11.295002255569999</v>
      </c>
    </row>
    <row r="14" spans="2:33" x14ac:dyDescent="0.3">
      <c r="B14" s="2">
        <v>9.1254992223529993E-3</v>
      </c>
      <c r="C14">
        <v>9.3364432638250001</v>
      </c>
      <c r="D14">
        <v>6.2759944552519993E-3</v>
      </c>
      <c r="E14">
        <v>8.3959151709459992</v>
      </c>
      <c r="F14">
        <v>5.2771677961839999E-3</v>
      </c>
      <c r="G14">
        <v>9.3941010767959998</v>
      </c>
      <c r="I14" s="3"/>
      <c r="J14">
        <v>1.1587286486559999E-2</v>
      </c>
      <c r="K14">
        <v>4.0326887525280002</v>
      </c>
      <c r="L14">
        <v>4.3287601029969999E-3</v>
      </c>
      <c r="M14">
        <v>6.0397392383710002</v>
      </c>
      <c r="O14" s="3"/>
      <c r="P14">
        <v>0.68522866588340003</v>
      </c>
      <c r="Q14">
        <v>18.906926344630001</v>
      </c>
      <c r="R14">
        <v>0.71404083051690004</v>
      </c>
      <c r="S14">
        <v>11.04306732363</v>
      </c>
      <c r="U14">
        <f t="shared" si="0"/>
        <v>6.8522866588340003E-3</v>
      </c>
      <c r="V14">
        <f t="shared" si="1"/>
        <v>18.906926344630001</v>
      </c>
      <c r="W14">
        <f t="shared" si="2"/>
        <v>7.1404083051690003E-3</v>
      </c>
      <c r="X14">
        <f t="shared" si="3"/>
        <v>11.04306732363</v>
      </c>
      <c r="Z14" s="3"/>
      <c r="AA14">
        <v>1.9501589446350001</v>
      </c>
      <c r="AB14">
        <v>15.35050674653</v>
      </c>
      <c r="AD14">
        <f t="shared" si="4"/>
        <v>1.9501589446350002E-2</v>
      </c>
      <c r="AE14">
        <v>15.35050674653</v>
      </c>
      <c r="AF14">
        <f t="shared" si="5"/>
        <v>7.6404290913199982E-3</v>
      </c>
      <c r="AG14">
        <v>11.56334195336</v>
      </c>
    </row>
    <row r="15" spans="2:33" x14ac:dyDescent="0.3">
      <c r="B15" s="2">
        <v>9.9097279340650008E-3</v>
      </c>
      <c r="C15">
        <v>9.0509508898570008</v>
      </c>
      <c r="D15">
        <v>7.7720920992260002E-3</v>
      </c>
      <c r="E15">
        <v>8.7944385948540003</v>
      </c>
      <c r="F15">
        <v>5.8903753215749999E-3</v>
      </c>
      <c r="G15">
        <v>9.0972196742860003</v>
      </c>
      <c r="I15" s="3"/>
      <c r="J15">
        <v>1.2448788863900001E-2</v>
      </c>
      <c r="K15">
        <v>4.036185151852</v>
      </c>
      <c r="L15">
        <v>4.6166353830269999E-3</v>
      </c>
      <c r="M15">
        <v>5.9751056722609999</v>
      </c>
      <c r="O15" s="3"/>
      <c r="P15">
        <v>0.8034415517515</v>
      </c>
      <c r="Q15">
        <v>19.74018292964</v>
      </c>
      <c r="R15">
        <v>0.79558367292270005</v>
      </c>
      <c r="S15">
        <v>11.277420738169999</v>
      </c>
      <c r="U15">
        <f t="shared" si="0"/>
        <v>8.0344155175149992E-3</v>
      </c>
      <c r="V15">
        <f t="shared" si="1"/>
        <v>19.74018292964</v>
      </c>
      <c r="W15">
        <f t="shared" si="2"/>
        <v>7.9558367292270008E-3</v>
      </c>
      <c r="X15">
        <f t="shared" si="3"/>
        <v>11.277420738169999</v>
      </c>
      <c r="Z15" s="3"/>
      <c r="AA15">
        <v>2.0844321844849998</v>
      </c>
      <c r="AB15">
        <v>15.358593184089999</v>
      </c>
      <c r="AD15">
        <f t="shared" si="4"/>
        <v>2.0844321844849998E-2</v>
      </c>
      <c r="AE15">
        <v>15.358593184089999</v>
      </c>
      <c r="AF15">
        <f t="shared" si="5"/>
        <v>8.9390747020099953E-3</v>
      </c>
      <c r="AG15">
        <v>11.86864760794</v>
      </c>
    </row>
    <row r="16" spans="2:33" x14ac:dyDescent="0.3">
      <c r="B16" s="2">
        <v>1.1364162633670001E-2</v>
      </c>
      <c r="C16">
        <v>8.4799834187749994</v>
      </c>
      <c r="D16">
        <v>9.7385519547449999E-3</v>
      </c>
      <c r="E16">
        <v>9.1765411871989997</v>
      </c>
      <c r="F16">
        <v>6.8459283558999998E-3</v>
      </c>
      <c r="G16">
        <v>8.5548651490029997</v>
      </c>
      <c r="I16" s="3"/>
      <c r="J16">
        <v>1.3309557681369998E-2</v>
      </c>
      <c r="K16">
        <v>4.1078732758190002</v>
      </c>
      <c r="L16">
        <v>4.9037384947829997E-3</v>
      </c>
      <c r="M16">
        <v>5.9822528689340002</v>
      </c>
      <c r="O16" s="3"/>
      <c r="P16">
        <v>0.89804558553970004</v>
      </c>
      <c r="Q16">
        <v>20.30002719769</v>
      </c>
      <c r="R16">
        <v>0.9455752638214</v>
      </c>
      <c r="S16">
        <v>11.52479378684</v>
      </c>
      <c r="U16">
        <f t="shared" si="0"/>
        <v>8.9804558553969998E-3</v>
      </c>
      <c r="V16">
        <f t="shared" si="1"/>
        <v>20.30002719769</v>
      </c>
      <c r="W16">
        <f t="shared" si="2"/>
        <v>9.4557526382140003E-3</v>
      </c>
      <c r="X16">
        <f t="shared" si="3"/>
        <v>11.52479378684</v>
      </c>
      <c r="Z16" s="3"/>
      <c r="AA16">
        <v>2.727833746425</v>
      </c>
      <c r="AB16">
        <v>14.94421880907</v>
      </c>
      <c r="AD16">
        <f t="shared" si="4"/>
        <v>2.7278337464249999E-2</v>
      </c>
      <c r="AE16">
        <v>14.94421880907</v>
      </c>
      <c r="AF16">
        <f t="shared" si="5"/>
        <v>1.0685969649060007E-2</v>
      </c>
      <c r="AG16">
        <v>12.117831305119999</v>
      </c>
    </row>
    <row r="17" spans="2:33" x14ac:dyDescent="0.3">
      <c r="B17" s="2">
        <v>1.246232146927E-2</v>
      </c>
      <c r="C17">
        <v>7.8691176344810003</v>
      </c>
      <c r="D17">
        <v>1.134889073927E-2</v>
      </c>
      <c r="E17">
        <v>9.3817661404500008</v>
      </c>
      <c r="F17">
        <v>7.6017803808229997E-3</v>
      </c>
      <c r="G17">
        <v>8.1552276560120003</v>
      </c>
      <c r="I17" s="3"/>
      <c r="J17">
        <v>1.4429059053469999E-2</v>
      </c>
      <c r="K17">
        <v>4.154410341168</v>
      </c>
      <c r="L17">
        <v>5.2763007536670006E-3</v>
      </c>
      <c r="M17">
        <v>6.0539934882309998</v>
      </c>
      <c r="O17" s="3"/>
      <c r="P17">
        <v>0.97956786386399997</v>
      </c>
      <c r="Q17">
        <v>20.599478782929999</v>
      </c>
      <c r="R17">
        <v>1.2561266703980001</v>
      </c>
      <c r="S17">
        <v>11.90236317692</v>
      </c>
      <c r="U17">
        <f t="shared" si="0"/>
        <v>9.7956786386399989E-3</v>
      </c>
      <c r="V17">
        <f t="shared" si="1"/>
        <v>20.599478782929999</v>
      </c>
      <c r="W17">
        <f t="shared" si="2"/>
        <v>1.2561266703980001E-2</v>
      </c>
      <c r="X17">
        <f t="shared" si="3"/>
        <v>11.90236317692</v>
      </c>
      <c r="Z17" s="3"/>
      <c r="AA17">
        <v>3.391708647712</v>
      </c>
      <c r="AB17">
        <v>14.41821897212</v>
      </c>
      <c r="AD17">
        <f t="shared" si="4"/>
        <v>3.3917086477120002E-2</v>
      </c>
      <c r="AE17">
        <v>14.41821897212</v>
      </c>
      <c r="AF17">
        <f t="shared" si="5"/>
        <v>1.2759143791489996E-2</v>
      </c>
      <c r="AG17">
        <v>12.30171521998</v>
      </c>
    </row>
    <row r="18" spans="2:33" x14ac:dyDescent="0.3">
      <c r="B18" s="2">
        <v>1.307556769291E-2</v>
      </c>
      <c r="C18">
        <v>7.5379914005000002</v>
      </c>
      <c r="D18">
        <v>1.2788272834559999E-2</v>
      </c>
      <c r="E18">
        <v>9.5185273460409991</v>
      </c>
      <c r="F18">
        <v>8.2862908068549995E-3</v>
      </c>
      <c r="G18">
        <v>7.8240906239969998</v>
      </c>
      <c r="I18" s="3"/>
      <c r="J18">
        <v>1.7471857850379999E-2</v>
      </c>
      <c r="K18">
        <v>4.2761103140839998</v>
      </c>
      <c r="L18">
        <v>5.5054272819140002E-3</v>
      </c>
      <c r="M18">
        <v>6.1113933947729997</v>
      </c>
      <c r="O18" s="3"/>
      <c r="P18">
        <v>1.079581450939</v>
      </c>
      <c r="Q18">
        <v>20.703635856049999</v>
      </c>
      <c r="R18">
        <v>1.7207216918179999</v>
      </c>
      <c r="S18">
        <v>12.20181476216</v>
      </c>
      <c r="U18">
        <f t="shared" si="0"/>
        <v>1.079581450939E-2</v>
      </c>
      <c r="V18">
        <f t="shared" si="1"/>
        <v>20.703635856049999</v>
      </c>
      <c r="W18">
        <f t="shared" si="2"/>
        <v>1.7207216918179998E-2</v>
      </c>
      <c r="X18">
        <f t="shared" si="3"/>
        <v>12.20181476216</v>
      </c>
      <c r="Z18" s="3"/>
      <c r="AA18">
        <v>4.1085999400690003</v>
      </c>
      <c r="AB18">
        <v>13.789589600259999</v>
      </c>
      <c r="AD18">
        <f t="shared" si="4"/>
        <v>4.108599940069E-2</v>
      </c>
      <c r="AE18">
        <v>13.789589600259999</v>
      </c>
      <c r="AF18">
        <f t="shared" si="5"/>
        <v>1.4548109915769993E-2</v>
      </c>
      <c r="AG18">
        <v>12.430132009879999</v>
      </c>
    </row>
    <row r="19" spans="2:33" x14ac:dyDescent="0.3">
      <c r="B19" s="2">
        <v>1.482969902505E-2</v>
      </c>
      <c r="C19">
        <v>6.6245302629639999</v>
      </c>
      <c r="D19">
        <v>1.4213434337910001E-2</v>
      </c>
      <c r="E19">
        <v>9.6267533516789996</v>
      </c>
      <c r="F19">
        <v>9.3556601743379989E-3</v>
      </c>
      <c r="G19">
        <v>7.4643579230370003</v>
      </c>
      <c r="I19" s="3"/>
      <c r="J19">
        <v>2.200795574752E-2</v>
      </c>
      <c r="K19">
        <v>4.4012387511920004</v>
      </c>
      <c r="L19">
        <v>6.9053139017790002E-3</v>
      </c>
      <c r="M19">
        <v>6.7895702930089996</v>
      </c>
      <c r="O19" s="3"/>
      <c r="P19">
        <v>1.252108148901</v>
      </c>
      <c r="Q19">
        <v>20.45626280738</v>
      </c>
      <c r="R19">
        <v>2.126173254957</v>
      </c>
      <c r="S19">
        <v>12.20181476216</v>
      </c>
      <c r="U19">
        <f t="shared" si="0"/>
        <v>1.2521081489009999E-2</v>
      </c>
      <c r="V19">
        <f t="shared" si="1"/>
        <v>20.45626280738</v>
      </c>
      <c r="W19">
        <f t="shared" si="2"/>
        <v>2.1261732549569999E-2</v>
      </c>
      <c r="X19">
        <f t="shared" si="3"/>
        <v>12.20181476216</v>
      </c>
      <c r="Z19" s="3"/>
      <c r="AA19">
        <v>4.1941275574330001</v>
      </c>
      <c r="AB19">
        <v>13.723816883410001</v>
      </c>
      <c r="AD19">
        <f t="shared" si="4"/>
        <v>4.194127557433E-2</v>
      </c>
      <c r="AE19">
        <v>13.723816883410001</v>
      </c>
      <c r="AF19">
        <f t="shared" si="5"/>
        <v>1.6500268680129996E-2</v>
      </c>
      <c r="AG19">
        <v>12.521255426770001</v>
      </c>
    </row>
    <row r="20" spans="2:33" x14ac:dyDescent="0.3">
      <c r="B20" s="2">
        <v>1.4972446719920001E-2</v>
      </c>
      <c r="C20">
        <v>6.4304546218940004</v>
      </c>
      <c r="D20">
        <v>1.5624388148740001E-2</v>
      </c>
      <c r="E20">
        <v>9.695029213542</v>
      </c>
      <c r="F20">
        <v>1.052475427721E-2</v>
      </c>
      <c r="G20">
        <v>7.1445624082119998</v>
      </c>
      <c r="I20" s="3"/>
      <c r="J20">
        <v>2.3012469162940002E-2</v>
      </c>
      <c r="K20">
        <v>4.458555282801</v>
      </c>
      <c r="L20">
        <v>7.3061308925559997E-3</v>
      </c>
      <c r="M20">
        <v>6.9043762820149999</v>
      </c>
      <c r="O20" s="3"/>
      <c r="P20">
        <v>1.3522327820169999</v>
      </c>
      <c r="Q20">
        <v>20.2088897587</v>
      </c>
      <c r="R20">
        <v>2.5026763306070001</v>
      </c>
      <c r="S20">
        <v>12.16275585973</v>
      </c>
      <c r="U20">
        <f t="shared" si="0"/>
        <v>1.3522327820169999E-2</v>
      </c>
      <c r="V20">
        <f t="shared" si="1"/>
        <v>20.2088897587</v>
      </c>
      <c r="W20">
        <f t="shared" si="2"/>
        <v>2.502676330607E-2</v>
      </c>
      <c r="X20">
        <f t="shared" si="3"/>
        <v>12.16275585973</v>
      </c>
      <c r="Z20" s="3"/>
      <c r="AA20">
        <v>4.2185746280140002</v>
      </c>
      <c r="AB20">
        <v>13.69573771492</v>
      </c>
      <c r="AD20">
        <f t="shared" si="4"/>
        <v>4.2185746280140005E-2</v>
      </c>
      <c r="AE20">
        <v>13.69573771492</v>
      </c>
      <c r="AF20">
        <f t="shared" si="5"/>
        <v>1.9063445081859996E-2</v>
      </c>
      <c r="AG20">
        <v>12.55611136796</v>
      </c>
    </row>
    <row r="21" spans="2:33" x14ac:dyDescent="0.3">
      <c r="B21" s="2">
        <v>1.497257571408E-2</v>
      </c>
      <c r="C21">
        <v>6.3163051836569997</v>
      </c>
      <c r="D21">
        <v>1.6422463369299999E-2</v>
      </c>
      <c r="E21">
        <v>9.7691054104119992</v>
      </c>
      <c r="F21">
        <v>1.145150494399E-2</v>
      </c>
      <c r="G21">
        <v>6.8647559100870001</v>
      </c>
      <c r="I21" s="3"/>
      <c r="J21">
        <v>2.4304548991080002E-2</v>
      </c>
      <c r="K21">
        <v>4.4799505534120003</v>
      </c>
      <c r="L21">
        <v>7.592577661279E-3</v>
      </c>
      <c r="M21">
        <v>6.9725371270540002</v>
      </c>
      <c r="O21" s="3"/>
      <c r="P21">
        <v>1.449753402489</v>
      </c>
      <c r="Q21">
        <v>19.870379271040001</v>
      </c>
      <c r="R21">
        <v>3.2333571284749998</v>
      </c>
      <c r="S21">
        <v>11.915382811060001</v>
      </c>
      <c r="U21">
        <f t="shared" si="0"/>
        <v>1.4497534024889999E-2</v>
      </c>
      <c r="V21">
        <f t="shared" si="1"/>
        <v>19.870379271040001</v>
      </c>
      <c r="W21">
        <f t="shared" si="2"/>
        <v>3.233357128475E-2</v>
      </c>
      <c r="X21">
        <f t="shared" si="3"/>
        <v>11.915382811060001</v>
      </c>
      <c r="Z21" s="3"/>
      <c r="AA21">
        <v>4.2740080384279997</v>
      </c>
      <c r="AB21">
        <v>4.3526520873730004</v>
      </c>
      <c r="AF21">
        <f t="shared" si="5"/>
        <v>2.2359078838099997E-2</v>
      </c>
      <c r="AG21">
        <v>12.590312476719999</v>
      </c>
    </row>
    <row r="22" spans="2:33" x14ac:dyDescent="0.3">
      <c r="B22" s="2">
        <v>1.5129479503800001E-2</v>
      </c>
      <c r="C22">
        <v>6.2078394616569996</v>
      </c>
      <c r="D22">
        <v>1.660771804698E-2</v>
      </c>
      <c r="E22">
        <v>9.7976146950810001</v>
      </c>
      <c r="F22">
        <v>1.253494011041E-2</v>
      </c>
      <c r="G22">
        <v>6.6705377349640003</v>
      </c>
      <c r="I22" s="3"/>
      <c r="J22">
        <v>2.5969808812719999E-2</v>
      </c>
      <c r="K22">
        <v>4.5156618330929996</v>
      </c>
      <c r="L22">
        <v>8.1666294511350008E-3</v>
      </c>
      <c r="M22">
        <v>7.0011876729570002</v>
      </c>
      <c r="O22" s="3"/>
      <c r="P22">
        <v>1.544645333419</v>
      </c>
      <c r="Q22">
        <v>19.518849149240001</v>
      </c>
      <c r="R22">
        <v>3.8152599162160001</v>
      </c>
      <c r="S22">
        <v>11.746127567229999</v>
      </c>
      <c r="U22">
        <f t="shared" si="0"/>
        <v>1.5446453334190001E-2</v>
      </c>
      <c r="V22">
        <f t="shared" si="1"/>
        <v>19.518849149240001</v>
      </c>
      <c r="W22">
        <f t="shared" si="2"/>
        <v>3.8152599162160003E-2</v>
      </c>
      <c r="X22">
        <f t="shared" si="3"/>
        <v>11.746127567229999</v>
      </c>
      <c r="Z22" s="3"/>
      <c r="AA22">
        <v>4.2665485658910001</v>
      </c>
      <c r="AB22">
        <v>3.7583591716420002</v>
      </c>
      <c r="AF22">
        <f t="shared" si="5"/>
        <v>2.6184876505039999E-2</v>
      </c>
      <c r="AG22">
        <v>12.52188405057</v>
      </c>
    </row>
    <row r="23" spans="2:33" x14ac:dyDescent="0.3">
      <c r="B23" s="2">
        <v>1.733946954174E-2</v>
      </c>
      <c r="C23">
        <v>5.4997782055269999</v>
      </c>
      <c r="D23">
        <v>1.679306947028E-2</v>
      </c>
      <c r="E23">
        <v>9.7405119010739991</v>
      </c>
      <c r="F23">
        <v>1.4088596468150002E-2</v>
      </c>
      <c r="G23">
        <v>6.5846902591380001</v>
      </c>
      <c r="I23" s="3"/>
      <c r="J23">
        <v>3.2142255456579998E-2</v>
      </c>
      <c r="K23">
        <v>4.6944498285389997</v>
      </c>
      <c r="L23">
        <v>8.4826050294040008E-3</v>
      </c>
      <c r="M23">
        <v>6.9939756291129997</v>
      </c>
      <c r="O23" s="3"/>
      <c r="P23">
        <v>1.6843483710480001</v>
      </c>
      <c r="Q23">
        <v>18.998063783620001</v>
      </c>
      <c r="U23">
        <f t="shared" si="0"/>
        <v>1.6843483710480001E-2</v>
      </c>
      <c r="V23">
        <f t="shared" si="1"/>
        <v>18.998063783620001</v>
      </c>
      <c r="Z23" s="3"/>
      <c r="AA23">
        <v>4.2470193809780001</v>
      </c>
      <c r="AB23">
        <v>3.043444866937</v>
      </c>
      <c r="AF23">
        <f t="shared" si="5"/>
        <v>2.9766946059569994E-2</v>
      </c>
      <c r="AG23">
        <v>12.41652604722</v>
      </c>
    </row>
    <row r="24" spans="2:33" x14ac:dyDescent="0.3">
      <c r="B24" s="2">
        <v>1.9021814245119999E-2</v>
      </c>
      <c r="C24">
        <v>5.0486330908839996</v>
      </c>
      <c r="D24">
        <v>1.7163630423289999E-2</v>
      </c>
      <c r="E24">
        <v>9.7518706951190008</v>
      </c>
      <c r="F24">
        <v>1.491534506209E-2</v>
      </c>
      <c r="G24">
        <v>6.510367867087</v>
      </c>
      <c r="I24" s="3"/>
      <c r="J24">
        <v>3.5214158370490002E-2</v>
      </c>
      <c r="K24">
        <v>4.7802563321029998</v>
      </c>
      <c r="L24">
        <v>8.8848891399030006E-3</v>
      </c>
      <c r="M24">
        <v>6.9723981688299999</v>
      </c>
      <c r="O24" s="3"/>
      <c r="P24">
        <v>1.885946940989</v>
      </c>
      <c r="Q24">
        <v>18.399160613140001</v>
      </c>
      <c r="U24">
        <f t="shared" si="0"/>
        <v>1.8859469409890001E-2</v>
      </c>
      <c r="V24">
        <f t="shared" si="1"/>
        <v>18.399160613140001</v>
      </c>
      <c r="Z24" s="3"/>
      <c r="AA24">
        <v>4.2436503329199997</v>
      </c>
      <c r="AB24">
        <v>2.4305416442859999</v>
      </c>
      <c r="AF24">
        <f t="shared" si="5"/>
        <v>3.2983105191070006E-2</v>
      </c>
      <c r="AG24">
        <v>12.28363456908</v>
      </c>
    </row>
    <row r="25" spans="2:33" x14ac:dyDescent="0.3">
      <c r="B25" s="2">
        <v>2.1559432572509998E-2</v>
      </c>
      <c r="C25">
        <v>4.5060388492390002</v>
      </c>
      <c r="D25">
        <v>1.7876207950109999E-2</v>
      </c>
      <c r="E25">
        <v>9.8088374338950004</v>
      </c>
      <c r="F25">
        <v>1.5499808267320002E-2</v>
      </c>
      <c r="G25">
        <v>6.424667244528</v>
      </c>
      <c r="I25" s="3"/>
      <c r="J25">
        <v>3.825761351043E-2</v>
      </c>
      <c r="K25">
        <v>4.8409426566539997</v>
      </c>
      <c r="L25">
        <v>9.4594814475510002E-3</v>
      </c>
      <c r="M25">
        <v>6.9508021807849998</v>
      </c>
      <c r="O25" s="3"/>
      <c r="P25">
        <v>1.9399893072059999</v>
      </c>
      <c r="Q25">
        <v>18.17782683275</v>
      </c>
      <c r="U25">
        <f t="shared" si="0"/>
        <v>1.9399893072059998E-2</v>
      </c>
      <c r="V25">
        <f t="shared" si="1"/>
        <v>18.17782683275</v>
      </c>
      <c r="Z25" s="3"/>
      <c r="AA25">
        <v>4.2076851907549999</v>
      </c>
      <c r="AB25">
        <v>1.85507731295</v>
      </c>
      <c r="AF25">
        <f t="shared" si="5"/>
        <v>3.599580394637001E-2</v>
      </c>
      <c r="AG25">
        <v>12.150924988830001</v>
      </c>
    </row>
    <row r="26" spans="2:33" x14ac:dyDescent="0.3">
      <c r="B26" s="2">
        <v>2.8330441208480002E-2</v>
      </c>
      <c r="C26">
        <v>3.700259496413</v>
      </c>
      <c r="D26">
        <v>1.8588856423720001E-2</v>
      </c>
      <c r="E26">
        <v>9.8030219816400006</v>
      </c>
      <c r="F26">
        <v>1.62125921848E-2</v>
      </c>
      <c r="G26">
        <v>6.2989948821250001</v>
      </c>
      <c r="I26" s="3"/>
      <c r="J26">
        <v>3.9377037665699999E-2</v>
      </c>
      <c r="K26">
        <v>4.894657798281</v>
      </c>
      <c r="L26">
        <v>9.9192788405940008E-3</v>
      </c>
      <c r="M26">
        <v>6.9220404683029999</v>
      </c>
      <c r="O26" s="3"/>
      <c r="P26">
        <v>1.9716322892989999</v>
      </c>
      <c r="Q26">
        <v>18.02159122306</v>
      </c>
      <c r="U26">
        <f t="shared" si="0"/>
        <v>1.9716322892989999E-2</v>
      </c>
      <c r="V26">
        <f t="shared" si="1"/>
        <v>18.02159122306</v>
      </c>
      <c r="Z26" s="3"/>
      <c r="AA26">
        <v>4.1800069823139996</v>
      </c>
      <c r="AB26">
        <v>1.1495227310730001</v>
      </c>
      <c r="AF26">
        <f t="shared" si="5"/>
        <v>3.7867851577470003E-2</v>
      </c>
      <c r="AG26">
        <v>12.13067760084</v>
      </c>
    </row>
    <row r="27" spans="2:33" x14ac:dyDescent="0.3">
      <c r="D27">
        <v>1.885966039281E-2</v>
      </c>
      <c r="E27">
        <v>9.8029809491089992</v>
      </c>
      <c r="I27" s="3"/>
      <c r="J27">
        <v>4.06692719275E-2</v>
      </c>
      <c r="K27">
        <v>4.9016969163350002</v>
      </c>
      <c r="L27">
        <v>1.0435624305839998E-2</v>
      </c>
      <c r="M27">
        <v>6.9758204571010003</v>
      </c>
      <c r="O27" s="3"/>
      <c r="P27">
        <v>2.1639790356400002</v>
      </c>
      <c r="Q27">
        <v>17.539864759850001</v>
      </c>
      <c r="U27">
        <f t="shared" si="0"/>
        <v>2.1639790356400002E-2</v>
      </c>
      <c r="V27">
        <f t="shared" si="1"/>
        <v>17.539864759850001</v>
      </c>
      <c r="Z27" s="3"/>
      <c r="AA27">
        <v>4.1521272128150004</v>
      </c>
      <c r="AB27">
        <v>0.62042045892950004</v>
      </c>
      <c r="AF27">
        <f t="shared" si="5"/>
        <v>3.9128775486470008E-2</v>
      </c>
      <c r="AG27">
        <v>12.175984652229999</v>
      </c>
    </row>
    <row r="28" spans="2:33" x14ac:dyDescent="0.3">
      <c r="D28">
        <v>1.9429735313680002E-2</v>
      </c>
      <c r="E28">
        <v>9.8371393963060001</v>
      </c>
      <c r="I28" s="3"/>
      <c r="J28">
        <v>4.2076069453420004E-2</v>
      </c>
      <c r="K28">
        <v>4.9374359876609999</v>
      </c>
      <c r="L28">
        <v>1.1612523135240001E-2</v>
      </c>
      <c r="M28">
        <v>7.025940384668</v>
      </c>
      <c r="O28" s="3"/>
      <c r="P28">
        <v>2.3246786870720002</v>
      </c>
      <c r="Q28">
        <v>17.227393540480001</v>
      </c>
      <c r="U28">
        <f t="shared" si="0"/>
        <v>2.3246786870720001E-2</v>
      </c>
      <c r="V28">
        <f t="shared" si="1"/>
        <v>17.227393540480001</v>
      </c>
      <c r="Z28" s="3"/>
      <c r="AA28">
        <v>4.1241201415940001</v>
      </c>
      <c r="AB28">
        <v>0.20276175082760001</v>
      </c>
      <c r="AF28">
        <f t="shared" si="5"/>
        <v>3.9943890008669998E-2</v>
      </c>
      <c r="AG28">
        <v>12.0638134966</v>
      </c>
    </row>
    <row r="29" spans="2:33" x14ac:dyDescent="0.3">
      <c r="D29">
        <v>2.0227945978120002E-2</v>
      </c>
      <c r="E29">
        <v>9.7913586830269992</v>
      </c>
      <c r="I29" s="3"/>
      <c r="J29">
        <v>4.328172492409E-2</v>
      </c>
      <c r="K29">
        <v>4.9839637891289996</v>
      </c>
      <c r="L29">
        <v>1.2243779340330002E-2</v>
      </c>
      <c r="M29">
        <v>7.0761189834850002</v>
      </c>
      <c r="O29" s="3"/>
      <c r="P29">
        <v>2.5117022492690002</v>
      </c>
      <c r="Q29">
        <v>16.927941955240001</v>
      </c>
      <c r="U29">
        <f t="shared" si="0"/>
        <v>2.5117022492690003E-2</v>
      </c>
      <c r="V29">
        <f t="shared" si="1"/>
        <v>16.927941955240001</v>
      </c>
      <c r="Z29" s="3"/>
      <c r="AA29">
        <v>4.103965056551</v>
      </c>
      <c r="AB29">
        <v>3.5778302661299999E-2</v>
      </c>
      <c r="AF29">
        <f t="shared" si="5"/>
        <v>4.0799378351870003E-2</v>
      </c>
      <c r="AG29">
        <v>11.979466852410001</v>
      </c>
    </row>
    <row r="30" spans="2:33" x14ac:dyDescent="0.3">
      <c r="D30">
        <v>2.1553447243170001E-2</v>
      </c>
      <c r="E30">
        <v>9.8025727834129999</v>
      </c>
      <c r="I30" s="3"/>
      <c r="J30">
        <v>4.5521654270210002E-2</v>
      </c>
      <c r="K30">
        <v>4.990901004486</v>
      </c>
      <c r="L30">
        <v>1.3564422767669998E-2</v>
      </c>
      <c r="M30">
        <v>7.1118673186930002</v>
      </c>
      <c r="O30" s="3"/>
      <c r="P30">
        <v>2.7290318282969999</v>
      </c>
      <c r="Q30">
        <v>16.537352931019999</v>
      </c>
      <c r="U30">
        <f t="shared" si="0"/>
        <v>2.7290318282969999E-2</v>
      </c>
      <c r="V30">
        <f t="shared" si="1"/>
        <v>16.537352931019999</v>
      </c>
      <c r="Z30" s="3"/>
      <c r="AA30">
        <v>4.0510865756790002</v>
      </c>
      <c r="AB30">
        <v>1.7677309851749999E-2</v>
      </c>
      <c r="AF30">
        <f t="shared" si="5"/>
        <v>4.2591102680070006E-2</v>
      </c>
      <c r="AG30">
        <v>11.866422586880001</v>
      </c>
    </row>
    <row r="31" spans="2:33" x14ac:dyDescent="0.3">
      <c r="D31">
        <v>2.2565392467410003E-2</v>
      </c>
      <c r="E31">
        <v>9.8081269232369994</v>
      </c>
      <c r="I31" s="3"/>
      <c r="J31">
        <v>4.6554731284840001E-2</v>
      </c>
      <c r="K31">
        <v>5.0625706006910001</v>
      </c>
      <c r="L31">
        <v>1.543105629505E-2</v>
      </c>
      <c r="M31">
        <v>7.1152556393979998</v>
      </c>
      <c r="O31" s="3"/>
      <c r="P31">
        <v>2.838338367135</v>
      </c>
      <c r="Q31">
        <v>16.39413695547</v>
      </c>
      <c r="U31">
        <f t="shared" si="0"/>
        <v>2.8383383671350002E-2</v>
      </c>
      <c r="V31">
        <f t="shared" si="1"/>
        <v>16.39413695547</v>
      </c>
      <c r="Z31" s="3"/>
      <c r="AA31">
        <v>4.0062085996579997</v>
      </c>
      <c r="AB31">
        <v>0.1202340855956</v>
      </c>
      <c r="AF31">
        <f t="shared" si="5"/>
        <v>4.4260432528269993E-2</v>
      </c>
      <c r="AG31">
        <v>11.781348351089999</v>
      </c>
    </row>
    <row r="32" spans="2:33" x14ac:dyDescent="0.3">
      <c r="D32">
        <v>2.6000352821460002E-2</v>
      </c>
      <c r="E32">
        <v>9.7847765703369998</v>
      </c>
      <c r="I32" s="3"/>
      <c r="J32">
        <v>4.7617182675349999E-2</v>
      </c>
      <c r="K32">
        <v>5.0732234605690003</v>
      </c>
      <c r="L32">
        <v>1.7556422377050001E-2</v>
      </c>
      <c r="M32">
        <v>7.0934929014839998</v>
      </c>
      <c r="O32" s="3"/>
      <c r="Z32" s="3"/>
      <c r="AA32">
        <v>3.9687476622669999</v>
      </c>
      <c r="AB32">
        <v>0.85423163175140004</v>
      </c>
      <c r="AF32">
        <f t="shared" si="5"/>
        <v>4.8208942929569988E-2</v>
      </c>
      <c r="AG32">
        <v>11.65708900419</v>
      </c>
    </row>
    <row r="33" spans="4:33" x14ac:dyDescent="0.3">
      <c r="D33">
        <v>3.3283741347309999E-2</v>
      </c>
      <c r="E33">
        <v>9.6181563257880001</v>
      </c>
      <c r="I33" s="3"/>
      <c r="J33">
        <v>4.9023980201270002E-2</v>
      </c>
      <c r="K33">
        <v>5.108962531895</v>
      </c>
      <c r="L33">
        <v>1.7843718530870002E-2</v>
      </c>
      <c r="M33">
        <v>7.0826949074609997</v>
      </c>
      <c r="O33" s="3"/>
      <c r="Z33" s="3"/>
      <c r="AA33">
        <v>4.0158171454230001</v>
      </c>
      <c r="AB33">
        <v>2.3954310460450001</v>
      </c>
      <c r="AF33">
        <f t="shared" si="5"/>
        <v>5.0855519092370002E-2</v>
      </c>
      <c r="AG33">
        <v>11.51541987649</v>
      </c>
    </row>
    <row r="34" spans="4:33" x14ac:dyDescent="0.3">
      <c r="D34">
        <v>3.38254460311E-2</v>
      </c>
      <c r="E34">
        <v>9.5324621820500006</v>
      </c>
      <c r="I34" s="3"/>
      <c r="J34">
        <v>5.1579267391039997E-2</v>
      </c>
      <c r="K34">
        <v>5.1661123136349998</v>
      </c>
      <c r="L34">
        <v>1.9365581230290002E-2</v>
      </c>
      <c r="M34">
        <v>7.1004764362500001</v>
      </c>
      <c r="O34" s="3"/>
      <c r="Z34" s="3"/>
      <c r="AA34">
        <v>4.0701869739639998</v>
      </c>
      <c r="AB34">
        <v>4.6702278311230003</v>
      </c>
      <c r="AF34">
        <f t="shared" si="5"/>
        <v>5.3705555631469996E-2</v>
      </c>
      <c r="AG34">
        <v>11.37356885088</v>
      </c>
    </row>
    <row r="35" spans="4:33" x14ac:dyDescent="0.3">
      <c r="D35">
        <v>3.4737582673739997E-2</v>
      </c>
      <c r="E35">
        <v>9.5722762705939992</v>
      </c>
      <c r="I35" s="3"/>
      <c r="J35">
        <v>5.3359051868399995E-2</v>
      </c>
      <c r="K35">
        <v>5.2341125847269998</v>
      </c>
      <c r="L35">
        <v>2.1490831487049999E-2</v>
      </c>
      <c r="M35">
        <v>7.089480812753</v>
      </c>
      <c r="O35" s="3"/>
      <c r="Z35" s="3"/>
      <c r="AA35">
        <v>4.1495024714940003</v>
      </c>
      <c r="AB35">
        <v>6.4804581552169997</v>
      </c>
      <c r="AF35">
        <f t="shared" si="5"/>
        <v>5.4112582468770001E-2</v>
      </c>
      <c r="AG35">
        <v>11.36391809142</v>
      </c>
    </row>
    <row r="36" spans="4:33" x14ac:dyDescent="0.3">
      <c r="D36">
        <v>3.557859055787E-2</v>
      </c>
      <c r="E36">
        <v>9.4922442470230006</v>
      </c>
      <c r="I36" s="3"/>
      <c r="J36">
        <v>5.4163195396840003E-2</v>
      </c>
      <c r="K36">
        <v>5.2304370836930003</v>
      </c>
      <c r="L36">
        <v>2.5081280545790001E-2</v>
      </c>
      <c r="M36">
        <v>7.024492131183</v>
      </c>
      <c r="O36" s="3"/>
      <c r="Z36" s="3"/>
      <c r="AA36">
        <v>4.1930756048699998</v>
      </c>
      <c r="AB36">
        <v>7.5201979109019996</v>
      </c>
      <c r="AF36">
        <f t="shared" si="5"/>
        <v>5.468322628517E-2</v>
      </c>
      <c r="AG36">
        <v>11.27982610428</v>
      </c>
    </row>
    <row r="37" spans="4:33" x14ac:dyDescent="0.3">
      <c r="D37">
        <v>3.6661793534779996E-2</v>
      </c>
      <c r="E37">
        <v>9.5034950607259994</v>
      </c>
      <c r="I37" s="3"/>
      <c r="J37">
        <v>5.904421855559E-2</v>
      </c>
      <c r="K37">
        <v>5.326816160161</v>
      </c>
      <c r="L37">
        <v>2.8901358042149997E-2</v>
      </c>
      <c r="M37">
        <v>6.970245860346</v>
      </c>
      <c r="O37" s="3"/>
      <c r="Z37" s="3"/>
      <c r="AA37">
        <v>4.248813926915</v>
      </c>
      <c r="AB37">
        <v>8.5969763825300003</v>
      </c>
    </row>
    <row r="38" spans="4:33" x14ac:dyDescent="0.3">
      <c r="D38">
        <v>4.0282189158349996E-2</v>
      </c>
      <c r="E38">
        <v>9.3488447789640006</v>
      </c>
      <c r="I38" s="3"/>
      <c r="J38">
        <v>6.2547007787610007E-2</v>
      </c>
      <c r="K38">
        <v>5.4018092298999996</v>
      </c>
      <c r="L38">
        <v>3.068249381398E-2</v>
      </c>
      <c r="M38">
        <v>6.9126297965669998</v>
      </c>
      <c r="O38" s="3"/>
      <c r="Z38" s="3"/>
      <c r="AA38">
        <v>4.3328881829609998</v>
      </c>
      <c r="AB38">
        <v>9.8035176884849999</v>
      </c>
    </row>
    <row r="39" spans="4:33" x14ac:dyDescent="0.3">
      <c r="D39">
        <v>4.1778789006209995E-2</v>
      </c>
      <c r="E39">
        <v>9.302958244949</v>
      </c>
      <c r="I39" s="3"/>
      <c r="J39">
        <v>6.4930025388650003E-2</v>
      </c>
      <c r="K39">
        <v>5.4553885012640002</v>
      </c>
      <c r="L39">
        <v>3.1228136438290002E-2</v>
      </c>
      <c r="M39">
        <v>6.9125711253170001</v>
      </c>
      <c r="O39" s="3"/>
      <c r="Z39" s="3"/>
      <c r="AA39">
        <v>4.4133918298900001</v>
      </c>
      <c r="AB39">
        <v>10.57360808152</v>
      </c>
    </row>
    <row r="40" spans="4:33" x14ac:dyDescent="0.3">
      <c r="D40">
        <v>4.2135148716420004E-2</v>
      </c>
      <c r="E40">
        <v>9.2686594233059996</v>
      </c>
      <c r="I40" s="3"/>
      <c r="J40">
        <v>6.5476092705509997E-2</v>
      </c>
      <c r="K40">
        <v>5.4158504104830003</v>
      </c>
      <c r="L40">
        <v>3.28364621036E-2</v>
      </c>
      <c r="M40">
        <v>6.9016310851110001</v>
      </c>
      <c r="O40" s="3"/>
      <c r="Z40" s="3"/>
      <c r="AA40">
        <v>4.5345769435929997</v>
      </c>
      <c r="AB40">
        <v>11.352621642440001</v>
      </c>
    </row>
    <row r="41" spans="4:33" x14ac:dyDescent="0.3">
      <c r="D41">
        <v>4.2577012570069996E-2</v>
      </c>
      <c r="E41">
        <v>9.2457625878460004</v>
      </c>
      <c r="I41" s="3"/>
      <c r="J41">
        <v>6.5992399562340001E-2</v>
      </c>
      <c r="K41">
        <v>5.4732194374210001</v>
      </c>
      <c r="L41">
        <v>3.4990314567969999E-2</v>
      </c>
      <c r="M41">
        <v>6.9013994880710001</v>
      </c>
      <c r="O41" s="3"/>
      <c r="Z41" s="3"/>
      <c r="AA41">
        <v>4.6194680523500002</v>
      </c>
      <c r="AB41">
        <v>11.84406674579</v>
      </c>
    </row>
    <row r="42" spans="4:33" x14ac:dyDescent="0.3">
      <c r="D42">
        <v>4.2919074291839998E-2</v>
      </c>
      <c r="E42">
        <v>9.2514182291929998</v>
      </c>
      <c r="I42" s="3"/>
      <c r="J42">
        <v>7.1677566249530006E-2</v>
      </c>
      <c r="K42">
        <v>5.5659230128550004</v>
      </c>
      <c r="L42">
        <v>3.6972592395049998E-2</v>
      </c>
      <c r="M42">
        <v>6.832994694151</v>
      </c>
      <c r="O42" s="3"/>
      <c r="Z42" s="3"/>
      <c r="AA42">
        <v>4.7492371371280004</v>
      </c>
      <c r="AB42">
        <v>12.232955073399999</v>
      </c>
    </row>
    <row r="43" spans="4:33" x14ac:dyDescent="0.3">
      <c r="D43">
        <v>4.350342785202E-2</v>
      </c>
      <c r="E43">
        <v>9.2627446291359998</v>
      </c>
      <c r="I43" s="3"/>
      <c r="J43">
        <v>7.6013062609200002E-2</v>
      </c>
      <c r="K43">
        <v>5.6515936461559999</v>
      </c>
      <c r="L43">
        <v>3.8868407256250001E-2</v>
      </c>
      <c r="M43">
        <v>6.7933114692260004</v>
      </c>
      <c r="O43" s="3"/>
      <c r="Z43" s="3"/>
      <c r="AA43">
        <v>4.8708996322860001</v>
      </c>
      <c r="AB43">
        <v>12.59405526916</v>
      </c>
    </row>
    <row r="44" spans="4:33" x14ac:dyDescent="0.3">
      <c r="D44">
        <v>4.3874021053580001E-2</v>
      </c>
      <c r="E44">
        <v>9.2455660636220003</v>
      </c>
      <c r="I44" s="3"/>
      <c r="J44">
        <v>7.8425145718820005E-2</v>
      </c>
      <c r="K44">
        <v>5.6728684863070002</v>
      </c>
      <c r="L44">
        <v>4.6278779377700002E-2</v>
      </c>
      <c r="M44">
        <v>6.6884326693759997</v>
      </c>
      <c r="O44" s="3"/>
      <c r="Z44" s="3"/>
      <c r="AA44">
        <v>4.9967586366900001</v>
      </c>
      <c r="AB44">
        <v>12.843675521290001</v>
      </c>
    </row>
    <row r="45" spans="4:33" x14ac:dyDescent="0.3">
      <c r="D45">
        <v>4.424464650367E-2</v>
      </c>
      <c r="E45">
        <v>9.1998501385489995</v>
      </c>
      <c r="I45" s="3"/>
      <c r="J45">
        <v>7.9315366129009995E-2</v>
      </c>
      <c r="K45">
        <v>5.6763617976700003</v>
      </c>
      <c r="L45">
        <v>4.8116887914279996E-2</v>
      </c>
      <c r="M45">
        <v>6.6738788873460004</v>
      </c>
      <c r="O45" s="3"/>
      <c r="Z45" s="3"/>
      <c r="AA45">
        <v>5.1389369051019997</v>
      </c>
      <c r="AB45">
        <v>13.05600240043</v>
      </c>
    </row>
    <row r="46" spans="4:33" x14ac:dyDescent="0.3">
      <c r="D46">
        <v>4.444429591541E-2</v>
      </c>
      <c r="E46">
        <v>9.1027928815520003</v>
      </c>
      <c r="I46" s="3"/>
      <c r="J46">
        <v>8.0061726116019999E-2</v>
      </c>
      <c r="K46">
        <v>5.70499381581</v>
      </c>
      <c r="L46">
        <v>4.869151883035E-2</v>
      </c>
      <c r="M46">
        <v>6.648693861161</v>
      </c>
      <c r="O46" s="3"/>
      <c r="Z46" s="3"/>
      <c r="AA46">
        <v>5.3055728525710002</v>
      </c>
      <c r="AB46">
        <v>13.23096314741</v>
      </c>
    </row>
    <row r="47" spans="4:33" x14ac:dyDescent="0.3">
      <c r="I47" s="3"/>
      <c r="J47">
        <v>8.5689572562730007E-2</v>
      </c>
      <c r="K47">
        <v>5.7869364527479998</v>
      </c>
      <c r="L47">
        <v>4.9926741718979997E-2</v>
      </c>
      <c r="M47">
        <v>6.6162597356059996</v>
      </c>
      <c r="O47" s="3"/>
      <c r="Z47" s="3"/>
      <c r="AA47">
        <v>5.4967195214820004</v>
      </c>
      <c r="AB47">
        <v>13.322122943889999</v>
      </c>
    </row>
    <row r="48" spans="4:33" x14ac:dyDescent="0.3">
      <c r="I48" s="3"/>
      <c r="J48">
        <v>8.8072705989010014E-2</v>
      </c>
      <c r="K48">
        <v>5.8297486096949998</v>
      </c>
      <c r="L48">
        <v>5.239672419527E-2</v>
      </c>
      <c r="M48">
        <v>6.594459942166</v>
      </c>
      <c r="O48" s="3"/>
      <c r="Z48" s="3"/>
      <c r="AA48">
        <v>5.7082652704020003</v>
      </c>
      <c r="AB48">
        <v>13.366666024120001</v>
      </c>
    </row>
    <row r="49" spans="9:28" x14ac:dyDescent="0.3">
      <c r="I49" s="3"/>
      <c r="J49">
        <v>9.192061352471001E-2</v>
      </c>
      <c r="K49">
        <v>5.8580471280979998</v>
      </c>
      <c r="L49">
        <v>5.4119767558360003E-2</v>
      </c>
      <c r="M49">
        <v>6.5978637026740001</v>
      </c>
      <c r="O49" s="3"/>
      <c r="Z49" s="3"/>
      <c r="AA49">
        <v>5.960524311526</v>
      </c>
      <c r="AB49">
        <v>13.39227138121</v>
      </c>
    </row>
    <row r="50" spans="9:28" x14ac:dyDescent="0.3">
      <c r="I50" s="3"/>
      <c r="J50">
        <v>9.2466024498540009E-2</v>
      </c>
      <c r="K50">
        <v>5.8795226856829998</v>
      </c>
      <c r="L50">
        <v>5.5728633741460004E-2</v>
      </c>
      <c r="M50">
        <v>6.536677128519</v>
      </c>
      <c r="O50" s="3"/>
      <c r="Z50" s="3"/>
      <c r="AA50">
        <v>6.1966338242720003</v>
      </c>
      <c r="AB50">
        <v>13.30657869258</v>
      </c>
    </row>
    <row r="51" spans="9:28" x14ac:dyDescent="0.3">
      <c r="I51" s="3"/>
      <c r="J51">
        <v>9.2982678831090002E-2</v>
      </c>
      <c r="K51">
        <v>5.904590369368</v>
      </c>
      <c r="L51">
        <v>5.7681846059959997E-2</v>
      </c>
      <c r="M51">
        <v>6.5005767658120002</v>
      </c>
      <c r="O51" s="3"/>
      <c r="Z51" s="3"/>
      <c r="AA51">
        <v>6.4652863887410001</v>
      </c>
      <c r="AB51">
        <v>13.22988193099</v>
      </c>
    </row>
    <row r="52" spans="9:28" x14ac:dyDescent="0.3">
      <c r="I52" s="3"/>
      <c r="J52">
        <v>9.3500143940330002E-2</v>
      </c>
      <c r="K52">
        <v>5.8542882521299999</v>
      </c>
      <c r="L52">
        <v>5.949131378052E-2</v>
      </c>
      <c r="M52">
        <v>6.4788479954640001</v>
      </c>
      <c r="O52" s="3"/>
      <c r="Z52" s="3"/>
      <c r="AA52">
        <v>6.6566134017570002</v>
      </c>
      <c r="AB52">
        <v>13.16316334507</v>
      </c>
    </row>
    <row r="53" spans="9:28" x14ac:dyDescent="0.3">
      <c r="I53" s="3"/>
      <c r="J53">
        <v>9.4877914566089988E-2</v>
      </c>
      <c r="K53">
        <v>5.9187427165299997</v>
      </c>
      <c r="L53">
        <v>6.1387128641719996E-2</v>
      </c>
      <c r="M53">
        <v>6.4391647705389996</v>
      </c>
      <c r="O53" s="3"/>
      <c r="Z53" s="3"/>
      <c r="AA53">
        <v>6.9090740039399998</v>
      </c>
      <c r="AB53">
        <v>13.01231639243</v>
      </c>
    </row>
    <row r="54" spans="9:28" x14ac:dyDescent="0.3">
      <c r="I54" s="3"/>
      <c r="J54">
        <v>0.100046542746</v>
      </c>
      <c r="K54">
        <v>5.9756114938630001</v>
      </c>
      <c r="L54">
        <v>6.3455020049579994E-2</v>
      </c>
      <c r="M54">
        <v>6.4209972466850003</v>
      </c>
      <c r="O54" s="3"/>
      <c r="Z54" s="3"/>
      <c r="AA54">
        <v>7.1737528371749999</v>
      </c>
      <c r="AB54">
        <v>12.85207333738</v>
      </c>
    </row>
    <row r="55" spans="9:28" x14ac:dyDescent="0.3">
      <c r="I55" s="3"/>
      <c r="L55">
        <v>6.5522950065860008E-2</v>
      </c>
      <c r="M55">
        <v>6.3992406846929999</v>
      </c>
      <c r="O55" s="3"/>
      <c r="Z55" s="3"/>
      <c r="AA55">
        <v>7.3651116756209998</v>
      </c>
      <c r="AB55">
        <v>12.757493860449999</v>
      </c>
    </row>
    <row r="56" spans="9:28" x14ac:dyDescent="0.3">
      <c r="I56" s="3"/>
      <c r="L56">
        <v>7.3134078158420004E-2</v>
      </c>
      <c r="M56">
        <v>6.319463536093</v>
      </c>
      <c r="O56" s="3"/>
      <c r="Z56" s="3"/>
      <c r="AA56">
        <v>7.3936067367730001</v>
      </c>
      <c r="AB56">
        <v>12.747952239729999</v>
      </c>
    </row>
    <row r="57" spans="9:28" x14ac:dyDescent="0.3">
      <c r="I57" s="3"/>
      <c r="L57">
        <v>7.6896333504929998E-2</v>
      </c>
      <c r="M57">
        <v>6.3011138225680003</v>
      </c>
      <c r="O57" s="3"/>
      <c r="Z57" s="3"/>
      <c r="AA57">
        <v>7.4180538073540001</v>
      </c>
      <c r="AB57">
        <v>12.71987307124</v>
      </c>
    </row>
    <row r="58" spans="9:28" x14ac:dyDescent="0.3">
      <c r="I58" s="3"/>
      <c r="L58">
        <v>7.7326910955730008E-2</v>
      </c>
      <c r="M58">
        <v>6.3190126938560001</v>
      </c>
      <c r="O58" s="3"/>
      <c r="Z58" s="3"/>
      <c r="AA58">
        <v>7.4506817268920003</v>
      </c>
      <c r="AB58">
        <v>12.65457328892</v>
      </c>
    </row>
    <row r="59" spans="9:28" x14ac:dyDescent="0.3">
      <c r="I59" s="3"/>
      <c r="L59">
        <v>7.8906788847079995E-2</v>
      </c>
      <c r="M59">
        <v>6.2829524746359997</v>
      </c>
      <c r="O59" s="3"/>
      <c r="Z59" s="3"/>
      <c r="AA59">
        <v>7.467138901098</v>
      </c>
      <c r="AB59">
        <v>12.496549388209999</v>
      </c>
    </row>
    <row r="60" spans="9:28" x14ac:dyDescent="0.3">
      <c r="I60" s="3"/>
      <c r="L60">
        <v>8.0716333784459998E-2</v>
      </c>
      <c r="M60">
        <v>6.2540456280100001</v>
      </c>
      <c r="O60" s="3"/>
      <c r="Z60" s="3"/>
      <c r="AA60">
        <v>7.4993513766789999</v>
      </c>
      <c r="AB60">
        <v>5.6704128131690004</v>
      </c>
    </row>
    <row r="61" spans="9:28" x14ac:dyDescent="0.3">
      <c r="I61" s="3"/>
      <c r="L61">
        <v>9.6770640754190007E-2</v>
      </c>
      <c r="M61">
        <v>6.1661825427380004</v>
      </c>
      <c r="O61" s="3"/>
      <c r="Z61" s="3"/>
      <c r="AA61">
        <v>7.5025657451430003</v>
      </c>
      <c r="AB61">
        <v>2.8564628211129999</v>
      </c>
    </row>
    <row r="62" spans="9:28" x14ac:dyDescent="0.3">
      <c r="I62" s="3"/>
      <c r="O62" s="3"/>
      <c r="Z62" s="3"/>
      <c r="AA62">
        <v>7.4630193853840003</v>
      </c>
      <c r="AB62">
        <v>1.853834540529</v>
      </c>
    </row>
    <row r="63" spans="9:28" x14ac:dyDescent="0.3">
      <c r="I63" s="3"/>
      <c r="O63" s="3"/>
      <c r="Z63" s="3"/>
      <c r="AA63">
        <v>7.4394103844690003</v>
      </c>
      <c r="AB63">
        <v>1.1482435790729999</v>
      </c>
    </row>
    <row r="64" spans="9:28" x14ac:dyDescent="0.3">
      <c r="I64" s="3"/>
      <c r="O64" s="3"/>
      <c r="Z64" s="3"/>
      <c r="AA64">
        <v>7.4074083650610003</v>
      </c>
      <c r="AB64">
        <v>0.66561250485940004</v>
      </c>
    </row>
    <row r="65" spans="9:28" x14ac:dyDescent="0.3">
      <c r="I65" s="3"/>
      <c r="O65" s="3"/>
      <c r="Z65" s="3"/>
      <c r="AA65">
        <v>7.3795922464219998</v>
      </c>
      <c r="AB65">
        <v>8.0788450694739999E-2</v>
      </c>
    </row>
    <row r="66" spans="9:28" x14ac:dyDescent="0.3">
      <c r="I66" s="3"/>
      <c r="O66" s="3"/>
      <c r="Z66" s="3"/>
      <c r="AA66">
        <v>7.3674801001379997</v>
      </c>
      <c r="AB66">
        <v>-2.685083598774E-3</v>
      </c>
    </row>
    <row r="67" spans="9:28" x14ac:dyDescent="0.3">
      <c r="I67" s="3"/>
      <c r="O67" s="3"/>
      <c r="Z67" s="3"/>
      <c r="AA67">
        <v>7.208738572753</v>
      </c>
      <c r="AB67">
        <v>3.5881574674120002E-2</v>
      </c>
    </row>
    <row r="68" spans="9:28" x14ac:dyDescent="0.3">
      <c r="I68" s="3"/>
      <c r="O68" s="3"/>
      <c r="Z68" s="3"/>
      <c r="AA68">
        <v>7.204138941389</v>
      </c>
      <c r="AB68">
        <v>0.50026613776109996</v>
      </c>
    </row>
    <row r="69" spans="9:28" x14ac:dyDescent="0.3">
      <c r="I69" s="3"/>
      <c r="O69" s="3"/>
      <c r="Z69" s="3"/>
      <c r="AA69">
        <v>7.2275145558149996</v>
      </c>
      <c r="AB69">
        <v>1.4101702999600001</v>
      </c>
    </row>
    <row r="70" spans="9:28" x14ac:dyDescent="0.3">
      <c r="I70" s="3"/>
      <c r="O70" s="3"/>
      <c r="Z70" s="3"/>
      <c r="AA70">
        <v>7.2427517551909997</v>
      </c>
      <c r="AB70">
        <v>2.3201472213179999</v>
      </c>
    </row>
    <row r="71" spans="9:28" x14ac:dyDescent="0.3">
      <c r="I71" s="3"/>
      <c r="O71" s="3"/>
      <c r="Z71" s="3"/>
      <c r="AA71">
        <v>7.3095413758429997</v>
      </c>
      <c r="AB71">
        <v>4.4090955942549996</v>
      </c>
    </row>
    <row r="72" spans="9:28" x14ac:dyDescent="0.3">
      <c r="I72" s="3"/>
      <c r="O72" s="3"/>
      <c r="Z72" s="3"/>
      <c r="AA72">
        <v>7.4001627754220003</v>
      </c>
      <c r="AB72">
        <v>7.0086086915739996</v>
      </c>
    </row>
    <row r="73" spans="9:28" x14ac:dyDescent="0.3">
      <c r="I73" s="3"/>
      <c r="O73" s="3"/>
      <c r="Z73" s="3"/>
      <c r="AA73">
        <v>7.4840460788850001</v>
      </c>
      <c r="AB73">
        <v>8.3823153435919995</v>
      </c>
    </row>
    <row r="74" spans="9:28" x14ac:dyDescent="0.3">
      <c r="I74" s="3"/>
      <c r="O74" s="3"/>
      <c r="Z74" s="3"/>
      <c r="AA74">
        <v>7.5680354671170003</v>
      </c>
      <c r="AB74">
        <v>9.6631523589080004</v>
      </c>
    </row>
    <row r="75" spans="9:28" x14ac:dyDescent="0.3">
      <c r="I75" s="3"/>
      <c r="O75" s="3"/>
      <c r="Z75" s="3"/>
      <c r="AA75">
        <v>7.6204047411040001</v>
      </c>
      <c r="AB75">
        <v>10.12702760789</v>
      </c>
    </row>
    <row r="76" spans="9:28" x14ac:dyDescent="0.3">
      <c r="I76" s="3"/>
      <c r="O76" s="3"/>
      <c r="Z76" s="3"/>
      <c r="AA76">
        <v>7.6729013168120002</v>
      </c>
      <c r="AB76">
        <v>10.47945929282</v>
      </c>
    </row>
    <row r="77" spans="9:28" x14ac:dyDescent="0.3">
      <c r="I77" s="3"/>
      <c r="O77" s="3"/>
      <c r="Z77" s="3"/>
      <c r="AA77">
        <v>7.7619571093859996</v>
      </c>
      <c r="AB77">
        <v>10.88728534356</v>
      </c>
    </row>
    <row r="78" spans="9:28" x14ac:dyDescent="0.3">
      <c r="I78" s="3"/>
      <c r="O78" s="3"/>
      <c r="Z78" s="3"/>
      <c r="AA78">
        <v>7.8632205245340003</v>
      </c>
      <c r="AB78">
        <v>11.295002255569999</v>
      </c>
    </row>
    <row r="79" spans="9:28" x14ac:dyDescent="0.3">
      <c r="I79" s="3"/>
      <c r="O79" s="3"/>
      <c r="Z79" s="3"/>
      <c r="AA79">
        <v>7.9727814818849998</v>
      </c>
      <c r="AB79">
        <v>11.56334195336</v>
      </c>
    </row>
    <row r="80" spans="9:28" x14ac:dyDescent="0.3">
      <c r="I80" s="3"/>
      <c r="O80" s="3"/>
      <c r="Z80" s="3"/>
      <c r="AA80">
        <v>8.1026460429539995</v>
      </c>
      <c r="AB80">
        <v>11.86864760794</v>
      </c>
    </row>
    <row r="81" spans="9:28" x14ac:dyDescent="0.3">
      <c r="I81" s="3"/>
      <c r="O81" s="3"/>
      <c r="Z81" s="3"/>
      <c r="AA81">
        <v>8.2773355376590008</v>
      </c>
      <c r="AB81">
        <v>12.117831305119999</v>
      </c>
    </row>
    <row r="82" spans="9:28" x14ac:dyDescent="0.3">
      <c r="I82" s="3"/>
      <c r="O82" s="3"/>
      <c r="Z82" s="3"/>
      <c r="AA82">
        <v>8.4846529519019995</v>
      </c>
      <c r="AB82">
        <v>12.30171521998</v>
      </c>
    </row>
    <row r="83" spans="9:28" x14ac:dyDescent="0.3">
      <c r="I83" s="3"/>
      <c r="O83" s="3"/>
      <c r="Z83" s="3"/>
      <c r="AA83">
        <v>8.6635495643299993</v>
      </c>
      <c r="AB83">
        <v>12.430132009879999</v>
      </c>
    </row>
    <row r="84" spans="9:28" x14ac:dyDescent="0.3">
      <c r="I84" s="3"/>
      <c r="O84" s="3"/>
      <c r="Z84" s="3"/>
      <c r="AA84">
        <v>8.8587654407659997</v>
      </c>
      <c r="AB84">
        <v>12.521255426770001</v>
      </c>
    </row>
    <row r="85" spans="9:28" x14ac:dyDescent="0.3">
      <c r="I85" s="3"/>
      <c r="O85" s="3"/>
      <c r="Z85" s="3"/>
      <c r="AA85">
        <v>9.1150830809389998</v>
      </c>
      <c r="AB85">
        <v>12.55611136796</v>
      </c>
    </row>
    <row r="86" spans="9:28" x14ac:dyDescent="0.3">
      <c r="I86" s="3"/>
      <c r="O86" s="3"/>
      <c r="Z86" s="3"/>
      <c r="AA86">
        <v>9.4446464565629995</v>
      </c>
      <c r="AB86">
        <v>12.590312476719999</v>
      </c>
    </row>
    <row r="87" spans="9:28" x14ac:dyDescent="0.3">
      <c r="I87" s="3"/>
      <c r="O87" s="3"/>
      <c r="Z87" s="3"/>
      <c r="AA87">
        <v>9.827226223257</v>
      </c>
      <c r="AB87">
        <v>12.52188405057</v>
      </c>
    </row>
    <row r="88" spans="9:28" x14ac:dyDescent="0.3">
      <c r="I88" s="3"/>
      <c r="O88" s="3"/>
      <c r="Z88" s="3"/>
      <c r="AA88">
        <v>10.185433178709999</v>
      </c>
      <c r="AB88">
        <v>12.41652604722</v>
      </c>
    </row>
    <row r="89" spans="9:28" x14ac:dyDescent="0.3">
      <c r="I89" s="3"/>
      <c r="O89" s="3"/>
      <c r="Z89" s="3"/>
      <c r="AA89">
        <v>10.507049091860001</v>
      </c>
      <c r="AB89">
        <v>12.28363456908</v>
      </c>
    </row>
    <row r="90" spans="9:28" x14ac:dyDescent="0.3">
      <c r="I90" s="3"/>
      <c r="O90" s="3"/>
      <c r="Z90" s="3"/>
      <c r="AA90">
        <v>10.808318967390001</v>
      </c>
      <c r="AB90">
        <v>12.150924988830001</v>
      </c>
    </row>
    <row r="91" spans="9:28" x14ac:dyDescent="0.3">
      <c r="I91" s="3"/>
      <c r="O91" s="3"/>
      <c r="Z91" s="3"/>
      <c r="AA91">
        <v>10.9955237305</v>
      </c>
      <c r="AB91">
        <v>12.13067760084</v>
      </c>
    </row>
    <row r="92" spans="9:28" x14ac:dyDescent="0.3">
      <c r="I92" s="3"/>
      <c r="O92" s="3"/>
      <c r="Z92" s="3"/>
      <c r="AA92">
        <v>11.121616121400001</v>
      </c>
      <c r="AB92">
        <v>12.175984652229999</v>
      </c>
    </row>
    <row r="93" spans="9:28" x14ac:dyDescent="0.3">
      <c r="I93" s="3"/>
      <c r="O93" s="3"/>
      <c r="Z93" s="3"/>
      <c r="AA93">
        <v>11.20312757362</v>
      </c>
      <c r="AB93">
        <v>12.0638134966</v>
      </c>
    </row>
    <row r="94" spans="9:28" x14ac:dyDescent="0.3">
      <c r="I94" s="3"/>
      <c r="O94" s="3"/>
      <c r="Z94" s="3"/>
      <c r="AA94">
        <v>11.288676407940001</v>
      </c>
      <c r="AB94">
        <v>11.979466852410001</v>
      </c>
    </row>
    <row r="95" spans="9:28" x14ac:dyDescent="0.3">
      <c r="I95" s="3"/>
      <c r="O95" s="3"/>
      <c r="Z95" s="3"/>
      <c r="AA95">
        <v>11.46784884076</v>
      </c>
      <c r="AB95">
        <v>11.866422586880001</v>
      </c>
    </row>
    <row r="96" spans="9:28" x14ac:dyDescent="0.3">
      <c r="I96" s="3"/>
      <c r="O96" s="3"/>
      <c r="Z96" s="3"/>
      <c r="AA96">
        <v>11.634781825579999</v>
      </c>
      <c r="AB96">
        <v>11.781348351089999</v>
      </c>
    </row>
    <row r="97" spans="9:28" x14ac:dyDescent="0.3">
      <c r="I97" s="3"/>
      <c r="O97" s="3"/>
      <c r="Z97" s="3"/>
      <c r="AA97">
        <v>12.029632865709999</v>
      </c>
      <c r="AB97">
        <v>11.65708900419</v>
      </c>
    </row>
    <row r="98" spans="9:28" x14ac:dyDescent="0.3">
      <c r="I98" s="3"/>
      <c r="O98" s="3"/>
      <c r="Z98" s="3"/>
      <c r="AA98">
        <v>12.29429048199</v>
      </c>
      <c r="AB98">
        <v>11.51541987649</v>
      </c>
    </row>
    <row r="99" spans="9:28" x14ac:dyDescent="0.3">
      <c r="I99" s="3"/>
      <c r="O99" s="3"/>
      <c r="Z99" s="3"/>
      <c r="AA99">
        <v>12.5792941359</v>
      </c>
      <c r="AB99">
        <v>11.37356885088</v>
      </c>
    </row>
    <row r="100" spans="9:28" x14ac:dyDescent="0.3">
      <c r="I100" s="3"/>
      <c r="O100" s="3"/>
      <c r="Z100" s="3"/>
      <c r="AA100">
        <v>12.61999681963</v>
      </c>
      <c r="AB100">
        <v>11.36391809142</v>
      </c>
    </row>
    <row r="101" spans="9:28" x14ac:dyDescent="0.3">
      <c r="I101" s="3"/>
      <c r="O101" s="3"/>
      <c r="Z101" s="3"/>
      <c r="AA101">
        <v>12.67706120127</v>
      </c>
      <c r="AB101">
        <v>11.27982610428</v>
      </c>
    </row>
    <row r="102" spans="9:28" x14ac:dyDescent="0.3">
      <c r="I102" s="3"/>
      <c r="O102" s="3"/>
      <c r="Z102" s="3"/>
      <c r="AA102">
        <v>12.70169922443</v>
      </c>
      <c r="AB102">
        <v>11.08458158973</v>
      </c>
    </row>
    <row r="103" spans="9:28" x14ac:dyDescent="0.3">
      <c r="I103" s="3"/>
      <c r="O103" s="3"/>
      <c r="Z103" s="3"/>
      <c r="AA103">
        <v>12.706341289699999</v>
      </c>
      <c r="AB103">
        <v>10.583049171960001</v>
      </c>
    </row>
    <row r="104" spans="9:28" x14ac:dyDescent="0.3">
      <c r="I104" s="3"/>
      <c r="O104" s="3"/>
      <c r="Z104" s="3"/>
      <c r="AA104">
        <v>12.751128236990001</v>
      </c>
      <c r="AB104">
        <v>6.9979173994900004</v>
      </c>
    </row>
    <row r="105" spans="9:28" x14ac:dyDescent="0.3">
      <c r="I105" s="3"/>
      <c r="O105" s="3"/>
      <c r="Z105" s="3"/>
      <c r="AA105">
        <v>12.773988483609999</v>
      </c>
      <c r="AB105">
        <v>4.7967251117669996</v>
      </c>
    </row>
    <row r="106" spans="9:28" x14ac:dyDescent="0.3">
      <c r="I106" s="3"/>
      <c r="O106" s="3"/>
      <c r="Z106" s="3"/>
      <c r="AA106">
        <v>12.74295183559</v>
      </c>
      <c r="AB106">
        <v>3.4689803435690001</v>
      </c>
    </row>
    <row r="107" spans="9:28" x14ac:dyDescent="0.3">
      <c r="I107" s="3"/>
      <c r="O107" s="3"/>
      <c r="Z107" s="3"/>
      <c r="AA107">
        <v>12.715634315360001</v>
      </c>
      <c r="AB107">
        <v>2.4476689969069998</v>
      </c>
    </row>
    <row r="108" spans="9:28" x14ac:dyDescent="0.3">
      <c r="I108" s="3"/>
      <c r="O108" s="3"/>
      <c r="Z108" s="3"/>
      <c r="AA108">
        <v>12.66790710664</v>
      </c>
      <c r="AB108">
        <v>1.4822613301630001</v>
      </c>
    </row>
    <row r="109" spans="9:28" x14ac:dyDescent="0.3">
      <c r="I109" s="3"/>
      <c r="O109" s="3"/>
      <c r="Z109" s="3"/>
      <c r="AA109">
        <v>12.636106648289999</v>
      </c>
      <c r="AB109">
        <v>0.8231779462162</v>
      </c>
    </row>
    <row r="110" spans="9:28" x14ac:dyDescent="0.3">
      <c r="AA110">
        <v>12.603987935639999</v>
      </c>
      <c r="AB110">
        <v>0.44270347237419999</v>
      </c>
    </row>
    <row r="111" spans="9:28" x14ac:dyDescent="0.3">
      <c r="AA111">
        <v>12.5515974447</v>
      </c>
      <c r="AB111">
        <v>-2.5978492624170002E-3</v>
      </c>
    </row>
    <row r="854" spans="1:7" x14ac:dyDescent="0.3">
      <c r="A854">
        <v>77</v>
      </c>
      <c r="G854">
        <v>1000</v>
      </c>
    </row>
    <row r="855" spans="1:7" x14ac:dyDescent="0.3">
      <c r="A855">
        <v>77</v>
      </c>
      <c r="G855">
        <v>1000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F098-799F-43C9-9497-8ADAA75380B7}">
  <sheetPr codeName="Sheet13">
    <tabColor theme="7" tint="0.79998168889431442"/>
  </sheetPr>
  <dimension ref="A1:S856"/>
  <sheetViews>
    <sheetView zoomScale="115" zoomScaleNormal="115" workbookViewId="0">
      <selection activeCell="C22" sqref="C22"/>
    </sheetView>
  </sheetViews>
  <sheetFormatPr defaultRowHeight="14.4" x14ac:dyDescent="0.3"/>
  <cols>
    <col min="1" max="1" width="10" customWidth="1"/>
    <col min="2" max="2" width="8.88671875" style="2"/>
    <col min="6" max="6" width="12" bestFit="1" customWidth="1"/>
    <col min="8" max="8" width="12.6640625" bestFit="1" customWidth="1"/>
    <col min="9" max="9" width="12.44140625" bestFit="1" customWidth="1"/>
    <col min="16" max="16" width="12.6640625" bestFit="1" customWidth="1"/>
    <col min="18" max="18" width="12.6640625" bestFit="1" customWidth="1"/>
  </cols>
  <sheetData>
    <row r="1" spans="2:19" x14ac:dyDescent="0.3">
      <c r="B1" s="2" t="s">
        <v>166</v>
      </c>
      <c r="C1" t="s">
        <v>181</v>
      </c>
      <c r="D1" t="s">
        <v>166</v>
      </c>
      <c r="E1" t="s">
        <v>181</v>
      </c>
      <c r="F1" s="2" t="s">
        <v>166</v>
      </c>
      <c r="G1" t="s">
        <v>181</v>
      </c>
      <c r="H1" t="s">
        <v>166</v>
      </c>
      <c r="I1" t="s">
        <v>181</v>
      </c>
      <c r="K1" s="3"/>
      <c r="L1" t="s">
        <v>166</v>
      </c>
      <c r="M1" t="s">
        <v>181</v>
      </c>
      <c r="N1" t="s">
        <v>166</v>
      </c>
      <c r="O1" t="s">
        <v>181</v>
      </c>
      <c r="P1" t="s">
        <v>166</v>
      </c>
      <c r="Q1" t="s">
        <v>181</v>
      </c>
      <c r="R1" t="s">
        <v>166</v>
      </c>
      <c r="S1" t="s">
        <v>181</v>
      </c>
    </row>
    <row r="2" spans="2:19" x14ac:dyDescent="0.3">
      <c r="B2">
        <v>0</v>
      </c>
      <c r="C2">
        <v>0</v>
      </c>
      <c r="D2">
        <v>0</v>
      </c>
      <c r="E2">
        <v>0</v>
      </c>
      <c r="F2">
        <f>B2/100</f>
        <v>0</v>
      </c>
      <c r="G2">
        <f>0.00689476*C2</f>
        <v>0</v>
      </c>
      <c r="H2">
        <f>D2/100</f>
        <v>0</v>
      </c>
      <c r="I2">
        <f>0.00689476*E2</f>
        <v>0</v>
      </c>
      <c r="K2" s="3"/>
      <c r="L2">
        <v>0</v>
      </c>
      <c r="M2">
        <v>0</v>
      </c>
      <c r="N2">
        <v>0</v>
      </c>
      <c r="O2">
        <v>0</v>
      </c>
      <c r="P2">
        <f>L2/100</f>
        <v>0</v>
      </c>
      <c r="Q2">
        <f>0.00689476*M2</f>
        <v>0</v>
      </c>
      <c r="R2">
        <f>N2/100</f>
        <v>0</v>
      </c>
      <c r="S2">
        <f>0.00689476*O2</f>
        <v>0</v>
      </c>
    </row>
    <row r="3" spans="2:19" x14ac:dyDescent="0.3">
      <c r="B3" s="2">
        <v>8.7018418864220001E-2</v>
      </c>
      <c r="C3">
        <v>3.3645228964879998</v>
      </c>
      <c r="D3">
        <v>5.7014501262739999E-2</v>
      </c>
      <c r="E3">
        <v>3.6127126679680002</v>
      </c>
      <c r="F3">
        <f t="shared" ref="F3:F28" si="0">B3/100</f>
        <v>8.7018418864220003E-4</v>
      </c>
      <c r="G3">
        <f t="shared" ref="G3:G28" si="1">0.00689476*C3</f>
        <v>2.3197577885789602E-2</v>
      </c>
      <c r="H3">
        <f t="shared" ref="H3:H23" si="2">D3/100</f>
        <v>5.7014501262739998E-4</v>
      </c>
      <c r="I3">
        <f t="shared" ref="I3:I23" si="3">0.00689476*E3</f>
        <v>2.4908786794599048E-2</v>
      </c>
      <c r="K3" s="3"/>
      <c r="L3">
        <v>8.9911504927329994E-2</v>
      </c>
      <c r="M3">
        <v>5.9222071199280002</v>
      </c>
      <c r="N3">
        <v>0.165166388755</v>
      </c>
      <c r="O3">
        <v>7.5894039735099996</v>
      </c>
      <c r="P3">
        <f t="shared" ref="P3:P27" si="4">L3/100</f>
        <v>8.9911504927329999E-4</v>
      </c>
      <c r="Q3">
        <f t="shared" ref="Q3:Q27" si="5">0.00689476*M3</f>
        <v>4.0832196762194781E-2</v>
      </c>
      <c r="R3">
        <f t="shared" ref="R3:R26" si="6">N3/100</f>
        <v>1.6516638875500001E-3</v>
      </c>
      <c r="S3">
        <f t="shared" ref="S3:S26" si="7">0.00689476*O3</f>
        <v>5.23271189403978E-2</v>
      </c>
    </row>
    <row r="4" spans="2:19" x14ac:dyDescent="0.3">
      <c r="B4" s="2">
        <v>0.19193015008610001</v>
      </c>
      <c r="C4">
        <v>7.2709292489350004</v>
      </c>
      <c r="D4">
        <v>9.6177014214859996E-2</v>
      </c>
      <c r="E4">
        <v>5.9500122233260004</v>
      </c>
      <c r="F4">
        <f t="shared" si="0"/>
        <v>1.919301500861E-3</v>
      </c>
      <c r="G4">
        <f t="shared" si="1"/>
        <v>5.0131312148387085E-2</v>
      </c>
      <c r="H4">
        <f t="shared" si="2"/>
        <v>9.6177014214859999E-4</v>
      </c>
      <c r="I4">
        <f t="shared" si="3"/>
        <v>4.1023906276899176E-2</v>
      </c>
      <c r="K4" s="3"/>
      <c r="L4">
        <v>0.11424694026109999</v>
      </c>
      <c r="M4">
        <v>7.3794788744610003</v>
      </c>
      <c r="N4">
        <v>0.186663152794</v>
      </c>
      <c r="O4">
        <v>8.4503311258280007</v>
      </c>
      <c r="P4">
        <f t="shared" si="4"/>
        <v>1.142469402611E-3</v>
      </c>
      <c r="Q4">
        <f t="shared" si="5"/>
        <v>5.0879735764478726E-2</v>
      </c>
      <c r="R4">
        <f t="shared" si="6"/>
        <v>1.86663152794E-3</v>
      </c>
      <c r="S4">
        <f t="shared" si="7"/>
        <v>5.8263005033113865E-2</v>
      </c>
    </row>
    <row r="5" spans="2:19" x14ac:dyDescent="0.3">
      <c r="B5" s="2">
        <v>0.20018432161560001</v>
      </c>
      <c r="C5">
        <v>7.5988196051920003</v>
      </c>
      <c r="D5">
        <v>0.1037372690738</v>
      </c>
      <c r="E5">
        <v>6.3562161493150002</v>
      </c>
      <c r="F5">
        <f t="shared" si="0"/>
        <v>2.0018432161560003E-3</v>
      </c>
      <c r="G5">
        <f t="shared" si="1"/>
        <v>5.2392037461093596E-2</v>
      </c>
      <c r="H5">
        <f t="shared" si="2"/>
        <v>1.0373726907379999E-3</v>
      </c>
      <c r="I5">
        <f t="shared" si="3"/>
        <v>4.3824584857651089E-2</v>
      </c>
      <c r="K5" s="3"/>
      <c r="L5">
        <v>0.1284326558935</v>
      </c>
      <c r="M5">
        <v>8.0385398633919998</v>
      </c>
      <c r="N5">
        <v>0.20616636082209999</v>
      </c>
      <c r="O5">
        <v>9.12582781457</v>
      </c>
      <c r="P5">
        <f t="shared" si="4"/>
        <v>1.284326558935E-3</v>
      </c>
      <c r="Q5">
        <f t="shared" si="5"/>
        <v>5.5423803108520624E-2</v>
      </c>
      <c r="R5">
        <f t="shared" si="6"/>
        <v>2.0616636082210001E-3</v>
      </c>
      <c r="S5">
        <f t="shared" si="7"/>
        <v>6.2920392582784646E-2</v>
      </c>
    </row>
    <row r="6" spans="2:19" x14ac:dyDescent="0.3">
      <c r="B6" s="2">
        <v>0.2111998396136</v>
      </c>
      <c r="C6">
        <v>7.8627133328359999</v>
      </c>
      <c r="D6">
        <v>0.1174883571543</v>
      </c>
      <c r="E6">
        <v>7.0047770189199996</v>
      </c>
      <c r="F6">
        <f t="shared" si="0"/>
        <v>2.1119983961360002E-3</v>
      </c>
      <c r="G6">
        <f t="shared" si="1"/>
        <v>5.4211521378704337E-2</v>
      </c>
      <c r="H6">
        <f t="shared" si="2"/>
        <v>1.174883571543E-3</v>
      </c>
      <c r="I6">
        <f t="shared" si="3"/>
        <v>4.8296256398968854E-2</v>
      </c>
      <c r="K6" s="3"/>
      <c r="L6">
        <v>0.1401798800664</v>
      </c>
      <c r="M6">
        <v>8.6039319365099995</v>
      </c>
      <c r="N6">
        <v>0.22437129813709999</v>
      </c>
      <c r="O6">
        <v>9.7615894039739999</v>
      </c>
      <c r="P6">
        <f t="shared" si="4"/>
        <v>1.4017988006640001E-3</v>
      </c>
      <c r="Q6">
        <f t="shared" si="5"/>
        <v>5.9322045758571681E-2</v>
      </c>
      <c r="R6">
        <f t="shared" si="6"/>
        <v>2.2437129813709998E-3</v>
      </c>
      <c r="S6">
        <f t="shared" si="7"/>
        <v>6.7303816158943777E-2</v>
      </c>
    </row>
    <row r="7" spans="2:19" x14ac:dyDescent="0.3">
      <c r="B7" s="2">
        <v>0.22014506377099999</v>
      </c>
      <c r="C7">
        <v>8.1621416494230008</v>
      </c>
      <c r="D7">
        <v>0.13365444709140001</v>
      </c>
      <c r="E7">
        <v>7.6178155740509998</v>
      </c>
      <c r="F7">
        <f t="shared" si="0"/>
        <v>2.20145063771E-3</v>
      </c>
      <c r="G7">
        <f t="shared" si="1"/>
        <v>5.6276007758775726E-2</v>
      </c>
      <c r="H7">
        <f t="shared" si="2"/>
        <v>1.3365444709140001E-3</v>
      </c>
      <c r="I7">
        <f t="shared" si="3"/>
        <v>5.2523010107343872E-2</v>
      </c>
      <c r="K7" s="3"/>
      <c r="L7">
        <v>0.15629456847500001</v>
      </c>
      <c r="M7">
        <v>9.2784347605789996</v>
      </c>
      <c r="N7">
        <v>0.2438356430569</v>
      </c>
      <c r="O7">
        <v>10.33112582781</v>
      </c>
      <c r="P7">
        <f t="shared" si="4"/>
        <v>1.56294568475E-3</v>
      </c>
      <c r="Q7">
        <f t="shared" si="5"/>
        <v>6.3972580849849664E-2</v>
      </c>
      <c r="R7">
        <f t="shared" si="6"/>
        <v>2.4383564305690002E-3</v>
      </c>
      <c r="S7">
        <f t="shared" si="7"/>
        <v>7.1230633112551275E-2</v>
      </c>
    </row>
    <row r="8" spans="2:19" x14ac:dyDescent="0.3">
      <c r="B8" s="2">
        <v>0.2318495886518</v>
      </c>
      <c r="C8">
        <v>8.4331815731570003</v>
      </c>
      <c r="D8">
        <v>0.14913562163540001</v>
      </c>
      <c r="E8">
        <v>8.1524914615719997</v>
      </c>
      <c r="F8">
        <f t="shared" si="0"/>
        <v>2.3184958865179999E-3</v>
      </c>
      <c r="G8">
        <f t="shared" si="1"/>
        <v>5.8144762983339961E-2</v>
      </c>
      <c r="H8">
        <f t="shared" si="2"/>
        <v>1.4913562163540001E-3</v>
      </c>
      <c r="I8">
        <f t="shared" si="3"/>
        <v>5.6209472029588162E-2</v>
      </c>
      <c r="K8" s="3"/>
      <c r="L8">
        <v>0.17335272118709999</v>
      </c>
      <c r="M8">
        <v>9.9033417887620008</v>
      </c>
      <c r="N8">
        <v>0.27038461118070001</v>
      </c>
      <c r="O8">
        <v>10.966887417220001</v>
      </c>
      <c r="P8">
        <f t="shared" si="4"/>
        <v>1.7335272118709998E-3</v>
      </c>
      <c r="Q8">
        <f t="shared" si="5"/>
        <v>6.8281164831484692E-2</v>
      </c>
      <c r="R8">
        <f t="shared" si="6"/>
        <v>2.7038461118070001E-3</v>
      </c>
      <c r="S8">
        <f t="shared" si="7"/>
        <v>7.5614056688751763E-2</v>
      </c>
    </row>
    <row r="9" spans="2:19" x14ac:dyDescent="0.3">
      <c r="B9" s="2">
        <v>0.2414899569268</v>
      </c>
      <c r="C9">
        <v>8.632931378556</v>
      </c>
      <c r="D9">
        <v>0.16014827559049999</v>
      </c>
      <c r="E9">
        <v>8.4662367192799994</v>
      </c>
      <c r="F9">
        <f t="shared" si="0"/>
        <v>2.4148995692680002E-3</v>
      </c>
      <c r="G9">
        <f t="shared" si="1"/>
        <v>5.9521989951612765E-2</v>
      </c>
      <c r="H9">
        <f t="shared" si="2"/>
        <v>1.6014827559049998E-3</v>
      </c>
      <c r="I9">
        <f t="shared" si="3"/>
        <v>5.8372670282622968E-2</v>
      </c>
      <c r="K9" s="3"/>
      <c r="L9">
        <v>0.1898827518823</v>
      </c>
      <c r="M9">
        <v>10.399299747640001</v>
      </c>
      <c r="N9">
        <v>0.29623829400669999</v>
      </c>
      <c r="O9">
        <v>11.45695364238</v>
      </c>
      <c r="P9">
        <f t="shared" si="4"/>
        <v>1.898827518823E-3</v>
      </c>
      <c r="Q9">
        <f t="shared" si="5"/>
        <v>7.1700675928038374E-2</v>
      </c>
      <c r="R9">
        <f t="shared" si="6"/>
        <v>2.9623829400669999E-3</v>
      </c>
      <c r="S9">
        <f t="shared" si="7"/>
        <v>7.8992945695335923E-2</v>
      </c>
    </row>
    <row r="10" spans="2:19" x14ac:dyDescent="0.3">
      <c r="B10" s="2">
        <v>0.25767282197210001</v>
      </c>
      <c r="C10">
        <v>8.9539824004570008</v>
      </c>
      <c r="D10">
        <v>0.1690988186846</v>
      </c>
      <c r="E10">
        <v>8.6730836228909993</v>
      </c>
      <c r="F10">
        <f t="shared" si="0"/>
        <v>2.576728219721E-3</v>
      </c>
      <c r="G10">
        <f t="shared" si="1"/>
        <v>6.1735559695374906E-2</v>
      </c>
      <c r="H10">
        <f t="shared" si="2"/>
        <v>1.6909881868460001E-3</v>
      </c>
      <c r="I10">
        <f t="shared" si="3"/>
        <v>5.9798830039763946E-2</v>
      </c>
      <c r="K10" s="3"/>
      <c r="L10">
        <v>0.2083215395196</v>
      </c>
      <c r="M10">
        <v>10.855581069799999</v>
      </c>
      <c r="N10">
        <v>0.30786443576229999</v>
      </c>
      <c r="O10">
        <v>11.655629139069999</v>
      </c>
      <c r="P10">
        <f t="shared" si="4"/>
        <v>2.0832153951959999E-3</v>
      </c>
      <c r="Q10">
        <f t="shared" si="5"/>
        <v>7.484662613681424E-2</v>
      </c>
      <c r="R10">
        <f t="shared" si="6"/>
        <v>3.078644357623E-3</v>
      </c>
      <c r="S10">
        <f t="shared" si="7"/>
        <v>8.0362765562894262E-2</v>
      </c>
    </row>
    <row r="11" spans="2:19" x14ac:dyDescent="0.3">
      <c r="B11" s="2">
        <v>0.26662581996009999</v>
      </c>
      <c r="C11">
        <v>9.1180994211559998</v>
      </c>
      <c r="D11">
        <v>0.1783952972416</v>
      </c>
      <c r="E11">
        <v>8.8585778595170002</v>
      </c>
      <c r="F11">
        <f t="shared" si="0"/>
        <v>2.6662581996009997E-3</v>
      </c>
      <c r="G11">
        <f t="shared" si="1"/>
        <v>6.2867107165009539E-2</v>
      </c>
      <c r="H11">
        <f t="shared" si="2"/>
        <v>1.783952972416E-3</v>
      </c>
      <c r="I11">
        <f t="shared" si="3"/>
        <v>6.107776828268343E-2</v>
      </c>
      <c r="K11" s="3"/>
      <c r="L11">
        <v>0.2286763602104</v>
      </c>
      <c r="M11">
        <v>11.292024073609999</v>
      </c>
      <c r="N11">
        <v>0.3233270949948</v>
      </c>
      <c r="O11">
        <v>11.814569536420001</v>
      </c>
      <c r="P11">
        <f t="shared" si="4"/>
        <v>2.2867636021040002E-3</v>
      </c>
      <c r="Q11">
        <f t="shared" si="5"/>
        <v>7.7855795901763281E-2</v>
      </c>
      <c r="R11">
        <f t="shared" si="6"/>
        <v>3.2332709499479999E-3</v>
      </c>
      <c r="S11">
        <f t="shared" si="7"/>
        <v>8.1458621456927158E-2</v>
      </c>
    </row>
    <row r="12" spans="2:19" x14ac:dyDescent="0.3">
      <c r="B12" s="2">
        <v>0.28005715811260001</v>
      </c>
      <c r="C12">
        <v>9.3322275400220001</v>
      </c>
      <c r="D12">
        <v>0.18872712729339999</v>
      </c>
      <c r="E12">
        <v>9.0227439780940006</v>
      </c>
      <c r="F12">
        <f t="shared" si="0"/>
        <v>2.8005715811260001E-3</v>
      </c>
      <c r="G12">
        <f t="shared" si="1"/>
        <v>6.4343469153842078E-2</v>
      </c>
      <c r="H12">
        <f t="shared" si="2"/>
        <v>1.8872712729339999E-3</v>
      </c>
      <c r="I12">
        <f t="shared" si="3"/>
        <v>6.220965427040339E-2</v>
      </c>
      <c r="K12" s="3"/>
      <c r="L12">
        <v>0.24463825027479999</v>
      </c>
      <c r="M12">
        <v>11.549922212229999</v>
      </c>
      <c r="N12">
        <v>0.33530424069629999</v>
      </c>
      <c r="O12">
        <v>11.99293752605</v>
      </c>
      <c r="P12">
        <f t="shared" si="4"/>
        <v>2.4463825027479999E-3</v>
      </c>
      <c r="Q12">
        <f t="shared" si="5"/>
        <v>7.9633941671994904E-2</v>
      </c>
      <c r="R12">
        <f t="shared" si="6"/>
        <v>3.3530424069629998E-3</v>
      </c>
      <c r="S12">
        <f t="shared" si="7"/>
        <v>8.2688425937108498E-2</v>
      </c>
    </row>
    <row r="13" spans="2:19" x14ac:dyDescent="0.3">
      <c r="B13" s="2">
        <v>0.29211416484000002</v>
      </c>
      <c r="C13">
        <v>9.467968442339</v>
      </c>
      <c r="D13">
        <v>0.2011276145898</v>
      </c>
      <c r="E13">
        <v>9.1798620963360005</v>
      </c>
      <c r="F13">
        <f t="shared" si="0"/>
        <v>2.9211416484000003E-3</v>
      </c>
      <c r="G13">
        <f t="shared" si="1"/>
        <v>6.5279370097501246E-2</v>
      </c>
      <c r="H13">
        <f t="shared" si="2"/>
        <v>2.0112761458980001E-3</v>
      </c>
      <c r="I13">
        <f t="shared" si="3"/>
        <v>6.3292945987333607E-2</v>
      </c>
      <c r="K13" s="3"/>
      <c r="L13">
        <v>0.26058922617169999</v>
      </c>
      <c r="M13">
        <v>11.778062873310001</v>
      </c>
      <c r="N13">
        <v>0.34562187910929998</v>
      </c>
      <c r="O13">
        <v>12.090173898950001</v>
      </c>
      <c r="P13">
        <f t="shared" si="4"/>
        <v>2.6058922617169999E-3</v>
      </c>
      <c r="Q13">
        <f t="shared" si="5"/>
        <v>8.1206916776382851E-2</v>
      </c>
      <c r="R13">
        <f t="shared" si="6"/>
        <v>3.4562187910929998E-3</v>
      </c>
      <c r="S13">
        <f t="shared" si="7"/>
        <v>8.3358847391524507E-2</v>
      </c>
    </row>
    <row r="14" spans="2:19" x14ac:dyDescent="0.3">
      <c r="B14" s="2">
        <v>0.29831686338210001</v>
      </c>
      <c r="C14">
        <v>9.5037976185480009</v>
      </c>
      <c r="D14">
        <v>0.2155971682799</v>
      </c>
      <c r="E14">
        <v>9.3228105670910004</v>
      </c>
      <c r="F14">
        <f t="shared" si="0"/>
        <v>2.983168633821E-3</v>
      </c>
      <c r="G14">
        <f t="shared" si="1"/>
        <v>6.5526403668460007E-2</v>
      </c>
      <c r="H14">
        <f t="shared" si="2"/>
        <v>2.1559716827990001E-3</v>
      </c>
      <c r="I14">
        <f t="shared" si="3"/>
        <v>6.4278541385556345E-2</v>
      </c>
      <c r="K14" s="3"/>
      <c r="L14">
        <v>0.2765110976222</v>
      </c>
      <c r="M14">
        <v>11.926850260969999</v>
      </c>
      <c r="N14">
        <v>0.35892545836500001</v>
      </c>
      <c r="O14">
        <v>12.15205159079</v>
      </c>
      <c r="P14">
        <f t="shared" si="4"/>
        <v>2.7651109762219998E-3</v>
      </c>
      <c r="Q14">
        <f t="shared" si="5"/>
        <v>8.2232770105325509E-2</v>
      </c>
      <c r="R14">
        <f t="shared" si="6"/>
        <v>3.5892545836499999E-3</v>
      </c>
      <c r="S14">
        <f t="shared" si="7"/>
        <v>8.3785479226115261E-2</v>
      </c>
    </row>
    <row r="15" spans="2:19" x14ac:dyDescent="0.3">
      <c r="B15" s="2">
        <v>0.30451915277519997</v>
      </c>
      <c r="C15">
        <v>9.5467484419099993</v>
      </c>
      <c r="D15">
        <v>0.23110371006069999</v>
      </c>
      <c r="E15">
        <v>9.4159443311899995</v>
      </c>
      <c r="F15">
        <f t="shared" si="0"/>
        <v>3.0451915277519997E-3</v>
      </c>
      <c r="G15">
        <f t="shared" si="1"/>
        <v>6.5822539287343385E-2</v>
      </c>
      <c r="H15">
        <f t="shared" si="2"/>
        <v>2.3110371006069999E-3</v>
      </c>
      <c r="I15">
        <f t="shared" si="3"/>
        <v>6.4920676336915561E-2</v>
      </c>
      <c r="K15" s="3"/>
      <c r="L15">
        <v>0.29580603622340002</v>
      </c>
      <c r="M15">
        <v>12.09547596699</v>
      </c>
      <c r="N15">
        <v>0.3748189841497</v>
      </c>
      <c r="O15">
        <v>12.26696730422</v>
      </c>
      <c r="P15">
        <f t="shared" si="4"/>
        <v>2.9580603622339999E-3</v>
      </c>
      <c r="Q15">
        <f t="shared" si="5"/>
        <v>8.3395403878163965E-2</v>
      </c>
      <c r="R15">
        <f t="shared" si="6"/>
        <v>3.748189841497E-3</v>
      </c>
      <c r="S15">
        <f t="shared" si="7"/>
        <v>8.4577795490443877E-2</v>
      </c>
    </row>
    <row r="16" spans="2:19" x14ac:dyDescent="0.3">
      <c r="B16" s="2">
        <v>0.31106615018430001</v>
      </c>
      <c r="C16">
        <v>9.5897115397399997</v>
      </c>
      <c r="D16">
        <v>0.2473017136182</v>
      </c>
      <c r="E16">
        <v>9.4734944084679995</v>
      </c>
      <c r="F16">
        <f t="shared" si="0"/>
        <v>3.1106615018430001E-3</v>
      </c>
      <c r="G16">
        <f t="shared" si="1"/>
        <v>6.6118759535737759E-2</v>
      </c>
      <c r="H16">
        <f t="shared" si="2"/>
        <v>2.4730171361819998E-3</v>
      </c>
      <c r="I16">
        <f t="shared" si="3"/>
        <v>6.5317470307728817E-2</v>
      </c>
      <c r="K16" s="3"/>
      <c r="L16">
        <v>0.31458740503100002</v>
      </c>
      <c r="M16">
        <v>12.17482924041</v>
      </c>
      <c r="N16">
        <v>0.3988199854767</v>
      </c>
      <c r="O16">
        <v>12.29348631501</v>
      </c>
      <c r="P16">
        <f t="shared" si="4"/>
        <v>3.1458740503100004E-3</v>
      </c>
      <c r="Q16">
        <f t="shared" si="5"/>
        <v>8.3942525653609254E-2</v>
      </c>
      <c r="R16">
        <f t="shared" si="6"/>
        <v>3.9881998547669998E-3</v>
      </c>
      <c r="S16">
        <f t="shared" si="7"/>
        <v>8.4760637705278349E-2</v>
      </c>
    </row>
    <row r="17" spans="2:19" x14ac:dyDescent="0.3">
      <c r="B17" s="2">
        <v>0.31933668767309997</v>
      </c>
      <c r="C17">
        <v>9.6327360099180002</v>
      </c>
      <c r="D17">
        <v>0.26281193773979999</v>
      </c>
      <c r="E17">
        <v>9.502533348199</v>
      </c>
      <c r="F17">
        <f t="shared" si="0"/>
        <v>3.1933668767309999E-3</v>
      </c>
      <c r="G17">
        <f t="shared" si="1"/>
        <v>6.6415402931742223E-2</v>
      </c>
      <c r="H17">
        <f t="shared" si="2"/>
        <v>2.6281193773979999E-3</v>
      </c>
      <c r="I17">
        <f t="shared" si="3"/>
        <v>6.5517686827828533E-2</v>
      </c>
      <c r="K17" s="3"/>
      <c r="L17">
        <v>0.3415428377909</v>
      </c>
      <c r="M17">
        <v>12.254182513829999</v>
      </c>
      <c r="N17">
        <v>0.42410623367520001</v>
      </c>
      <c r="O17">
        <v>12.3200053258</v>
      </c>
      <c r="P17">
        <f t="shared" si="4"/>
        <v>3.415428377909E-3</v>
      </c>
      <c r="Q17">
        <f t="shared" si="5"/>
        <v>8.4489647429054515E-2</v>
      </c>
      <c r="R17">
        <f t="shared" si="6"/>
        <v>4.2410623367519999E-3</v>
      </c>
      <c r="S17">
        <f t="shared" si="7"/>
        <v>8.4943479920112808E-2</v>
      </c>
    </row>
    <row r="18" spans="2:19" x14ac:dyDescent="0.3">
      <c r="B18" s="2">
        <v>0.33622533470940003</v>
      </c>
      <c r="C18">
        <v>9.6689456946789996</v>
      </c>
      <c r="D18">
        <v>0.28487325076030001</v>
      </c>
      <c r="E18">
        <v>9.5033189142409995</v>
      </c>
      <c r="F18">
        <f t="shared" si="0"/>
        <v>3.3622533470940002E-3</v>
      </c>
      <c r="G18">
        <f t="shared" si="1"/>
        <v>6.6665060017844974E-2</v>
      </c>
      <c r="H18">
        <f t="shared" si="2"/>
        <v>2.8487325076030001E-3</v>
      </c>
      <c r="I18">
        <f t="shared" si="3"/>
        <v>6.5523103117152273E-2</v>
      </c>
      <c r="K18" s="3"/>
      <c r="L18">
        <v>0.37184223325499999</v>
      </c>
      <c r="M18">
        <v>12.27402083218</v>
      </c>
      <c r="N18">
        <v>0.44338169461600002</v>
      </c>
      <c r="O18">
        <v>12.31116565554</v>
      </c>
      <c r="P18">
        <f t="shared" si="4"/>
        <v>3.71842233255E-3</v>
      </c>
      <c r="Q18">
        <f t="shared" si="5"/>
        <v>8.4626427872881368E-2</v>
      </c>
      <c r="R18">
        <f t="shared" si="6"/>
        <v>4.4338169461600003E-3</v>
      </c>
      <c r="S18">
        <f t="shared" si="7"/>
        <v>8.488253251519097E-2</v>
      </c>
    </row>
    <row r="19" spans="2:19" x14ac:dyDescent="0.3">
      <c r="B19" s="2">
        <v>0.35139248741099999</v>
      </c>
      <c r="C19">
        <v>9.6694857713329991</v>
      </c>
      <c r="D19">
        <v>0.30142332701539998</v>
      </c>
      <c r="E19">
        <v>9.4326916172530009</v>
      </c>
      <c r="F19">
        <f t="shared" si="0"/>
        <v>3.51392487411E-3</v>
      </c>
      <c r="G19">
        <f t="shared" si="1"/>
        <v>6.6668783716755914E-2</v>
      </c>
      <c r="H19">
        <f t="shared" si="2"/>
        <v>3.0142332701539997E-3</v>
      </c>
      <c r="I19">
        <f t="shared" si="3"/>
        <v>6.5036144854971292E-2</v>
      </c>
      <c r="K19" s="3"/>
      <c r="L19">
        <v>0.39922028441320001</v>
      </c>
      <c r="M19">
        <v>12.194667558760001</v>
      </c>
      <c r="N19">
        <v>0.46520819651360001</v>
      </c>
      <c r="O19">
        <v>12.24928796369</v>
      </c>
      <c r="P19">
        <f t="shared" si="4"/>
        <v>3.9922028441319998E-3</v>
      </c>
      <c r="Q19">
        <f t="shared" si="5"/>
        <v>8.4079306097436107E-2</v>
      </c>
      <c r="R19">
        <f t="shared" si="6"/>
        <v>4.6520819651360004E-3</v>
      </c>
      <c r="S19">
        <f t="shared" si="7"/>
        <v>8.4455900680531257E-2</v>
      </c>
    </row>
    <row r="20" spans="2:19" x14ac:dyDescent="0.3">
      <c r="B20" s="2">
        <v>0.3624255988151</v>
      </c>
      <c r="C20">
        <v>9.6271486714420007</v>
      </c>
      <c r="D20">
        <v>0.32900528722770001</v>
      </c>
      <c r="E20">
        <v>9.3410921618309999</v>
      </c>
      <c r="F20">
        <f t="shared" si="0"/>
        <v>3.6242559881510001E-3</v>
      </c>
      <c r="G20">
        <f t="shared" si="1"/>
        <v>6.6376879573911446E-2</v>
      </c>
      <c r="H20">
        <f t="shared" si="2"/>
        <v>3.2900528722770001E-3</v>
      </c>
      <c r="I20">
        <f t="shared" si="3"/>
        <v>6.4404588593705903E-2</v>
      </c>
      <c r="K20" s="3"/>
      <c r="L20">
        <v>0.449641664996</v>
      </c>
      <c r="M20">
        <v>12.016122693570001</v>
      </c>
      <c r="N20">
        <v>0.50411944926740004</v>
      </c>
      <c r="O20">
        <v>12.04597554763</v>
      </c>
      <c r="P20">
        <f t="shared" si="4"/>
        <v>4.4964166499600004E-3</v>
      </c>
      <c r="Q20">
        <f t="shared" si="5"/>
        <v>8.284828210271869E-2</v>
      </c>
      <c r="R20">
        <f t="shared" si="6"/>
        <v>5.0411944926740003E-3</v>
      </c>
      <c r="S20">
        <f t="shared" si="7"/>
        <v>8.3054110366777414E-2</v>
      </c>
    </row>
    <row r="21" spans="2:19" x14ac:dyDescent="0.3">
      <c r="B21" s="2">
        <v>0.38655884227199999</v>
      </c>
      <c r="C21">
        <v>9.5639130599330002</v>
      </c>
      <c r="D21">
        <v>0.39416942245550002</v>
      </c>
      <c r="E21">
        <v>9.0941543862310006</v>
      </c>
      <c r="F21">
        <f t="shared" si="0"/>
        <v>3.8655884227199997E-3</v>
      </c>
      <c r="G21">
        <f t="shared" si="1"/>
        <v>6.5940885209103656E-2</v>
      </c>
      <c r="H21">
        <f t="shared" si="2"/>
        <v>3.9416942245550004E-3</v>
      </c>
      <c r="I21">
        <f t="shared" si="3"/>
        <v>6.2702011896010046E-2</v>
      </c>
      <c r="K21" s="3"/>
      <c r="L21">
        <v>0.50866336598530004</v>
      </c>
      <c r="M21">
        <v>11.688790440709999</v>
      </c>
      <c r="N21">
        <v>0.53532894718559998</v>
      </c>
      <c r="O21">
        <v>11.86918214236</v>
      </c>
      <c r="P21">
        <f t="shared" si="4"/>
        <v>5.0866336598530005E-3</v>
      </c>
      <c r="Q21">
        <f t="shared" si="5"/>
        <v>8.059140477898967E-2</v>
      </c>
      <c r="R21">
        <f t="shared" si="6"/>
        <v>5.3532894718559994E-3</v>
      </c>
      <c r="S21">
        <f t="shared" si="7"/>
        <v>8.183516226785803E-2</v>
      </c>
    </row>
    <row r="22" spans="2:19" x14ac:dyDescent="0.3">
      <c r="B22" s="2">
        <v>0.41965940393130002</v>
      </c>
      <c r="C22">
        <v>9.4155368188050002</v>
      </c>
      <c r="D22">
        <v>0.45553972376309998</v>
      </c>
      <c r="E22">
        <v>8.8826898272270007</v>
      </c>
      <c r="F22">
        <f t="shared" si="0"/>
        <v>4.1965940393130004E-3</v>
      </c>
      <c r="G22">
        <f t="shared" si="1"/>
        <v>6.4917866636823959E-2</v>
      </c>
      <c r="H22">
        <f t="shared" si="2"/>
        <v>4.555397237631E-3</v>
      </c>
      <c r="I22">
        <f t="shared" si="3"/>
        <v>6.1244014513171637E-2</v>
      </c>
      <c r="K22" s="3"/>
      <c r="L22">
        <v>0.59311434257670004</v>
      </c>
      <c r="M22">
        <v>11.212670800190001</v>
      </c>
      <c r="N22">
        <v>0.55455577616090002</v>
      </c>
      <c r="O22">
        <v>11.72774741814</v>
      </c>
      <c r="P22">
        <f t="shared" si="4"/>
        <v>5.9311434257670005E-3</v>
      </c>
      <c r="Q22">
        <f t="shared" si="5"/>
        <v>7.7308674126318006E-2</v>
      </c>
      <c r="R22">
        <f t="shared" si="6"/>
        <v>5.5455577616090003E-3</v>
      </c>
      <c r="S22">
        <f t="shared" si="7"/>
        <v>8.0860003788694942E-2</v>
      </c>
    </row>
    <row r="23" spans="2:19" x14ac:dyDescent="0.3">
      <c r="B23" s="2">
        <v>0.45793222242569998</v>
      </c>
      <c r="C23">
        <v>9.2388581061109996</v>
      </c>
      <c r="D23">
        <v>0.51242391107560004</v>
      </c>
      <c r="E23">
        <v>8.7565254659439997</v>
      </c>
      <c r="F23">
        <f t="shared" si="0"/>
        <v>4.5793222242569995E-3</v>
      </c>
      <c r="G23">
        <f t="shared" si="1"/>
        <v>6.369970931568987E-2</v>
      </c>
      <c r="H23">
        <f t="shared" si="2"/>
        <v>5.1242391107560008E-3</v>
      </c>
      <c r="I23">
        <f t="shared" si="3"/>
        <v>6.0374141521572049E-2</v>
      </c>
      <c r="K23" s="3"/>
      <c r="L23">
        <v>0.59311434257670004</v>
      </c>
      <c r="M23">
        <v>11.212670800190001</v>
      </c>
      <c r="N23">
        <v>0.59089653517179996</v>
      </c>
      <c r="O23">
        <v>11.524435002080001</v>
      </c>
      <c r="P23">
        <f t="shared" si="4"/>
        <v>5.9311434257670005E-3</v>
      </c>
      <c r="Q23">
        <f t="shared" si="5"/>
        <v>7.7308674126318006E-2</v>
      </c>
      <c r="R23">
        <f t="shared" si="6"/>
        <v>5.9089653517179997E-3</v>
      </c>
      <c r="S23">
        <f t="shared" si="7"/>
        <v>7.94582134749411E-2</v>
      </c>
    </row>
    <row r="24" spans="2:19" x14ac:dyDescent="0.3">
      <c r="B24" s="2">
        <v>0.51309859774419997</v>
      </c>
      <c r="C24">
        <v>9.0129293123540002</v>
      </c>
      <c r="F24">
        <f t="shared" si="0"/>
        <v>5.130985977442E-3</v>
      </c>
      <c r="G24">
        <f t="shared" si="1"/>
        <v>6.2141984505645863E-2</v>
      </c>
      <c r="K24" s="3"/>
      <c r="L24">
        <v>0.64351389482470001</v>
      </c>
      <c r="M24">
        <v>10.97461097993</v>
      </c>
      <c r="N24">
        <v>0.64775909642259999</v>
      </c>
      <c r="O24">
        <v>11.206206872599999</v>
      </c>
      <c r="P24">
        <f t="shared" si="4"/>
        <v>6.435138948247E-3</v>
      </c>
      <c r="Q24">
        <f t="shared" si="5"/>
        <v>7.5667308799982166E-2</v>
      </c>
      <c r="R24">
        <f t="shared" si="6"/>
        <v>6.4775909642259995E-3</v>
      </c>
      <c r="S24">
        <f t="shared" si="7"/>
        <v>7.7264106896927573E-2</v>
      </c>
    </row>
    <row r="25" spans="2:19" x14ac:dyDescent="0.3">
      <c r="B25" s="2">
        <v>0.58032975362070005</v>
      </c>
      <c r="C25">
        <v>8.7874301250260007</v>
      </c>
      <c r="F25">
        <f t="shared" si="0"/>
        <v>5.8032975362070005E-3</v>
      </c>
      <c r="G25">
        <f t="shared" si="1"/>
        <v>6.0587221728824268E-2</v>
      </c>
      <c r="K25" s="3"/>
      <c r="L25">
        <v>0.71215577969590005</v>
      </c>
      <c r="M25">
        <v>10.65719788625</v>
      </c>
      <c r="N25">
        <v>0.70334613719500005</v>
      </c>
      <c r="O25">
        <v>10.914497753899999</v>
      </c>
      <c r="P25">
        <f t="shared" si="4"/>
        <v>7.1215577969590002E-3</v>
      </c>
      <c r="Q25">
        <f t="shared" si="5"/>
        <v>7.3478821698201038E-2</v>
      </c>
      <c r="R25">
        <f t="shared" si="6"/>
        <v>7.0334613719500007E-3</v>
      </c>
      <c r="S25">
        <f t="shared" si="7"/>
        <v>7.5252842533679559E-2</v>
      </c>
    </row>
    <row r="26" spans="2:19" x14ac:dyDescent="0.3">
      <c r="B26" s="2">
        <v>0.6220463790827</v>
      </c>
      <c r="C26">
        <v>8.6678473342409994</v>
      </c>
      <c r="F26">
        <f t="shared" si="0"/>
        <v>6.2204637908270001E-3</v>
      </c>
      <c r="G26">
        <f t="shared" si="1"/>
        <v>5.9762727086231468E-2</v>
      </c>
      <c r="K26" s="3"/>
      <c r="L26">
        <v>0.82114350036740003</v>
      </c>
      <c r="M26">
        <v>10.22075488244</v>
      </c>
      <c r="N26">
        <v>0.73969013833700004</v>
      </c>
      <c r="O26">
        <v>10.7200250081</v>
      </c>
      <c r="P26">
        <f t="shared" si="4"/>
        <v>8.2114350036739999E-3</v>
      </c>
      <c r="Q26">
        <f t="shared" si="5"/>
        <v>7.0469651933252012E-2</v>
      </c>
      <c r="R26">
        <f t="shared" si="6"/>
        <v>7.3969013833700007E-3</v>
      </c>
      <c r="S26">
        <f t="shared" si="7"/>
        <v>7.3911999624847555E-2</v>
      </c>
    </row>
    <row r="27" spans="2:19" x14ac:dyDescent="0.3">
      <c r="B27" s="2">
        <v>0.69065227553319997</v>
      </c>
      <c r="C27">
        <v>8.5136137163099992</v>
      </c>
      <c r="F27">
        <f t="shared" si="0"/>
        <v>6.9065227553320001E-3</v>
      </c>
      <c r="G27">
        <f t="shared" si="1"/>
        <v>5.8699323306665531E-2</v>
      </c>
      <c r="K27" s="3"/>
      <c r="L27">
        <v>0.91862774660559998</v>
      </c>
      <c r="M27">
        <v>9.8835034704069997</v>
      </c>
      <c r="P27">
        <f t="shared" si="4"/>
        <v>9.186277466055999E-3</v>
      </c>
      <c r="Q27">
        <f t="shared" si="5"/>
        <v>6.8144384387623366E-2</v>
      </c>
    </row>
    <row r="28" spans="2:19" x14ac:dyDescent="0.3">
      <c r="B28" s="2">
        <v>0.73305586213319995</v>
      </c>
      <c r="C28">
        <v>8.4367853573759994</v>
      </c>
      <c r="F28">
        <f t="shared" si="0"/>
        <v>7.3305586213319998E-3</v>
      </c>
      <c r="G28">
        <f t="shared" si="1"/>
        <v>5.8169610210621746E-2</v>
      </c>
      <c r="K28" s="3"/>
    </row>
    <row r="29" spans="2:19" x14ac:dyDescent="0.3">
      <c r="K29" s="3"/>
    </row>
    <row r="30" spans="2:19" x14ac:dyDescent="0.3">
      <c r="K30" s="3"/>
    </row>
    <row r="31" spans="2:19" x14ac:dyDescent="0.3">
      <c r="K31" s="3"/>
    </row>
    <row r="32" spans="2:19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  <row r="38" spans="11:11" x14ac:dyDescent="0.3">
      <c r="K38" s="3"/>
    </row>
    <row r="39" spans="11:11" x14ac:dyDescent="0.3">
      <c r="K39" s="3"/>
    </row>
    <row r="40" spans="11:11" x14ac:dyDescent="0.3">
      <c r="K40" s="3"/>
    </row>
    <row r="41" spans="11:11" x14ac:dyDescent="0.3">
      <c r="K41" s="3"/>
    </row>
    <row r="42" spans="11:11" x14ac:dyDescent="0.3">
      <c r="K42" s="3"/>
    </row>
    <row r="43" spans="11:11" x14ac:dyDescent="0.3">
      <c r="K43" s="3"/>
    </row>
    <row r="44" spans="11:11" x14ac:dyDescent="0.3">
      <c r="K44" s="3"/>
    </row>
    <row r="45" spans="11:11" x14ac:dyDescent="0.3">
      <c r="K45" s="3"/>
    </row>
    <row r="46" spans="11:11" x14ac:dyDescent="0.3">
      <c r="K46" s="3"/>
    </row>
    <row r="47" spans="11:11" x14ac:dyDescent="0.3">
      <c r="K47" s="3"/>
    </row>
    <row r="48" spans="11:11" x14ac:dyDescent="0.3">
      <c r="K48" s="3"/>
    </row>
    <row r="49" spans="11:11" x14ac:dyDescent="0.3">
      <c r="K49" s="3"/>
    </row>
    <row r="50" spans="11:11" x14ac:dyDescent="0.3">
      <c r="K50" s="3"/>
    </row>
    <row r="51" spans="11:11" x14ac:dyDescent="0.3">
      <c r="K51" s="3"/>
    </row>
    <row r="52" spans="11:11" x14ac:dyDescent="0.3">
      <c r="K52" s="3"/>
    </row>
    <row r="53" spans="11:11" x14ac:dyDescent="0.3">
      <c r="K53" s="3"/>
    </row>
    <row r="54" spans="11:11" x14ac:dyDescent="0.3">
      <c r="K54" s="3"/>
    </row>
    <row r="55" spans="11:11" x14ac:dyDescent="0.3">
      <c r="K55" s="3"/>
    </row>
    <row r="56" spans="11:11" x14ac:dyDescent="0.3">
      <c r="K56" s="3"/>
    </row>
    <row r="57" spans="11:11" x14ac:dyDescent="0.3">
      <c r="K57" s="3"/>
    </row>
    <row r="58" spans="11:11" x14ac:dyDescent="0.3">
      <c r="K58" s="3"/>
    </row>
    <row r="59" spans="11:11" x14ac:dyDescent="0.3">
      <c r="K59" s="3"/>
    </row>
    <row r="60" spans="11:11" x14ac:dyDescent="0.3">
      <c r="K60" s="3"/>
    </row>
    <row r="61" spans="11:11" x14ac:dyDescent="0.3">
      <c r="K61" s="3"/>
    </row>
    <row r="62" spans="11:11" x14ac:dyDescent="0.3">
      <c r="K62" s="3"/>
    </row>
    <row r="63" spans="11:11" x14ac:dyDescent="0.3">
      <c r="K63" s="3"/>
    </row>
    <row r="64" spans="11:11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855" spans="1:7" x14ac:dyDescent="0.3">
      <c r="A855">
        <v>77</v>
      </c>
      <c r="G855">
        <v>1000</v>
      </c>
    </row>
    <row r="856" spans="1:7" x14ac:dyDescent="0.3">
      <c r="A856">
        <v>77</v>
      </c>
      <c r="G856">
        <v>1000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DATABASE</vt:lpstr>
      <vt:lpstr>16</vt:lpstr>
      <vt:lpstr>22</vt:lpstr>
      <vt:lpstr>31</vt:lpstr>
      <vt:lpstr>33</vt:lpstr>
      <vt:lpstr>39</vt:lpstr>
      <vt:lpstr>41</vt:lpstr>
      <vt:lpstr>42</vt:lpstr>
      <vt:lpstr>46</vt:lpstr>
      <vt:lpstr>47</vt:lpstr>
      <vt:lpstr>48</vt:lpstr>
      <vt:lpstr>50</vt:lpstr>
      <vt:lpstr>51</vt:lpstr>
      <vt:lpstr>56</vt:lpstr>
      <vt:lpstr>57</vt:lpstr>
      <vt:lpstr>73</vt:lpstr>
      <vt:lpstr>74</vt:lpstr>
      <vt:lpstr>75</vt:lpstr>
      <vt:lpstr>78</vt:lpstr>
      <vt:lpstr>80</vt:lpstr>
      <vt:lpstr>83</vt:lpstr>
      <vt:lpstr>84</vt:lpstr>
      <vt:lpstr>85</vt:lpstr>
      <vt:lpstr>87</vt:lpstr>
      <vt:lpstr>94</vt:lpstr>
      <vt:lpstr>99</vt:lpstr>
      <vt:lpstr>103</vt:lpstr>
      <vt:lpstr>109</vt:lpstr>
      <vt:lpstr>124</vt:lpstr>
      <vt:lpstr>125</vt:lpstr>
      <vt:lpstr>126</vt:lpstr>
      <vt:lpstr>127</vt:lpstr>
      <vt:lpstr>128</vt:lpstr>
      <vt:lpstr>129</vt:lpstr>
      <vt:lpstr>131</vt:lpstr>
      <vt:lpstr>132</vt:lpstr>
      <vt:lpstr>133</vt:lpstr>
      <vt:lpstr>141</vt:lpstr>
      <vt:lpstr>142</vt:lpstr>
      <vt:lpstr>143</vt:lpstr>
      <vt:lpstr>144</vt:lpstr>
      <vt:lpstr>146</vt:lpstr>
      <vt:lpstr>148</vt:lpstr>
      <vt:lpstr>149</vt:lpstr>
      <vt:lpstr>153</vt:lpstr>
      <vt:lpstr>154</vt:lpstr>
      <vt:lpstr>157</vt:lpstr>
      <vt:lpstr>159</vt:lpstr>
      <vt:lpstr>160</vt:lpstr>
      <vt:lpstr>161</vt:lpstr>
      <vt:lpstr>170</vt:lpstr>
      <vt:lpstr>179</vt:lpstr>
      <vt:lpstr>182</vt:lpstr>
      <vt:lpstr>187</vt:lpstr>
      <vt:lpstr>192</vt:lpstr>
      <vt:lpstr>196</vt:lpstr>
      <vt:lpstr>197</vt:lpstr>
      <vt:lpstr>198</vt:lpstr>
      <vt:lpstr>199</vt:lpstr>
      <vt:lpstr>205</vt:lpstr>
      <vt:lpstr>212</vt:lpstr>
      <vt:lpstr>217</vt:lpstr>
      <vt:lpstr>221</vt:lpstr>
      <vt:lpstr>223</vt:lpstr>
      <vt:lpstr>224</vt:lpstr>
      <vt:lpstr>225</vt:lpstr>
      <vt:lpstr>226</vt:lpstr>
      <vt:lpstr>28</vt:lpstr>
      <vt:lpstr>29</vt:lpstr>
      <vt:lpstr>37</vt:lpstr>
      <vt:lpstr>44</vt:lpstr>
      <vt:lpstr>60</vt:lpstr>
      <vt:lpstr>77</vt:lpstr>
      <vt:lpstr>95</vt:lpstr>
      <vt:lpstr>98</vt:lpstr>
      <vt:lpstr>100</vt:lpstr>
      <vt:lpstr>240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Harshithram Ganeshram</cp:lastModifiedBy>
  <cp:revision/>
  <dcterms:created xsi:type="dcterms:W3CDTF">2023-06-10T16:35:54Z</dcterms:created>
  <dcterms:modified xsi:type="dcterms:W3CDTF">2025-06-21T22:14:06Z</dcterms:modified>
  <cp:category/>
  <cp:contentStatus/>
</cp:coreProperties>
</file>